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NHS NI/Factors &amp; Guidance/2026 Factor Review/Outputs/"/>
    </mc:Choice>
  </mc:AlternateContent>
  <xr:revisionPtr revIDLastSave="0" documentId="8_{4F2FAADE-46A9-46E3-8CF1-17FB2898FF08}" xr6:coauthVersionLast="47" xr6:coauthVersionMax="47" xr10:uidLastSave="{00000000-0000-0000-0000-000000000000}"/>
  <bookViews>
    <workbookView xWindow="12525" yWindow="-163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101" sheetId="16" r:id="rId6"/>
    <sheet name="x-102" sheetId="17" r:id="rId7"/>
    <sheet name="x-103" sheetId="18" r:id="rId8"/>
    <sheet name="x-104" sheetId="19" r:id="rId9"/>
    <sheet name="x-201" sheetId="20" r:id="rId10"/>
    <sheet name="x-202" sheetId="21" r:id="rId11"/>
    <sheet name="x-203" sheetId="22" r:id="rId12"/>
    <sheet name="x-204" sheetId="23" r:id="rId13"/>
    <sheet name="x-205" sheetId="24" r:id="rId14"/>
    <sheet name="x-206" sheetId="25" r:id="rId15"/>
    <sheet name="x-207" sheetId="26" r:id="rId16"/>
    <sheet name="x-208" sheetId="27" r:id="rId17"/>
    <sheet name="x-209" sheetId="28" r:id="rId18"/>
    <sheet name="x-217" sheetId="29" r:id="rId19"/>
    <sheet name="x-218" sheetId="30" r:id="rId20"/>
    <sheet name="x-219" sheetId="31" r:id="rId21"/>
    <sheet name="x-301" sheetId="32" r:id="rId22"/>
    <sheet name="x-302" sheetId="33" r:id="rId23"/>
    <sheet name="x-303" sheetId="34" r:id="rId24"/>
    <sheet name="x-304" sheetId="35" r:id="rId25"/>
    <sheet name="x-305" sheetId="36" r:id="rId26"/>
    <sheet name="x-306" sheetId="37" r:id="rId27"/>
    <sheet name="x-307" sheetId="38" r:id="rId28"/>
    <sheet name="x-308" sheetId="39" r:id="rId29"/>
    <sheet name="x-401" sheetId="40" r:id="rId30"/>
    <sheet name="x-402" sheetId="41" r:id="rId31"/>
    <sheet name="x-403" sheetId="42" r:id="rId32"/>
    <sheet name="x-404" sheetId="43" r:id="rId33"/>
    <sheet name="x-405" sheetId="44" r:id="rId34"/>
    <sheet name="x-406" sheetId="45" r:id="rId35"/>
    <sheet name="x-407" sheetId="46" r:id="rId36"/>
    <sheet name="x-408" sheetId="47" r:id="rId37"/>
    <sheet name="x-409" sheetId="48" r:id="rId38"/>
    <sheet name="x-410" sheetId="49" r:id="rId39"/>
    <sheet name="x-411" sheetId="50" r:id="rId40"/>
    <sheet name="x-412" sheetId="51" r:id="rId41"/>
    <sheet name="x-413" sheetId="52" r:id="rId42"/>
    <sheet name="x-414" sheetId="53" r:id="rId43"/>
    <sheet name="x-415" sheetId="54" r:id="rId44"/>
    <sheet name="x-416" sheetId="55" r:id="rId45"/>
    <sheet name="x-417" sheetId="56" r:id="rId46"/>
    <sheet name="x-418" sheetId="57" r:id="rId47"/>
    <sheet name="x-419" sheetId="58" r:id="rId48"/>
    <sheet name="x-420" sheetId="59" r:id="rId49"/>
    <sheet name="x-421" sheetId="60" r:id="rId50"/>
    <sheet name="x-422" sheetId="61" r:id="rId51"/>
    <sheet name="x-423" sheetId="62" r:id="rId52"/>
    <sheet name="x-501" sheetId="63" r:id="rId53"/>
    <sheet name="x-502" sheetId="64" r:id="rId54"/>
    <sheet name="x-503" sheetId="65" r:id="rId55"/>
    <sheet name="x-504" sheetId="66" r:id="rId56"/>
    <sheet name="x-505" sheetId="67" r:id="rId57"/>
    <sheet name="x-601" sheetId="68" r:id="rId58"/>
    <sheet name="x-602" sheetId="69" r:id="rId59"/>
    <sheet name="x-603" sheetId="70" r:id="rId60"/>
    <sheet name="x-604" sheetId="71" r:id="rId61"/>
    <sheet name="x-605" sheetId="72" r:id="rId62"/>
    <sheet name="x-606" sheetId="73" r:id="rId63"/>
    <sheet name="x-703" sheetId="74" r:id="rId64"/>
    <sheet name="x-704" sheetId="75" r:id="rId65"/>
    <sheet name="x-705" sheetId="76" r:id="rId66"/>
    <sheet name="x-706" sheetId="77" r:id="rId67"/>
    <sheet name="x-707" sheetId="78" r:id="rId68"/>
    <sheet name="x-708" sheetId="79" r:id="rId69"/>
    <sheet name="x-709" sheetId="80" r:id="rId70"/>
    <sheet name="x-710" sheetId="81" r:id="rId71"/>
    <sheet name="x-711" sheetId="82" r:id="rId72"/>
    <sheet name="x-712" sheetId="83" r:id="rId73"/>
    <sheet name="x-713" sheetId="84" r:id="rId74"/>
    <sheet name="x-714" sheetId="85" r:id="rId75"/>
    <sheet name="x-715" sheetId="86" r:id="rId76"/>
    <sheet name="x-716" sheetId="87" r:id="rId77"/>
    <sheet name="x-717" sheetId="88" r:id="rId78"/>
    <sheet name="x-718" sheetId="89" r:id="rId79"/>
    <sheet name="x-719" sheetId="90" r:id="rId80"/>
    <sheet name="x-720" sheetId="91" r:id="rId81"/>
    <sheet name="x-721" sheetId="92" r:id="rId82"/>
    <sheet name="x-722" sheetId="93" r:id="rId83"/>
    <sheet name="x-723" sheetId="94" r:id="rId84"/>
    <sheet name="x-801" sheetId="95" r:id="rId85"/>
    <sheet name="x-802" sheetId="96" r:id="rId86"/>
    <sheet name="x-803" sheetId="97" r:id="rId87"/>
    <sheet name="x-804" sheetId="98" r:id="rId88"/>
    <sheet name="x-805" sheetId="99" r:id="rId89"/>
    <sheet name="x-806" sheetId="100" r:id="rId90"/>
    <sheet name="x-807" sheetId="101" r:id="rId91"/>
    <sheet name="x-808" sheetId="102" r:id="rId92"/>
    <sheet name="x-809" sheetId="103" r:id="rId93"/>
    <sheet name="x-810" sheetId="104" r:id="rId94"/>
    <sheet name="x-811" sheetId="105" r:id="rId95"/>
    <sheet name="x-812" sheetId="106" r:id="rId96"/>
    <sheet name="x-813" sheetId="107" r:id="rId97"/>
    <sheet name="x-814" sheetId="108" r:id="rId98"/>
    <sheet name="x-815" sheetId="109" r:id="rId99"/>
    <sheet name="x-816" sheetId="110" r:id="rId100"/>
    <sheet name="x-817" sheetId="111" r:id="rId101"/>
    <sheet name="x-818" sheetId="112" r:id="rId102"/>
    <sheet name="x-819" sheetId="113" r:id="rId103"/>
    <sheet name="x-820" sheetId="114" r:id="rId104"/>
    <sheet name="x-821" sheetId="115" r:id="rId105"/>
    <sheet name="x-822" sheetId="116" r:id="rId106"/>
    <sheet name="x-823" sheetId="117" r:id="rId107"/>
    <sheet name="x-template" sheetId="14" state="hidden" r:id="rId108"/>
  </sheets>
  <definedNames>
    <definedName name="client_abbr">"Department of Health (NI)"</definedName>
    <definedName name="client_name">"the Department"</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"HSC"</definedName>
    <definedName name="scheme_name">"HSC Pension Scheme"</definedName>
    <definedName name="shorten_scheme_names">#REF!</definedName>
    <definedName name="TABLE_AGE_DEF_1" localSheetId="5">'x-101'!$B$12</definedName>
    <definedName name="TABLE_AGE_DEF_1" localSheetId="6">'x-102'!$B$12</definedName>
    <definedName name="TABLE_AGE_DEF_1" localSheetId="7">'x-103'!$B$12</definedName>
    <definedName name="TABLE_AGE_DEF_1" localSheetId="8">'x-104'!$B$12</definedName>
    <definedName name="TABLE_AGE_DEF_1" localSheetId="9">'x-201'!$B$12</definedName>
    <definedName name="TABLE_AGE_DEF_1" localSheetId="10">'x-202'!$B$12</definedName>
    <definedName name="TABLE_AGE_DEF_1" localSheetId="11">'x-203'!$B$12</definedName>
    <definedName name="TABLE_AGE_DEF_1" localSheetId="12">'x-204'!$B$12</definedName>
    <definedName name="TABLE_AGE_DEF_1" localSheetId="13">'x-205'!$B$12</definedName>
    <definedName name="TABLE_AGE_DEF_1" localSheetId="14">'x-206'!$B$12</definedName>
    <definedName name="TABLE_AGE_DEF_1" localSheetId="15">'x-207'!$B$12</definedName>
    <definedName name="TABLE_AGE_DEF_1" localSheetId="16">'x-208'!$B$12</definedName>
    <definedName name="TABLE_AGE_DEF_1" localSheetId="17">'x-209'!$B$12</definedName>
    <definedName name="TABLE_AGE_DEF_1" localSheetId="18">'x-217'!$B$12</definedName>
    <definedName name="TABLE_AGE_DEF_1" localSheetId="19">'x-218'!$B$12</definedName>
    <definedName name="TABLE_AGE_DEF_1" localSheetId="20">'x-219'!$B$12</definedName>
    <definedName name="TABLE_AGE_DEF_1" localSheetId="21">'x-301'!$B$12</definedName>
    <definedName name="TABLE_AGE_DEF_1" localSheetId="22">'x-302'!$B$12</definedName>
    <definedName name="TABLE_AGE_DEF_1" localSheetId="23">'x-303'!$B$12</definedName>
    <definedName name="TABLE_AGE_DEF_1" localSheetId="24">'x-304'!$B$12</definedName>
    <definedName name="TABLE_AGE_DEF_1" localSheetId="25">'x-305'!$B$12</definedName>
    <definedName name="TABLE_AGE_DEF_1" localSheetId="26">'x-306'!$B$12</definedName>
    <definedName name="TABLE_AGE_DEF_1" localSheetId="27">'x-307'!$B$12</definedName>
    <definedName name="TABLE_AGE_DEF_1" localSheetId="28">'x-308'!$B$12</definedName>
    <definedName name="TABLE_AGE_DEF_1" localSheetId="29">'x-401'!$B$12</definedName>
    <definedName name="TABLE_AGE_DEF_1" localSheetId="30">'x-402'!$B$12</definedName>
    <definedName name="TABLE_AGE_DEF_1" localSheetId="31">'x-403'!$B$12</definedName>
    <definedName name="TABLE_AGE_DEF_1" localSheetId="32">'x-404'!$B$12</definedName>
    <definedName name="TABLE_AGE_DEF_1" localSheetId="33">'x-405'!$B$12</definedName>
    <definedName name="TABLE_AGE_DEF_1" localSheetId="34">'x-406'!$B$12</definedName>
    <definedName name="TABLE_AGE_DEF_1" localSheetId="35">'x-407'!$B$12</definedName>
    <definedName name="TABLE_AGE_DEF_1" localSheetId="36">'x-408'!$B$12</definedName>
    <definedName name="TABLE_AGE_DEF_1" localSheetId="37">'x-409'!$B$12</definedName>
    <definedName name="TABLE_AGE_DEF_1" localSheetId="38">'x-410'!$B$12</definedName>
    <definedName name="TABLE_AGE_DEF_1" localSheetId="39">'x-411'!$B$12</definedName>
    <definedName name="TABLE_AGE_DEF_1" localSheetId="40">'x-412'!$B$12</definedName>
    <definedName name="TABLE_AGE_DEF_1" localSheetId="41">'x-413'!$B$12</definedName>
    <definedName name="TABLE_AGE_DEF_1" localSheetId="42">'x-414'!$B$12</definedName>
    <definedName name="TABLE_AGE_DEF_1" localSheetId="43">'x-415'!$B$12</definedName>
    <definedName name="TABLE_AGE_DEF_1" localSheetId="44">'x-416'!$B$12</definedName>
    <definedName name="TABLE_AGE_DEF_1" localSheetId="45">'x-417'!$B$12</definedName>
    <definedName name="TABLE_AGE_DEF_1" localSheetId="46">'x-418'!$B$12</definedName>
    <definedName name="TABLE_AGE_DEF_1" localSheetId="47">'x-419'!$B$12</definedName>
    <definedName name="TABLE_AGE_DEF_1" localSheetId="48">'x-420'!$B$12</definedName>
    <definedName name="TABLE_AGE_DEF_1" localSheetId="49">'x-421'!$B$12</definedName>
    <definedName name="TABLE_AGE_DEF_1" localSheetId="50">'x-422'!$B$12</definedName>
    <definedName name="TABLE_AGE_DEF_1" localSheetId="51">'x-423'!$B$12</definedName>
    <definedName name="TABLE_AGE_DEF_1" localSheetId="52">'x-501'!$B$12</definedName>
    <definedName name="TABLE_AGE_DEF_1" localSheetId="53">'x-502'!$B$12</definedName>
    <definedName name="TABLE_AGE_DEF_1" localSheetId="54">'x-503'!$B$12</definedName>
    <definedName name="TABLE_AGE_DEF_1" localSheetId="55">'x-504'!$B$12</definedName>
    <definedName name="TABLE_AGE_DEF_1" localSheetId="56">'x-505'!$B$12</definedName>
    <definedName name="TABLE_AGE_DEF_1" localSheetId="57">'x-601'!$B$12</definedName>
    <definedName name="TABLE_AGE_DEF_1" localSheetId="58">'x-602'!$B$12</definedName>
    <definedName name="TABLE_AGE_DEF_1" localSheetId="59">'x-603'!$B$12</definedName>
    <definedName name="TABLE_AGE_DEF_1" localSheetId="60">'x-604'!$B$12</definedName>
    <definedName name="TABLE_AGE_DEF_1" localSheetId="61">'x-605'!$B$12</definedName>
    <definedName name="TABLE_AGE_DEF_1" localSheetId="62">'x-606'!$B$12</definedName>
    <definedName name="TABLE_AGE_DEF_1" localSheetId="63">'x-703'!$B$12</definedName>
    <definedName name="TABLE_AGE_DEF_1" localSheetId="64">'x-704'!$B$12</definedName>
    <definedName name="TABLE_AGE_DEF_1" localSheetId="65">'x-705'!$B$12</definedName>
    <definedName name="TABLE_AGE_DEF_1" localSheetId="66">'x-706'!$B$12</definedName>
    <definedName name="TABLE_AGE_DEF_1" localSheetId="67">'x-707'!$B$12</definedName>
    <definedName name="TABLE_AGE_DEF_1" localSheetId="68">'x-708'!$B$12</definedName>
    <definedName name="TABLE_AGE_DEF_1" localSheetId="69">'x-709'!$B$12</definedName>
    <definedName name="TABLE_AGE_DEF_1" localSheetId="70">'x-710'!$B$12</definedName>
    <definedName name="TABLE_AGE_DEF_1" localSheetId="71">'x-711'!$B$12</definedName>
    <definedName name="TABLE_AGE_DEF_1" localSheetId="72">'x-712'!$B$12</definedName>
    <definedName name="TABLE_AGE_DEF_1" localSheetId="73">'x-713'!$B$12</definedName>
    <definedName name="TABLE_AGE_DEF_1" localSheetId="74">'x-714'!$B$12</definedName>
    <definedName name="TABLE_AGE_DEF_1" localSheetId="75">'x-715'!$B$12</definedName>
    <definedName name="TABLE_AGE_DEF_1" localSheetId="76">'x-716'!$B$12</definedName>
    <definedName name="TABLE_AGE_DEF_1" localSheetId="77">'x-717'!$B$12</definedName>
    <definedName name="TABLE_AGE_DEF_1" localSheetId="78">'x-718'!$B$12</definedName>
    <definedName name="TABLE_AGE_DEF_1" localSheetId="79">'x-719'!$B$12</definedName>
    <definedName name="TABLE_AGE_DEF_1" localSheetId="80">'x-720'!$B$12</definedName>
    <definedName name="TABLE_AGE_DEF_1" localSheetId="81">'x-721'!$B$12</definedName>
    <definedName name="TABLE_AGE_DEF_1" localSheetId="82">'x-722'!$B$12</definedName>
    <definedName name="TABLE_AGE_DEF_1" localSheetId="83">'x-723'!$B$12</definedName>
    <definedName name="TABLE_AGE_DEF_1" localSheetId="84">'x-801'!$B$12</definedName>
    <definedName name="TABLE_AGE_DEF_1" localSheetId="85">'x-802'!$B$12</definedName>
    <definedName name="TABLE_AGE_DEF_1" localSheetId="86">'x-803'!$B$12</definedName>
    <definedName name="TABLE_AGE_DEF_1" localSheetId="87">'x-804'!$B$12</definedName>
    <definedName name="TABLE_AGE_DEF_1" localSheetId="88">'x-805'!$B$12</definedName>
    <definedName name="TABLE_AGE_DEF_1" localSheetId="89">'x-806'!$B$12</definedName>
    <definedName name="TABLE_AGE_DEF_1" localSheetId="90">'x-807'!$B$12</definedName>
    <definedName name="TABLE_AGE_DEF_1" localSheetId="91">'x-808'!$B$12</definedName>
    <definedName name="TABLE_AGE_DEF_1" localSheetId="92">'x-809'!$B$12</definedName>
    <definedName name="TABLE_AGE_DEF_1" localSheetId="93">'x-810'!$B$12</definedName>
    <definedName name="TABLE_AGE_DEF_1" localSheetId="94">'x-811'!$B$12</definedName>
    <definedName name="TABLE_AGE_DEF_1" localSheetId="95">'x-812'!$B$12</definedName>
    <definedName name="TABLE_AGE_DEF_1" localSheetId="96">'x-813'!$B$12</definedName>
    <definedName name="TABLE_AGE_DEF_1" localSheetId="97">'x-814'!$B$12</definedName>
    <definedName name="TABLE_AGE_DEF_1" localSheetId="98">'x-815'!$B$12</definedName>
    <definedName name="TABLE_AGE_DEF_1" localSheetId="99">'x-816'!$B$12</definedName>
    <definedName name="TABLE_AGE_DEF_1" localSheetId="100">'x-817'!$B$12</definedName>
    <definedName name="TABLE_AGE_DEF_1" localSheetId="101">'x-818'!$B$12</definedName>
    <definedName name="TABLE_AGE_DEF_1" localSheetId="102">'x-819'!$B$12</definedName>
    <definedName name="TABLE_AGE_DEF_1" localSheetId="103">'x-820'!$B$12</definedName>
    <definedName name="TABLE_AGE_DEF_1" localSheetId="104">'x-821'!$B$12</definedName>
    <definedName name="TABLE_AGE_DEF_1" localSheetId="105">'x-822'!$B$12</definedName>
    <definedName name="TABLE_AGE_DEF_1" localSheetId="106">'x-823'!$B$12</definedName>
    <definedName name="TABLE_AGE_DEF_1" localSheetId="107">'x-template'!$B$12</definedName>
    <definedName name="TABLE_AGE_DEF_2" localSheetId="12">'x-204'!$I$12</definedName>
    <definedName name="TABLE_AGE_DEF_2" localSheetId="31">'x-403'!$Q$12</definedName>
    <definedName name="TABLE_AGE_DEF_2" localSheetId="32">'x-404'!$Q$12</definedName>
    <definedName name="TABLE_AGE_DEF_2" localSheetId="37">'x-409'!$Q$12</definedName>
    <definedName name="TABLE_AGE_DEF_2" localSheetId="38">'x-410'!$Q$12</definedName>
    <definedName name="TABLE_AGE_DEF_2" localSheetId="43">'x-415'!$Q$12</definedName>
    <definedName name="TABLE_AGE_DEF_2" localSheetId="93">'x-810'!$Q$12</definedName>
    <definedName name="TABLE_AREA_1" localSheetId="5">'x-101'!$A$26:$B$78</definedName>
    <definedName name="TABLE_AREA_1" localSheetId="6">'x-102'!$A$26:$B$78</definedName>
    <definedName name="TABLE_AREA_1" localSheetId="7">'x-103'!$A$26:$B$78</definedName>
    <definedName name="TABLE_AREA_1" localSheetId="8">'x-104'!$A$26:$B$78</definedName>
    <definedName name="TABLE_AREA_1" localSheetId="9">'x-201'!$A$26:$D$64</definedName>
    <definedName name="TABLE_AREA_1" localSheetId="10">'x-202'!$A$26:$D$64</definedName>
    <definedName name="TABLE_AREA_1" localSheetId="11">'x-203'!$A$26:$E$73</definedName>
    <definedName name="TABLE_AREA_1" localSheetId="12">'x-204'!$A$26:$E$68</definedName>
    <definedName name="TABLE_AREA_1" localSheetId="13">'x-205'!$A$26:$E$46</definedName>
    <definedName name="TABLE_AREA_1" localSheetId="14">'x-206'!$A$26:$E$46</definedName>
    <definedName name="TABLE_AREA_1" localSheetId="15">'x-207'!$A$26:$E$67</definedName>
    <definedName name="TABLE_AREA_1" localSheetId="16">'x-208'!$A$26:$D$67</definedName>
    <definedName name="TABLE_AREA_1" localSheetId="17">'x-209'!$A$26:$C$76</definedName>
    <definedName name="TABLE_AREA_1" localSheetId="18">'x-217'!$A$26:$B$77</definedName>
    <definedName name="TABLE_AREA_1" localSheetId="19">'x-218'!$A$26:$B$30</definedName>
    <definedName name="TABLE_AREA_1" localSheetId="20">'x-219'!$A$26:$B$30</definedName>
    <definedName name="TABLE_AREA_1" localSheetId="21">'x-301'!$A$26:$G$77</definedName>
    <definedName name="TABLE_AREA_1" localSheetId="22">'x-302'!$A$26:$G$102</definedName>
    <definedName name="TABLE_AREA_1" localSheetId="23">'x-303'!$A$26:$C$31</definedName>
    <definedName name="TABLE_AREA_1" localSheetId="24">'x-304'!$A$26:$E$72</definedName>
    <definedName name="TABLE_AREA_1" localSheetId="25">'x-305'!$A$26:$E$102</definedName>
    <definedName name="TABLE_AREA_1" localSheetId="26">'x-306'!$A$26:$D$67</definedName>
    <definedName name="TABLE_AREA_1" localSheetId="27">'x-307'!$A$26:$B$57</definedName>
    <definedName name="TABLE_AREA_1" localSheetId="28">'x-308'!$A$26:$B$27</definedName>
    <definedName name="TABLE_AREA_1" localSheetId="29">'x-401'!$A$26:$M$37</definedName>
    <definedName name="TABLE_AREA_1" localSheetId="30">'x-402'!$A$26:$M$42</definedName>
    <definedName name="TABLE_AREA_1" localSheetId="31">'x-403'!$A$26:$M$32</definedName>
    <definedName name="TABLE_AREA_1" localSheetId="32">'x-404'!$A$26:$M$32</definedName>
    <definedName name="TABLE_AREA_1" localSheetId="33">'x-405'!$A$26:$M$37</definedName>
    <definedName name="TABLE_AREA_1" localSheetId="34">'x-406'!$A$26:$M$42</definedName>
    <definedName name="TABLE_AREA_1" localSheetId="35">'x-407'!$A$26:$M$37</definedName>
    <definedName name="TABLE_AREA_1" localSheetId="36">'x-408'!$A$26:$M$42</definedName>
    <definedName name="TABLE_AREA_1" localSheetId="37">'x-409'!$A$26:$M$32</definedName>
    <definedName name="TABLE_AREA_1" localSheetId="38">'x-410'!$A$26:$M$32</definedName>
    <definedName name="TABLE_AREA_1" localSheetId="39">'x-411'!$A$26:$M$37</definedName>
    <definedName name="TABLE_AREA_1" localSheetId="40">'x-412'!$A$26:$M$32</definedName>
    <definedName name="TABLE_AREA_1" localSheetId="41">'x-413'!$A$26:$M$32</definedName>
    <definedName name="TABLE_AREA_1" localSheetId="42">'x-414'!$A$26:$M$32</definedName>
    <definedName name="TABLE_AREA_1" localSheetId="43">'x-415'!$A$26:$M$32</definedName>
    <definedName name="TABLE_AREA_1" localSheetId="44">'x-416'!$A$26:$M$37</definedName>
    <definedName name="TABLE_AREA_1" localSheetId="45">'x-417'!$A$26:$M$37</definedName>
    <definedName name="TABLE_AREA_1" localSheetId="46">'x-418'!$A$26:$M$37</definedName>
    <definedName name="TABLE_AREA_1" localSheetId="47">'x-419'!$A$26:$M$37</definedName>
    <definedName name="TABLE_AREA_1" localSheetId="48">'x-420'!$A$26:$M$40</definedName>
    <definedName name="TABLE_AREA_1" localSheetId="49">'x-421'!$A$26:$M$37</definedName>
    <definedName name="TABLE_AREA_1" localSheetId="50">'x-422'!$A$26:$M$37</definedName>
    <definedName name="TABLE_AREA_1" localSheetId="51">'x-423'!$A$26:$B$27</definedName>
    <definedName name="TABLE_AREA_1" localSheetId="52">'x-501'!$A$26:$C$107</definedName>
    <definedName name="TABLE_AREA_1" localSheetId="53">'x-502'!$A$26:$C$107</definedName>
    <definedName name="TABLE_AREA_1" localSheetId="54">'x-503'!$A$26:$C$107</definedName>
    <definedName name="TABLE_AREA_1" localSheetId="55">'x-504'!$A$26:$B$52</definedName>
    <definedName name="TABLE_AREA_1" localSheetId="56">'x-505'!$A$26:$B$27</definedName>
    <definedName name="TABLE_AREA_1" localSheetId="57">'x-601'!$A$26:$C$52</definedName>
    <definedName name="TABLE_AREA_1" localSheetId="58">'x-602'!$A$26:$C$71</definedName>
    <definedName name="TABLE_AREA_1" localSheetId="59">'x-603'!$A$26:$B$47</definedName>
    <definedName name="TABLE_AREA_1" localSheetId="60">'x-604'!$A$26:$B$74</definedName>
    <definedName name="TABLE_AREA_1" localSheetId="63">'x-703'!$A$26:$C$76</definedName>
    <definedName name="TABLE_AREA_1" localSheetId="64">'x-704'!$A$26:$U$69</definedName>
    <definedName name="TABLE_AREA_1" localSheetId="65">'x-705'!$A$26:$U$69</definedName>
    <definedName name="TABLE_AREA_1" localSheetId="66">'x-706'!$A$26:$U$74</definedName>
    <definedName name="TABLE_AREA_1" localSheetId="67">'x-707'!$A$26:$U$74</definedName>
    <definedName name="TABLE_AREA_1" localSheetId="68">'x-708'!$A$26:$U$69</definedName>
    <definedName name="TABLE_AREA_1" localSheetId="69">'x-709'!$A$26:$U$69</definedName>
    <definedName name="TABLE_AREA_1" localSheetId="70">'x-710'!$A$26:$U$74</definedName>
    <definedName name="TABLE_AREA_1" localSheetId="71">'x-711'!$A$26:$U$74</definedName>
    <definedName name="TABLE_AREA_1" localSheetId="72">'x-712'!$A$26:$U$75</definedName>
    <definedName name="TABLE_AREA_1" localSheetId="73">'x-713'!$A$26:$U$76</definedName>
    <definedName name="TABLE_AREA_1" localSheetId="74">'x-714'!$A$26:$U$77</definedName>
    <definedName name="TABLE_AREA_1" localSheetId="75">'x-715'!$A$26:$U$78</definedName>
    <definedName name="TABLE_AREA_1" localSheetId="76">'x-716'!$A$26:$U$75</definedName>
    <definedName name="TABLE_AREA_1" localSheetId="77">'x-717'!$A$26:$U$76</definedName>
    <definedName name="TABLE_AREA_1" localSheetId="78">'x-718'!$A$26:$U$77</definedName>
    <definedName name="TABLE_AREA_1" localSheetId="79">'x-719'!$A$26:$U$78</definedName>
    <definedName name="TABLE_AREA_1" localSheetId="80">'x-720'!$A$26:$D$78</definedName>
    <definedName name="TABLE_AREA_1" localSheetId="81">'x-721'!$A$26:$AA$104</definedName>
    <definedName name="TABLE_AREA_1" localSheetId="82">'x-722'!$A$26:$AA$104</definedName>
    <definedName name="TABLE_AREA_1" localSheetId="83">'x-723'!$A$26:$AU$104</definedName>
    <definedName name="TABLE_AREA_1" localSheetId="84">'x-801'!$A$26:$M$32</definedName>
    <definedName name="TABLE_AREA_1" localSheetId="85">'x-802'!$A$26:$M$78</definedName>
    <definedName name="TABLE_AREA_1" localSheetId="86">'x-803'!$A$26:$M$32</definedName>
    <definedName name="TABLE_AREA_1" localSheetId="87">'x-804'!$A$26:$M$37</definedName>
    <definedName name="TABLE_AREA_1" localSheetId="88">'x-805'!$A$26:$M$78</definedName>
    <definedName name="TABLE_AREA_1" localSheetId="89">'x-806'!$A$26:$M$37</definedName>
    <definedName name="TABLE_AREA_1" localSheetId="90">'x-807'!$A$26:$M$37</definedName>
    <definedName name="TABLE_AREA_1" localSheetId="91">'x-808'!$A$26:$M$37</definedName>
    <definedName name="TABLE_AREA_1" localSheetId="92">'x-809'!$A$26:$M$32</definedName>
    <definedName name="TABLE_AREA_1" localSheetId="93">'x-810'!$A$26:$M$32</definedName>
    <definedName name="TABLE_AREA_1" localSheetId="94">'x-811'!$A$26:$M$32</definedName>
    <definedName name="TABLE_AREA_1" localSheetId="95">'x-812'!$A$26:$M$32</definedName>
    <definedName name="TABLE_AREA_1" localSheetId="96">'x-813'!$A$26:$M$40</definedName>
    <definedName name="TABLE_AREA_1" localSheetId="97">'x-814'!$A$26:$B$82</definedName>
    <definedName name="TABLE_AREA_1" localSheetId="98">'x-815'!$A$26:$C$60</definedName>
    <definedName name="TABLE_AREA_1" localSheetId="99">'x-816'!$A$26:$M$67</definedName>
    <definedName name="TABLE_AREA_1" localSheetId="100">'x-817'!$A$26:$M$72</definedName>
    <definedName name="TABLE_AREA_1" localSheetId="101">'x-818'!$A$26:$M$67</definedName>
    <definedName name="TABLE_AREA_1" localSheetId="102">'x-819'!$A$26:$M$72</definedName>
    <definedName name="TABLE_AREA_1" localSheetId="103">'x-820'!$A$26:$M$62</definedName>
    <definedName name="TABLE_AREA_1" localSheetId="104">'x-821'!$A$26:$M$76</definedName>
    <definedName name="TABLE_AREA_1" localSheetId="105">'x-822'!$A$26:$M$67</definedName>
    <definedName name="TABLE_AREA_1" localSheetId="106">'x-823'!$A$26:$B$29</definedName>
    <definedName name="TABLE_AREA_2" localSheetId="12">'x-204'!$H$26:$L$31</definedName>
    <definedName name="TABLE_AREA_2" localSheetId="31">'x-403'!$P$26:$Q$31</definedName>
    <definedName name="TABLE_AREA_2" localSheetId="32">'x-404'!$P$26:$Q$32</definedName>
    <definedName name="TABLE_AREA_2" localSheetId="37">'x-409'!$P$26:$AB$32</definedName>
    <definedName name="TABLE_AREA_2" localSheetId="38">'x-410'!$P$26:$AB$32</definedName>
    <definedName name="TABLE_AREA_2" localSheetId="43">'x-415'!$P$26:$AB$32</definedName>
    <definedName name="TABLE_AREA_2" localSheetId="93">'x-810'!$P$26:$AB$32</definedName>
    <definedName name="TABLE_ASSUMPTION_SET_1" localSheetId="5">'x-101'!$B$21</definedName>
    <definedName name="TABLE_ASSUMPTION_SET_1" localSheetId="6">'x-102'!$B$21</definedName>
    <definedName name="TABLE_ASSUMPTION_SET_1" localSheetId="7">'x-103'!$B$21</definedName>
    <definedName name="TABLE_ASSUMPTION_SET_1" localSheetId="8">'x-104'!$B$21</definedName>
    <definedName name="TABLE_ASSUMPTION_SET_1" localSheetId="9">'x-201'!$B$21</definedName>
    <definedName name="TABLE_ASSUMPTION_SET_1" localSheetId="10">'x-202'!$B$21</definedName>
    <definedName name="TABLE_ASSUMPTION_SET_1" localSheetId="11">'x-203'!$B$21</definedName>
    <definedName name="TABLE_ASSUMPTION_SET_1" localSheetId="12">'x-204'!$B$21</definedName>
    <definedName name="TABLE_ASSUMPTION_SET_1" localSheetId="13">'x-205'!$B$21</definedName>
    <definedName name="TABLE_ASSUMPTION_SET_1" localSheetId="14">'x-206'!$B$21</definedName>
    <definedName name="TABLE_ASSUMPTION_SET_1" localSheetId="15">'x-207'!$B$21</definedName>
    <definedName name="TABLE_ASSUMPTION_SET_1" localSheetId="16">'x-208'!$B$21</definedName>
    <definedName name="TABLE_ASSUMPTION_SET_1" localSheetId="17">'x-209'!$B$21</definedName>
    <definedName name="TABLE_ASSUMPTION_SET_1" localSheetId="18">'x-217'!$B$21</definedName>
    <definedName name="TABLE_ASSUMPTION_SET_1" localSheetId="19">'x-218'!$B$21</definedName>
    <definedName name="TABLE_ASSUMPTION_SET_1" localSheetId="20">'x-219'!$B$21</definedName>
    <definedName name="TABLE_ASSUMPTION_SET_1" localSheetId="21">'x-301'!$B$21</definedName>
    <definedName name="TABLE_ASSUMPTION_SET_1" localSheetId="22">'x-302'!$B$21</definedName>
    <definedName name="TABLE_ASSUMPTION_SET_1" localSheetId="23">'x-303'!$B$21</definedName>
    <definedName name="TABLE_ASSUMPTION_SET_1" localSheetId="24">'x-304'!$B$21</definedName>
    <definedName name="TABLE_ASSUMPTION_SET_1" localSheetId="25">'x-305'!$B$21</definedName>
    <definedName name="TABLE_ASSUMPTION_SET_1" localSheetId="26">'x-306'!$B$21</definedName>
    <definedName name="TABLE_ASSUMPTION_SET_1" localSheetId="27">'x-307'!$B$21</definedName>
    <definedName name="TABLE_ASSUMPTION_SET_1" localSheetId="28">'x-308'!$B$21</definedName>
    <definedName name="TABLE_ASSUMPTION_SET_1" localSheetId="29">'x-401'!$B$21</definedName>
    <definedName name="TABLE_ASSUMPTION_SET_1" localSheetId="30">'x-402'!$B$21</definedName>
    <definedName name="TABLE_ASSUMPTION_SET_1" localSheetId="31">'x-403'!$B$21</definedName>
    <definedName name="TABLE_ASSUMPTION_SET_1" localSheetId="32">'x-404'!$B$21</definedName>
    <definedName name="TABLE_ASSUMPTION_SET_1" localSheetId="33">'x-405'!$B$21</definedName>
    <definedName name="TABLE_ASSUMPTION_SET_1" localSheetId="34">'x-406'!$B$21</definedName>
    <definedName name="TABLE_ASSUMPTION_SET_1" localSheetId="35">'x-407'!$B$21</definedName>
    <definedName name="TABLE_ASSUMPTION_SET_1" localSheetId="36">'x-408'!$B$21</definedName>
    <definedName name="TABLE_ASSUMPTION_SET_1" localSheetId="37">'x-409'!$B$21</definedName>
    <definedName name="TABLE_ASSUMPTION_SET_1" localSheetId="38">'x-410'!$B$21</definedName>
    <definedName name="TABLE_ASSUMPTION_SET_1" localSheetId="39">'x-411'!$B$21</definedName>
    <definedName name="TABLE_ASSUMPTION_SET_1" localSheetId="40">'x-412'!$B$21</definedName>
    <definedName name="TABLE_ASSUMPTION_SET_1" localSheetId="41">'x-413'!$B$21</definedName>
    <definedName name="TABLE_ASSUMPTION_SET_1" localSheetId="42">'x-414'!$B$21</definedName>
    <definedName name="TABLE_ASSUMPTION_SET_1" localSheetId="43">'x-415'!$B$21</definedName>
    <definedName name="TABLE_ASSUMPTION_SET_1" localSheetId="44">'x-416'!$B$21</definedName>
    <definedName name="TABLE_ASSUMPTION_SET_1" localSheetId="45">'x-417'!$B$21</definedName>
    <definedName name="TABLE_ASSUMPTION_SET_1" localSheetId="46">'x-418'!$B$21</definedName>
    <definedName name="TABLE_ASSUMPTION_SET_1" localSheetId="47">'x-419'!$B$21</definedName>
    <definedName name="TABLE_ASSUMPTION_SET_1" localSheetId="48">'x-420'!$B$21</definedName>
    <definedName name="TABLE_ASSUMPTION_SET_1" localSheetId="49">'x-421'!$B$21</definedName>
    <definedName name="TABLE_ASSUMPTION_SET_1" localSheetId="50">'x-422'!$B$21</definedName>
    <definedName name="TABLE_ASSUMPTION_SET_1" localSheetId="51">'x-423'!$B$21</definedName>
    <definedName name="TABLE_ASSUMPTION_SET_1" localSheetId="52">'x-501'!$B$21</definedName>
    <definedName name="TABLE_ASSUMPTION_SET_1" localSheetId="53">'x-502'!$B$21</definedName>
    <definedName name="TABLE_ASSUMPTION_SET_1" localSheetId="54">'x-503'!$B$21</definedName>
    <definedName name="TABLE_ASSUMPTION_SET_1" localSheetId="55">'x-504'!$B$21</definedName>
    <definedName name="TABLE_ASSUMPTION_SET_1" localSheetId="56">'x-505'!$B$21</definedName>
    <definedName name="TABLE_ASSUMPTION_SET_1" localSheetId="57">'x-601'!$B$21</definedName>
    <definedName name="TABLE_ASSUMPTION_SET_1" localSheetId="58">'x-602'!$B$21</definedName>
    <definedName name="TABLE_ASSUMPTION_SET_1" localSheetId="59">'x-603'!$B$21</definedName>
    <definedName name="TABLE_ASSUMPTION_SET_1" localSheetId="60">'x-604'!$B$21</definedName>
    <definedName name="TABLE_ASSUMPTION_SET_1" localSheetId="61">'x-605'!$B$21</definedName>
    <definedName name="TABLE_ASSUMPTION_SET_1" localSheetId="62">'x-606'!$B$21</definedName>
    <definedName name="TABLE_ASSUMPTION_SET_1" localSheetId="63">'x-703'!$B$21</definedName>
    <definedName name="TABLE_ASSUMPTION_SET_1" localSheetId="64">'x-704'!$B$21</definedName>
    <definedName name="TABLE_ASSUMPTION_SET_1" localSheetId="65">'x-705'!$B$21</definedName>
    <definedName name="TABLE_ASSUMPTION_SET_1" localSheetId="66">'x-706'!$B$21</definedName>
    <definedName name="TABLE_ASSUMPTION_SET_1" localSheetId="67">'x-707'!$B$21</definedName>
    <definedName name="TABLE_ASSUMPTION_SET_1" localSheetId="68">'x-708'!$B$21</definedName>
    <definedName name="TABLE_ASSUMPTION_SET_1" localSheetId="69">'x-709'!$B$21</definedName>
    <definedName name="TABLE_ASSUMPTION_SET_1" localSheetId="70">'x-710'!$B$21</definedName>
    <definedName name="TABLE_ASSUMPTION_SET_1" localSheetId="71">'x-711'!$B$21</definedName>
    <definedName name="TABLE_ASSUMPTION_SET_1" localSheetId="72">'x-712'!$B$21</definedName>
    <definedName name="TABLE_ASSUMPTION_SET_1" localSheetId="73">'x-713'!$B$21</definedName>
    <definedName name="TABLE_ASSUMPTION_SET_1" localSheetId="74">'x-714'!$B$21</definedName>
    <definedName name="TABLE_ASSUMPTION_SET_1" localSheetId="75">'x-715'!$B$21</definedName>
    <definedName name="TABLE_ASSUMPTION_SET_1" localSheetId="76">'x-716'!$B$21</definedName>
    <definedName name="TABLE_ASSUMPTION_SET_1" localSheetId="77">'x-717'!$B$21</definedName>
    <definedName name="TABLE_ASSUMPTION_SET_1" localSheetId="78">'x-718'!$B$21</definedName>
    <definedName name="TABLE_ASSUMPTION_SET_1" localSheetId="79">'x-719'!$B$21</definedName>
    <definedName name="TABLE_ASSUMPTION_SET_1" localSheetId="80">'x-720'!$B$21</definedName>
    <definedName name="TABLE_ASSUMPTION_SET_1" localSheetId="81">'x-721'!$B$21</definedName>
    <definedName name="TABLE_ASSUMPTION_SET_1" localSheetId="82">'x-722'!$B$21</definedName>
    <definedName name="TABLE_ASSUMPTION_SET_1" localSheetId="83">'x-723'!$B$21</definedName>
    <definedName name="TABLE_ASSUMPTION_SET_1" localSheetId="84">'x-801'!$B$21</definedName>
    <definedName name="TABLE_ASSUMPTION_SET_1" localSheetId="85">'x-802'!$B$21</definedName>
    <definedName name="TABLE_ASSUMPTION_SET_1" localSheetId="86">'x-803'!$B$21</definedName>
    <definedName name="TABLE_ASSUMPTION_SET_1" localSheetId="87">'x-804'!$B$21</definedName>
    <definedName name="TABLE_ASSUMPTION_SET_1" localSheetId="88">'x-805'!$B$21</definedName>
    <definedName name="TABLE_ASSUMPTION_SET_1" localSheetId="89">'x-806'!$B$21</definedName>
    <definedName name="TABLE_ASSUMPTION_SET_1" localSheetId="90">'x-807'!$B$21</definedName>
    <definedName name="TABLE_ASSUMPTION_SET_1" localSheetId="91">'x-808'!$B$21</definedName>
    <definedName name="TABLE_ASSUMPTION_SET_1" localSheetId="92">'x-809'!$B$21</definedName>
    <definedName name="TABLE_ASSUMPTION_SET_1" localSheetId="93">'x-810'!$B$21</definedName>
    <definedName name="TABLE_ASSUMPTION_SET_1" localSheetId="94">'x-811'!$B$21</definedName>
    <definedName name="TABLE_ASSUMPTION_SET_1" localSheetId="95">'x-812'!$B$21</definedName>
    <definedName name="TABLE_ASSUMPTION_SET_1" localSheetId="96">'x-813'!$B$21</definedName>
    <definedName name="TABLE_ASSUMPTION_SET_1" localSheetId="97">'x-814'!$B$21</definedName>
    <definedName name="TABLE_ASSUMPTION_SET_1" localSheetId="98">'x-815'!$B$21</definedName>
    <definedName name="TABLE_ASSUMPTION_SET_1" localSheetId="99">'x-816'!$B$21</definedName>
    <definedName name="TABLE_ASSUMPTION_SET_1" localSheetId="100">'x-817'!$B$21</definedName>
    <definedName name="TABLE_ASSUMPTION_SET_1" localSheetId="101">'x-818'!$B$21</definedName>
    <definedName name="TABLE_ASSUMPTION_SET_1" localSheetId="102">'x-819'!$B$21</definedName>
    <definedName name="TABLE_ASSUMPTION_SET_1" localSheetId="103">'x-820'!$B$21</definedName>
    <definedName name="TABLE_ASSUMPTION_SET_1" localSheetId="104">'x-821'!$B$21</definedName>
    <definedName name="TABLE_ASSUMPTION_SET_1" localSheetId="105">'x-822'!$B$21</definedName>
    <definedName name="TABLE_ASSUMPTION_SET_1" localSheetId="106">'x-823'!$B$21</definedName>
    <definedName name="TABLE_ASSUMPTION_SET_1" localSheetId="107">'x-template'!$B$21</definedName>
    <definedName name="TABLE_ASSUMPTION_SET_2" localSheetId="12">'x-204'!$I$21</definedName>
    <definedName name="TABLE_ASSUMPTION_SET_2" localSheetId="31">'x-403'!$Q$21</definedName>
    <definedName name="TABLE_ASSUMPTION_SET_2" localSheetId="32">'x-404'!$Q$21</definedName>
    <definedName name="TABLE_ASSUMPTION_SET_2" localSheetId="37">'x-409'!$Q$21</definedName>
    <definedName name="TABLE_ASSUMPTION_SET_2" localSheetId="38">'x-410'!$Q$21</definedName>
    <definedName name="TABLE_ASSUMPTION_SET_2" localSheetId="43">'x-415'!$Q$21</definedName>
    <definedName name="TABLE_ASSUMPTION_SET_2" localSheetId="93">'x-810'!$Q$21</definedName>
    <definedName name="TABLE_CLIENT_1" localSheetId="5">'x-101'!$B$7</definedName>
    <definedName name="TABLE_CLIENT_1" localSheetId="6">'x-102'!$B$7</definedName>
    <definedName name="TABLE_CLIENT_1" localSheetId="7">'x-103'!$B$7</definedName>
    <definedName name="TABLE_CLIENT_1" localSheetId="8">'x-104'!$B$7</definedName>
    <definedName name="TABLE_CLIENT_1" localSheetId="9">'x-201'!$B$7</definedName>
    <definedName name="TABLE_CLIENT_1" localSheetId="10">'x-202'!$B$7</definedName>
    <definedName name="TABLE_CLIENT_1" localSheetId="11">'x-203'!$B$7</definedName>
    <definedName name="TABLE_CLIENT_1" localSheetId="12">'x-204'!$B$7</definedName>
    <definedName name="TABLE_CLIENT_1" localSheetId="13">'x-205'!$B$7</definedName>
    <definedName name="TABLE_CLIENT_1" localSheetId="14">'x-206'!$B$7</definedName>
    <definedName name="TABLE_CLIENT_1" localSheetId="15">'x-207'!$B$7</definedName>
    <definedName name="TABLE_CLIENT_1" localSheetId="16">'x-208'!$B$7</definedName>
    <definedName name="TABLE_CLIENT_1" localSheetId="17">'x-209'!$B$7</definedName>
    <definedName name="TABLE_CLIENT_1" localSheetId="18">'x-217'!$B$7</definedName>
    <definedName name="TABLE_CLIENT_1" localSheetId="19">'x-218'!$B$7</definedName>
    <definedName name="TABLE_CLIENT_1" localSheetId="20">'x-219'!$B$7</definedName>
    <definedName name="TABLE_CLIENT_1" localSheetId="21">'x-301'!$B$7</definedName>
    <definedName name="TABLE_CLIENT_1" localSheetId="22">'x-302'!$B$7</definedName>
    <definedName name="TABLE_CLIENT_1" localSheetId="23">'x-303'!$B$7</definedName>
    <definedName name="TABLE_CLIENT_1" localSheetId="24">'x-304'!$B$7</definedName>
    <definedName name="TABLE_CLIENT_1" localSheetId="25">'x-305'!$B$7</definedName>
    <definedName name="TABLE_CLIENT_1" localSheetId="26">'x-306'!$B$7</definedName>
    <definedName name="TABLE_CLIENT_1" localSheetId="27">'x-307'!$B$7</definedName>
    <definedName name="TABLE_CLIENT_1" localSheetId="28">'x-308'!$B$7</definedName>
    <definedName name="TABLE_CLIENT_1" localSheetId="29">'x-401'!$B$7</definedName>
    <definedName name="TABLE_CLIENT_1" localSheetId="30">'x-402'!$B$7</definedName>
    <definedName name="TABLE_CLIENT_1" localSheetId="31">'x-403'!$B$7</definedName>
    <definedName name="TABLE_CLIENT_1" localSheetId="32">'x-404'!$B$7</definedName>
    <definedName name="TABLE_CLIENT_1" localSheetId="33">'x-405'!$B$7</definedName>
    <definedName name="TABLE_CLIENT_1" localSheetId="34">'x-406'!$B$7</definedName>
    <definedName name="TABLE_CLIENT_1" localSheetId="35">'x-407'!$B$7</definedName>
    <definedName name="TABLE_CLIENT_1" localSheetId="36">'x-408'!$B$7</definedName>
    <definedName name="TABLE_CLIENT_1" localSheetId="37">'x-409'!$B$7</definedName>
    <definedName name="TABLE_CLIENT_1" localSheetId="38">'x-410'!$B$7</definedName>
    <definedName name="TABLE_CLIENT_1" localSheetId="39">'x-411'!$B$7</definedName>
    <definedName name="TABLE_CLIENT_1" localSheetId="40">'x-412'!$B$7</definedName>
    <definedName name="TABLE_CLIENT_1" localSheetId="41">'x-413'!$B$7</definedName>
    <definedName name="TABLE_CLIENT_1" localSheetId="42">'x-414'!$B$7</definedName>
    <definedName name="TABLE_CLIENT_1" localSheetId="43">'x-415'!$B$7</definedName>
    <definedName name="TABLE_CLIENT_1" localSheetId="44">'x-416'!$B$7</definedName>
    <definedName name="TABLE_CLIENT_1" localSheetId="45">'x-417'!$B$7</definedName>
    <definedName name="TABLE_CLIENT_1" localSheetId="46">'x-418'!$B$7</definedName>
    <definedName name="TABLE_CLIENT_1" localSheetId="47">'x-419'!$B$7</definedName>
    <definedName name="TABLE_CLIENT_1" localSheetId="48">'x-420'!$B$7</definedName>
    <definedName name="TABLE_CLIENT_1" localSheetId="49">'x-421'!$B$7</definedName>
    <definedName name="TABLE_CLIENT_1" localSheetId="50">'x-422'!$B$7</definedName>
    <definedName name="TABLE_CLIENT_1" localSheetId="51">'x-423'!$B$7</definedName>
    <definedName name="TABLE_CLIENT_1" localSheetId="52">'x-501'!$B$7</definedName>
    <definedName name="TABLE_CLIENT_1" localSheetId="53">'x-502'!$B$7</definedName>
    <definedName name="TABLE_CLIENT_1" localSheetId="54">'x-503'!$B$7</definedName>
    <definedName name="TABLE_CLIENT_1" localSheetId="55">'x-504'!$B$7</definedName>
    <definedName name="TABLE_CLIENT_1" localSheetId="56">'x-505'!$B$7</definedName>
    <definedName name="TABLE_CLIENT_1" localSheetId="57">'x-601'!$B$7</definedName>
    <definedName name="TABLE_CLIENT_1" localSheetId="58">'x-602'!$B$7</definedName>
    <definedName name="TABLE_CLIENT_1" localSheetId="59">'x-603'!$B$7</definedName>
    <definedName name="TABLE_CLIENT_1" localSheetId="60">'x-604'!$B$7</definedName>
    <definedName name="TABLE_CLIENT_1" localSheetId="61">'x-605'!$B$7</definedName>
    <definedName name="TABLE_CLIENT_1" localSheetId="62">'x-606'!$B$7</definedName>
    <definedName name="TABLE_CLIENT_1" localSheetId="63">'x-703'!$B$7</definedName>
    <definedName name="TABLE_CLIENT_1" localSheetId="64">'x-704'!$B$7</definedName>
    <definedName name="TABLE_CLIENT_1" localSheetId="65">'x-705'!$B$7</definedName>
    <definedName name="TABLE_CLIENT_1" localSheetId="66">'x-706'!$B$7</definedName>
    <definedName name="TABLE_CLIENT_1" localSheetId="67">'x-707'!$B$7</definedName>
    <definedName name="TABLE_CLIENT_1" localSheetId="68">'x-708'!$B$7</definedName>
    <definedName name="TABLE_CLIENT_1" localSheetId="69">'x-709'!$B$7</definedName>
    <definedName name="TABLE_CLIENT_1" localSheetId="70">'x-710'!$B$7</definedName>
    <definedName name="TABLE_CLIENT_1" localSheetId="71">'x-711'!$B$7</definedName>
    <definedName name="TABLE_CLIENT_1" localSheetId="72">'x-712'!$B$7</definedName>
    <definedName name="TABLE_CLIENT_1" localSheetId="73">'x-713'!$B$7</definedName>
    <definedName name="TABLE_CLIENT_1" localSheetId="74">'x-714'!$B$7</definedName>
    <definedName name="TABLE_CLIENT_1" localSheetId="75">'x-715'!$B$7</definedName>
    <definedName name="TABLE_CLIENT_1" localSheetId="76">'x-716'!$B$7</definedName>
    <definedName name="TABLE_CLIENT_1" localSheetId="77">'x-717'!$B$7</definedName>
    <definedName name="TABLE_CLIENT_1" localSheetId="78">'x-718'!$B$7</definedName>
    <definedName name="TABLE_CLIENT_1" localSheetId="79">'x-719'!$B$7</definedName>
    <definedName name="TABLE_CLIENT_1" localSheetId="80">'x-720'!$B$7</definedName>
    <definedName name="TABLE_CLIENT_1" localSheetId="81">'x-721'!$B$7</definedName>
    <definedName name="TABLE_CLIENT_1" localSheetId="82">'x-722'!$B$7</definedName>
    <definedName name="TABLE_CLIENT_1" localSheetId="83">'x-723'!$B$7</definedName>
    <definedName name="TABLE_CLIENT_1" localSheetId="84">'x-801'!$B$7</definedName>
    <definedName name="TABLE_CLIENT_1" localSheetId="85">'x-802'!$B$7</definedName>
    <definedName name="TABLE_CLIENT_1" localSheetId="86">'x-803'!$B$7</definedName>
    <definedName name="TABLE_CLIENT_1" localSheetId="87">'x-804'!$B$7</definedName>
    <definedName name="TABLE_CLIENT_1" localSheetId="88">'x-805'!$B$7</definedName>
    <definedName name="TABLE_CLIENT_1" localSheetId="89">'x-806'!$B$7</definedName>
    <definedName name="TABLE_CLIENT_1" localSheetId="90">'x-807'!$B$7</definedName>
    <definedName name="TABLE_CLIENT_1" localSheetId="91">'x-808'!$B$7</definedName>
    <definedName name="TABLE_CLIENT_1" localSheetId="92">'x-809'!$B$7</definedName>
    <definedName name="TABLE_CLIENT_1" localSheetId="93">'x-810'!$B$7</definedName>
    <definedName name="TABLE_CLIENT_1" localSheetId="94">'x-811'!$B$7</definedName>
    <definedName name="TABLE_CLIENT_1" localSheetId="95">'x-812'!$B$7</definedName>
    <definedName name="TABLE_CLIENT_1" localSheetId="96">'x-813'!$B$7</definedName>
    <definedName name="TABLE_CLIENT_1" localSheetId="97">'x-814'!$B$7</definedName>
    <definedName name="TABLE_CLIENT_1" localSheetId="98">'x-815'!$B$7</definedName>
    <definedName name="TABLE_CLIENT_1" localSheetId="99">'x-816'!$B$7</definedName>
    <definedName name="TABLE_CLIENT_1" localSheetId="100">'x-817'!$B$7</definedName>
    <definedName name="TABLE_CLIENT_1" localSheetId="101">'x-818'!$B$7</definedName>
    <definedName name="TABLE_CLIENT_1" localSheetId="102">'x-819'!$B$7</definedName>
    <definedName name="TABLE_CLIENT_1" localSheetId="103">'x-820'!$B$7</definedName>
    <definedName name="TABLE_CLIENT_1" localSheetId="104">'x-821'!$B$7</definedName>
    <definedName name="TABLE_CLIENT_1" localSheetId="105">'x-822'!$B$7</definedName>
    <definedName name="TABLE_CLIENT_1" localSheetId="106">'x-823'!$B$7</definedName>
    <definedName name="TABLE_CLIENT_1" localSheetId="107">'x-template'!$B$7</definedName>
    <definedName name="TABLE_CLIENT_2" localSheetId="12">'x-204'!$I$7</definedName>
    <definedName name="TABLE_CLIENT_2" localSheetId="31">'x-403'!$Q$7</definedName>
    <definedName name="TABLE_CLIENT_2" localSheetId="32">'x-404'!$Q$7</definedName>
    <definedName name="TABLE_CLIENT_2" localSheetId="37">'x-409'!$Q$7</definedName>
    <definedName name="TABLE_CLIENT_2" localSheetId="38">'x-410'!$Q$7</definedName>
    <definedName name="TABLE_CLIENT_2" localSheetId="43">'x-415'!$Q$7</definedName>
    <definedName name="TABLE_CLIENT_2" localSheetId="93">'x-810'!$Q$7</definedName>
    <definedName name="TABLE_DATE_IMPLEMENTED_1" localSheetId="5">'x-101'!$B$19</definedName>
    <definedName name="TABLE_DATE_IMPLEMENTED_1" localSheetId="6">'x-102'!$B$19</definedName>
    <definedName name="TABLE_DATE_IMPLEMENTED_1" localSheetId="7">'x-103'!$B$19</definedName>
    <definedName name="TABLE_DATE_IMPLEMENTED_1" localSheetId="8">'x-104'!$B$19</definedName>
    <definedName name="TABLE_DATE_IMPLEMENTED_1" localSheetId="9">'x-201'!$B$19</definedName>
    <definedName name="TABLE_DATE_IMPLEMENTED_1" localSheetId="10">'x-202'!$B$19</definedName>
    <definedName name="TABLE_DATE_IMPLEMENTED_1" localSheetId="11">'x-203'!$B$19</definedName>
    <definedName name="TABLE_DATE_IMPLEMENTED_1" localSheetId="12">'x-204'!$B$19</definedName>
    <definedName name="TABLE_DATE_IMPLEMENTED_1" localSheetId="13">'x-205'!$B$19</definedName>
    <definedName name="TABLE_DATE_IMPLEMENTED_1" localSheetId="14">'x-206'!$B$19</definedName>
    <definedName name="TABLE_DATE_IMPLEMENTED_1" localSheetId="15">'x-207'!$B$19</definedName>
    <definedName name="TABLE_DATE_IMPLEMENTED_1" localSheetId="16">'x-208'!$B$19</definedName>
    <definedName name="TABLE_DATE_IMPLEMENTED_1" localSheetId="17">'x-209'!$B$19</definedName>
    <definedName name="TABLE_DATE_IMPLEMENTED_1" localSheetId="18">'x-217'!$B$19</definedName>
    <definedName name="TABLE_DATE_IMPLEMENTED_1" localSheetId="19">'x-218'!$B$19</definedName>
    <definedName name="TABLE_DATE_IMPLEMENTED_1" localSheetId="20">'x-219'!$B$19</definedName>
    <definedName name="TABLE_DATE_IMPLEMENTED_1" localSheetId="21">'x-301'!$B$19</definedName>
    <definedName name="TABLE_DATE_IMPLEMENTED_1" localSheetId="22">'x-302'!$B$19</definedName>
    <definedName name="TABLE_DATE_IMPLEMENTED_1" localSheetId="23">'x-303'!$B$19</definedName>
    <definedName name="TABLE_DATE_IMPLEMENTED_1" localSheetId="24">'x-304'!$B$19</definedName>
    <definedName name="TABLE_DATE_IMPLEMENTED_1" localSheetId="25">'x-305'!$B$19</definedName>
    <definedName name="TABLE_DATE_IMPLEMENTED_1" localSheetId="26">'x-306'!$B$19</definedName>
    <definedName name="TABLE_DATE_IMPLEMENTED_1" localSheetId="27">'x-307'!$B$19</definedName>
    <definedName name="TABLE_DATE_IMPLEMENTED_1" localSheetId="28">'x-308'!$B$19</definedName>
    <definedName name="TABLE_DATE_IMPLEMENTED_1" localSheetId="29">'x-401'!$B$19</definedName>
    <definedName name="TABLE_DATE_IMPLEMENTED_1" localSheetId="30">'x-402'!$B$19</definedName>
    <definedName name="TABLE_DATE_IMPLEMENTED_1" localSheetId="31">'x-403'!$B$19</definedName>
    <definedName name="TABLE_DATE_IMPLEMENTED_1" localSheetId="32">'x-404'!$B$19</definedName>
    <definedName name="TABLE_DATE_IMPLEMENTED_1" localSheetId="33">'x-405'!$B$19</definedName>
    <definedName name="TABLE_DATE_IMPLEMENTED_1" localSheetId="34">'x-406'!$B$19</definedName>
    <definedName name="TABLE_DATE_IMPLEMENTED_1" localSheetId="35">'x-407'!$B$19</definedName>
    <definedName name="TABLE_DATE_IMPLEMENTED_1" localSheetId="36">'x-408'!$B$19</definedName>
    <definedName name="TABLE_DATE_IMPLEMENTED_1" localSheetId="37">'x-409'!$B$19</definedName>
    <definedName name="TABLE_DATE_IMPLEMENTED_1" localSheetId="38">'x-410'!$B$19</definedName>
    <definedName name="TABLE_DATE_IMPLEMENTED_1" localSheetId="39">'x-411'!$B$19</definedName>
    <definedName name="TABLE_DATE_IMPLEMENTED_1" localSheetId="40">'x-412'!$B$19</definedName>
    <definedName name="TABLE_DATE_IMPLEMENTED_1" localSheetId="41">'x-413'!$B$19</definedName>
    <definedName name="TABLE_DATE_IMPLEMENTED_1" localSheetId="42">'x-414'!$B$19</definedName>
    <definedName name="TABLE_DATE_IMPLEMENTED_1" localSheetId="43">'x-415'!$B$19</definedName>
    <definedName name="TABLE_DATE_IMPLEMENTED_1" localSheetId="44">'x-416'!$B$19</definedName>
    <definedName name="TABLE_DATE_IMPLEMENTED_1" localSheetId="45">'x-417'!$B$19</definedName>
    <definedName name="TABLE_DATE_IMPLEMENTED_1" localSheetId="46">'x-418'!$B$19</definedName>
    <definedName name="TABLE_DATE_IMPLEMENTED_1" localSheetId="47">'x-419'!$B$19</definedName>
    <definedName name="TABLE_DATE_IMPLEMENTED_1" localSheetId="48">'x-420'!$B$19</definedName>
    <definedName name="TABLE_DATE_IMPLEMENTED_1" localSheetId="49">'x-421'!$B$19</definedName>
    <definedName name="TABLE_DATE_IMPLEMENTED_1" localSheetId="50">'x-422'!$B$19</definedName>
    <definedName name="TABLE_DATE_IMPLEMENTED_1" localSheetId="51">'x-423'!$B$19</definedName>
    <definedName name="TABLE_DATE_IMPLEMENTED_1" localSheetId="52">'x-501'!$B$19</definedName>
    <definedName name="TABLE_DATE_IMPLEMENTED_1" localSheetId="53">'x-502'!$B$19</definedName>
    <definedName name="TABLE_DATE_IMPLEMENTED_1" localSheetId="54">'x-503'!$B$19</definedName>
    <definedName name="TABLE_DATE_IMPLEMENTED_1" localSheetId="55">'x-504'!$B$19</definedName>
    <definedName name="TABLE_DATE_IMPLEMENTED_1" localSheetId="56">'x-505'!$B$19</definedName>
    <definedName name="TABLE_DATE_IMPLEMENTED_1" localSheetId="57">'x-601'!$B$19</definedName>
    <definedName name="TABLE_DATE_IMPLEMENTED_1" localSheetId="58">'x-602'!$B$19</definedName>
    <definedName name="TABLE_DATE_IMPLEMENTED_1" localSheetId="59">'x-603'!$B$19</definedName>
    <definedName name="TABLE_DATE_IMPLEMENTED_1" localSheetId="60">'x-604'!$B$19</definedName>
    <definedName name="TABLE_DATE_IMPLEMENTED_1" localSheetId="61">'x-605'!$B$19</definedName>
    <definedName name="TABLE_DATE_IMPLEMENTED_1" localSheetId="62">'x-606'!$B$19</definedName>
    <definedName name="TABLE_DATE_IMPLEMENTED_1" localSheetId="63">'x-703'!$B$19</definedName>
    <definedName name="TABLE_DATE_IMPLEMENTED_1" localSheetId="64">'x-704'!$B$19</definedName>
    <definedName name="TABLE_DATE_IMPLEMENTED_1" localSheetId="65">'x-705'!$B$19</definedName>
    <definedName name="TABLE_DATE_IMPLEMENTED_1" localSheetId="66">'x-706'!$B$19</definedName>
    <definedName name="TABLE_DATE_IMPLEMENTED_1" localSheetId="67">'x-707'!$B$19</definedName>
    <definedName name="TABLE_DATE_IMPLEMENTED_1" localSheetId="68">'x-708'!$B$19</definedName>
    <definedName name="TABLE_DATE_IMPLEMENTED_1" localSheetId="69">'x-709'!$B$19</definedName>
    <definedName name="TABLE_DATE_IMPLEMENTED_1" localSheetId="70">'x-710'!$B$19</definedName>
    <definedName name="TABLE_DATE_IMPLEMENTED_1" localSheetId="71">'x-711'!$B$19</definedName>
    <definedName name="TABLE_DATE_IMPLEMENTED_1" localSheetId="72">'x-712'!$B$19</definedName>
    <definedName name="TABLE_DATE_IMPLEMENTED_1" localSheetId="73">'x-713'!$B$19</definedName>
    <definedName name="TABLE_DATE_IMPLEMENTED_1" localSheetId="74">'x-714'!$B$19</definedName>
    <definedName name="TABLE_DATE_IMPLEMENTED_1" localSheetId="75">'x-715'!$B$19</definedName>
    <definedName name="TABLE_DATE_IMPLEMENTED_1" localSheetId="76">'x-716'!$B$19</definedName>
    <definedName name="TABLE_DATE_IMPLEMENTED_1" localSheetId="77">'x-717'!$B$19</definedName>
    <definedName name="TABLE_DATE_IMPLEMENTED_1" localSheetId="78">'x-718'!$B$19</definedName>
    <definedName name="TABLE_DATE_IMPLEMENTED_1" localSheetId="79">'x-719'!$B$19</definedName>
    <definedName name="TABLE_DATE_IMPLEMENTED_1" localSheetId="80">'x-720'!$B$19</definedName>
    <definedName name="TABLE_DATE_IMPLEMENTED_1" localSheetId="81">'x-721'!$B$19</definedName>
    <definedName name="TABLE_DATE_IMPLEMENTED_1" localSheetId="82">'x-722'!$B$19</definedName>
    <definedName name="TABLE_DATE_IMPLEMENTED_1" localSheetId="83">'x-723'!$B$19</definedName>
    <definedName name="TABLE_DATE_IMPLEMENTED_1" localSheetId="84">'x-801'!$B$19</definedName>
    <definedName name="TABLE_DATE_IMPLEMENTED_1" localSheetId="85">'x-802'!$B$19</definedName>
    <definedName name="TABLE_DATE_IMPLEMENTED_1" localSheetId="86">'x-803'!$B$19</definedName>
    <definedName name="TABLE_DATE_IMPLEMENTED_1" localSheetId="87">'x-804'!$B$19</definedName>
    <definedName name="TABLE_DATE_IMPLEMENTED_1" localSheetId="88">'x-805'!$B$19</definedName>
    <definedName name="TABLE_DATE_IMPLEMENTED_1" localSheetId="89">'x-806'!$B$19</definedName>
    <definedName name="TABLE_DATE_IMPLEMENTED_1" localSheetId="90">'x-807'!$B$19</definedName>
    <definedName name="TABLE_DATE_IMPLEMENTED_1" localSheetId="91">'x-808'!$B$19</definedName>
    <definedName name="TABLE_DATE_IMPLEMENTED_1" localSheetId="92">'x-809'!$B$19</definedName>
    <definedName name="TABLE_DATE_IMPLEMENTED_1" localSheetId="93">'x-810'!$B$19</definedName>
    <definedName name="TABLE_DATE_IMPLEMENTED_1" localSheetId="94">'x-811'!$B$19</definedName>
    <definedName name="TABLE_DATE_IMPLEMENTED_1" localSheetId="95">'x-812'!$B$19</definedName>
    <definedName name="TABLE_DATE_IMPLEMENTED_1" localSheetId="96">'x-813'!$B$19</definedName>
    <definedName name="TABLE_DATE_IMPLEMENTED_1" localSheetId="97">'x-814'!$B$19</definedName>
    <definedName name="TABLE_DATE_IMPLEMENTED_1" localSheetId="98">'x-815'!$B$19</definedName>
    <definedName name="TABLE_DATE_IMPLEMENTED_1" localSheetId="99">'x-816'!$B$19</definedName>
    <definedName name="TABLE_DATE_IMPLEMENTED_1" localSheetId="100">'x-817'!$B$19</definedName>
    <definedName name="TABLE_DATE_IMPLEMENTED_1" localSheetId="101">'x-818'!$B$19</definedName>
    <definedName name="TABLE_DATE_IMPLEMENTED_1" localSheetId="102">'x-819'!$B$19</definedName>
    <definedName name="TABLE_DATE_IMPLEMENTED_1" localSheetId="103">'x-820'!$B$19</definedName>
    <definedName name="TABLE_DATE_IMPLEMENTED_1" localSheetId="104">'x-821'!$B$19</definedName>
    <definedName name="TABLE_DATE_IMPLEMENTED_1" localSheetId="105">'x-822'!$B$19</definedName>
    <definedName name="TABLE_DATE_IMPLEMENTED_1" localSheetId="106">'x-823'!$B$19</definedName>
    <definedName name="TABLE_DATE_IMPLEMENTED_1" localSheetId="107">'x-template'!$B$19</definedName>
    <definedName name="TABLE_DATE_IMPLEMENTED_2" localSheetId="12">'x-204'!$I$19</definedName>
    <definedName name="TABLE_DATE_IMPLEMENTED_2" localSheetId="31">'x-403'!$Q$19</definedName>
    <definedName name="TABLE_DATE_IMPLEMENTED_2" localSheetId="32">'x-404'!$Q$19</definedName>
    <definedName name="TABLE_DATE_IMPLEMENTED_2" localSheetId="37">'x-409'!$Q$19</definedName>
    <definedName name="TABLE_DATE_IMPLEMENTED_2" localSheetId="38">'x-410'!$Q$19</definedName>
    <definedName name="TABLE_DATE_IMPLEMENTED_2" localSheetId="43">'x-415'!$Q$19</definedName>
    <definedName name="TABLE_DATE_IMPLEMENTED_2" localSheetId="93">'x-810'!$Q$19</definedName>
    <definedName name="TABLE_DATE_ISSUED_1" localSheetId="5">'x-101'!$B$18</definedName>
    <definedName name="TABLE_DATE_ISSUED_1" localSheetId="6">'x-102'!$B$18</definedName>
    <definedName name="TABLE_DATE_ISSUED_1" localSheetId="7">'x-103'!$B$18</definedName>
    <definedName name="TABLE_DATE_ISSUED_1" localSheetId="8">'x-104'!$B$18</definedName>
    <definedName name="TABLE_DATE_ISSUED_1" localSheetId="9">'x-201'!$B$18</definedName>
    <definedName name="TABLE_DATE_ISSUED_1" localSheetId="10">'x-202'!$B$18</definedName>
    <definedName name="TABLE_DATE_ISSUED_1" localSheetId="11">'x-203'!$B$18</definedName>
    <definedName name="TABLE_DATE_ISSUED_1" localSheetId="12">'x-204'!$B$18</definedName>
    <definedName name="TABLE_DATE_ISSUED_1" localSheetId="13">'x-205'!$B$18</definedName>
    <definedName name="TABLE_DATE_ISSUED_1" localSheetId="14">'x-206'!$B$18</definedName>
    <definedName name="TABLE_DATE_ISSUED_1" localSheetId="15">'x-207'!$B$18</definedName>
    <definedName name="TABLE_DATE_ISSUED_1" localSheetId="16">'x-208'!$B$18</definedName>
    <definedName name="TABLE_DATE_ISSUED_1" localSheetId="17">'x-209'!$B$18</definedName>
    <definedName name="TABLE_DATE_ISSUED_1" localSheetId="18">'x-217'!$B$18</definedName>
    <definedName name="TABLE_DATE_ISSUED_1" localSheetId="19">'x-218'!$B$18</definedName>
    <definedName name="TABLE_DATE_ISSUED_1" localSheetId="20">'x-219'!$B$18</definedName>
    <definedName name="TABLE_DATE_ISSUED_1" localSheetId="21">'x-301'!$B$18</definedName>
    <definedName name="TABLE_DATE_ISSUED_1" localSheetId="22">'x-302'!$B$18</definedName>
    <definedName name="TABLE_DATE_ISSUED_1" localSheetId="23">'x-303'!$B$18</definedName>
    <definedName name="TABLE_DATE_ISSUED_1" localSheetId="24">'x-304'!$B$18</definedName>
    <definedName name="TABLE_DATE_ISSUED_1" localSheetId="25">'x-305'!$B$18</definedName>
    <definedName name="TABLE_DATE_ISSUED_1" localSheetId="26">'x-306'!$B$18</definedName>
    <definedName name="TABLE_DATE_ISSUED_1" localSheetId="27">'x-307'!$B$18</definedName>
    <definedName name="TABLE_DATE_ISSUED_1" localSheetId="28">'x-308'!$B$18</definedName>
    <definedName name="TABLE_DATE_ISSUED_1" localSheetId="29">'x-401'!$B$18</definedName>
    <definedName name="TABLE_DATE_ISSUED_1" localSheetId="30">'x-402'!$B$18</definedName>
    <definedName name="TABLE_DATE_ISSUED_1" localSheetId="31">'x-403'!$B$18</definedName>
    <definedName name="TABLE_DATE_ISSUED_1" localSheetId="32">'x-404'!$B$18</definedName>
    <definedName name="TABLE_DATE_ISSUED_1" localSheetId="33">'x-405'!$B$18</definedName>
    <definedName name="TABLE_DATE_ISSUED_1" localSheetId="34">'x-406'!$B$18</definedName>
    <definedName name="TABLE_DATE_ISSUED_1" localSheetId="35">'x-407'!$B$18</definedName>
    <definedName name="TABLE_DATE_ISSUED_1" localSheetId="36">'x-408'!$B$18</definedName>
    <definedName name="TABLE_DATE_ISSUED_1" localSheetId="37">'x-409'!$B$18</definedName>
    <definedName name="TABLE_DATE_ISSUED_1" localSheetId="38">'x-410'!$B$18</definedName>
    <definedName name="TABLE_DATE_ISSUED_1" localSheetId="39">'x-411'!$B$18</definedName>
    <definedName name="TABLE_DATE_ISSUED_1" localSheetId="40">'x-412'!$B$18</definedName>
    <definedName name="TABLE_DATE_ISSUED_1" localSheetId="41">'x-413'!$B$18</definedName>
    <definedName name="TABLE_DATE_ISSUED_1" localSheetId="42">'x-414'!$B$18</definedName>
    <definedName name="TABLE_DATE_ISSUED_1" localSheetId="43">'x-415'!$B$18</definedName>
    <definedName name="TABLE_DATE_ISSUED_1" localSheetId="44">'x-416'!$B$18</definedName>
    <definedName name="TABLE_DATE_ISSUED_1" localSheetId="45">'x-417'!$B$18</definedName>
    <definedName name="TABLE_DATE_ISSUED_1" localSheetId="46">'x-418'!$B$18</definedName>
    <definedName name="TABLE_DATE_ISSUED_1" localSheetId="47">'x-419'!$B$18</definedName>
    <definedName name="TABLE_DATE_ISSUED_1" localSheetId="48">'x-420'!$B$18</definedName>
    <definedName name="TABLE_DATE_ISSUED_1" localSheetId="49">'x-421'!$B$18</definedName>
    <definedName name="TABLE_DATE_ISSUED_1" localSheetId="50">'x-422'!$B$18</definedName>
    <definedName name="TABLE_DATE_ISSUED_1" localSheetId="51">'x-423'!$B$18</definedName>
    <definedName name="TABLE_DATE_ISSUED_1" localSheetId="52">'x-501'!$B$18</definedName>
    <definedName name="TABLE_DATE_ISSUED_1" localSheetId="53">'x-502'!$B$18</definedName>
    <definedName name="TABLE_DATE_ISSUED_1" localSheetId="54">'x-503'!$B$18</definedName>
    <definedName name="TABLE_DATE_ISSUED_1" localSheetId="55">'x-504'!$B$18</definedName>
    <definedName name="TABLE_DATE_ISSUED_1" localSheetId="56">'x-505'!$B$18</definedName>
    <definedName name="TABLE_DATE_ISSUED_1" localSheetId="57">'x-601'!$B$18</definedName>
    <definedName name="TABLE_DATE_ISSUED_1" localSheetId="58">'x-602'!$B$18</definedName>
    <definedName name="TABLE_DATE_ISSUED_1" localSheetId="59">'x-603'!$B$18</definedName>
    <definedName name="TABLE_DATE_ISSUED_1" localSheetId="60">'x-604'!$B$18</definedName>
    <definedName name="TABLE_DATE_ISSUED_1" localSheetId="61">'x-605'!$B$18</definedName>
    <definedName name="TABLE_DATE_ISSUED_1" localSheetId="62">'x-606'!$B$18</definedName>
    <definedName name="TABLE_DATE_ISSUED_1" localSheetId="63">'x-703'!$B$18</definedName>
    <definedName name="TABLE_DATE_ISSUED_1" localSheetId="64">'x-704'!$B$18</definedName>
    <definedName name="TABLE_DATE_ISSUED_1" localSheetId="65">'x-705'!$B$18</definedName>
    <definedName name="TABLE_DATE_ISSUED_1" localSheetId="66">'x-706'!$B$18</definedName>
    <definedName name="TABLE_DATE_ISSUED_1" localSheetId="67">'x-707'!$B$18</definedName>
    <definedName name="TABLE_DATE_ISSUED_1" localSheetId="68">'x-708'!$B$18</definedName>
    <definedName name="TABLE_DATE_ISSUED_1" localSheetId="69">'x-709'!$B$18</definedName>
    <definedName name="TABLE_DATE_ISSUED_1" localSheetId="70">'x-710'!$B$18</definedName>
    <definedName name="TABLE_DATE_ISSUED_1" localSheetId="71">'x-711'!$B$18</definedName>
    <definedName name="TABLE_DATE_ISSUED_1" localSheetId="72">'x-712'!$B$18</definedName>
    <definedName name="TABLE_DATE_ISSUED_1" localSheetId="73">'x-713'!$B$18</definedName>
    <definedName name="TABLE_DATE_ISSUED_1" localSheetId="74">'x-714'!$B$18</definedName>
    <definedName name="TABLE_DATE_ISSUED_1" localSheetId="75">'x-715'!$B$18</definedName>
    <definedName name="TABLE_DATE_ISSUED_1" localSheetId="76">'x-716'!$B$18</definedName>
    <definedName name="TABLE_DATE_ISSUED_1" localSheetId="77">'x-717'!$B$18</definedName>
    <definedName name="TABLE_DATE_ISSUED_1" localSheetId="78">'x-718'!$B$18</definedName>
    <definedName name="TABLE_DATE_ISSUED_1" localSheetId="79">'x-719'!$B$18</definedName>
    <definedName name="TABLE_DATE_ISSUED_1" localSheetId="80">'x-720'!$B$18</definedName>
    <definedName name="TABLE_DATE_ISSUED_1" localSheetId="81">'x-721'!$B$18</definedName>
    <definedName name="TABLE_DATE_ISSUED_1" localSheetId="82">'x-722'!$B$18</definedName>
    <definedName name="TABLE_DATE_ISSUED_1" localSheetId="83">'x-723'!$B$18</definedName>
    <definedName name="TABLE_DATE_ISSUED_1" localSheetId="84">'x-801'!$B$18</definedName>
    <definedName name="TABLE_DATE_ISSUED_1" localSheetId="85">'x-802'!$B$18</definedName>
    <definedName name="TABLE_DATE_ISSUED_1" localSheetId="86">'x-803'!$B$18</definedName>
    <definedName name="TABLE_DATE_ISSUED_1" localSheetId="87">'x-804'!$B$18</definedName>
    <definedName name="TABLE_DATE_ISSUED_1" localSheetId="88">'x-805'!$B$18</definedName>
    <definedName name="TABLE_DATE_ISSUED_1" localSheetId="89">'x-806'!$B$18</definedName>
    <definedName name="TABLE_DATE_ISSUED_1" localSheetId="90">'x-807'!$B$18</definedName>
    <definedName name="TABLE_DATE_ISSUED_1" localSheetId="91">'x-808'!$B$18</definedName>
    <definedName name="TABLE_DATE_ISSUED_1" localSheetId="92">'x-809'!$B$18</definedName>
    <definedName name="TABLE_DATE_ISSUED_1" localSheetId="93">'x-810'!$B$18</definedName>
    <definedName name="TABLE_DATE_ISSUED_1" localSheetId="94">'x-811'!$B$18</definedName>
    <definedName name="TABLE_DATE_ISSUED_1" localSheetId="95">'x-812'!$B$18</definedName>
    <definedName name="TABLE_DATE_ISSUED_1" localSheetId="96">'x-813'!$B$18</definedName>
    <definedName name="TABLE_DATE_ISSUED_1" localSheetId="97">'x-814'!$B$18</definedName>
    <definedName name="TABLE_DATE_ISSUED_1" localSheetId="98">'x-815'!$B$18</definedName>
    <definedName name="TABLE_DATE_ISSUED_1" localSheetId="99">'x-816'!$B$18</definedName>
    <definedName name="TABLE_DATE_ISSUED_1" localSheetId="100">'x-817'!$B$18</definedName>
    <definedName name="TABLE_DATE_ISSUED_1" localSheetId="101">'x-818'!$B$18</definedName>
    <definedName name="TABLE_DATE_ISSUED_1" localSheetId="102">'x-819'!$B$18</definedName>
    <definedName name="TABLE_DATE_ISSUED_1" localSheetId="103">'x-820'!$B$18</definedName>
    <definedName name="TABLE_DATE_ISSUED_1" localSheetId="104">'x-821'!$B$18</definedName>
    <definedName name="TABLE_DATE_ISSUED_1" localSheetId="105">'x-822'!$B$18</definedName>
    <definedName name="TABLE_DATE_ISSUED_1" localSheetId="106">'x-823'!$B$18</definedName>
    <definedName name="TABLE_DATE_ISSUED_1" localSheetId="107">'x-template'!$B$18</definedName>
    <definedName name="TABLE_DATE_ISSUED_2" localSheetId="12">'x-204'!$I$18</definedName>
    <definedName name="TABLE_DATE_ISSUED_2" localSheetId="31">'x-403'!$Q$18</definedName>
    <definedName name="TABLE_DATE_ISSUED_2" localSheetId="32">'x-404'!$Q$18</definedName>
    <definedName name="TABLE_DATE_ISSUED_2" localSheetId="37">'x-409'!$Q$18</definedName>
    <definedName name="TABLE_DATE_ISSUED_2" localSheetId="38">'x-410'!$Q$18</definedName>
    <definedName name="TABLE_DATE_ISSUED_2" localSheetId="43">'x-415'!$Q$18</definedName>
    <definedName name="TABLE_DATE_ISSUED_2" localSheetId="93">'x-810'!$Q$18</definedName>
    <definedName name="TABLE_DESCRIPTION_1" localSheetId="5">'x-101'!$B$10</definedName>
    <definedName name="TABLE_DESCRIPTION_1" localSheetId="6">'x-102'!$B$10</definedName>
    <definedName name="TABLE_DESCRIPTION_1" localSheetId="7">'x-103'!$B$10</definedName>
    <definedName name="TABLE_DESCRIPTION_1" localSheetId="8">'x-104'!$B$10</definedName>
    <definedName name="TABLE_DESCRIPTION_1" localSheetId="9">'x-201'!$B$10</definedName>
    <definedName name="TABLE_DESCRIPTION_1" localSheetId="10">'x-202'!$B$10</definedName>
    <definedName name="TABLE_DESCRIPTION_1" localSheetId="11">'x-203'!$B$10</definedName>
    <definedName name="TABLE_DESCRIPTION_1" localSheetId="12">'x-204'!$B$10</definedName>
    <definedName name="TABLE_DESCRIPTION_1" localSheetId="13">'x-205'!$B$10</definedName>
    <definedName name="TABLE_DESCRIPTION_1" localSheetId="14">'x-206'!$B$10</definedName>
    <definedName name="TABLE_DESCRIPTION_1" localSheetId="15">'x-207'!$B$10</definedName>
    <definedName name="TABLE_DESCRIPTION_1" localSheetId="16">'x-208'!$B$10</definedName>
    <definedName name="TABLE_DESCRIPTION_1" localSheetId="17">'x-209'!$B$10</definedName>
    <definedName name="TABLE_DESCRIPTION_1" localSheetId="18">'x-217'!$B$10</definedName>
    <definedName name="TABLE_DESCRIPTION_1" localSheetId="19">'x-218'!$B$10</definedName>
    <definedName name="TABLE_DESCRIPTION_1" localSheetId="20">'x-219'!$B$10</definedName>
    <definedName name="TABLE_DESCRIPTION_1" localSheetId="21">'x-301'!$B$10</definedName>
    <definedName name="TABLE_DESCRIPTION_1" localSheetId="22">'x-302'!$B$10</definedName>
    <definedName name="TABLE_DESCRIPTION_1" localSheetId="23">'x-303'!$B$10</definedName>
    <definedName name="TABLE_DESCRIPTION_1" localSheetId="24">'x-304'!$B$10</definedName>
    <definedName name="TABLE_DESCRIPTION_1" localSheetId="25">'x-305'!$B$10</definedName>
    <definedName name="TABLE_DESCRIPTION_1" localSheetId="26">'x-306'!$B$10</definedName>
    <definedName name="TABLE_DESCRIPTION_1" localSheetId="27">'x-307'!$B$10</definedName>
    <definedName name="TABLE_DESCRIPTION_1" localSheetId="28">'x-308'!$B$10</definedName>
    <definedName name="TABLE_DESCRIPTION_1" localSheetId="29">'x-401'!$B$10</definedName>
    <definedName name="TABLE_DESCRIPTION_1" localSheetId="30">'x-402'!$B$10</definedName>
    <definedName name="TABLE_DESCRIPTION_1" localSheetId="31">'x-403'!$B$10</definedName>
    <definedName name="TABLE_DESCRIPTION_1" localSheetId="32">'x-404'!$B$10</definedName>
    <definedName name="TABLE_DESCRIPTION_1" localSheetId="33">'x-405'!$B$10</definedName>
    <definedName name="TABLE_DESCRIPTION_1" localSheetId="34">'x-406'!$B$10</definedName>
    <definedName name="TABLE_DESCRIPTION_1" localSheetId="35">'x-407'!$B$10</definedName>
    <definedName name="TABLE_DESCRIPTION_1" localSheetId="36">'x-408'!$B$10</definedName>
    <definedName name="TABLE_DESCRIPTION_1" localSheetId="37">'x-409'!$B$10</definedName>
    <definedName name="TABLE_DESCRIPTION_1" localSheetId="38">'x-410'!$B$10</definedName>
    <definedName name="TABLE_DESCRIPTION_1" localSheetId="39">'x-411'!$B$10</definedName>
    <definedName name="TABLE_DESCRIPTION_1" localSheetId="40">'x-412'!$B$10</definedName>
    <definedName name="TABLE_DESCRIPTION_1" localSheetId="41">'x-413'!$B$10</definedName>
    <definedName name="TABLE_DESCRIPTION_1" localSheetId="42">'x-414'!$B$10</definedName>
    <definedName name="TABLE_DESCRIPTION_1" localSheetId="43">'x-415'!$B$10</definedName>
    <definedName name="TABLE_DESCRIPTION_1" localSheetId="44">'x-416'!$B$10</definedName>
    <definedName name="TABLE_DESCRIPTION_1" localSheetId="45">'x-417'!$B$10</definedName>
    <definedName name="TABLE_DESCRIPTION_1" localSheetId="46">'x-418'!$B$10</definedName>
    <definedName name="TABLE_DESCRIPTION_1" localSheetId="47">'x-419'!$B$10</definedName>
    <definedName name="TABLE_DESCRIPTION_1" localSheetId="48">'x-420'!$B$10</definedName>
    <definedName name="TABLE_DESCRIPTION_1" localSheetId="49">'x-421'!$B$10</definedName>
    <definedName name="TABLE_DESCRIPTION_1" localSheetId="50">'x-422'!$B$10</definedName>
    <definedName name="TABLE_DESCRIPTION_1" localSheetId="51">'x-423'!$B$10</definedName>
    <definedName name="TABLE_DESCRIPTION_1" localSheetId="52">'x-501'!$B$10</definedName>
    <definedName name="TABLE_DESCRIPTION_1" localSheetId="53">'x-502'!$B$10</definedName>
    <definedName name="TABLE_DESCRIPTION_1" localSheetId="54">'x-503'!$B$10</definedName>
    <definedName name="TABLE_DESCRIPTION_1" localSheetId="55">'x-504'!$B$10</definedName>
    <definedName name="TABLE_DESCRIPTION_1" localSheetId="56">'x-505'!$B$10</definedName>
    <definedName name="TABLE_DESCRIPTION_1" localSheetId="57">'x-601'!$B$10</definedName>
    <definedName name="TABLE_DESCRIPTION_1" localSheetId="58">'x-602'!$B$10</definedName>
    <definedName name="TABLE_DESCRIPTION_1" localSheetId="59">'x-603'!$B$10</definedName>
    <definedName name="TABLE_DESCRIPTION_1" localSheetId="60">'x-604'!$B$10</definedName>
    <definedName name="TABLE_DESCRIPTION_1" localSheetId="61">'x-605'!$B$10</definedName>
    <definedName name="TABLE_DESCRIPTION_1" localSheetId="62">'x-606'!$B$10</definedName>
    <definedName name="TABLE_DESCRIPTION_1" localSheetId="63">'x-703'!$B$10</definedName>
    <definedName name="TABLE_DESCRIPTION_1" localSheetId="64">'x-704'!$B$10</definedName>
    <definedName name="TABLE_DESCRIPTION_1" localSheetId="65">'x-705'!$B$10</definedName>
    <definedName name="TABLE_DESCRIPTION_1" localSheetId="66">'x-706'!$B$10</definedName>
    <definedName name="TABLE_DESCRIPTION_1" localSheetId="67">'x-707'!$B$10</definedName>
    <definedName name="TABLE_DESCRIPTION_1" localSheetId="68">'x-708'!$B$10</definedName>
    <definedName name="TABLE_DESCRIPTION_1" localSheetId="69">'x-709'!$B$10</definedName>
    <definedName name="TABLE_DESCRIPTION_1" localSheetId="70">'x-710'!$B$10</definedName>
    <definedName name="TABLE_DESCRIPTION_1" localSheetId="71">'x-711'!$B$10</definedName>
    <definedName name="TABLE_DESCRIPTION_1" localSheetId="72">'x-712'!$B$10</definedName>
    <definedName name="TABLE_DESCRIPTION_1" localSheetId="73">'x-713'!$B$10</definedName>
    <definedName name="TABLE_DESCRIPTION_1" localSheetId="74">'x-714'!$B$10</definedName>
    <definedName name="TABLE_DESCRIPTION_1" localSheetId="75">'x-715'!$B$10</definedName>
    <definedName name="TABLE_DESCRIPTION_1" localSheetId="76">'x-716'!$B$10</definedName>
    <definedName name="TABLE_DESCRIPTION_1" localSheetId="77">'x-717'!$B$10</definedName>
    <definedName name="TABLE_DESCRIPTION_1" localSheetId="78">'x-718'!$B$10</definedName>
    <definedName name="TABLE_DESCRIPTION_1" localSheetId="79">'x-719'!$B$10</definedName>
    <definedName name="TABLE_DESCRIPTION_1" localSheetId="80">'x-720'!$B$10</definedName>
    <definedName name="TABLE_DESCRIPTION_1" localSheetId="81">'x-721'!$B$10</definedName>
    <definedName name="TABLE_DESCRIPTION_1" localSheetId="82">'x-722'!$B$10</definedName>
    <definedName name="TABLE_DESCRIPTION_1" localSheetId="83">'x-723'!$B$10</definedName>
    <definedName name="TABLE_DESCRIPTION_1" localSheetId="84">'x-801'!$B$10</definedName>
    <definedName name="TABLE_DESCRIPTION_1" localSheetId="85">'x-802'!$B$10</definedName>
    <definedName name="TABLE_DESCRIPTION_1" localSheetId="86">'x-803'!$B$10</definedName>
    <definedName name="TABLE_DESCRIPTION_1" localSheetId="87">'x-804'!$B$10</definedName>
    <definedName name="TABLE_DESCRIPTION_1" localSheetId="88">'x-805'!$B$10</definedName>
    <definedName name="TABLE_DESCRIPTION_1" localSheetId="89">'x-806'!$B$10</definedName>
    <definedName name="TABLE_DESCRIPTION_1" localSheetId="90">'x-807'!$B$10</definedName>
    <definedName name="TABLE_DESCRIPTION_1" localSheetId="91">'x-808'!$B$10</definedName>
    <definedName name="TABLE_DESCRIPTION_1" localSheetId="92">'x-809'!$B$10</definedName>
    <definedName name="TABLE_DESCRIPTION_1" localSheetId="93">'x-810'!$B$10</definedName>
    <definedName name="TABLE_DESCRIPTION_1" localSheetId="94">'x-811'!$B$10</definedName>
    <definedName name="TABLE_DESCRIPTION_1" localSheetId="95">'x-812'!$B$10</definedName>
    <definedName name="TABLE_DESCRIPTION_1" localSheetId="96">'x-813'!$B$10</definedName>
    <definedName name="TABLE_DESCRIPTION_1" localSheetId="97">'x-814'!$B$10</definedName>
    <definedName name="TABLE_DESCRIPTION_1" localSheetId="98">'x-815'!$B$10</definedName>
    <definedName name="TABLE_DESCRIPTION_1" localSheetId="99">'x-816'!$B$10</definedName>
    <definedName name="TABLE_DESCRIPTION_1" localSheetId="100">'x-817'!$B$10</definedName>
    <definedName name="TABLE_DESCRIPTION_1" localSheetId="101">'x-818'!$B$10</definedName>
    <definedName name="TABLE_DESCRIPTION_1" localSheetId="102">'x-819'!$B$10</definedName>
    <definedName name="TABLE_DESCRIPTION_1" localSheetId="103">'x-820'!$B$10</definedName>
    <definedName name="TABLE_DESCRIPTION_1" localSheetId="104">'x-821'!$B$10</definedName>
    <definedName name="TABLE_DESCRIPTION_1" localSheetId="105">'x-822'!$B$10</definedName>
    <definedName name="TABLE_DESCRIPTION_1" localSheetId="106">'x-823'!$B$10</definedName>
    <definedName name="TABLE_DESCRIPTION_1" localSheetId="107">'x-template'!$B$10</definedName>
    <definedName name="TABLE_DESCRIPTION_2" localSheetId="12">'x-204'!$I$10</definedName>
    <definedName name="TABLE_DESCRIPTION_2" localSheetId="31">'x-403'!$Q$10</definedName>
    <definedName name="TABLE_DESCRIPTION_2" localSheetId="32">'x-404'!$Q$10</definedName>
    <definedName name="TABLE_DESCRIPTION_2" localSheetId="37">'x-409'!$Q$10</definedName>
    <definedName name="TABLE_DESCRIPTION_2" localSheetId="38">'x-410'!$Q$10</definedName>
    <definedName name="TABLE_DESCRIPTION_2" localSheetId="43">'x-415'!$Q$10</definedName>
    <definedName name="TABLE_DESCRIPTION_2" localSheetId="93">'x-810'!$Q$10</definedName>
    <definedName name="TABLE_FACTOR_STATUS_1" localSheetId="5">'x-101'!$B$20</definedName>
    <definedName name="TABLE_FACTOR_STATUS_1" localSheetId="6">'x-102'!$B$20</definedName>
    <definedName name="TABLE_FACTOR_STATUS_1" localSheetId="7">'x-103'!$B$20</definedName>
    <definedName name="TABLE_FACTOR_STATUS_1" localSheetId="8">'x-104'!$B$20</definedName>
    <definedName name="TABLE_FACTOR_STATUS_1" localSheetId="9">'x-201'!$B$20</definedName>
    <definedName name="TABLE_FACTOR_STATUS_1" localSheetId="10">'x-202'!$B$20</definedName>
    <definedName name="TABLE_FACTOR_STATUS_1" localSheetId="11">'x-203'!$B$20</definedName>
    <definedName name="TABLE_FACTOR_STATUS_1" localSheetId="12">'x-204'!$B$20</definedName>
    <definedName name="TABLE_FACTOR_STATUS_1" localSheetId="13">'x-205'!$B$20</definedName>
    <definedName name="TABLE_FACTOR_STATUS_1" localSheetId="14">'x-206'!$B$20</definedName>
    <definedName name="TABLE_FACTOR_STATUS_1" localSheetId="15">'x-207'!$B$20</definedName>
    <definedName name="TABLE_FACTOR_STATUS_1" localSheetId="16">'x-208'!$B$20</definedName>
    <definedName name="TABLE_FACTOR_STATUS_1" localSheetId="17">'x-209'!$B$20</definedName>
    <definedName name="TABLE_FACTOR_STATUS_1" localSheetId="18">'x-217'!$B$20</definedName>
    <definedName name="TABLE_FACTOR_STATUS_1" localSheetId="19">'x-218'!$B$20</definedName>
    <definedName name="TABLE_FACTOR_STATUS_1" localSheetId="20">'x-219'!$B$20</definedName>
    <definedName name="TABLE_FACTOR_STATUS_1" localSheetId="21">'x-301'!$B$20</definedName>
    <definedName name="TABLE_FACTOR_STATUS_1" localSheetId="22">'x-302'!$B$20</definedName>
    <definedName name="TABLE_FACTOR_STATUS_1" localSheetId="23">'x-303'!$B$20</definedName>
    <definedName name="TABLE_FACTOR_STATUS_1" localSheetId="24">'x-304'!$B$20</definedName>
    <definedName name="TABLE_FACTOR_STATUS_1" localSheetId="25">'x-305'!$B$20</definedName>
    <definedName name="TABLE_FACTOR_STATUS_1" localSheetId="26">'x-306'!$B$20</definedName>
    <definedName name="TABLE_FACTOR_STATUS_1" localSheetId="27">'x-307'!$B$20</definedName>
    <definedName name="TABLE_FACTOR_STATUS_1" localSheetId="28">'x-308'!$B$20</definedName>
    <definedName name="TABLE_FACTOR_STATUS_1" localSheetId="29">'x-401'!$B$20</definedName>
    <definedName name="TABLE_FACTOR_STATUS_1" localSheetId="30">'x-402'!$B$20</definedName>
    <definedName name="TABLE_FACTOR_STATUS_1" localSheetId="31">'x-403'!$B$20</definedName>
    <definedName name="TABLE_FACTOR_STATUS_1" localSheetId="32">'x-404'!$B$20</definedName>
    <definedName name="TABLE_FACTOR_STATUS_1" localSheetId="33">'x-405'!$B$20</definedName>
    <definedName name="TABLE_FACTOR_STATUS_1" localSheetId="34">'x-406'!$B$20</definedName>
    <definedName name="TABLE_FACTOR_STATUS_1" localSheetId="35">'x-407'!$B$20</definedName>
    <definedName name="TABLE_FACTOR_STATUS_1" localSheetId="36">'x-408'!$B$20</definedName>
    <definedName name="TABLE_FACTOR_STATUS_1" localSheetId="37">'x-409'!$B$20</definedName>
    <definedName name="TABLE_FACTOR_STATUS_1" localSheetId="38">'x-410'!$B$20</definedName>
    <definedName name="TABLE_FACTOR_STATUS_1" localSheetId="39">'x-411'!$B$20</definedName>
    <definedName name="TABLE_FACTOR_STATUS_1" localSheetId="40">'x-412'!$B$20</definedName>
    <definedName name="TABLE_FACTOR_STATUS_1" localSheetId="41">'x-413'!$B$20</definedName>
    <definedName name="TABLE_FACTOR_STATUS_1" localSheetId="42">'x-414'!$B$20</definedName>
    <definedName name="TABLE_FACTOR_STATUS_1" localSheetId="43">'x-415'!$B$20</definedName>
    <definedName name="TABLE_FACTOR_STATUS_1" localSheetId="44">'x-416'!$B$20</definedName>
    <definedName name="TABLE_FACTOR_STATUS_1" localSheetId="45">'x-417'!$B$20</definedName>
    <definedName name="TABLE_FACTOR_STATUS_1" localSheetId="46">'x-418'!$B$20</definedName>
    <definedName name="TABLE_FACTOR_STATUS_1" localSheetId="47">'x-419'!$B$20</definedName>
    <definedName name="TABLE_FACTOR_STATUS_1" localSheetId="48">'x-420'!$B$20</definedName>
    <definedName name="TABLE_FACTOR_STATUS_1" localSheetId="49">'x-421'!$B$20</definedName>
    <definedName name="TABLE_FACTOR_STATUS_1" localSheetId="50">'x-422'!$B$20</definedName>
    <definedName name="TABLE_FACTOR_STATUS_1" localSheetId="51">'x-423'!$B$20</definedName>
    <definedName name="TABLE_FACTOR_STATUS_1" localSheetId="52">'x-501'!$B$20</definedName>
    <definedName name="TABLE_FACTOR_STATUS_1" localSheetId="53">'x-502'!$B$20</definedName>
    <definedName name="TABLE_FACTOR_STATUS_1" localSheetId="54">'x-503'!$B$20</definedName>
    <definedName name="TABLE_FACTOR_STATUS_1" localSheetId="55">'x-504'!$B$20</definedName>
    <definedName name="TABLE_FACTOR_STATUS_1" localSheetId="56">'x-505'!$B$20</definedName>
    <definedName name="TABLE_FACTOR_STATUS_1" localSheetId="57">'x-601'!$B$20</definedName>
    <definedName name="TABLE_FACTOR_STATUS_1" localSheetId="58">'x-602'!$B$20</definedName>
    <definedName name="TABLE_FACTOR_STATUS_1" localSheetId="59">'x-603'!$B$20</definedName>
    <definedName name="TABLE_FACTOR_STATUS_1" localSheetId="60">'x-604'!$B$20</definedName>
    <definedName name="TABLE_FACTOR_STATUS_1" localSheetId="61">'x-605'!$B$20</definedName>
    <definedName name="TABLE_FACTOR_STATUS_1" localSheetId="62">'x-606'!$B$20</definedName>
    <definedName name="TABLE_FACTOR_STATUS_1" localSheetId="63">'x-703'!$B$20</definedName>
    <definedName name="TABLE_FACTOR_STATUS_1" localSheetId="64">'x-704'!$B$20</definedName>
    <definedName name="TABLE_FACTOR_STATUS_1" localSheetId="65">'x-705'!$B$20</definedName>
    <definedName name="TABLE_FACTOR_STATUS_1" localSheetId="66">'x-706'!$B$20</definedName>
    <definedName name="TABLE_FACTOR_STATUS_1" localSheetId="67">'x-707'!$B$20</definedName>
    <definedName name="TABLE_FACTOR_STATUS_1" localSheetId="68">'x-708'!$B$20</definedName>
    <definedName name="TABLE_FACTOR_STATUS_1" localSheetId="69">'x-709'!$B$20</definedName>
    <definedName name="TABLE_FACTOR_STATUS_1" localSheetId="70">'x-710'!$B$20</definedName>
    <definedName name="TABLE_FACTOR_STATUS_1" localSheetId="71">'x-711'!$B$20</definedName>
    <definedName name="TABLE_FACTOR_STATUS_1" localSheetId="72">'x-712'!$B$20</definedName>
    <definedName name="TABLE_FACTOR_STATUS_1" localSheetId="73">'x-713'!$B$20</definedName>
    <definedName name="TABLE_FACTOR_STATUS_1" localSheetId="74">'x-714'!$B$20</definedName>
    <definedName name="TABLE_FACTOR_STATUS_1" localSheetId="75">'x-715'!$B$20</definedName>
    <definedName name="TABLE_FACTOR_STATUS_1" localSheetId="76">'x-716'!$B$20</definedName>
    <definedName name="TABLE_FACTOR_STATUS_1" localSheetId="77">'x-717'!$B$20</definedName>
    <definedName name="TABLE_FACTOR_STATUS_1" localSheetId="78">'x-718'!$B$20</definedName>
    <definedName name="TABLE_FACTOR_STATUS_1" localSheetId="79">'x-719'!$B$20</definedName>
    <definedName name="TABLE_FACTOR_STATUS_1" localSheetId="80">'x-720'!$B$20</definedName>
    <definedName name="TABLE_FACTOR_STATUS_1" localSheetId="81">'x-721'!$B$20</definedName>
    <definedName name="TABLE_FACTOR_STATUS_1" localSheetId="82">'x-722'!$B$20</definedName>
    <definedName name="TABLE_FACTOR_STATUS_1" localSheetId="83">'x-723'!$B$20</definedName>
    <definedName name="TABLE_FACTOR_STATUS_1" localSheetId="84">'x-801'!$B$20</definedName>
    <definedName name="TABLE_FACTOR_STATUS_1" localSheetId="85">'x-802'!$B$20</definedName>
    <definedName name="TABLE_FACTOR_STATUS_1" localSheetId="86">'x-803'!$B$20</definedName>
    <definedName name="TABLE_FACTOR_STATUS_1" localSheetId="87">'x-804'!$B$20</definedName>
    <definedName name="TABLE_FACTOR_STATUS_1" localSheetId="88">'x-805'!$B$20</definedName>
    <definedName name="TABLE_FACTOR_STATUS_1" localSheetId="89">'x-806'!$B$20</definedName>
    <definedName name="TABLE_FACTOR_STATUS_1" localSheetId="90">'x-807'!$B$20</definedName>
    <definedName name="TABLE_FACTOR_STATUS_1" localSheetId="91">'x-808'!$B$20</definedName>
    <definedName name="TABLE_FACTOR_STATUS_1" localSheetId="92">'x-809'!$B$20</definedName>
    <definedName name="TABLE_FACTOR_STATUS_1" localSheetId="93">'x-810'!$B$20</definedName>
    <definedName name="TABLE_FACTOR_STATUS_1" localSheetId="94">'x-811'!$B$20</definedName>
    <definedName name="TABLE_FACTOR_STATUS_1" localSheetId="95">'x-812'!$B$20</definedName>
    <definedName name="TABLE_FACTOR_STATUS_1" localSheetId="96">'x-813'!$B$20</definedName>
    <definedName name="TABLE_FACTOR_STATUS_1" localSheetId="97">'x-814'!$B$20</definedName>
    <definedName name="TABLE_FACTOR_STATUS_1" localSheetId="98">'x-815'!$B$20</definedName>
    <definedName name="TABLE_FACTOR_STATUS_1" localSheetId="99">'x-816'!$B$20</definedName>
    <definedName name="TABLE_FACTOR_STATUS_1" localSheetId="100">'x-817'!$B$20</definedName>
    <definedName name="TABLE_FACTOR_STATUS_1" localSheetId="101">'x-818'!$B$20</definedName>
    <definedName name="TABLE_FACTOR_STATUS_1" localSheetId="102">'x-819'!$B$20</definedName>
    <definedName name="TABLE_FACTOR_STATUS_1" localSheetId="103">'x-820'!$B$20</definedName>
    <definedName name="TABLE_FACTOR_STATUS_1" localSheetId="104">'x-821'!$B$20</definedName>
    <definedName name="TABLE_FACTOR_STATUS_1" localSheetId="105">'x-822'!$B$20</definedName>
    <definedName name="TABLE_FACTOR_STATUS_1" localSheetId="106">'x-823'!$B$20</definedName>
    <definedName name="TABLE_FACTOR_STATUS_1" localSheetId="107">'x-template'!$B$20</definedName>
    <definedName name="TABLE_FACTOR_STATUS_2" localSheetId="12">'x-204'!$I$20</definedName>
    <definedName name="TABLE_FACTOR_STATUS_2" localSheetId="31">'x-403'!$Q$20</definedName>
    <definedName name="TABLE_FACTOR_STATUS_2" localSheetId="32">'x-404'!$Q$20</definedName>
    <definedName name="TABLE_FACTOR_STATUS_2" localSheetId="37">'x-409'!$Q$20</definedName>
    <definedName name="TABLE_FACTOR_STATUS_2" localSheetId="38">'x-410'!$Q$20</definedName>
    <definedName name="TABLE_FACTOR_STATUS_2" localSheetId="43">'x-415'!$Q$20</definedName>
    <definedName name="TABLE_FACTOR_STATUS_2" localSheetId="93">'x-810'!$Q$20</definedName>
    <definedName name="TABLE_FACTOR_TYPE_1" localSheetId="5">'x-101'!$B$9</definedName>
    <definedName name="TABLE_FACTOR_TYPE_1" localSheetId="6">'x-102'!$B$9</definedName>
    <definedName name="TABLE_FACTOR_TYPE_1" localSheetId="7">'x-103'!$B$9</definedName>
    <definedName name="TABLE_FACTOR_TYPE_1" localSheetId="8">'x-104'!$B$9</definedName>
    <definedName name="TABLE_FACTOR_TYPE_1" localSheetId="9">'x-201'!$B$9</definedName>
    <definedName name="TABLE_FACTOR_TYPE_1" localSheetId="10">'x-202'!$B$9</definedName>
    <definedName name="TABLE_FACTOR_TYPE_1" localSheetId="11">'x-203'!$B$9</definedName>
    <definedName name="TABLE_FACTOR_TYPE_1" localSheetId="12">'x-204'!$B$9</definedName>
    <definedName name="TABLE_FACTOR_TYPE_1" localSheetId="13">'x-205'!$B$9</definedName>
    <definedName name="TABLE_FACTOR_TYPE_1" localSheetId="14">'x-206'!$B$9</definedName>
    <definedName name="TABLE_FACTOR_TYPE_1" localSheetId="15">'x-207'!$B$9</definedName>
    <definedName name="TABLE_FACTOR_TYPE_1" localSheetId="16">'x-208'!$B$9</definedName>
    <definedName name="TABLE_FACTOR_TYPE_1" localSheetId="17">'x-209'!$B$9</definedName>
    <definedName name="TABLE_FACTOR_TYPE_1" localSheetId="18">'x-217'!$B$9</definedName>
    <definedName name="TABLE_FACTOR_TYPE_1" localSheetId="19">'x-218'!$B$9</definedName>
    <definedName name="TABLE_FACTOR_TYPE_1" localSheetId="20">'x-219'!$B$9</definedName>
    <definedName name="TABLE_FACTOR_TYPE_1" localSheetId="21">'x-301'!$B$9</definedName>
    <definedName name="TABLE_FACTOR_TYPE_1" localSheetId="22">'x-302'!$B$9</definedName>
    <definedName name="TABLE_FACTOR_TYPE_1" localSheetId="23">'x-303'!$B$9</definedName>
    <definedName name="TABLE_FACTOR_TYPE_1" localSheetId="24">'x-304'!$B$9</definedName>
    <definedName name="TABLE_FACTOR_TYPE_1" localSheetId="25">'x-305'!$B$9</definedName>
    <definedName name="TABLE_FACTOR_TYPE_1" localSheetId="26">'x-306'!$B$9</definedName>
    <definedName name="TABLE_FACTOR_TYPE_1" localSheetId="27">'x-307'!$B$9</definedName>
    <definedName name="TABLE_FACTOR_TYPE_1" localSheetId="28">'x-308'!$B$9</definedName>
    <definedName name="TABLE_FACTOR_TYPE_1" localSheetId="29">'x-401'!$B$9</definedName>
    <definedName name="TABLE_FACTOR_TYPE_1" localSheetId="30">'x-402'!$B$9</definedName>
    <definedName name="TABLE_FACTOR_TYPE_1" localSheetId="31">'x-403'!$B$9</definedName>
    <definedName name="TABLE_FACTOR_TYPE_1" localSheetId="32">'x-404'!$B$9</definedName>
    <definedName name="TABLE_FACTOR_TYPE_1" localSheetId="33">'x-405'!$B$9</definedName>
    <definedName name="TABLE_FACTOR_TYPE_1" localSheetId="34">'x-406'!$B$9</definedName>
    <definedName name="TABLE_FACTOR_TYPE_1" localSheetId="35">'x-407'!$B$9</definedName>
    <definedName name="TABLE_FACTOR_TYPE_1" localSheetId="36">'x-408'!$B$9</definedName>
    <definedName name="TABLE_FACTOR_TYPE_1" localSheetId="37">'x-409'!$B$9</definedName>
    <definedName name="TABLE_FACTOR_TYPE_1" localSheetId="38">'x-410'!$B$9</definedName>
    <definedName name="TABLE_FACTOR_TYPE_1" localSheetId="39">'x-411'!$B$9</definedName>
    <definedName name="TABLE_FACTOR_TYPE_1" localSheetId="40">'x-412'!$B$9</definedName>
    <definedName name="TABLE_FACTOR_TYPE_1" localSheetId="41">'x-413'!$B$9</definedName>
    <definedName name="TABLE_FACTOR_TYPE_1" localSheetId="42">'x-414'!$B$9</definedName>
    <definedName name="TABLE_FACTOR_TYPE_1" localSheetId="43">'x-415'!$B$9</definedName>
    <definedName name="TABLE_FACTOR_TYPE_1" localSheetId="44">'x-416'!$B$9</definedName>
    <definedName name="TABLE_FACTOR_TYPE_1" localSheetId="45">'x-417'!$B$9</definedName>
    <definedName name="TABLE_FACTOR_TYPE_1" localSheetId="46">'x-418'!$B$9</definedName>
    <definedName name="TABLE_FACTOR_TYPE_1" localSheetId="47">'x-419'!$B$9</definedName>
    <definedName name="TABLE_FACTOR_TYPE_1" localSheetId="48">'x-420'!$B$9</definedName>
    <definedName name="TABLE_FACTOR_TYPE_1" localSheetId="49">'x-421'!$B$9</definedName>
    <definedName name="TABLE_FACTOR_TYPE_1" localSheetId="50">'x-422'!$B$9</definedName>
    <definedName name="TABLE_FACTOR_TYPE_1" localSheetId="51">'x-423'!$B$9</definedName>
    <definedName name="TABLE_FACTOR_TYPE_1" localSheetId="52">'x-501'!$B$9</definedName>
    <definedName name="TABLE_FACTOR_TYPE_1" localSheetId="53">'x-502'!$B$9</definedName>
    <definedName name="TABLE_FACTOR_TYPE_1" localSheetId="54">'x-503'!$B$9</definedName>
    <definedName name="TABLE_FACTOR_TYPE_1" localSheetId="55">'x-504'!$B$9</definedName>
    <definedName name="TABLE_FACTOR_TYPE_1" localSheetId="56">'x-505'!$B$9</definedName>
    <definedName name="TABLE_FACTOR_TYPE_1" localSheetId="57">'x-601'!$B$9</definedName>
    <definedName name="TABLE_FACTOR_TYPE_1" localSheetId="58">'x-602'!$B$9</definedName>
    <definedName name="TABLE_FACTOR_TYPE_1" localSheetId="59">'x-603'!$B$9</definedName>
    <definedName name="TABLE_FACTOR_TYPE_1" localSheetId="60">'x-604'!$B$9</definedName>
    <definedName name="TABLE_FACTOR_TYPE_1" localSheetId="61">'x-605'!$B$9</definedName>
    <definedName name="TABLE_FACTOR_TYPE_1" localSheetId="62">'x-606'!$B$9</definedName>
    <definedName name="TABLE_FACTOR_TYPE_1" localSheetId="63">'x-703'!$B$9</definedName>
    <definedName name="TABLE_FACTOR_TYPE_1" localSheetId="64">'x-704'!$B$9</definedName>
    <definedName name="TABLE_FACTOR_TYPE_1" localSheetId="65">'x-705'!$B$9</definedName>
    <definedName name="TABLE_FACTOR_TYPE_1" localSheetId="66">'x-706'!$B$9</definedName>
    <definedName name="TABLE_FACTOR_TYPE_1" localSheetId="67">'x-707'!$B$9</definedName>
    <definedName name="TABLE_FACTOR_TYPE_1" localSheetId="68">'x-708'!$B$9</definedName>
    <definedName name="TABLE_FACTOR_TYPE_1" localSheetId="69">'x-709'!$B$9</definedName>
    <definedName name="TABLE_FACTOR_TYPE_1" localSheetId="70">'x-710'!$B$9</definedName>
    <definedName name="TABLE_FACTOR_TYPE_1" localSheetId="71">'x-711'!$B$9</definedName>
    <definedName name="TABLE_FACTOR_TYPE_1" localSheetId="72">'x-712'!$B$9</definedName>
    <definedName name="TABLE_FACTOR_TYPE_1" localSheetId="73">'x-713'!$B$9</definedName>
    <definedName name="TABLE_FACTOR_TYPE_1" localSheetId="74">'x-714'!$B$9</definedName>
    <definedName name="TABLE_FACTOR_TYPE_1" localSheetId="75">'x-715'!$B$9</definedName>
    <definedName name="TABLE_FACTOR_TYPE_1" localSheetId="76">'x-716'!$B$9</definedName>
    <definedName name="TABLE_FACTOR_TYPE_1" localSheetId="77">'x-717'!$B$9</definedName>
    <definedName name="TABLE_FACTOR_TYPE_1" localSheetId="78">'x-718'!$B$9</definedName>
    <definedName name="TABLE_FACTOR_TYPE_1" localSheetId="79">'x-719'!$B$9</definedName>
    <definedName name="TABLE_FACTOR_TYPE_1" localSheetId="80">'x-720'!$B$9</definedName>
    <definedName name="TABLE_FACTOR_TYPE_1" localSheetId="81">'x-721'!$B$9</definedName>
    <definedName name="TABLE_FACTOR_TYPE_1" localSheetId="82">'x-722'!$B$9</definedName>
    <definedName name="TABLE_FACTOR_TYPE_1" localSheetId="83">'x-723'!$B$9</definedName>
    <definedName name="TABLE_FACTOR_TYPE_1" localSheetId="84">'x-801'!$B$9</definedName>
    <definedName name="TABLE_FACTOR_TYPE_1" localSheetId="85">'x-802'!$B$9</definedName>
    <definedName name="TABLE_FACTOR_TYPE_1" localSheetId="86">'x-803'!$B$9</definedName>
    <definedName name="TABLE_FACTOR_TYPE_1" localSheetId="87">'x-804'!$B$9</definedName>
    <definedName name="TABLE_FACTOR_TYPE_1" localSheetId="88">'x-805'!$B$9</definedName>
    <definedName name="TABLE_FACTOR_TYPE_1" localSheetId="89">'x-806'!$B$9</definedName>
    <definedName name="TABLE_FACTOR_TYPE_1" localSheetId="90">'x-807'!$B$9</definedName>
    <definedName name="TABLE_FACTOR_TYPE_1" localSheetId="91">'x-808'!$B$9</definedName>
    <definedName name="TABLE_FACTOR_TYPE_1" localSheetId="92">'x-809'!$B$9</definedName>
    <definedName name="TABLE_FACTOR_TYPE_1" localSheetId="93">'x-810'!$B$9</definedName>
    <definedName name="TABLE_FACTOR_TYPE_1" localSheetId="94">'x-811'!$B$9</definedName>
    <definedName name="TABLE_FACTOR_TYPE_1" localSheetId="95">'x-812'!$B$9</definedName>
    <definedName name="TABLE_FACTOR_TYPE_1" localSheetId="96">'x-813'!$B$9</definedName>
    <definedName name="TABLE_FACTOR_TYPE_1" localSheetId="97">'x-814'!$B$9</definedName>
    <definedName name="TABLE_FACTOR_TYPE_1" localSheetId="98">'x-815'!$B$9</definedName>
    <definedName name="TABLE_FACTOR_TYPE_1" localSheetId="99">'x-816'!$B$9</definedName>
    <definedName name="TABLE_FACTOR_TYPE_1" localSheetId="100">'x-817'!$B$9</definedName>
    <definedName name="TABLE_FACTOR_TYPE_1" localSheetId="101">'x-818'!$B$9</definedName>
    <definedName name="TABLE_FACTOR_TYPE_1" localSheetId="102">'x-819'!$B$9</definedName>
    <definedName name="TABLE_FACTOR_TYPE_1" localSheetId="103">'x-820'!$B$9</definedName>
    <definedName name="TABLE_FACTOR_TYPE_1" localSheetId="104">'x-821'!$B$9</definedName>
    <definedName name="TABLE_FACTOR_TYPE_1" localSheetId="105">'x-822'!$B$9</definedName>
    <definedName name="TABLE_FACTOR_TYPE_1" localSheetId="106">'x-823'!$B$9</definedName>
    <definedName name="TABLE_FACTOR_TYPE_1" localSheetId="107">'x-template'!$B$9</definedName>
    <definedName name="TABLE_FACTOR_TYPE_2" localSheetId="12">'x-204'!$I$9</definedName>
    <definedName name="TABLE_FACTOR_TYPE_2" localSheetId="31">'x-403'!$Q$9</definedName>
    <definedName name="TABLE_FACTOR_TYPE_2" localSheetId="32">'x-404'!$Q$9</definedName>
    <definedName name="TABLE_FACTOR_TYPE_2" localSheetId="37">'x-409'!$Q$9</definedName>
    <definedName name="TABLE_FACTOR_TYPE_2" localSheetId="38">'x-410'!$Q$9</definedName>
    <definedName name="TABLE_FACTOR_TYPE_2" localSheetId="43">'x-415'!$Q$9</definedName>
    <definedName name="TABLE_FACTOR_TYPE_2" localSheetId="93">'x-810'!$Q$9</definedName>
    <definedName name="TABLE_GENDER_1" localSheetId="5">'x-101'!$B$11</definedName>
    <definedName name="TABLE_GENDER_1" localSheetId="6">'x-102'!$B$11</definedName>
    <definedName name="TABLE_GENDER_1" localSheetId="7">'x-103'!$B$11</definedName>
    <definedName name="TABLE_GENDER_1" localSheetId="8">'x-104'!$B$11</definedName>
    <definedName name="TABLE_GENDER_1" localSheetId="9">'x-201'!$B$11</definedName>
    <definedName name="TABLE_GENDER_1" localSheetId="10">'x-202'!$B$11</definedName>
    <definedName name="TABLE_GENDER_1" localSheetId="11">'x-203'!$B$11</definedName>
    <definedName name="TABLE_GENDER_1" localSheetId="12">'x-204'!$B$11</definedName>
    <definedName name="TABLE_GENDER_1" localSheetId="13">'x-205'!$B$11</definedName>
    <definedName name="TABLE_GENDER_1" localSheetId="14">'x-206'!$B$11</definedName>
    <definedName name="TABLE_GENDER_1" localSheetId="15">'x-207'!$B$11</definedName>
    <definedName name="TABLE_GENDER_1" localSheetId="16">'x-208'!$B$11</definedName>
    <definedName name="TABLE_GENDER_1" localSheetId="17">'x-209'!$B$11</definedName>
    <definedName name="TABLE_GENDER_1" localSheetId="18">'x-217'!$B$11</definedName>
    <definedName name="TABLE_GENDER_1" localSheetId="19">'x-218'!$B$11</definedName>
    <definedName name="TABLE_GENDER_1" localSheetId="20">'x-219'!$B$11</definedName>
    <definedName name="TABLE_GENDER_1" localSheetId="21">'x-301'!$B$11</definedName>
    <definedName name="TABLE_GENDER_1" localSheetId="22">'x-302'!$B$11</definedName>
    <definedName name="TABLE_GENDER_1" localSheetId="23">'x-303'!$B$11</definedName>
    <definedName name="TABLE_GENDER_1" localSheetId="24">'x-304'!$B$11</definedName>
    <definedName name="TABLE_GENDER_1" localSheetId="25">'x-305'!$B$11</definedName>
    <definedName name="TABLE_GENDER_1" localSheetId="26">'x-306'!$B$11</definedName>
    <definedName name="TABLE_GENDER_1" localSheetId="27">'x-307'!$B$11</definedName>
    <definedName name="TABLE_GENDER_1" localSheetId="28">'x-308'!$B$11</definedName>
    <definedName name="TABLE_GENDER_1" localSheetId="29">'x-401'!$B$11</definedName>
    <definedName name="TABLE_GENDER_1" localSheetId="30">'x-402'!$B$11</definedName>
    <definedName name="TABLE_GENDER_1" localSheetId="31">'x-403'!$B$11</definedName>
    <definedName name="TABLE_GENDER_1" localSheetId="32">'x-404'!$B$11</definedName>
    <definedName name="TABLE_GENDER_1" localSheetId="33">'x-405'!$B$11</definedName>
    <definedName name="TABLE_GENDER_1" localSheetId="34">'x-406'!$B$11</definedName>
    <definedName name="TABLE_GENDER_1" localSheetId="35">'x-407'!$B$11</definedName>
    <definedName name="TABLE_GENDER_1" localSheetId="36">'x-408'!$B$11</definedName>
    <definedName name="TABLE_GENDER_1" localSheetId="37">'x-409'!$B$11</definedName>
    <definedName name="TABLE_GENDER_1" localSheetId="38">'x-410'!$B$11</definedName>
    <definedName name="TABLE_GENDER_1" localSheetId="39">'x-411'!$B$11</definedName>
    <definedName name="TABLE_GENDER_1" localSheetId="40">'x-412'!$B$11</definedName>
    <definedName name="TABLE_GENDER_1" localSheetId="41">'x-413'!$B$11</definedName>
    <definedName name="TABLE_GENDER_1" localSheetId="42">'x-414'!$B$11</definedName>
    <definedName name="TABLE_GENDER_1" localSheetId="43">'x-415'!$B$11</definedName>
    <definedName name="TABLE_GENDER_1" localSheetId="44">'x-416'!$B$11</definedName>
    <definedName name="TABLE_GENDER_1" localSheetId="45">'x-417'!$B$11</definedName>
    <definedName name="TABLE_GENDER_1" localSheetId="46">'x-418'!$B$11</definedName>
    <definedName name="TABLE_GENDER_1" localSheetId="47">'x-419'!$B$11</definedName>
    <definedName name="TABLE_GENDER_1" localSheetId="48">'x-420'!$B$11</definedName>
    <definedName name="TABLE_GENDER_1" localSheetId="49">'x-421'!$B$11</definedName>
    <definedName name="TABLE_GENDER_1" localSheetId="50">'x-422'!$B$11</definedName>
    <definedName name="TABLE_GENDER_1" localSheetId="51">'x-423'!$B$11</definedName>
    <definedName name="TABLE_GENDER_1" localSheetId="52">'x-501'!$B$11</definedName>
    <definedName name="TABLE_GENDER_1" localSheetId="53">'x-502'!$B$11</definedName>
    <definedName name="TABLE_GENDER_1" localSheetId="54">'x-503'!$B$11</definedName>
    <definedName name="TABLE_GENDER_1" localSheetId="55">'x-504'!$B$11</definedName>
    <definedName name="TABLE_GENDER_1" localSheetId="56">'x-505'!$B$11</definedName>
    <definedName name="TABLE_GENDER_1" localSheetId="57">'x-601'!$B$11</definedName>
    <definedName name="TABLE_GENDER_1" localSheetId="58">'x-602'!$B$11</definedName>
    <definedName name="TABLE_GENDER_1" localSheetId="59">'x-603'!$B$11</definedName>
    <definedName name="TABLE_GENDER_1" localSheetId="60">'x-604'!$B$11</definedName>
    <definedName name="TABLE_GENDER_1" localSheetId="61">'x-605'!$B$11</definedName>
    <definedName name="TABLE_GENDER_1" localSheetId="62">'x-606'!$B$11</definedName>
    <definedName name="TABLE_GENDER_1" localSheetId="63">'x-703'!$B$11</definedName>
    <definedName name="TABLE_GENDER_1" localSheetId="64">'x-704'!$B$11</definedName>
    <definedName name="TABLE_GENDER_1" localSheetId="65">'x-705'!$B$11</definedName>
    <definedName name="TABLE_GENDER_1" localSheetId="66">'x-706'!$B$11</definedName>
    <definedName name="TABLE_GENDER_1" localSheetId="67">'x-707'!$B$11</definedName>
    <definedName name="TABLE_GENDER_1" localSheetId="68">'x-708'!$B$11</definedName>
    <definedName name="TABLE_GENDER_1" localSheetId="69">'x-709'!$B$11</definedName>
    <definedName name="TABLE_GENDER_1" localSheetId="70">'x-710'!$B$11</definedName>
    <definedName name="TABLE_GENDER_1" localSheetId="71">'x-711'!$B$11</definedName>
    <definedName name="TABLE_GENDER_1" localSheetId="72">'x-712'!$B$11</definedName>
    <definedName name="TABLE_GENDER_1" localSheetId="73">'x-713'!$B$11</definedName>
    <definedName name="TABLE_GENDER_1" localSheetId="74">'x-714'!$B$11</definedName>
    <definedName name="TABLE_GENDER_1" localSheetId="75">'x-715'!$B$11</definedName>
    <definedName name="TABLE_GENDER_1" localSheetId="76">'x-716'!$B$11</definedName>
    <definedName name="TABLE_GENDER_1" localSheetId="77">'x-717'!$B$11</definedName>
    <definedName name="TABLE_GENDER_1" localSheetId="78">'x-718'!$B$11</definedName>
    <definedName name="TABLE_GENDER_1" localSheetId="79">'x-719'!$B$11</definedName>
    <definedName name="TABLE_GENDER_1" localSheetId="80">'x-720'!$B$11</definedName>
    <definedName name="TABLE_GENDER_1" localSheetId="81">'x-721'!$B$11</definedName>
    <definedName name="TABLE_GENDER_1" localSheetId="82">'x-722'!$B$11</definedName>
    <definedName name="TABLE_GENDER_1" localSheetId="83">'x-723'!$B$11</definedName>
    <definedName name="TABLE_GENDER_1" localSheetId="84">'x-801'!$B$11</definedName>
    <definedName name="TABLE_GENDER_1" localSheetId="85">'x-802'!$B$11</definedName>
    <definedName name="TABLE_GENDER_1" localSheetId="86">'x-803'!$B$11</definedName>
    <definedName name="TABLE_GENDER_1" localSheetId="87">'x-804'!$B$11</definedName>
    <definedName name="TABLE_GENDER_1" localSheetId="88">'x-805'!$B$11</definedName>
    <definedName name="TABLE_GENDER_1" localSheetId="89">'x-806'!$B$11</definedName>
    <definedName name="TABLE_GENDER_1" localSheetId="90">'x-807'!$B$11</definedName>
    <definedName name="TABLE_GENDER_1" localSheetId="91">'x-808'!$B$11</definedName>
    <definedName name="TABLE_GENDER_1" localSheetId="92">'x-809'!$B$11</definedName>
    <definedName name="TABLE_GENDER_1" localSheetId="93">'x-810'!$B$11</definedName>
    <definedName name="TABLE_GENDER_1" localSheetId="94">'x-811'!$B$11</definedName>
    <definedName name="TABLE_GENDER_1" localSheetId="95">'x-812'!$B$11</definedName>
    <definedName name="TABLE_GENDER_1" localSheetId="96">'x-813'!$B$11</definedName>
    <definedName name="TABLE_GENDER_1" localSheetId="97">'x-814'!$B$11</definedName>
    <definedName name="TABLE_GENDER_1" localSheetId="98">'x-815'!$B$11</definedName>
    <definedName name="TABLE_GENDER_1" localSheetId="99">'x-816'!$B$11</definedName>
    <definedName name="TABLE_GENDER_1" localSheetId="100">'x-817'!$B$11</definedName>
    <definedName name="TABLE_GENDER_1" localSheetId="101">'x-818'!$B$11</definedName>
    <definedName name="TABLE_GENDER_1" localSheetId="102">'x-819'!$B$11</definedName>
    <definedName name="TABLE_GENDER_1" localSheetId="103">'x-820'!$B$11</definedName>
    <definedName name="TABLE_GENDER_1" localSheetId="104">'x-821'!$B$11</definedName>
    <definedName name="TABLE_GENDER_1" localSheetId="105">'x-822'!$B$11</definedName>
    <definedName name="TABLE_GENDER_1" localSheetId="106">'x-823'!$B$11</definedName>
    <definedName name="TABLE_GENDER_1" localSheetId="107">'x-template'!$B$11</definedName>
    <definedName name="TABLE_GENDER_2" localSheetId="12">'x-204'!$I$11</definedName>
    <definedName name="TABLE_GENDER_2" localSheetId="31">'x-403'!$Q$11</definedName>
    <definedName name="TABLE_GENDER_2" localSheetId="32">'x-404'!$Q$11</definedName>
    <definedName name="TABLE_GENDER_2" localSheetId="37">'x-409'!$Q$11</definedName>
    <definedName name="TABLE_GENDER_2" localSheetId="38">'x-410'!$Q$11</definedName>
    <definedName name="TABLE_GENDER_2" localSheetId="43">'x-415'!$Q$11</definedName>
    <definedName name="TABLE_GENDER_2" localSheetId="93">'x-810'!$Q$11</definedName>
    <definedName name="TABLE_INFO_1" localSheetId="5">'x-101'!$A$6:$B$21</definedName>
    <definedName name="TABLE_INFO_1" localSheetId="6">'x-102'!$A$6:$B$21</definedName>
    <definedName name="TABLE_INFO_1" localSheetId="7">'x-103'!$A$6:$B$21</definedName>
    <definedName name="TABLE_INFO_1" localSheetId="8">'x-104'!$A$6:$B$21</definedName>
    <definedName name="TABLE_INFO_1" localSheetId="9">'x-201'!$A$6:$B$21</definedName>
    <definedName name="TABLE_INFO_1" localSheetId="10">'x-202'!$A$6:$B$21</definedName>
    <definedName name="TABLE_INFO_1" localSheetId="11">'x-203'!$A$6:$B$21</definedName>
    <definedName name="TABLE_INFO_1" localSheetId="12">'x-204'!$A$6:$B$21</definedName>
    <definedName name="TABLE_INFO_1" localSheetId="13">'x-205'!$A$6:$B$21</definedName>
    <definedName name="TABLE_INFO_1" localSheetId="14">'x-206'!$A$6:$B$21</definedName>
    <definedName name="TABLE_INFO_1" localSheetId="15">'x-207'!$A$6:$B$21</definedName>
    <definedName name="TABLE_INFO_1" localSheetId="16">'x-208'!$A$6:$B$21</definedName>
    <definedName name="TABLE_INFO_1" localSheetId="17">'x-209'!$A$6:$B$21</definedName>
    <definedName name="TABLE_INFO_1" localSheetId="18">'x-217'!$A$6:$B$21</definedName>
    <definedName name="TABLE_INFO_1" localSheetId="19">'x-218'!$A$6:$B$21</definedName>
    <definedName name="TABLE_INFO_1" localSheetId="20">'x-219'!$A$6:$B$21</definedName>
    <definedName name="TABLE_INFO_1" localSheetId="21">'x-301'!$A$6:$B$21</definedName>
    <definedName name="TABLE_INFO_1" localSheetId="22">'x-302'!$A$6:$B$21</definedName>
    <definedName name="TABLE_INFO_1" localSheetId="23">'x-303'!$A$6:$B$21</definedName>
    <definedName name="TABLE_INFO_1" localSheetId="24">'x-304'!$A$6:$B$21</definedName>
    <definedName name="TABLE_INFO_1" localSheetId="25">'x-305'!$A$6:$B$21</definedName>
    <definedName name="TABLE_INFO_1" localSheetId="26">'x-306'!$A$6:$B$21</definedName>
    <definedName name="TABLE_INFO_1" localSheetId="27">'x-307'!$A$6:$B$21</definedName>
    <definedName name="TABLE_INFO_1" localSheetId="28">'x-308'!$A$6:$B$21</definedName>
    <definedName name="TABLE_INFO_1" localSheetId="29">'x-401'!$A$6:$B$21</definedName>
    <definedName name="TABLE_INFO_1" localSheetId="30">'x-402'!$A$6:$B$21</definedName>
    <definedName name="TABLE_INFO_1" localSheetId="31">'x-403'!$A$6:$B$21</definedName>
    <definedName name="TABLE_INFO_1" localSheetId="32">'x-404'!$A$6:$B$21</definedName>
    <definedName name="TABLE_INFO_1" localSheetId="33">'x-405'!$A$6:$B$21</definedName>
    <definedName name="TABLE_INFO_1" localSheetId="34">'x-406'!$A$6:$B$21</definedName>
    <definedName name="TABLE_INFO_1" localSheetId="35">'x-407'!$A$6:$B$21</definedName>
    <definedName name="TABLE_INFO_1" localSheetId="36">'x-408'!$A$6:$B$21</definedName>
    <definedName name="TABLE_INFO_1" localSheetId="37">'x-409'!$A$6:$B$21</definedName>
    <definedName name="TABLE_INFO_1" localSheetId="38">'x-410'!$A$6:$B$21</definedName>
    <definedName name="TABLE_INFO_1" localSheetId="39">'x-411'!$A$6:$B$21</definedName>
    <definedName name="TABLE_INFO_1" localSheetId="40">'x-412'!$A$6:$B$21</definedName>
    <definedName name="TABLE_INFO_1" localSheetId="41">'x-413'!$A$6:$B$21</definedName>
    <definedName name="TABLE_INFO_1" localSheetId="42">'x-414'!$A$6:$B$21</definedName>
    <definedName name="TABLE_INFO_1" localSheetId="43">'x-415'!$A$6:$B$21</definedName>
    <definedName name="TABLE_INFO_1" localSheetId="44">'x-416'!$A$6:$B$21</definedName>
    <definedName name="TABLE_INFO_1" localSheetId="45">'x-417'!$A$6:$B$21</definedName>
    <definedName name="TABLE_INFO_1" localSheetId="46">'x-418'!$A$6:$B$21</definedName>
    <definedName name="TABLE_INFO_1" localSheetId="47">'x-419'!$A$6:$B$21</definedName>
    <definedName name="TABLE_INFO_1" localSheetId="48">'x-420'!$A$6:$B$21</definedName>
    <definedName name="TABLE_INFO_1" localSheetId="49">'x-421'!$A$6:$B$21</definedName>
    <definedName name="TABLE_INFO_1" localSheetId="50">'x-422'!$A$6:$B$21</definedName>
    <definedName name="TABLE_INFO_1" localSheetId="51">'x-423'!$A$6:$B$21</definedName>
    <definedName name="TABLE_INFO_1" localSheetId="52">'x-501'!$A$6:$B$21</definedName>
    <definedName name="TABLE_INFO_1" localSheetId="53">'x-502'!$A$6:$B$21</definedName>
    <definedName name="TABLE_INFO_1" localSheetId="54">'x-503'!$A$6:$B$21</definedName>
    <definedName name="TABLE_INFO_1" localSheetId="55">'x-504'!$A$6:$B$21</definedName>
    <definedName name="TABLE_INFO_1" localSheetId="56">'x-505'!$A$6:$B$21</definedName>
    <definedName name="TABLE_INFO_1" localSheetId="57">'x-601'!$A$6:$B$21</definedName>
    <definedName name="TABLE_INFO_1" localSheetId="58">'x-602'!$A$6:$B$21</definedName>
    <definedName name="TABLE_INFO_1" localSheetId="59">'x-603'!$A$6:$B$21</definedName>
    <definedName name="TABLE_INFO_1" localSheetId="60">'x-604'!$A$6:$B$21</definedName>
    <definedName name="TABLE_INFO_1" localSheetId="61">'x-605'!$A$6:$B$21</definedName>
    <definedName name="TABLE_INFO_1" localSheetId="62">'x-606'!$A$6:$B$21</definedName>
    <definedName name="TABLE_INFO_1" localSheetId="63">'x-703'!$A$6:$B$21</definedName>
    <definedName name="TABLE_INFO_1" localSheetId="64">'x-704'!$A$6:$B$21</definedName>
    <definedName name="TABLE_INFO_1" localSheetId="65">'x-705'!$A$6:$B$21</definedName>
    <definedName name="TABLE_INFO_1" localSheetId="66">'x-706'!$A$6:$B$21</definedName>
    <definedName name="TABLE_INFO_1" localSheetId="67">'x-707'!$A$6:$B$21</definedName>
    <definedName name="TABLE_INFO_1" localSheetId="68">'x-708'!$A$6:$B$21</definedName>
    <definedName name="TABLE_INFO_1" localSheetId="69">'x-709'!$A$6:$B$21</definedName>
    <definedName name="TABLE_INFO_1" localSheetId="70">'x-710'!$A$6:$B$21</definedName>
    <definedName name="TABLE_INFO_1" localSheetId="71">'x-711'!$A$6:$B$21</definedName>
    <definedName name="TABLE_INFO_1" localSheetId="72">'x-712'!$A$6:$B$21</definedName>
    <definedName name="TABLE_INFO_1" localSheetId="73">'x-713'!$A$6:$B$21</definedName>
    <definedName name="TABLE_INFO_1" localSheetId="74">'x-714'!$A$6:$B$21</definedName>
    <definedName name="TABLE_INFO_1" localSheetId="75">'x-715'!$A$6:$B$21</definedName>
    <definedName name="TABLE_INFO_1" localSheetId="76">'x-716'!$A$6:$B$21</definedName>
    <definedName name="TABLE_INFO_1" localSheetId="77">'x-717'!$A$6:$B$21</definedName>
    <definedName name="TABLE_INFO_1" localSheetId="78">'x-718'!$A$6:$B$21</definedName>
    <definedName name="TABLE_INFO_1" localSheetId="79">'x-719'!$A$6:$B$21</definedName>
    <definedName name="TABLE_INFO_1" localSheetId="80">'x-720'!$A$6:$B$21</definedName>
    <definedName name="TABLE_INFO_1" localSheetId="81">'x-721'!$A$6:$B$21</definedName>
    <definedName name="TABLE_INFO_1" localSheetId="82">'x-722'!$A$6:$B$21</definedName>
    <definedName name="TABLE_INFO_1" localSheetId="83">'x-723'!$A$6:$B$21</definedName>
    <definedName name="TABLE_INFO_1" localSheetId="84">'x-801'!$A$6:$B$21</definedName>
    <definedName name="TABLE_INFO_1" localSheetId="85">'x-802'!$A$6:$B$21</definedName>
    <definedName name="TABLE_INFO_1" localSheetId="86">'x-803'!$A$6:$B$21</definedName>
    <definedName name="TABLE_INFO_1" localSheetId="87">'x-804'!$A$6:$B$21</definedName>
    <definedName name="TABLE_INFO_1" localSheetId="88">'x-805'!$A$6:$B$21</definedName>
    <definedName name="TABLE_INFO_1" localSheetId="89">'x-806'!$A$6:$B$21</definedName>
    <definedName name="TABLE_INFO_1" localSheetId="90">'x-807'!$A$6:$B$21</definedName>
    <definedName name="TABLE_INFO_1" localSheetId="91">'x-808'!$A$6:$B$21</definedName>
    <definedName name="TABLE_INFO_1" localSheetId="92">'x-809'!$A$6:$B$21</definedName>
    <definedName name="TABLE_INFO_1" localSheetId="93">'x-810'!$A$6:$B$21</definedName>
    <definedName name="TABLE_INFO_1" localSheetId="94">'x-811'!$A$6:$B$21</definedName>
    <definedName name="TABLE_INFO_1" localSheetId="95">'x-812'!$A$6:$B$21</definedName>
    <definedName name="TABLE_INFO_1" localSheetId="96">'x-813'!$A$6:$B$21</definedName>
    <definedName name="TABLE_INFO_1" localSheetId="97">'x-814'!$A$6:$B$21</definedName>
    <definedName name="TABLE_INFO_1" localSheetId="98">'x-815'!$A$6:$B$21</definedName>
    <definedName name="TABLE_INFO_1" localSheetId="99">'x-816'!$A$6:$B$21</definedName>
    <definedName name="TABLE_INFO_1" localSheetId="100">'x-817'!$A$6:$B$21</definedName>
    <definedName name="TABLE_INFO_1" localSheetId="101">'x-818'!$A$6:$B$21</definedName>
    <definedName name="TABLE_INFO_1" localSheetId="102">'x-819'!$A$6:$B$21</definedName>
    <definedName name="TABLE_INFO_1" localSheetId="103">'x-820'!$A$6:$B$21</definedName>
    <definedName name="TABLE_INFO_1" localSheetId="104">'x-821'!$A$6:$B$21</definedName>
    <definedName name="TABLE_INFO_1" localSheetId="105">'x-822'!$A$6:$B$21</definedName>
    <definedName name="TABLE_INFO_1" localSheetId="106">'x-823'!$A$6:$B$21</definedName>
    <definedName name="TABLE_INFO_1" localSheetId="107">'x-template'!$A$6:$B$21</definedName>
    <definedName name="TABLE_INFO_2" localSheetId="12">'x-204'!$H$6:$I$21</definedName>
    <definedName name="TABLE_INFO_2" localSheetId="31">'x-403'!$P$6:$Q$21</definedName>
    <definedName name="TABLE_INFO_2" localSheetId="32">'x-404'!$P$6:$Q$21</definedName>
    <definedName name="TABLE_INFO_2" localSheetId="37">'x-409'!$P$6:$Q$21</definedName>
    <definedName name="TABLE_INFO_2" localSheetId="38">'x-410'!$P$6:$Q$21</definedName>
    <definedName name="TABLE_INFO_2" localSheetId="43">'x-415'!$P$6:$Q$21</definedName>
    <definedName name="TABLE_INFO_2" localSheetId="93">'x-810'!$P$6:$Q$21</definedName>
    <definedName name="TABLE_REFERENCE_1" localSheetId="5">'x-101'!$B$15</definedName>
    <definedName name="TABLE_REFERENCE_1" localSheetId="6">'x-102'!$B$15</definedName>
    <definedName name="TABLE_REFERENCE_1" localSheetId="7">'x-103'!$B$15</definedName>
    <definedName name="TABLE_REFERENCE_1" localSheetId="8">'x-104'!$B$15</definedName>
    <definedName name="TABLE_REFERENCE_1" localSheetId="9">'x-201'!$B$15</definedName>
    <definedName name="TABLE_REFERENCE_1" localSheetId="10">'x-202'!$B$15</definedName>
    <definedName name="TABLE_REFERENCE_1" localSheetId="11">'x-203'!$B$15</definedName>
    <definedName name="TABLE_REFERENCE_1" localSheetId="12">'x-204'!$B$15</definedName>
    <definedName name="TABLE_REFERENCE_1" localSheetId="13">'x-205'!$B$15</definedName>
    <definedName name="TABLE_REFERENCE_1" localSheetId="14">'x-206'!$B$15</definedName>
    <definedName name="TABLE_REFERENCE_1" localSheetId="15">'x-207'!$B$15</definedName>
    <definedName name="TABLE_REFERENCE_1" localSheetId="16">'x-208'!$B$15</definedName>
    <definedName name="TABLE_REFERENCE_1" localSheetId="17">'x-209'!$B$15</definedName>
    <definedName name="TABLE_REFERENCE_1" localSheetId="18">'x-217'!$B$15</definedName>
    <definedName name="TABLE_REFERENCE_1" localSheetId="19">'x-218'!$B$15</definedName>
    <definedName name="TABLE_REFERENCE_1" localSheetId="20">'x-219'!$B$15</definedName>
    <definedName name="TABLE_REFERENCE_1" localSheetId="21">'x-301'!$B$15</definedName>
    <definedName name="TABLE_REFERENCE_1" localSheetId="22">'x-302'!$B$15</definedName>
    <definedName name="TABLE_REFERENCE_1" localSheetId="23">'x-303'!$B$15</definedName>
    <definedName name="TABLE_REFERENCE_1" localSheetId="24">'x-304'!$B$15</definedName>
    <definedName name="TABLE_REFERENCE_1" localSheetId="25">'x-305'!$B$15</definedName>
    <definedName name="TABLE_REFERENCE_1" localSheetId="26">'x-306'!$B$15</definedName>
    <definedName name="TABLE_REFERENCE_1" localSheetId="27">'x-307'!$B$15</definedName>
    <definedName name="TABLE_REFERENCE_1" localSheetId="28">'x-308'!$B$15</definedName>
    <definedName name="TABLE_REFERENCE_1" localSheetId="29">'x-401'!$B$15</definedName>
    <definedName name="TABLE_REFERENCE_1" localSheetId="30">'x-402'!$B$15</definedName>
    <definedName name="TABLE_REFERENCE_1" localSheetId="31">'x-403'!$B$15</definedName>
    <definedName name="TABLE_REFERENCE_1" localSheetId="32">'x-404'!$B$15</definedName>
    <definedName name="TABLE_REFERENCE_1" localSheetId="33">'x-405'!$B$15</definedName>
    <definedName name="TABLE_REFERENCE_1" localSheetId="34">'x-406'!$B$15</definedName>
    <definedName name="TABLE_REFERENCE_1" localSheetId="35">'x-407'!$B$15</definedName>
    <definedName name="TABLE_REFERENCE_1" localSheetId="36">'x-408'!$B$15</definedName>
    <definedName name="TABLE_REFERENCE_1" localSheetId="37">'x-409'!$B$15</definedName>
    <definedName name="TABLE_REFERENCE_1" localSheetId="38">'x-410'!$B$15</definedName>
    <definedName name="TABLE_REFERENCE_1" localSheetId="39">'x-411'!$B$15</definedName>
    <definedName name="TABLE_REFERENCE_1" localSheetId="40">'x-412'!$B$15</definedName>
    <definedName name="TABLE_REFERENCE_1" localSheetId="41">'x-413'!$B$15</definedName>
    <definedName name="TABLE_REFERENCE_1" localSheetId="42">'x-414'!$B$15</definedName>
    <definedName name="TABLE_REFERENCE_1" localSheetId="43">'x-415'!$B$15</definedName>
    <definedName name="TABLE_REFERENCE_1" localSheetId="44">'x-416'!$B$15</definedName>
    <definedName name="TABLE_REFERENCE_1" localSheetId="45">'x-417'!$B$15</definedName>
    <definedName name="TABLE_REFERENCE_1" localSheetId="46">'x-418'!$B$15</definedName>
    <definedName name="TABLE_REFERENCE_1" localSheetId="47">'x-419'!$B$15</definedName>
    <definedName name="TABLE_REFERENCE_1" localSheetId="48">'x-420'!$B$15</definedName>
    <definedName name="TABLE_REFERENCE_1" localSheetId="49">'x-421'!$B$15</definedName>
    <definedName name="TABLE_REFERENCE_1" localSheetId="50">'x-422'!$B$15</definedName>
    <definedName name="TABLE_REFERENCE_1" localSheetId="51">'x-423'!$B$15</definedName>
    <definedName name="TABLE_REFERENCE_1" localSheetId="52">'x-501'!$B$15</definedName>
    <definedName name="TABLE_REFERENCE_1" localSheetId="53">'x-502'!$B$15</definedName>
    <definedName name="TABLE_REFERENCE_1" localSheetId="54">'x-503'!$B$15</definedName>
    <definedName name="TABLE_REFERENCE_1" localSheetId="55">'x-504'!$B$15</definedName>
    <definedName name="TABLE_REFERENCE_1" localSheetId="56">'x-505'!$B$15</definedName>
    <definedName name="TABLE_REFERENCE_1" localSheetId="57">'x-601'!$B$15</definedName>
    <definedName name="TABLE_REFERENCE_1" localSheetId="58">'x-602'!$B$15</definedName>
    <definedName name="TABLE_REFERENCE_1" localSheetId="59">'x-603'!$B$15</definedName>
    <definedName name="TABLE_REFERENCE_1" localSheetId="60">'x-604'!$B$15</definedName>
    <definedName name="TABLE_REFERENCE_1" localSheetId="61">'x-605'!$B$15</definedName>
    <definedName name="TABLE_REFERENCE_1" localSheetId="62">'x-606'!$B$15</definedName>
    <definedName name="TABLE_REFERENCE_1" localSheetId="63">'x-703'!$B$15</definedName>
    <definedName name="TABLE_REFERENCE_1" localSheetId="64">'x-704'!$B$15</definedName>
    <definedName name="TABLE_REFERENCE_1" localSheetId="65">'x-705'!$B$15</definedName>
    <definedName name="TABLE_REFERENCE_1" localSheetId="66">'x-706'!$B$15</definedName>
    <definedName name="TABLE_REFERENCE_1" localSheetId="67">'x-707'!$B$15</definedName>
    <definedName name="TABLE_REFERENCE_1" localSheetId="68">'x-708'!$B$15</definedName>
    <definedName name="TABLE_REFERENCE_1" localSheetId="69">'x-709'!$B$15</definedName>
    <definedName name="TABLE_REFERENCE_1" localSheetId="70">'x-710'!$B$15</definedName>
    <definedName name="TABLE_REFERENCE_1" localSheetId="71">'x-711'!$B$15</definedName>
    <definedName name="TABLE_REFERENCE_1" localSheetId="72">'x-712'!$B$15</definedName>
    <definedName name="TABLE_REFERENCE_1" localSheetId="73">'x-713'!$B$15</definedName>
    <definedName name="TABLE_REFERENCE_1" localSheetId="74">'x-714'!$B$15</definedName>
    <definedName name="TABLE_REFERENCE_1" localSheetId="75">'x-715'!$B$15</definedName>
    <definedName name="TABLE_REFERENCE_1" localSheetId="76">'x-716'!$B$15</definedName>
    <definedName name="TABLE_REFERENCE_1" localSheetId="77">'x-717'!$B$15</definedName>
    <definedName name="TABLE_REFERENCE_1" localSheetId="78">'x-718'!$B$15</definedName>
    <definedName name="TABLE_REFERENCE_1" localSheetId="79">'x-719'!$B$15</definedName>
    <definedName name="TABLE_REFERENCE_1" localSheetId="80">'x-720'!$B$15</definedName>
    <definedName name="TABLE_REFERENCE_1" localSheetId="81">'x-721'!$B$15</definedName>
    <definedName name="TABLE_REFERENCE_1" localSheetId="82">'x-722'!$B$15</definedName>
    <definedName name="TABLE_REFERENCE_1" localSheetId="83">'x-723'!$B$15</definedName>
    <definedName name="TABLE_REFERENCE_1" localSheetId="84">'x-801'!$B$15</definedName>
    <definedName name="TABLE_REFERENCE_1" localSheetId="85">'x-802'!$B$15</definedName>
    <definedName name="TABLE_REFERENCE_1" localSheetId="86">'x-803'!$B$15</definedName>
    <definedName name="TABLE_REFERENCE_1" localSheetId="87">'x-804'!$B$15</definedName>
    <definedName name="TABLE_REFERENCE_1" localSheetId="88">'x-805'!$B$15</definedName>
    <definedName name="TABLE_REFERENCE_1" localSheetId="89">'x-806'!$B$15</definedName>
    <definedName name="TABLE_REFERENCE_1" localSheetId="90">'x-807'!$B$15</definedName>
    <definedName name="TABLE_REFERENCE_1" localSheetId="91">'x-808'!$B$15</definedName>
    <definedName name="TABLE_REFERENCE_1" localSheetId="92">'x-809'!$B$15</definedName>
    <definedName name="TABLE_REFERENCE_1" localSheetId="93">'x-810'!$B$15</definedName>
    <definedName name="TABLE_REFERENCE_1" localSheetId="94">'x-811'!$B$15</definedName>
    <definedName name="TABLE_REFERENCE_1" localSheetId="95">'x-812'!$B$15</definedName>
    <definedName name="TABLE_REFERENCE_1" localSheetId="96">'x-813'!$B$15</definedName>
    <definedName name="TABLE_REFERENCE_1" localSheetId="97">'x-814'!$B$15</definedName>
    <definedName name="TABLE_REFERENCE_1" localSheetId="98">'x-815'!$B$15</definedName>
    <definedName name="TABLE_REFERENCE_1" localSheetId="99">'x-816'!$B$15</definedName>
    <definedName name="TABLE_REFERENCE_1" localSheetId="100">'x-817'!$B$15</definedName>
    <definedName name="TABLE_REFERENCE_1" localSheetId="101">'x-818'!$B$15</definedName>
    <definedName name="TABLE_REFERENCE_1" localSheetId="102">'x-819'!$B$15</definedName>
    <definedName name="TABLE_REFERENCE_1" localSheetId="103">'x-820'!$B$15</definedName>
    <definedName name="TABLE_REFERENCE_1" localSheetId="104">'x-821'!$B$15</definedName>
    <definedName name="TABLE_REFERENCE_1" localSheetId="105">'x-822'!$B$15</definedName>
    <definedName name="TABLE_REFERENCE_1" localSheetId="106">'x-823'!$B$15</definedName>
    <definedName name="TABLE_REFERENCE_1" localSheetId="107">'x-template'!$B$15</definedName>
    <definedName name="TABLE_REFERENCE_2" localSheetId="12">'x-204'!$I$15</definedName>
    <definedName name="TABLE_REFERENCE_2" localSheetId="31">'x-403'!$Q$15</definedName>
    <definedName name="TABLE_REFERENCE_2" localSheetId="32">'x-404'!$Q$15</definedName>
    <definedName name="TABLE_REFERENCE_2" localSheetId="37">'x-409'!$Q$15</definedName>
    <definedName name="TABLE_REFERENCE_2" localSheetId="38">'x-410'!$Q$15</definedName>
    <definedName name="TABLE_REFERENCE_2" localSheetId="43">'x-415'!$Q$15</definedName>
    <definedName name="TABLE_REFERENCE_2" localSheetId="93">'x-810'!$Q$15</definedName>
    <definedName name="TABLE_REFERENCE_GUIDANCE_1" localSheetId="5">'x-101'!$B$16</definedName>
    <definedName name="TABLE_REFERENCE_GUIDANCE_1" localSheetId="6">'x-102'!$B$16</definedName>
    <definedName name="TABLE_REFERENCE_GUIDANCE_1" localSheetId="7">'x-103'!$B$16</definedName>
    <definedName name="TABLE_REFERENCE_GUIDANCE_1" localSheetId="8">'x-104'!$B$16</definedName>
    <definedName name="TABLE_REFERENCE_GUIDANCE_1" localSheetId="9">'x-201'!$B$16</definedName>
    <definedName name="TABLE_REFERENCE_GUIDANCE_1" localSheetId="10">'x-202'!$B$16</definedName>
    <definedName name="TABLE_REFERENCE_GUIDANCE_1" localSheetId="11">'x-203'!$B$16</definedName>
    <definedName name="TABLE_REFERENCE_GUIDANCE_1" localSheetId="12">'x-204'!$B$16</definedName>
    <definedName name="TABLE_REFERENCE_GUIDANCE_1" localSheetId="13">'x-205'!$B$16</definedName>
    <definedName name="TABLE_REFERENCE_GUIDANCE_1" localSheetId="14">'x-206'!$B$16</definedName>
    <definedName name="TABLE_REFERENCE_GUIDANCE_1" localSheetId="15">'x-207'!$B$16</definedName>
    <definedName name="TABLE_REFERENCE_GUIDANCE_1" localSheetId="16">'x-208'!$B$16</definedName>
    <definedName name="TABLE_REFERENCE_GUIDANCE_1" localSheetId="17">'x-209'!$B$16</definedName>
    <definedName name="TABLE_REFERENCE_GUIDANCE_1" localSheetId="18">'x-217'!$B$16</definedName>
    <definedName name="TABLE_REFERENCE_GUIDANCE_1" localSheetId="19">'x-218'!$B$16</definedName>
    <definedName name="TABLE_REFERENCE_GUIDANCE_1" localSheetId="20">'x-219'!$B$16</definedName>
    <definedName name="TABLE_REFERENCE_GUIDANCE_1" localSheetId="21">'x-301'!$B$16</definedName>
    <definedName name="TABLE_REFERENCE_GUIDANCE_1" localSheetId="22">'x-302'!$B$16</definedName>
    <definedName name="TABLE_REFERENCE_GUIDANCE_1" localSheetId="23">'x-303'!$B$16</definedName>
    <definedName name="TABLE_REFERENCE_GUIDANCE_1" localSheetId="24">'x-304'!$B$16</definedName>
    <definedName name="TABLE_REFERENCE_GUIDANCE_1" localSheetId="25">'x-305'!$B$16</definedName>
    <definedName name="TABLE_REFERENCE_GUIDANCE_1" localSheetId="26">'x-306'!$B$16</definedName>
    <definedName name="TABLE_REFERENCE_GUIDANCE_1" localSheetId="27">'x-307'!$B$16</definedName>
    <definedName name="TABLE_REFERENCE_GUIDANCE_1" localSheetId="28">'x-308'!$B$16</definedName>
    <definedName name="TABLE_REFERENCE_GUIDANCE_1" localSheetId="29">'x-401'!$B$16</definedName>
    <definedName name="TABLE_REFERENCE_GUIDANCE_1" localSheetId="30">'x-402'!$B$16</definedName>
    <definedName name="TABLE_REFERENCE_GUIDANCE_1" localSheetId="31">'x-403'!$B$16</definedName>
    <definedName name="TABLE_REFERENCE_GUIDANCE_1" localSheetId="32">'x-404'!$B$16</definedName>
    <definedName name="TABLE_REFERENCE_GUIDANCE_1" localSheetId="33">'x-405'!$B$16</definedName>
    <definedName name="TABLE_REFERENCE_GUIDANCE_1" localSheetId="34">'x-406'!$B$16</definedName>
    <definedName name="TABLE_REFERENCE_GUIDANCE_1" localSheetId="35">'x-407'!$B$16</definedName>
    <definedName name="TABLE_REFERENCE_GUIDANCE_1" localSheetId="36">'x-408'!$B$16</definedName>
    <definedName name="TABLE_REFERENCE_GUIDANCE_1" localSheetId="37">'x-409'!$B$16</definedName>
    <definedName name="TABLE_REFERENCE_GUIDANCE_1" localSheetId="38">'x-410'!$B$16</definedName>
    <definedName name="TABLE_REFERENCE_GUIDANCE_1" localSheetId="39">'x-411'!$B$16</definedName>
    <definedName name="TABLE_REFERENCE_GUIDANCE_1" localSheetId="40">'x-412'!$B$16</definedName>
    <definedName name="TABLE_REFERENCE_GUIDANCE_1" localSheetId="41">'x-413'!$B$16</definedName>
    <definedName name="TABLE_REFERENCE_GUIDANCE_1" localSheetId="42">'x-414'!$B$16</definedName>
    <definedName name="TABLE_REFERENCE_GUIDANCE_1" localSheetId="43">'x-415'!$B$16</definedName>
    <definedName name="TABLE_REFERENCE_GUIDANCE_1" localSheetId="44">'x-416'!$B$16</definedName>
    <definedName name="TABLE_REFERENCE_GUIDANCE_1" localSheetId="45">'x-417'!$B$16</definedName>
    <definedName name="TABLE_REFERENCE_GUIDANCE_1" localSheetId="46">'x-418'!$B$16</definedName>
    <definedName name="TABLE_REFERENCE_GUIDANCE_1" localSheetId="47">'x-419'!$B$16</definedName>
    <definedName name="TABLE_REFERENCE_GUIDANCE_1" localSheetId="48">'x-420'!$B$16</definedName>
    <definedName name="TABLE_REFERENCE_GUIDANCE_1" localSheetId="49">'x-421'!$B$16</definedName>
    <definedName name="TABLE_REFERENCE_GUIDANCE_1" localSheetId="50">'x-422'!$B$16</definedName>
    <definedName name="TABLE_REFERENCE_GUIDANCE_1" localSheetId="51">'x-423'!$B$16</definedName>
    <definedName name="TABLE_REFERENCE_GUIDANCE_1" localSheetId="52">'x-501'!$B$16</definedName>
    <definedName name="TABLE_REFERENCE_GUIDANCE_1" localSheetId="53">'x-502'!$B$16</definedName>
    <definedName name="TABLE_REFERENCE_GUIDANCE_1" localSheetId="54">'x-503'!$B$16</definedName>
    <definedName name="TABLE_REFERENCE_GUIDANCE_1" localSheetId="55">'x-504'!$B$16</definedName>
    <definedName name="TABLE_REFERENCE_GUIDANCE_1" localSheetId="56">'x-505'!$B$16</definedName>
    <definedName name="TABLE_REFERENCE_GUIDANCE_1" localSheetId="57">'x-601'!$B$16</definedName>
    <definedName name="TABLE_REFERENCE_GUIDANCE_1" localSheetId="58">'x-602'!$B$16</definedName>
    <definedName name="TABLE_REFERENCE_GUIDANCE_1" localSheetId="59">'x-603'!$B$16</definedName>
    <definedName name="TABLE_REFERENCE_GUIDANCE_1" localSheetId="60">'x-604'!$B$16</definedName>
    <definedName name="TABLE_REFERENCE_GUIDANCE_1" localSheetId="61">'x-605'!$B$16</definedName>
    <definedName name="TABLE_REFERENCE_GUIDANCE_1" localSheetId="62">'x-606'!$B$16</definedName>
    <definedName name="TABLE_REFERENCE_GUIDANCE_1" localSheetId="63">'x-703'!$B$16</definedName>
    <definedName name="TABLE_REFERENCE_GUIDANCE_1" localSheetId="64">'x-704'!$B$16</definedName>
    <definedName name="TABLE_REFERENCE_GUIDANCE_1" localSheetId="65">'x-705'!$B$16</definedName>
    <definedName name="TABLE_REFERENCE_GUIDANCE_1" localSheetId="66">'x-706'!$B$16</definedName>
    <definedName name="TABLE_REFERENCE_GUIDANCE_1" localSheetId="67">'x-707'!$B$16</definedName>
    <definedName name="TABLE_REFERENCE_GUIDANCE_1" localSheetId="68">'x-708'!$B$16</definedName>
    <definedName name="TABLE_REFERENCE_GUIDANCE_1" localSheetId="69">'x-709'!$B$16</definedName>
    <definedName name="TABLE_REFERENCE_GUIDANCE_1" localSheetId="70">'x-710'!$B$16</definedName>
    <definedName name="TABLE_REFERENCE_GUIDANCE_1" localSheetId="71">'x-711'!$B$16</definedName>
    <definedName name="TABLE_REFERENCE_GUIDANCE_1" localSheetId="72">'x-712'!$B$16</definedName>
    <definedName name="TABLE_REFERENCE_GUIDANCE_1" localSheetId="73">'x-713'!$B$16</definedName>
    <definedName name="TABLE_REFERENCE_GUIDANCE_1" localSheetId="74">'x-714'!$B$16</definedName>
    <definedName name="TABLE_REFERENCE_GUIDANCE_1" localSheetId="75">'x-715'!$B$16</definedName>
    <definedName name="TABLE_REFERENCE_GUIDANCE_1" localSheetId="76">'x-716'!$B$16</definedName>
    <definedName name="TABLE_REFERENCE_GUIDANCE_1" localSheetId="77">'x-717'!$B$16</definedName>
    <definedName name="TABLE_REFERENCE_GUIDANCE_1" localSheetId="78">'x-718'!$B$16</definedName>
    <definedName name="TABLE_REFERENCE_GUIDANCE_1" localSheetId="79">'x-719'!$B$16</definedName>
    <definedName name="TABLE_REFERENCE_GUIDANCE_1" localSheetId="80">'x-720'!$B$16</definedName>
    <definedName name="TABLE_REFERENCE_GUIDANCE_1" localSheetId="81">'x-721'!$B$16</definedName>
    <definedName name="TABLE_REFERENCE_GUIDANCE_1" localSheetId="82">'x-722'!$B$16</definedName>
    <definedName name="TABLE_REFERENCE_GUIDANCE_1" localSheetId="83">'x-723'!$B$16</definedName>
    <definedName name="TABLE_REFERENCE_GUIDANCE_1" localSheetId="84">'x-801'!$B$16</definedName>
    <definedName name="TABLE_REFERENCE_GUIDANCE_1" localSheetId="85">'x-802'!$B$16</definedName>
    <definedName name="TABLE_REFERENCE_GUIDANCE_1" localSheetId="86">'x-803'!$B$16</definedName>
    <definedName name="TABLE_REFERENCE_GUIDANCE_1" localSheetId="87">'x-804'!$B$16</definedName>
    <definedName name="TABLE_REFERENCE_GUIDANCE_1" localSheetId="88">'x-805'!$B$16</definedName>
    <definedName name="TABLE_REFERENCE_GUIDANCE_1" localSheetId="89">'x-806'!$B$16</definedName>
    <definedName name="TABLE_REFERENCE_GUIDANCE_1" localSheetId="90">'x-807'!$B$16</definedName>
    <definedName name="TABLE_REFERENCE_GUIDANCE_1" localSheetId="91">'x-808'!$B$16</definedName>
    <definedName name="TABLE_REFERENCE_GUIDANCE_1" localSheetId="92">'x-809'!$B$16</definedName>
    <definedName name="TABLE_REFERENCE_GUIDANCE_1" localSheetId="93">'x-810'!$B$16</definedName>
    <definedName name="TABLE_REFERENCE_GUIDANCE_1" localSheetId="94">'x-811'!$B$16</definedName>
    <definedName name="TABLE_REFERENCE_GUIDANCE_1" localSheetId="95">'x-812'!$B$16</definedName>
    <definedName name="TABLE_REFERENCE_GUIDANCE_1" localSheetId="96">'x-813'!$B$16</definedName>
    <definedName name="TABLE_REFERENCE_GUIDANCE_1" localSheetId="97">'x-814'!$B$16</definedName>
    <definedName name="TABLE_REFERENCE_GUIDANCE_1" localSheetId="98">'x-815'!$B$16</definedName>
    <definedName name="TABLE_REFERENCE_GUIDANCE_1" localSheetId="99">'x-816'!$B$16</definedName>
    <definedName name="TABLE_REFERENCE_GUIDANCE_1" localSheetId="100">'x-817'!$B$16</definedName>
    <definedName name="TABLE_REFERENCE_GUIDANCE_1" localSheetId="101">'x-818'!$B$16</definedName>
    <definedName name="TABLE_REFERENCE_GUIDANCE_1" localSheetId="102">'x-819'!$B$16</definedName>
    <definedName name="TABLE_REFERENCE_GUIDANCE_1" localSheetId="103">'x-820'!$B$16</definedName>
    <definedName name="TABLE_REFERENCE_GUIDANCE_1" localSheetId="104">'x-821'!$B$16</definedName>
    <definedName name="TABLE_REFERENCE_GUIDANCE_1" localSheetId="105">'x-822'!$B$16</definedName>
    <definedName name="TABLE_REFERENCE_GUIDANCE_1" localSheetId="106">'x-823'!$B$16</definedName>
    <definedName name="TABLE_REFERENCE_GUIDANCE_1" localSheetId="107">'x-template'!$B$16</definedName>
    <definedName name="TABLE_REFERENCE_GUIDANCE_2" localSheetId="12">'x-204'!$I$16</definedName>
    <definedName name="TABLE_REFERENCE_GUIDANCE_2" localSheetId="31">'x-403'!$Q$16</definedName>
    <definedName name="TABLE_REFERENCE_GUIDANCE_2" localSheetId="32">'x-404'!$Q$16</definedName>
    <definedName name="TABLE_REFERENCE_GUIDANCE_2" localSheetId="37">'x-409'!$Q$16</definedName>
    <definedName name="TABLE_REFERENCE_GUIDANCE_2" localSheetId="38">'x-410'!$Q$16</definedName>
    <definedName name="TABLE_REFERENCE_GUIDANCE_2" localSheetId="43">'x-415'!$Q$16</definedName>
    <definedName name="TABLE_REFERENCE_GUIDANCE_2" localSheetId="93">'x-810'!$Q$16</definedName>
    <definedName name="TABLE_RELATED_1" localSheetId="5">'x-101'!$B$17</definedName>
    <definedName name="TABLE_RELATED_1" localSheetId="6">'x-102'!$B$17</definedName>
    <definedName name="TABLE_RELATED_1" localSheetId="7">'x-103'!$B$17</definedName>
    <definedName name="TABLE_RELATED_1" localSheetId="8">'x-104'!$B$17</definedName>
    <definedName name="TABLE_RELATED_1" localSheetId="9">'x-201'!$B$17</definedName>
    <definedName name="TABLE_RELATED_1" localSheetId="10">'x-202'!$B$17</definedName>
    <definedName name="TABLE_RELATED_1" localSheetId="11">'x-203'!$B$17</definedName>
    <definedName name="TABLE_RELATED_1" localSheetId="12">'x-204'!$B$17</definedName>
    <definedName name="TABLE_RELATED_1" localSheetId="13">'x-205'!$B$17</definedName>
    <definedName name="TABLE_RELATED_1" localSheetId="14">'x-206'!$B$17</definedName>
    <definedName name="TABLE_RELATED_1" localSheetId="15">'x-207'!$B$17</definedName>
    <definedName name="TABLE_RELATED_1" localSheetId="16">'x-208'!$B$17</definedName>
    <definedName name="TABLE_RELATED_1" localSheetId="17">'x-209'!$B$17</definedName>
    <definedName name="TABLE_RELATED_1" localSheetId="18">'x-217'!$B$17</definedName>
    <definedName name="TABLE_RELATED_1" localSheetId="19">'x-218'!$B$17</definedName>
    <definedName name="TABLE_RELATED_1" localSheetId="20">'x-219'!$B$17</definedName>
    <definedName name="TABLE_RELATED_1" localSheetId="21">'x-301'!$B$17</definedName>
    <definedName name="TABLE_RELATED_1" localSheetId="22">'x-302'!$B$17</definedName>
    <definedName name="TABLE_RELATED_1" localSheetId="23">'x-303'!$B$17</definedName>
    <definedName name="TABLE_RELATED_1" localSheetId="24">'x-304'!$B$17</definedName>
    <definedName name="TABLE_RELATED_1" localSheetId="25">'x-305'!$B$17</definedName>
    <definedName name="TABLE_RELATED_1" localSheetId="26">'x-306'!$B$17</definedName>
    <definedName name="TABLE_RELATED_1" localSheetId="27">'x-307'!$B$17</definedName>
    <definedName name="TABLE_RELATED_1" localSheetId="28">'x-308'!$B$17</definedName>
    <definedName name="TABLE_RELATED_1" localSheetId="29">'x-401'!$B$17</definedName>
    <definedName name="TABLE_RELATED_1" localSheetId="30">'x-402'!$B$17</definedName>
    <definedName name="TABLE_RELATED_1" localSheetId="31">'x-403'!$B$17</definedName>
    <definedName name="TABLE_RELATED_1" localSheetId="32">'x-404'!$B$17</definedName>
    <definedName name="TABLE_RELATED_1" localSheetId="33">'x-405'!$B$17</definedName>
    <definedName name="TABLE_RELATED_1" localSheetId="34">'x-406'!$B$17</definedName>
    <definedName name="TABLE_RELATED_1" localSheetId="35">'x-407'!$B$17</definedName>
    <definedName name="TABLE_RELATED_1" localSheetId="36">'x-408'!$B$17</definedName>
    <definedName name="TABLE_RELATED_1" localSheetId="37">'x-409'!$B$17</definedName>
    <definedName name="TABLE_RELATED_1" localSheetId="38">'x-410'!$B$17</definedName>
    <definedName name="TABLE_RELATED_1" localSheetId="39">'x-411'!$B$17</definedName>
    <definedName name="TABLE_RELATED_1" localSheetId="40">'x-412'!$B$17</definedName>
    <definedName name="TABLE_RELATED_1" localSheetId="41">'x-413'!$B$17</definedName>
    <definedName name="TABLE_RELATED_1" localSheetId="42">'x-414'!$B$17</definedName>
    <definedName name="TABLE_RELATED_1" localSheetId="43">'x-415'!$B$17</definedName>
    <definedName name="TABLE_RELATED_1" localSheetId="44">'x-416'!$B$17</definedName>
    <definedName name="TABLE_RELATED_1" localSheetId="45">'x-417'!$B$17</definedName>
    <definedName name="TABLE_RELATED_1" localSheetId="46">'x-418'!$B$17</definedName>
    <definedName name="TABLE_RELATED_1" localSheetId="47">'x-419'!$B$17</definedName>
    <definedName name="TABLE_RELATED_1" localSheetId="48">'x-420'!$B$17</definedName>
    <definedName name="TABLE_RELATED_1" localSheetId="49">'x-421'!$B$17</definedName>
    <definedName name="TABLE_RELATED_1" localSheetId="50">'x-422'!$B$17</definedName>
    <definedName name="TABLE_RELATED_1" localSheetId="51">'x-423'!$B$17</definedName>
    <definedName name="TABLE_RELATED_1" localSheetId="52">'x-501'!$B$17</definedName>
    <definedName name="TABLE_RELATED_1" localSheetId="53">'x-502'!$B$17</definedName>
    <definedName name="TABLE_RELATED_1" localSheetId="54">'x-503'!$B$17</definedName>
    <definedName name="TABLE_RELATED_1" localSheetId="55">'x-504'!$B$17</definedName>
    <definedName name="TABLE_RELATED_1" localSheetId="56">'x-505'!$B$17</definedName>
    <definedName name="TABLE_RELATED_1" localSheetId="57">'x-601'!$B$17</definedName>
    <definedName name="TABLE_RELATED_1" localSheetId="58">'x-602'!$B$17</definedName>
    <definedName name="TABLE_RELATED_1" localSheetId="59">'x-603'!$B$17</definedName>
    <definedName name="TABLE_RELATED_1" localSheetId="60">'x-604'!$B$17</definedName>
    <definedName name="TABLE_RELATED_1" localSheetId="61">'x-605'!$B$17</definedName>
    <definedName name="TABLE_RELATED_1" localSheetId="62">'x-606'!$B$17</definedName>
    <definedName name="TABLE_RELATED_1" localSheetId="63">'x-703'!$B$17</definedName>
    <definedName name="TABLE_RELATED_1" localSheetId="64">'x-704'!$B$17</definedName>
    <definedName name="TABLE_RELATED_1" localSheetId="65">'x-705'!$B$17</definedName>
    <definedName name="TABLE_RELATED_1" localSheetId="66">'x-706'!$B$17</definedName>
    <definedName name="TABLE_RELATED_1" localSheetId="67">'x-707'!$B$17</definedName>
    <definedName name="TABLE_RELATED_1" localSheetId="68">'x-708'!$B$17</definedName>
    <definedName name="TABLE_RELATED_1" localSheetId="69">'x-709'!$B$17</definedName>
    <definedName name="TABLE_RELATED_1" localSheetId="70">'x-710'!$B$17</definedName>
    <definedName name="TABLE_RELATED_1" localSheetId="71">'x-711'!$B$17</definedName>
    <definedName name="TABLE_RELATED_1" localSheetId="72">'x-712'!$B$17</definedName>
    <definedName name="TABLE_RELATED_1" localSheetId="73">'x-713'!$B$17</definedName>
    <definedName name="TABLE_RELATED_1" localSheetId="74">'x-714'!$B$17</definedName>
    <definedName name="TABLE_RELATED_1" localSheetId="75">'x-715'!$B$17</definedName>
    <definedName name="TABLE_RELATED_1" localSheetId="76">'x-716'!$B$17</definedName>
    <definedName name="TABLE_RELATED_1" localSheetId="77">'x-717'!$B$17</definedName>
    <definedName name="TABLE_RELATED_1" localSheetId="78">'x-718'!$B$17</definedName>
    <definedName name="TABLE_RELATED_1" localSheetId="79">'x-719'!$B$17</definedName>
    <definedName name="TABLE_RELATED_1" localSheetId="80">'x-720'!$B$17</definedName>
    <definedName name="TABLE_RELATED_1" localSheetId="81">'x-721'!$B$17</definedName>
    <definedName name="TABLE_RELATED_1" localSheetId="82">'x-722'!$B$17</definedName>
    <definedName name="TABLE_RELATED_1" localSheetId="83">'x-723'!$B$17</definedName>
    <definedName name="TABLE_RELATED_1" localSheetId="84">'x-801'!$B$17</definedName>
    <definedName name="TABLE_RELATED_1" localSheetId="85">'x-802'!$B$17</definedName>
    <definedName name="TABLE_RELATED_1" localSheetId="86">'x-803'!$B$17</definedName>
    <definedName name="TABLE_RELATED_1" localSheetId="87">'x-804'!$B$17</definedName>
    <definedName name="TABLE_RELATED_1" localSheetId="88">'x-805'!$B$17</definedName>
    <definedName name="TABLE_RELATED_1" localSheetId="89">'x-806'!$B$17</definedName>
    <definedName name="TABLE_RELATED_1" localSheetId="90">'x-807'!$B$17</definedName>
    <definedName name="TABLE_RELATED_1" localSheetId="91">'x-808'!$B$17</definedName>
    <definedName name="TABLE_RELATED_1" localSheetId="92">'x-809'!$B$17</definedName>
    <definedName name="TABLE_RELATED_1" localSheetId="93">'x-810'!$B$17</definedName>
    <definedName name="TABLE_RELATED_1" localSheetId="94">'x-811'!$B$17</definedName>
    <definedName name="TABLE_RELATED_1" localSheetId="95">'x-812'!$B$17</definedName>
    <definedName name="TABLE_RELATED_1" localSheetId="96">'x-813'!$B$17</definedName>
    <definedName name="TABLE_RELATED_1" localSheetId="97">'x-814'!$B$17</definedName>
    <definedName name="TABLE_RELATED_1" localSheetId="98">'x-815'!$B$17</definedName>
    <definedName name="TABLE_RELATED_1" localSheetId="99">'x-816'!$B$17</definedName>
    <definedName name="TABLE_RELATED_1" localSheetId="100">'x-817'!$B$17</definedName>
    <definedName name="TABLE_RELATED_1" localSheetId="101">'x-818'!$B$17</definedName>
    <definedName name="TABLE_RELATED_1" localSheetId="102">'x-819'!$B$17</definedName>
    <definedName name="TABLE_RELATED_1" localSheetId="103">'x-820'!$B$17</definedName>
    <definedName name="TABLE_RELATED_1" localSheetId="104">'x-821'!$B$17</definedName>
    <definedName name="TABLE_RELATED_1" localSheetId="105">'x-822'!$B$17</definedName>
    <definedName name="TABLE_RELATED_1" localSheetId="106">'x-823'!$B$17</definedName>
    <definedName name="TABLE_RELATED_1" localSheetId="107">'x-template'!$B$17</definedName>
    <definedName name="TABLE_RELATED_2" localSheetId="12">'x-204'!$I$17</definedName>
    <definedName name="TABLE_RELATED_2" localSheetId="31">'x-403'!$Q$17</definedName>
    <definedName name="TABLE_RELATED_2" localSheetId="32">'x-404'!$Q$17</definedName>
    <definedName name="TABLE_RELATED_2" localSheetId="37">'x-409'!$Q$17</definedName>
    <definedName name="TABLE_RELATED_2" localSheetId="38">'x-410'!$Q$17</definedName>
    <definedName name="TABLE_RELATED_2" localSheetId="43">'x-415'!$Q$17</definedName>
    <definedName name="TABLE_RELATED_2" localSheetId="93">'x-810'!$Q$17</definedName>
    <definedName name="TABLE_SECTION_1" localSheetId="5">'x-101'!$B$8</definedName>
    <definedName name="TABLE_SECTION_1" localSheetId="6">'x-102'!$B$8</definedName>
    <definedName name="TABLE_SECTION_1" localSheetId="7">'x-103'!$B$8</definedName>
    <definedName name="TABLE_SECTION_1" localSheetId="8">'x-104'!$B$8</definedName>
    <definedName name="TABLE_SECTION_1" localSheetId="9">'x-201'!$B$8</definedName>
    <definedName name="TABLE_SECTION_1" localSheetId="10">'x-202'!$B$8</definedName>
    <definedName name="TABLE_SECTION_1" localSheetId="11">'x-203'!$B$8</definedName>
    <definedName name="TABLE_SECTION_1" localSheetId="12">'x-204'!$B$8</definedName>
    <definedName name="TABLE_SECTION_1" localSheetId="13">'x-205'!$B$8</definedName>
    <definedName name="TABLE_SECTION_1" localSheetId="14">'x-206'!$B$8</definedName>
    <definedName name="TABLE_SECTION_1" localSheetId="15">'x-207'!$B$8</definedName>
    <definedName name="TABLE_SECTION_1" localSheetId="16">'x-208'!$B$8</definedName>
    <definedName name="TABLE_SECTION_1" localSheetId="17">'x-209'!$B$8</definedName>
    <definedName name="TABLE_SECTION_1" localSheetId="18">'x-217'!$B$8</definedName>
    <definedName name="TABLE_SECTION_1" localSheetId="19">'x-218'!$B$8</definedName>
    <definedName name="TABLE_SECTION_1" localSheetId="20">'x-219'!$B$8</definedName>
    <definedName name="TABLE_SECTION_1" localSheetId="21">'x-301'!$B$8</definedName>
    <definedName name="TABLE_SECTION_1" localSheetId="22">'x-302'!$B$8</definedName>
    <definedName name="TABLE_SECTION_1" localSheetId="23">'x-303'!$B$8</definedName>
    <definedName name="TABLE_SECTION_1" localSheetId="24">'x-304'!$B$8</definedName>
    <definedName name="TABLE_SECTION_1" localSheetId="25">'x-305'!$B$8</definedName>
    <definedName name="TABLE_SECTION_1" localSheetId="26">'x-306'!$B$8</definedName>
    <definedName name="TABLE_SECTION_1" localSheetId="27">'x-307'!$B$8</definedName>
    <definedName name="TABLE_SECTION_1" localSheetId="28">'x-308'!$B$8</definedName>
    <definedName name="TABLE_SECTION_1" localSheetId="29">'x-401'!$B$8</definedName>
    <definedName name="TABLE_SECTION_1" localSheetId="30">'x-402'!$B$8</definedName>
    <definedName name="TABLE_SECTION_1" localSheetId="31">'x-403'!$B$8</definedName>
    <definedName name="TABLE_SECTION_1" localSheetId="32">'x-404'!$B$8</definedName>
    <definedName name="TABLE_SECTION_1" localSheetId="33">'x-405'!$B$8</definedName>
    <definedName name="TABLE_SECTION_1" localSheetId="34">'x-406'!$B$8</definedName>
    <definedName name="TABLE_SECTION_1" localSheetId="35">'x-407'!$B$8</definedName>
    <definedName name="TABLE_SECTION_1" localSheetId="36">'x-408'!$B$8</definedName>
    <definedName name="TABLE_SECTION_1" localSheetId="37">'x-409'!$B$8</definedName>
    <definedName name="TABLE_SECTION_1" localSheetId="38">'x-410'!$B$8</definedName>
    <definedName name="TABLE_SECTION_1" localSheetId="39">'x-411'!$B$8</definedName>
    <definedName name="TABLE_SECTION_1" localSheetId="40">'x-412'!$B$8</definedName>
    <definedName name="TABLE_SECTION_1" localSheetId="41">'x-413'!$B$8</definedName>
    <definedName name="TABLE_SECTION_1" localSheetId="42">'x-414'!$B$8</definedName>
    <definedName name="TABLE_SECTION_1" localSheetId="43">'x-415'!$B$8</definedName>
    <definedName name="TABLE_SECTION_1" localSheetId="44">'x-416'!$B$8</definedName>
    <definedName name="TABLE_SECTION_1" localSheetId="45">'x-417'!$B$8</definedName>
    <definedName name="TABLE_SECTION_1" localSheetId="46">'x-418'!$B$8</definedName>
    <definedName name="TABLE_SECTION_1" localSheetId="47">'x-419'!$B$8</definedName>
    <definedName name="TABLE_SECTION_1" localSheetId="48">'x-420'!$B$8</definedName>
    <definedName name="TABLE_SECTION_1" localSheetId="49">'x-421'!$B$8</definedName>
    <definedName name="TABLE_SECTION_1" localSheetId="50">'x-422'!$B$8</definedName>
    <definedName name="TABLE_SECTION_1" localSheetId="51">'x-423'!$B$8</definedName>
    <definedName name="TABLE_SECTION_1" localSheetId="52">'x-501'!$B$8</definedName>
    <definedName name="TABLE_SECTION_1" localSheetId="53">'x-502'!$B$8</definedName>
    <definedName name="TABLE_SECTION_1" localSheetId="54">'x-503'!$B$8</definedName>
    <definedName name="TABLE_SECTION_1" localSheetId="55">'x-504'!$B$8</definedName>
    <definedName name="TABLE_SECTION_1" localSheetId="56">'x-505'!$B$8</definedName>
    <definedName name="TABLE_SECTION_1" localSheetId="57">'x-601'!$B$8</definedName>
    <definedName name="TABLE_SECTION_1" localSheetId="58">'x-602'!$B$8</definedName>
    <definedName name="TABLE_SECTION_1" localSheetId="59">'x-603'!$B$8</definedName>
    <definedName name="TABLE_SECTION_1" localSheetId="60">'x-604'!$B$8</definedName>
    <definedName name="TABLE_SECTION_1" localSheetId="61">'x-605'!$B$8</definedName>
    <definedName name="TABLE_SECTION_1" localSheetId="62">'x-606'!$B$8</definedName>
    <definedName name="TABLE_SECTION_1" localSheetId="63">'x-703'!$B$8</definedName>
    <definedName name="TABLE_SECTION_1" localSheetId="64">'x-704'!$B$8</definedName>
    <definedName name="TABLE_SECTION_1" localSheetId="65">'x-705'!$B$8</definedName>
    <definedName name="TABLE_SECTION_1" localSheetId="66">'x-706'!$B$8</definedName>
    <definedName name="TABLE_SECTION_1" localSheetId="67">'x-707'!$B$8</definedName>
    <definedName name="TABLE_SECTION_1" localSheetId="68">'x-708'!$B$8</definedName>
    <definedName name="TABLE_SECTION_1" localSheetId="69">'x-709'!$B$8</definedName>
    <definedName name="TABLE_SECTION_1" localSheetId="70">'x-710'!$B$8</definedName>
    <definedName name="TABLE_SECTION_1" localSheetId="71">'x-711'!$B$8</definedName>
    <definedName name="TABLE_SECTION_1" localSheetId="72">'x-712'!$B$8</definedName>
    <definedName name="TABLE_SECTION_1" localSheetId="73">'x-713'!$B$8</definedName>
    <definedName name="TABLE_SECTION_1" localSheetId="74">'x-714'!$B$8</definedName>
    <definedName name="TABLE_SECTION_1" localSheetId="75">'x-715'!$B$8</definedName>
    <definedName name="TABLE_SECTION_1" localSheetId="76">'x-716'!$B$8</definedName>
    <definedName name="TABLE_SECTION_1" localSheetId="77">'x-717'!$B$8</definedName>
    <definedName name="TABLE_SECTION_1" localSheetId="78">'x-718'!$B$8</definedName>
    <definedName name="TABLE_SECTION_1" localSheetId="79">'x-719'!$B$8</definedName>
    <definedName name="TABLE_SECTION_1" localSheetId="80">'x-720'!$B$8</definedName>
    <definedName name="TABLE_SECTION_1" localSheetId="81">'x-721'!$B$8</definedName>
    <definedName name="TABLE_SECTION_1" localSheetId="82">'x-722'!$B$8</definedName>
    <definedName name="TABLE_SECTION_1" localSheetId="83">'x-723'!$B$8</definedName>
    <definedName name="TABLE_SECTION_1" localSheetId="84">'x-801'!$B$8</definedName>
    <definedName name="TABLE_SECTION_1" localSheetId="85">'x-802'!$B$8</definedName>
    <definedName name="TABLE_SECTION_1" localSheetId="86">'x-803'!$B$8</definedName>
    <definedName name="TABLE_SECTION_1" localSheetId="87">'x-804'!$B$8</definedName>
    <definedName name="TABLE_SECTION_1" localSheetId="88">'x-805'!$B$8</definedName>
    <definedName name="TABLE_SECTION_1" localSheetId="89">'x-806'!$B$8</definedName>
    <definedName name="TABLE_SECTION_1" localSheetId="90">'x-807'!$B$8</definedName>
    <definedName name="TABLE_SECTION_1" localSheetId="91">'x-808'!$B$8</definedName>
    <definedName name="TABLE_SECTION_1" localSheetId="92">'x-809'!$B$8</definedName>
    <definedName name="TABLE_SECTION_1" localSheetId="93">'x-810'!$B$8</definedName>
    <definedName name="TABLE_SECTION_1" localSheetId="94">'x-811'!$B$8</definedName>
    <definedName name="TABLE_SECTION_1" localSheetId="95">'x-812'!$B$8</definedName>
    <definedName name="TABLE_SECTION_1" localSheetId="96">'x-813'!$B$8</definedName>
    <definedName name="TABLE_SECTION_1" localSheetId="97">'x-814'!$B$8</definedName>
    <definedName name="TABLE_SECTION_1" localSheetId="98">'x-815'!$B$8</definedName>
    <definedName name="TABLE_SECTION_1" localSheetId="99">'x-816'!$B$8</definedName>
    <definedName name="TABLE_SECTION_1" localSheetId="100">'x-817'!$B$8</definedName>
    <definedName name="TABLE_SECTION_1" localSheetId="101">'x-818'!$B$8</definedName>
    <definedName name="TABLE_SECTION_1" localSheetId="102">'x-819'!$B$8</definedName>
    <definedName name="TABLE_SECTION_1" localSheetId="103">'x-820'!$B$8</definedName>
    <definedName name="TABLE_SECTION_1" localSheetId="104">'x-821'!$B$8</definedName>
    <definedName name="TABLE_SECTION_1" localSheetId="105">'x-822'!$B$8</definedName>
    <definedName name="TABLE_SECTION_1" localSheetId="106">'x-823'!$B$8</definedName>
    <definedName name="TABLE_SECTION_1" localSheetId="107">'x-template'!$B$8</definedName>
    <definedName name="TABLE_SECTION_2" localSheetId="12">'x-204'!$I$8</definedName>
    <definedName name="TABLE_SECTION_2" localSheetId="31">'x-403'!$Q$8</definedName>
    <definedName name="TABLE_SECTION_2" localSheetId="32">'x-404'!$Q$8</definedName>
    <definedName name="TABLE_SECTION_2" localSheetId="37">'x-409'!$Q$8</definedName>
    <definedName name="TABLE_SECTION_2" localSheetId="38">'x-410'!$Q$8</definedName>
    <definedName name="TABLE_SECTION_2" localSheetId="43">'x-415'!$Q$8</definedName>
    <definedName name="TABLE_SECTION_2" localSheetId="93">'x-810'!$Q$8</definedName>
    <definedName name="TABLE_SECTION_NUMBER_1" localSheetId="5">'x-101'!$B$13</definedName>
    <definedName name="TABLE_SECTION_NUMBER_1" localSheetId="6">'x-102'!$B$13</definedName>
    <definedName name="TABLE_SECTION_NUMBER_1" localSheetId="7">'x-103'!$B$13</definedName>
    <definedName name="TABLE_SECTION_NUMBER_1" localSheetId="8">'x-104'!$B$13</definedName>
    <definedName name="TABLE_SECTION_NUMBER_1" localSheetId="9">'x-201'!$B$13</definedName>
    <definedName name="TABLE_SECTION_NUMBER_1" localSheetId="10">'x-202'!$B$13</definedName>
    <definedName name="TABLE_SECTION_NUMBER_1" localSheetId="11">'x-203'!$B$13</definedName>
    <definedName name="TABLE_SECTION_NUMBER_1" localSheetId="12">'x-204'!$B$13</definedName>
    <definedName name="TABLE_SECTION_NUMBER_1" localSheetId="13">'x-205'!$B$13</definedName>
    <definedName name="TABLE_SECTION_NUMBER_1" localSheetId="14">'x-206'!$B$13</definedName>
    <definedName name="TABLE_SECTION_NUMBER_1" localSheetId="15">'x-207'!$B$13</definedName>
    <definedName name="TABLE_SECTION_NUMBER_1" localSheetId="16">'x-208'!$B$13</definedName>
    <definedName name="TABLE_SECTION_NUMBER_1" localSheetId="17">'x-209'!$B$13</definedName>
    <definedName name="TABLE_SECTION_NUMBER_1" localSheetId="18">'x-217'!$B$13</definedName>
    <definedName name="TABLE_SECTION_NUMBER_1" localSheetId="19">'x-218'!$B$13</definedName>
    <definedName name="TABLE_SECTION_NUMBER_1" localSheetId="20">'x-219'!$B$13</definedName>
    <definedName name="TABLE_SECTION_NUMBER_1" localSheetId="21">'x-301'!$B$13</definedName>
    <definedName name="TABLE_SECTION_NUMBER_1" localSheetId="22">'x-302'!$B$13</definedName>
    <definedName name="TABLE_SECTION_NUMBER_1" localSheetId="23">'x-303'!$B$13</definedName>
    <definedName name="TABLE_SECTION_NUMBER_1" localSheetId="24">'x-304'!$B$13</definedName>
    <definedName name="TABLE_SECTION_NUMBER_1" localSheetId="25">'x-305'!$B$13</definedName>
    <definedName name="TABLE_SECTION_NUMBER_1" localSheetId="26">'x-306'!$B$13</definedName>
    <definedName name="TABLE_SECTION_NUMBER_1" localSheetId="27">'x-307'!$B$13</definedName>
    <definedName name="TABLE_SECTION_NUMBER_1" localSheetId="28">'x-308'!$B$13</definedName>
    <definedName name="TABLE_SECTION_NUMBER_1" localSheetId="29">'x-401'!$B$13</definedName>
    <definedName name="TABLE_SECTION_NUMBER_1" localSheetId="30">'x-402'!$B$13</definedName>
    <definedName name="TABLE_SECTION_NUMBER_1" localSheetId="31">'x-403'!$B$13</definedName>
    <definedName name="TABLE_SECTION_NUMBER_1" localSheetId="32">'x-404'!$B$13</definedName>
    <definedName name="TABLE_SECTION_NUMBER_1" localSheetId="33">'x-405'!$B$13</definedName>
    <definedName name="TABLE_SECTION_NUMBER_1" localSheetId="34">'x-406'!$B$13</definedName>
    <definedName name="TABLE_SECTION_NUMBER_1" localSheetId="35">'x-407'!$B$13</definedName>
    <definedName name="TABLE_SECTION_NUMBER_1" localSheetId="36">'x-408'!$B$13</definedName>
    <definedName name="TABLE_SECTION_NUMBER_1" localSheetId="37">'x-409'!$B$13</definedName>
    <definedName name="TABLE_SECTION_NUMBER_1" localSheetId="38">'x-410'!$B$13</definedName>
    <definedName name="TABLE_SECTION_NUMBER_1" localSheetId="39">'x-411'!$B$13</definedName>
    <definedName name="TABLE_SECTION_NUMBER_1" localSheetId="40">'x-412'!$B$13</definedName>
    <definedName name="TABLE_SECTION_NUMBER_1" localSheetId="41">'x-413'!$B$13</definedName>
    <definedName name="TABLE_SECTION_NUMBER_1" localSheetId="42">'x-414'!$B$13</definedName>
    <definedName name="TABLE_SECTION_NUMBER_1" localSheetId="43">'x-415'!$B$13</definedName>
    <definedName name="TABLE_SECTION_NUMBER_1" localSheetId="44">'x-416'!$B$13</definedName>
    <definedName name="TABLE_SECTION_NUMBER_1" localSheetId="45">'x-417'!$B$13</definedName>
    <definedName name="TABLE_SECTION_NUMBER_1" localSheetId="46">'x-418'!$B$13</definedName>
    <definedName name="TABLE_SECTION_NUMBER_1" localSheetId="47">'x-419'!$B$13</definedName>
    <definedName name="TABLE_SECTION_NUMBER_1" localSheetId="48">'x-420'!$B$13</definedName>
    <definedName name="TABLE_SECTION_NUMBER_1" localSheetId="49">'x-421'!$B$13</definedName>
    <definedName name="TABLE_SECTION_NUMBER_1" localSheetId="50">'x-422'!$B$13</definedName>
    <definedName name="TABLE_SECTION_NUMBER_1" localSheetId="51">'x-423'!$B$13</definedName>
    <definedName name="TABLE_SECTION_NUMBER_1" localSheetId="52">'x-501'!$B$13</definedName>
    <definedName name="TABLE_SECTION_NUMBER_1" localSheetId="53">'x-502'!$B$13</definedName>
    <definedName name="TABLE_SECTION_NUMBER_1" localSheetId="54">'x-503'!$B$13</definedName>
    <definedName name="TABLE_SECTION_NUMBER_1" localSheetId="55">'x-504'!$B$13</definedName>
    <definedName name="TABLE_SECTION_NUMBER_1" localSheetId="56">'x-505'!$B$13</definedName>
    <definedName name="TABLE_SECTION_NUMBER_1" localSheetId="57">'x-601'!$B$13</definedName>
    <definedName name="TABLE_SECTION_NUMBER_1" localSheetId="58">'x-602'!$B$13</definedName>
    <definedName name="TABLE_SECTION_NUMBER_1" localSheetId="59">'x-603'!$B$13</definedName>
    <definedName name="TABLE_SECTION_NUMBER_1" localSheetId="60">'x-604'!$B$13</definedName>
    <definedName name="TABLE_SECTION_NUMBER_1" localSheetId="61">'x-605'!$B$13</definedName>
    <definedName name="TABLE_SECTION_NUMBER_1" localSheetId="62">'x-606'!$B$13</definedName>
    <definedName name="TABLE_SECTION_NUMBER_1" localSheetId="63">'x-703'!$B$13</definedName>
    <definedName name="TABLE_SECTION_NUMBER_1" localSheetId="64">'x-704'!$B$13</definedName>
    <definedName name="TABLE_SECTION_NUMBER_1" localSheetId="65">'x-705'!$B$13</definedName>
    <definedName name="TABLE_SECTION_NUMBER_1" localSheetId="66">'x-706'!$B$13</definedName>
    <definedName name="TABLE_SECTION_NUMBER_1" localSheetId="67">'x-707'!$B$13</definedName>
    <definedName name="TABLE_SECTION_NUMBER_1" localSheetId="68">'x-708'!$B$13</definedName>
    <definedName name="TABLE_SECTION_NUMBER_1" localSheetId="69">'x-709'!$B$13</definedName>
    <definedName name="TABLE_SECTION_NUMBER_1" localSheetId="70">'x-710'!$B$13</definedName>
    <definedName name="TABLE_SECTION_NUMBER_1" localSheetId="71">'x-711'!$B$13</definedName>
    <definedName name="TABLE_SECTION_NUMBER_1" localSheetId="72">'x-712'!$B$13</definedName>
    <definedName name="TABLE_SECTION_NUMBER_1" localSheetId="73">'x-713'!$B$13</definedName>
    <definedName name="TABLE_SECTION_NUMBER_1" localSheetId="74">'x-714'!$B$13</definedName>
    <definedName name="TABLE_SECTION_NUMBER_1" localSheetId="75">'x-715'!$B$13</definedName>
    <definedName name="TABLE_SECTION_NUMBER_1" localSheetId="76">'x-716'!$B$13</definedName>
    <definedName name="TABLE_SECTION_NUMBER_1" localSheetId="77">'x-717'!$B$13</definedName>
    <definedName name="TABLE_SECTION_NUMBER_1" localSheetId="78">'x-718'!$B$13</definedName>
    <definedName name="TABLE_SECTION_NUMBER_1" localSheetId="79">'x-719'!$B$13</definedName>
    <definedName name="TABLE_SECTION_NUMBER_1" localSheetId="80">'x-720'!$B$13</definedName>
    <definedName name="TABLE_SECTION_NUMBER_1" localSheetId="81">'x-721'!$B$13</definedName>
    <definedName name="TABLE_SECTION_NUMBER_1" localSheetId="82">'x-722'!$B$13</definedName>
    <definedName name="TABLE_SECTION_NUMBER_1" localSheetId="83">'x-723'!$B$13</definedName>
    <definedName name="TABLE_SECTION_NUMBER_1" localSheetId="84">'x-801'!$B$13</definedName>
    <definedName name="TABLE_SECTION_NUMBER_1" localSheetId="85">'x-802'!$B$13</definedName>
    <definedName name="TABLE_SECTION_NUMBER_1" localSheetId="86">'x-803'!$B$13</definedName>
    <definedName name="TABLE_SECTION_NUMBER_1" localSheetId="87">'x-804'!$B$13</definedName>
    <definedName name="TABLE_SECTION_NUMBER_1" localSheetId="88">'x-805'!$B$13</definedName>
    <definedName name="TABLE_SECTION_NUMBER_1" localSheetId="89">'x-806'!$B$13</definedName>
    <definedName name="TABLE_SECTION_NUMBER_1" localSheetId="90">'x-807'!$B$13</definedName>
    <definedName name="TABLE_SECTION_NUMBER_1" localSheetId="91">'x-808'!$B$13</definedName>
    <definedName name="TABLE_SECTION_NUMBER_1" localSheetId="92">'x-809'!$B$13</definedName>
    <definedName name="TABLE_SECTION_NUMBER_1" localSheetId="93">'x-810'!$B$13</definedName>
    <definedName name="TABLE_SECTION_NUMBER_1" localSheetId="94">'x-811'!$B$13</definedName>
    <definedName name="TABLE_SECTION_NUMBER_1" localSheetId="95">'x-812'!$B$13</definedName>
    <definedName name="TABLE_SECTION_NUMBER_1" localSheetId="96">'x-813'!$B$13</definedName>
    <definedName name="TABLE_SECTION_NUMBER_1" localSheetId="97">'x-814'!$B$13</definedName>
    <definedName name="TABLE_SECTION_NUMBER_1" localSheetId="98">'x-815'!$B$13</definedName>
    <definedName name="TABLE_SECTION_NUMBER_1" localSheetId="99">'x-816'!$B$13</definedName>
    <definedName name="TABLE_SECTION_NUMBER_1" localSheetId="100">'x-817'!$B$13</definedName>
    <definedName name="TABLE_SECTION_NUMBER_1" localSheetId="101">'x-818'!$B$13</definedName>
    <definedName name="TABLE_SECTION_NUMBER_1" localSheetId="102">'x-819'!$B$13</definedName>
    <definedName name="TABLE_SECTION_NUMBER_1" localSheetId="103">'x-820'!$B$13</definedName>
    <definedName name="TABLE_SECTION_NUMBER_1" localSheetId="104">'x-821'!$B$13</definedName>
    <definedName name="TABLE_SECTION_NUMBER_1" localSheetId="105">'x-822'!$B$13</definedName>
    <definedName name="TABLE_SECTION_NUMBER_1" localSheetId="106">'x-823'!$B$13</definedName>
    <definedName name="TABLE_SECTION_NUMBER_1" localSheetId="107">'x-template'!$B$13</definedName>
    <definedName name="TABLE_SECTION_NUMBER_2" localSheetId="12">'x-204'!$I$13</definedName>
    <definedName name="TABLE_SECTION_NUMBER_2" localSheetId="31">'x-403'!$Q$13</definedName>
    <definedName name="TABLE_SECTION_NUMBER_2" localSheetId="32">'x-404'!$Q$13</definedName>
    <definedName name="TABLE_SECTION_NUMBER_2" localSheetId="37">'x-409'!$Q$13</definedName>
    <definedName name="TABLE_SECTION_NUMBER_2" localSheetId="38">'x-410'!$Q$13</definedName>
    <definedName name="TABLE_SECTION_NUMBER_2" localSheetId="43">'x-415'!$Q$13</definedName>
    <definedName name="TABLE_SECTION_NUMBER_2" localSheetId="93">'x-810'!$Q$13</definedName>
    <definedName name="TABLE_SERIES_NUMBER_1" localSheetId="5">'x-101'!$B$14</definedName>
    <definedName name="TABLE_SERIES_NUMBER_1" localSheetId="6">'x-102'!$B$14</definedName>
    <definedName name="TABLE_SERIES_NUMBER_1" localSheetId="7">'x-103'!$B$14</definedName>
    <definedName name="TABLE_SERIES_NUMBER_1" localSheetId="8">'x-104'!$B$14</definedName>
    <definedName name="TABLE_SERIES_NUMBER_1" localSheetId="9">'x-201'!$B$14</definedName>
    <definedName name="TABLE_SERIES_NUMBER_1" localSheetId="10">'x-202'!$B$14</definedName>
    <definedName name="TABLE_SERIES_NUMBER_1" localSheetId="11">'x-203'!$B$14</definedName>
    <definedName name="TABLE_SERIES_NUMBER_1" localSheetId="12">'x-204'!$B$14</definedName>
    <definedName name="TABLE_SERIES_NUMBER_1" localSheetId="13">'x-205'!$B$14</definedName>
    <definedName name="TABLE_SERIES_NUMBER_1" localSheetId="14">'x-206'!$B$14</definedName>
    <definedName name="TABLE_SERIES_NUMBER_1" localSheetId="15">'x-207'!$B$14</definedName>
    <definedName name="TABLE_SERIES_NUMBER_1" localSheetId="16">'x-208'!$B$14</definedName>
    <definedName name="TABLE_SERIES_NUMBER_1" localSheetId="17">'x-209'!$B$14</definedName>
    <definedName name="TABLE_SERIES_NUMBER_1" localSheetId="18">'x-217'!$B$14</definedName>
    <definedName name="TABLE_SERIES_NUMBER_1" localSheetId="19">'x-218'!$B$14</definedName>
    <definedName name="TABLE_SERIES_NUMBER_1" localSheetId="20">'x-219'!$B$14</definedName>
    <definedName name="TABLE_SERIES_NUMBER_1" localSheetId="21">'x-301'!$B$14</definedName>
    <definedName name="TABLE_SERIES_NUMBER_1" localSheetId="22">'x-302'!$B$14</definedName>
    <definedName name="TABLE_SERIES_NUMBER_1" localSheetId="23">'x-303'!$B$14</definedName>
    <definedName name="TABLE_SERIES_NUMBER_1" localSheetId="24">'x-304'!$B$14</definedName>
    <definedName name="TABLE_SERIES_NUMBER_1" localSheetId="25">'x-305'!$B$14</definedName>
    <definedName name="TABLE_SERIES_NUMBER_1" localSheetId="26">'x-306'!$B$14</definedName>
    <definedName name="TABLE_SERIES_NUMBER_1" localSheetId="27">'x-307'!$B$14</definedName>
    <definedName name="TABLE_SERIES_NUMBER_1" localSheetId="28">'x-308'!$B$14</definedName>
    <definedName name="TABLE_SERIES_NUMBER_1" localSheetId="29">'x-401'!$B$14</definedName>
    <definedName name="TABLE_SERIES_NUMBER_1" localSheetId="30">'x-402'!$B$14</definedName>
    <definedName name="TABLE_SERIES_NUMBER_1" localSheetId="31">'x-403'!$B$14</definedName>
    <definedName name="TABLE_SERIES_NUMBER_1" localSheetId="32">'x-404'!$B$14</definedName>
    <definedName name="TABLE_SERIES_NUMBER_1" localSheetId="33">'x-405'!$B$14</definedName>
    <definedName name="TABLE_SERIES_NUMBER_1" localSheetId="34">'x-406'!$B$14</definedName>
    <definedName name="TABLE_SERIES_NUMBER_1" localSheetId="35">'x-407'!$B$14</definedName>
    <definedName name="TABLE_SERIES_NUMBER_1" localSheetId="36">'x-408'!$B$14</definedName>
    <definedName name="TABLE_SERIES_NUMBER_1" localSheetId="37">'x-409'!$B$14</definedName>
    <definedName name="TABLE_SERIES_NUMBER_1" localSheetId="38">'x-410'!$B$14</definedName>
    <definedName name="TABLE_SERIES_NUMBER_1" localSheetId="39">'x-411'!$B$14</definedName>
    <definedName name="TABLE_SERIES_NUMBER_1" localSheetId="40">'x-412'!$B$14</definedName>
    <definedName name="TABLE_SERIES_NUMBER_1" localSheetId="41">'x-413'!$B$14</definedName>
    <definedName name="TABLE_SERIES_NUMBER_1" localSheetId="42">'x-414'!$B$14</definedName>
    <definedName name="TABLE_SERIES_NUMBER_1" localSheetId="43">'x-415'!$B$14</definedName>
    <definedName name="TABLE_SERIES_NUMBER_1" localSheetId="44">'x-416'!$B$14</definedName>
    <definedName name="TABLE_SERIES_NUMBER_1" localSheetId="45">'x-417'!$B$14</definedName>
    <definedName name="TABLE_SERIES_NUMBER_1" localSheetId="46">'x-418'!$B$14</definedName>
    <definedName name="TABLE_SERIES_NUMBER_1" localSheetId="47">'x-419'!$B$14</definedName>
    <definedName name="TABLE_SERIES_NUMBER_1" localSheetId="48">'x-420'!$B$14</definedName>
    <definedName name="TABLE_SERIES_NUMBER_1" localSheetId="49">'x-421'!$B$14</definedName>
    <definedName name="TABLE_SERIES_NUMBER_1" localSheetId="50">'x-422'!$B$14</definedName>
    <definedName name="TABLE_SERIES_NUMBER_1" localSheetId="51">'x-423'!$B$14</definedName>
    <definedName name="TABLE_SERIES_NUMBER_1" localSheetId="52">'x-501'!$B$14</definedName>
    <definedName name="TABLE_SERIES_NUMBER_1" localSheetId="53">'x-502'!$B$14</definedName>
    <definedName name="TABLE_SERIES_NUMBER_1" localSheetId="54">'x-503'!$B$14</definedName>
    <definedName name="TABLE_SERIES_NUMBER_1" localSheetId="55">'x-504'!$B$14</definedName>
    <definedName name="TABLE_SERIES_NUMBER_1" localSheetId="56">'x-505'!$B$14</definedName>
    <definedName name="TABLE_SERIES_NUMBER_1" localSheetId="57">'x-601'!$B$14</definedName>
    <definedName name="TABLE_SERIES_NUMBER_1" localSheetId="58">'x-602'!$B$14</definedName>
    <definedName name="TABLE_SERIES_NUMBER_1" localSheetId="59">'x-603'!$B$14</definedName>
    <definedName name="TABLE_SERIES_NUMBER_1" localSheetId="60">'x-604'!$B$14</definedName>
    <definedName name="TABLE_SERIES_NUMBER_1" localSheetId="61">'x-605'!$B$14</definedName>
    <definedName name="TABLE_SERIES_NUMBER_1" localSheetId="62">'x-606'!$B$14</definedName>
    <definedName name="TABLE_SERIES_NUMBER_1" localSheetId="63">'x-703'!$B$14</definedName>
    <definedName name="TABLE_SERIES_NUMBER_1" localSheetId="64">'x-704'!$B$14</definedName>
    <definedName name="TABLE_SERIES_NUMBER_1" localSheetId="65">'x-705'!$B$14</definedName>
    <definedName name="TABLE_SERIES_NUMBER_1" localSheetId="66">'x-706'!$B$14</definedName>
    <definedName name="TABLE_SERIES_NUMBER_1" localSheetId="67">'x-707'!$B$14</definedName>
    <definedName name="TABLE_SERIES_NUMBER_1" localSheetId="68">'x-708'!$B$14</definedName>
    <definedName name="TABLE_SERIES_NUMBER_1" localSheetId="69">'x-709'!$B$14</definedName>
    <definedName name="TABLE_SERIES_NUMBER_1" localSheetId="70">'x-710'!$B$14</definedName>
    <definedName name="TABLE_SERIES_NUMBER_1" localSheetId="71">'x-711'!$B$14</definedName>
    <definedName name="TABLE_SERIES_NUMBER_1" localSheetId="72">'x-712'!$B$14</definedName>
    <definedName name="TABLE_SERIES_NUMBER_1" localSheetId="73">'x-713'!$B$14</definedName>
    <definedName name="TABLE_SERIES_NUMBER_1" localSheetId="74">'x-714'!$B$14</definedName>
    <definedName name="TABLE_SERIES_NUMBER_1" localSheetId="75">'x-715'!$B$14</definedName>
    <definedName name="TABLE_SERIES_NUMBER_1" localSheetId="76">'x-716'!$B$14</definedName>
    <definedName name="TABLE_SERIES_NUMBER_1" localSheetId="77">'x-717'!$B$14</definedName>
    <definedName name="TABLE_SERIES_NUMBER_1" localSheetId="78">'x-718'!$B$14</definedName>
    <definedName name="TABLE_SERIES_NUMBER_1" localSheetId="79">'x-719'!$B$14</definedName>
    <definedName name="TABLE_SERIES_NUMBER_1" localSheetId="80">'x-720'!$B$14</definedName>
    <definedName name="TABLE_SERIES_NUMBER_1" localSheetId="81">'x-721'!$B$14</definedName>
    <definedName name="TABLE_SERIES_NUMBER_1" localSheetId="82">'x-722'!$B$14</definedName>
    <definedName name="TABLE_SERIES_NUMBER_1" localSheetId="83">'x-723'!$B$14</definedName>
    <definedName name="TABLE_SERIES_NUMBER_1" localSheetId="84">'x-801'!$B$14</definedName>
    <definedName name="TABLE_SERIES_NUMBER_1" localSheetId="85">'x-802'!$B$14</definedName>
    <definedName name="TABLE_SERIES_NUMBER_1" localSheetId="86">'x-803'!$B$14</definedName>
    <definedName name="TABLE_SERIES_NUMBER_1" localSheetId="87">'x-804'!$B$14</definedName>
    <definedName name="TABLE_SERIES_NUMBER_1" localSheetId="88">'x-805'!$B$14</definedName>
    <definedName name="TABLE_SERIES_NUMBER_1" localSheetId="89">'x-806'!$B$14</definedName>
    <definedName name="TABLE_SERIES_NUMBER_1" localSheetId="90">'x-807'!$B$14</definedName>
    <definedName name="TABLE_SERIES_NUMBER_1" localSheetId="91">'x-808'!$B$14</definedName>
    <definedName name="TABLE_SERIES_NUMBER_1" localSheetId="92">'x-809'!$B$14</definedName>
    <definedName name="TABLE_SERIES_NUMBER_1" localSheetId="93">'x-810'!$B$14</definedName>
    <definedName name="TABLE_SERIES_NUMBER_1" localSheetId="94">'x-811'!$B$14</definedName>
    <definedName name="TABLE_SERIES_NUMBER_1" localSheetId="95">'x-812'!$B$14</definedName>
    <definedName name="TABLE_SERIES_NUMBER_1" localSheetId="96">'x-813'!$B$14</definedName>
    <definedName name="TABLE_SERIES_NUMBER_1" localSheetId="97">'x-814'!$B$14</definedName>
    <definedName name="TABLE_SERIES_NUMBER_1" localSheetId="98">'x-815'!$B$14</definedName>
    <definedName name="TABLE_SERIES_NUMBER_1" localSheetId="99">'x-816'!$B$14</definedName>
    <definedName name="TABLE_SERIES_NUMBER_1" localSheetId="100">'x-817'!$B$14</definedName>
    <definedName name="TABLE_SERIES_NUMBER_1" localSheetId="101">'x-818'!$B$14</definedName>
    <definedName name="TABLE_SERIES_NUMBER_1" localSheetId="102">'x-819'!$B$14</definedName>
    <definedName name="TABLE_SERIES_NUMBER_1" localSheetId="103">'x-820'!$B$14</definedName>
    <definedName name="TABLE_SERIES_NUMBER_1" localSheetId="104">'x-821'!$B$14</definedName>
    <definedName name="TABLE_SERIES_NUMBER_1" localSheetId="105">'x-822'!$B$14</definedName>
    <definedName name="TABLE_SERIES_NUMBER_1" localSheetId="106">'x-823'!$B$14</definedName>
    <definedName name="TABLE_SERIES_NUMBER_1" localSheetId="107">'x-template'!$B$14</definedName>
    <definedName name="TABLE_SERIES_NUMBER_2" localSheetId="12">'x-204'!$I$14</definedName>
    <definedName name="TABLE_SERIES_NUMBER_2" localSheetId="31">'x-403'!$Q$14</definedName>
    <definedName name="TABLE_SERIES_NUMBER_2" localSheetId="32">'x-404'!$Q$14</definedName>
    <definedName name="TABLE_SERIES_NUMBER_2" localSheetId="37">'x-409'!$Q$14</definedName>
    <definedName name="TABLE_SERIES_NUMBER_2" localSheetId="38">'x-410'!$Q$14</definedName>
    <definedName name="TABLE_SERIES_NUMBER_2" localSheetId="43">'x-415'!$Q$14</definedName>
    <definedName name="TABLE_SERIES_NUMBER_2" localSheetId="93">'x-810'!$Q$14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9" l="1"/>
  <c r="A8" i="9" l="1"/>
  <c r="A9" i="9"/>
  <c r="A10" i="9"/>
  <c r="A11" i="9"/>
  <c r="A12" i="9"/>
  <c r="A13" i="9"/>
  <c r="A14" i="9"/>
  <c r="A15" i="9"/>
  <c r="A16" i="9"/>
  <c r="A17" i="9"/>
  <c r="A18" i="9"/>
  <c r="A19" i="9"/>
  <c r="A20" i="9"/>
  <c r="A21" i="9"/>
  <c r="A22" i="9"/>
  <c r="A23"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B23" i="117" l="1"/>
  <c r="A23" i="117"/>
  <c r="B3" i="117"/>
  <c r="B23" i="116"/>
  <c r="A23" i="116"/>
  <c r="B3" i="116"/>
  <c r="B23" i="115"/>
  <c r="A23" i="115"/>
  <c r="B3" i="115"/>
  <c r="B23" i="114"/>
  <c r="A23" i="114"/>
  <c r="B3" i="114"/>
  <c r="B23" i="113"/>
  <c r="A23" i="113"/>
  <c r="B3" i="113"/>
  <c r="B23" i="112"/>
  <c r="A23" i="112"/>
  <c r="B3" i="112"/>
  <c r="B23" i="111"/>
  <c r="A23" i="111"/>
  <c r="B3" i="111"/>
  <c r="B23" i="110"/>
  <c r="A23" i="110"/>
  <c r="B3" i="110"/>
  <c r="B23" i="109"/>
  <c r="A23" i="109"/>
  <c r="B3" i="109"/>
  <c r="B23" i="108"/>
  <c r="A23" i="108"/>
  <c r="B3" i="108"/>
  <c r="B23" i="107"/>
  <c r="A23" i="107"/>
  <c r="B3" i="107"/>
  <c r="B23" i="106"/>
  <c r="A23" i="106"/>
  <c r="B3" i="106"/>
  <c r="B23" i="105"/>
  <c r="A23" i="105"/>
  <c r="B3" i="105"/>
  <c r="B23" i="104"/>
  <c r="A23" i="104"/>
  <c r="B3" i="104"/>
  <c r="B23" i="103"/>
  <c r="A23" i="103"/>
  <c r="B3" i="103"/>
  <c r="B23" i="102"/>
  <c r="A23" i="102"/>
  <c r="B3" i="102"/>
  <c r="B23" i="101"/>
  <c r="A23" i="101"/>
  <c r="B3" i="101"/>
  <c r="B23" i="100"/>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l="1"/>
  <c r="B2" i="52" s="1"/>
  <c r="B2" i="45" l="1"/>
  <c r="B2" i="42"/>
  <c r="B2" i="110"/>
  <c r="B2" i="89"/>
  <c r="B2" i="30"/>
  <c r="B2" i="83"/>
  <c r="B2" i="67"/>
  <c r="B2" i="22"/>
  <c r="B2" i="41"/>
  <c r="B2" i="60"/>
  <c r="B2" i="68"/>
  <c r="B2" i="116"/>
  <c r="B2" i="94"/>
  <c r="B2" i="46"/>
  <c r="B2" i="115"/>
  <c r="B2" i="36"/>
  <c r="B2" i="50"/>
  <c r="B2" i="69"/>
  <c r="B2" i="32"/>
  <c r="B2" i="101"/>
  <c r="B2" i="65"/>
  <c r="B2" i="28"/>
  <c r="B2" i="81"/>
  <c r="B2" i="84"/>
  <c r="B2" i="62"/>
  <c r="B2" i="96"/>
  <c r="B2" i="44"/>
  <c r="B2" i="14"/>
  <c r="B2" i="53"/>
  <c r="B2" i="117"/>
  <c r="B2" i="108"/>
  <c r="B2" i="66"/>
  <c r="B2" i="92"/>
  <c r="B2" i="71"/>
  <c r="B2" i="88"/>
  <c r="B2" i="70"/>
  <c r="B2" i="33"/>
  <c r="B2" i="90"/>
  <c r="B2" i="113"/>
  <c r="B2" i="100"/>
  <c r="B2" i="114"/>
  <c r="B2" i="48"/>
  <c r="B2" i="78"/>
  <c r="B2" i="103"/>
  <c r="B2" i="17"/>
  <c r="B2" i="76"/>
  <c r="B2" i="112"/>
  <c r="B2" i="85"/>
  <c r="B2" i="29"/>
  <c r="B2" i="107"/>
  <c r="B2" i="54"/>
  <c r="B2" i="75"/>
  <c r="B2" i="61"/>
  <c r="B2" i="97"/>
  <c r="B2" i="25"/>
  <c r="B2" i="40"/>
  <c r="B2" i="98"/>
  <c r="B2" i="104"/>
  <c r="B2" i="9"/>
  <c r="B2" i="19"/>
  <c r="B2" i="58"/>
  <c r="B2" i="24"/>
  <c r="B2" i="106"/>
  <c r="B2" i="95"/>
  <c r="B2" i="93"/>
  <c r="B2" i="99"/>
  <c r="B2" i="63"/>
  <c r="B2" i="72"/>
  <c r="B2" i="86"/>
  <c r="B2" i="18"/>
  <c r="B2" i="111"/>
  <c r="B2" i="43"/>
  <c r="B2" i="49"/>
  <c r="B2" i="57"/>
  <c r="B2" i="38"/>
  <c r="B2" i="27"/>
  <c r="B2" i="91"/>
  <c r="B2" i="35"/>
  <c r="B2" i="77"/>
  <c r="B2" i="56"/>
  <c r="B2" i="26"/>
  <c r="B2" i="21"/>
  <c r="B2" i="7"/>
  <c r="B2" i="20"/>
  <c r="B2" i="55"/>
  <c r="B2" i="34"/>
  <c r="B2" i="23"/>
  <c r="B2" i="64"/>
  <c r="B2" i="59"/>
  <c r="B2" i="73"/>
  <c r="B2" i="102"/>
  <c r="B2" i="16"/>
  <c r="B2" i="51"/>
  <c r="B2" i="109"/>
  <c r="B2" i="39"/>
  <c r="B2" i="47"/>
  <c r="B2" i="31"/>
  <c r="B2" i="10"/>
  <c r="B2" i="79"/>
  <c r="B2" i="105"/>
  <c r="B2" i="87"/>
  <c r="B2" i="74"/>
  <c r="B2" i="80"/>
  <c r="B2" i="82"/>
  <c r="B2" i="37"/>
  <c r="B2" i="5"/>
</calcChain>
</file>

<file path=xl/sharedStrings.xml><?xml version="1.0" encoding="utf-8"?>
<sst xmlns="http://schemas.openxmlformats.org/spreadsheetml/2006/main" count="5228" uniqueCount="588">
  <si>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</si>
  <si>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</si>
  <si>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</si>
  <si>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</si>
  <si>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</si>
  <si>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</si>
  <si>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</si>
  <si>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</si>
  <si>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</si>
  <si>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</si>
  <si>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</si>
  <si>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</si>
  <si>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</si>
  <si>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</si>
  <si>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</si>
  <si>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</si>
  <si>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</si>
  <si>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</si>
  <si>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</si>
  <si>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</si>
  <si>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</si>
  <si>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</si>
  <si>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</si>
  <si>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</si>
  <si>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</si>
  <si>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</si>
  <si>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</si>
  <si>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</si>
  <si>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</si>
  <si>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</si>
  <si>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</si>
  <si>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</si>
  <si>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</si>
  <si>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</si>
  <si>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</si>
  <si>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2018 - 7  (28 April 2020)</t>
  </si>
  <si>
    <t>Provides the following new factor tables:</t>
  </si>
  <si>
    <t>Not applicable.</t>
  </si>
  <si>
    <t>Provides the following revised factors:</t>
  </si>
  <si>
    <t>101-104 (Club transfers), 201-211 (CETV), 212-219 (Transfer-in), 301-307 (Divorce), 401-422 (ERF &amp; LRF), 501-504 (Commutation), 601-606 (Tax factors), 701-719 (Added Pension), 720 (ERRBO), 721-723 (Allocation), 801-813 (Compulsory Early Retirement), 814-815 (FPC) and 816-822 (Abatement).</t>
  </si>
  <si>
    <t>Confirms that the following factor table is no longer required by the Department:</t>
  </si>
  <si>
    <t>Factors still to follow:</t>
  </si>
  <si>
    <t>None.</t>
  </si>
  <si>
    <t>Methodology changes:</t>
  </si>
  <si>
    <t>Date modified:</t>
  </si>
  <si>
    <t>Version 2023-01</t>
  </si>
  <si>
    <t>Provides the following updated factor tables:</t>
  </si>
  <si>
    <t xml:space="preserve">x-201 to x-209, x-301 to x-307, x-601 to x-606
</t>
  </si>
  <si>
    <t>Withdrawn factor tables:</t>
  </si>
  <si>
    <t xml:space="preserve">x-210 to x-211 removed (GMP), x-218 to x-219 removed (GMP)  </t>
  </si>
  <si>
    <t>Date Modified:</t>
  </si>
  <si>
    <t>Version 2023-02</t>
  </si>
  <si>
    <t>x-217
x-401 to x-422</t>
  </si>
  <si>
    <t>x-212 to x-216 removed (final salary transfer in factors)</t>
  </si>
  <si>
    <t>Version 2023-03</t>
  </si>
  <si>
    <t>x-501 to x-504,
x-801 to x-822</t>
  </si>
  <si>
    <t>Version 2023-04</t>
  </si>
  <si>
    <t>x-101 to x-104, x-703 to x-723</t>
  </si>
  <si>
    <t>x-701, x-702 (1995/2008 scheme lump sum AP contributions)</t>
  </si>
  <si>
    <t>Version 2025-01</t>
  </si>
  <si>
    <t>x-308, x-423, x-505, x-218, x-219, x-823</t>
  </si>
  <si>
    <t>Other changes:</t>
  </si>
  <si>
    <t>The key assumptions underlying the factors have been added on a separate tab called "Assumptions".</t>
  </si>
  <si>
    <t>x-605, x-606</t>
  </si>
  <si>
    <t>Removed LTA tables and set to withdrawn</t>
  </si>
  <si>
    <t>Version 2026-01</t>
  </si>
  <si>
    <t>x-201 to x-209, x-301 to x-308</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</si>
  <si>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</si>
  <si>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</si>
  <si>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</si>
  <si>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</si>
  <si>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</si>
  <si>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</si>
  <si>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</si>
  <si>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</si>
  <si>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</si>
  <si>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</si>
  <si>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</si>
  <si>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</si>
  <si>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</si>
  <si>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</si>
  <si>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</si>
  <si>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</si>
  <si>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</si>
  <si>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</si>
  <si>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</si>
  <si>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</si>
  <si>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</si>
  <si>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</si>
  <si>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</si>
  <si>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</si>
  <si>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</si>
  <si>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</si>
  <si>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3.5% pa</t>
  </si>
  <si>
    <t>Male pensioners</t>
  </si>
  <si>
    <t>91% of S3NMA</t>
  </si>
  <si>
    <t>Female pensioners</t>
  </si>
  <si>
    <t>103% of S3NFA</t>
  </si>
  <si>
    <t>Male pensioners (ill-health)</t>
  </si>
  <si>
    <t xml:space="preserve">134% of S3IMA </t>
  </si>
  <si>
    <t>Female pensioners (ill-health)</t>
  </si>
  <si>
    <t>134% of S3IFA</t>
  </si>
  <si>
    <t>Male dependants</t>
  </si>
  <si>
    <t xml:space="preserve">82% of S3DMA </t>
  </si>
  <si>
    <t>Female dependants</t>
  </si>
  <si>
    <t>89% of S3DFA</t>
  </si>
  <si>
    <t>Future mortality improvements</t>
  </si>
  <si>
    <t>Based on ONS 2022 principal UK population projections</t>
  </si>
  <si>
    <t>Based on ONS 2020 principal UK population projection</t>
  </si>
  <si>
    <t>Year of use</t>
  </si>
  <si>
    <t xml:space="preserve">2024 for most factors. For factors intended to set a member contribution rate that is payable for the duration of a contract, we select a year of use that reflects the cohort of members who could use those factors </t>
  </si>
  <si>
    <t>Proportion of male and female members for unisex factors</t>
  </si>
  <si>
    <t>Members: 30% male, 70% female
Dependants: 70% male, 30% female</t>
  </si>
  <si>
    <t>Expense loading</t>
  </si>
  <si>
    <t>Allowance for short-term dependants’ pensions</t>
  </si>
  <si>
    <t>Normal pension age in the 2015 scheme</t>
  </si>
  <si>
    <t>Proportion partnered at retirement</t>
  </si>
  <si>
    <t>Age difference between member and partner</t>
  </si>
  <si>
    <t>Male: 3 years older than partner
Female: 3 years younger than partner</t>
  </si>
  <si>
    <t>Rates of ill-health retirement</t>
  </si>
  <si>
    <t>Mortality before retirement</t>
  </si>
  <si>
    <t>Rates of leaving service</t>
  </si>
  <si>
    <t>Retirement ages</t>
  </si>
  <si>
    <t>All retirements take place at normal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</si>
  <si>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</si>
  <si>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</si>
  <si>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</si>
  <si>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</si>
  <si>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</si>
  <si>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</si>
  <si>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</si>
  <si>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</si>
  <si>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</si>
  <si>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</si>
  <si>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</si>
  <si>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</si>
  <si>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</si>
  <si>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</si>
  <si>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</si>
  <si>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</si>
  <si>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</si>
  <si>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</si>
  <si>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</si>
  <si>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 xml:space="preserve">Club - CARE Benefit Adjustment Factors </t>
  </si>
  <si>
    <t>Sending scheme: TPS 2015 or PCSPS 2015</t>
  </si>
  <si>
    <t>Male / female factors</t>
  </si>
  <si>
    <t>Age last birthday at guarantee date</t>
  </si>
  <si>
    <t>0-101</t>
  </si>
  <si>
    <t>Table A1</t>
  </si>
  <si>
    <t>Issued</t>
  </si>
  <si>
    <t>Sending scheme: LGPS 2014</t>
  </si>
  <si>
    <t>0-102</t>
  </si>
  <si>
    <t>Table A2</t>
  </si>
  <si>
    <t>Sending scheme: AFPS 15</t>
  </si>
  <si>
    <t>0-103</t>
  </si>
  <si>
    <t>Table A3</t>
  </si>
  <si>
    <t>Sending scheme: PPS 2015 or FPS 2015</t>
  </si>
  <si>
    <t>0-104</t>
  </si>
  <si>
    <t>Table A4</t>
  </si>
  <si>
    <t>CETV</t>
  </si>
  <si>
    <t>Males Normal pension age 60 -1995 section</t>
  </si>
  <si>
    <t>Male</t>
  </si>
  <si>
    <t>1-201</t>
  </si>
  <si>
    <t>TV1</t>
  </si>
  <si>
    <t>Females Normal pension age 60 -1995 section</t>
  </si>
  <si>
    <t>Female</t>
  </si>
  <si>
    <t>1-202</t>
  </si>
  <si>
    <t>TV2</t>
  </si>
  <si>
    <t>Males Normal pension age 65 - 2008 section</t>
  </si>
  <si>
    <t>2-203</t>
  </si>
  <si>
    <t>TV3</t>
  </si>
  <si>
    <t>Females Normal pension age 65 - 2008 section (up to age 59)</t>
  </si>
  <si>
    <t>2-204A</t>
  </si>
  <si>
    <t>TV4</t>
  </si>
  <si>
    <t>Females Normal pension age 65 - 2008 section (age 60 and above)</t>
  </si>
  <si>
    <t>2-204B</t>
  </si>
  <si>
    <t>Males Normal pension age 55 -1995 section</t>
  </si>
  <si>
    <t>1-205</t>
  </si>
  <si>
    <t>TV5</t>
  </si>
  <si>
    <t>Females Normal pension age 55 -1995 section</t>
  </si>
  <si>
    <t>1-206</t>
  </si>
  <si>
    <t>TV6</t>
  </si>
  <si>
    <t>Males Normal pension age 60 -1995 section (Reserved rights factors)</t>
  </si>
  <si>
    <t>Age last birthday at date of leaving</t>
  </si>
  <si>
    <t>1-207</t>
  </si>
  <si>
    <t>TV7</t>
  </si>
  <si>
    <t>Females Normal pension age 60 -1995 section (Reserved rights factors)</t>
  </si>
  <si>
    <t>1-208</t>
  </si>
  <si>
    <t>TV8</t>
  </si>
  <si>
    <t>Member and dependant CETV factors</t>
  </si>
  <si>
    <t>Unisex</t>
  </si>
  <si>
    <t>Years to PNPA (rounded up)</t>
  </si>
  <si>
    <t>0-209</t>
  </si>
  <si>
    <t>Table TV1</t>
  </si>
  <si>
    <t>HPSS/HSC</t>
  </si>
  <si>
    <t>TV In (non-club)</t>
  </si>
  <si>
    <t>2015 Scheme - Factors to calculate credits for non-Club incoming transfers</t>
  </si>
  <si>
    <t>Age last birthday at relevant date</t>
  </si>
  <si>
    <t>1-217</t>
  </si>
  <si>
    <t>TVINA</t>
  </si>
  <si>
    <t>2015 GMP coverage test table</t>
  </si>
  <si>
    <t>0-215</t>
  </si>
  <si>
    <t>x-216</t>
  </si>
  <si>
    <t>1995_ 2008 GMP coverage test table</t>
  </si>
  <si>
    <t>x-217</t>
  </si>
  <si>
    <t>Pensioner CE</t>
  </si>
  <si>
    <t>1995 / 2008 Scheme - Factors to calculate pensioner cash equivalent on divorce - retirement not on grounds of ill health</t>
  </si>
  <si>
    <t>Member's age last birthday at relevant date</t>
  </si>
  <si>
    <t>1-301</t>
  </si>
  <si>
    <t>Table DIV1</t>
  </si>
  <si>
    <t>1995 / 2008 Scheme - Factors to calculate pensioner cash equivalent on divorce - retirement on grounds of ill health</t>
  </si>
  <si>
    <t>1-302</t>
  </si>
  <si>
    <t>Table DIV2</t>
  </si>
  <si>
    <t>1995 / 2008 Scheme - Factor to adjust for supplementary lump sum due at age 55 where pensioners retired from deferred status and are under age 55 at the date of calculation. Factors applicable for males and females (retirement due to ill health and non-ill health)</t>
  </si>
  <si>
    <t>1-303</t>
  </si>
  <si>
    <t>Table DIV4 &amp; DIV5</t>
  </si>
  <si>
    <t>Factors to calculate pensioner cash equivalent on divorce - retirement not on grounds of ill health</t>
  </si>
  <si>
    <t>0-304</t>
  </si>
  <si>
    <t>Factors to calculate pensioner cash equivalent on divorce - retirement on grounds of ill health</t>
  </si>
  <si>
    <t>0-305</t>
  </si>
  <si>
    <t>Pension Credit</t>
  </si>
  <si>
    <t>Factors for the calculation of pension credits - factors to calculate pension credit for ex-spouse where NPA attained</t>
  </si>
  <si>
    <t>Ex-spouse's age last birthday at relevant date</t>
  </si>
  <si>
    <t>1-306</t>
  </si>
  <si>
    <t>Table DIV3</t>
  </si>
  <si>
    <t>Factors for the calculation of pension credits - factors to calculate pension credit for ex spouse</t>
  </si>
  <si>
    <t>0-307</t>
  </si>
  <si>
    <t>1-308</t>
  </si>
  <si>
    <t>ERF60ADJ</t>
  </si>
  <si>
    <t>ERF</t>
  </si>
  <si>
    <t>Voluntary early retirement - members of 1995 section (relative to NPA 60) - pension factors</t>
  </si>
  <si>
    <t>Age (complete years &amp; months)</t>
  </si>
  <si>
    <t>1-401</t>
  </si>
  <si>
    <t>ERF1</t>
  </si>
  <si>
    <t>Voluntary early retirement - members of 1995 or 2008 section (relative to NPA 65) - pension factors</t>
  </si>
  <si>
    <t>1-402</t>
  </si>
  <si>
    <t>ERF2</t>
  </si>
  <si>
    <t>Voluntary early retirement - former members of 1995 section with preserved benefits (relative to NPA 60) - pension factors</t>
  </si>
  <si>
    <t>1-403A</t>
  </si>
  <si>
    <t>ERF3(A)</t>
  </si>
  <si>
    <t>Voluntary early retirement - former members of 1995 section with preserved benefits (relative to NPA 60) - adjustment factors</t>
  </si>
  <si>
    <t>Age</t>
  </si>
  <si>
    <t>1-403B</t>
  </si>
  <si>
    <t>ERF3(B)</t>
  </si>
  <si>
    <t>Voluntary early retirement - former members of 1995 section with preserved added years benefits (relative to NPA 65) - pension factors</t>
  </si>
  <si>
    <t>1-404A</t>
  </si>
  <si>
    <t>ERF4(A)</t>
  </si>
  <si>
    <t>Voluntary early retirement - former members of 1995 section with preserved added years benefits (relative to NPA 65) - adjustment factors</t>
  </si>
  <si>
    <t>1-404B</t>
  </si>
  <si>
    <t>ERF4(B)</t>
  </si>
  <si>
    <t>Voluntary early retirement - members of 1995 section - NPA 60 additional pension contracts exercised before 1 April 2011 - pension factors</t>
  </si>
  <si>
    <t>1-405</t>
  </si>
  <si>
    <t>ERF5</t>
  </si>
  <si>
    <t>Voluntary early retirement - members of 1995 or 2008 section - NPA 65 additional pension contracts exercised before 1 April 2011 - pension factors</t>
  </si>
  <si>
    <t>1-406</t>
  </si>
  <si>
    <t>ERF6</t>
  </si>
  <si>
    <t>Voluntary early retirement - members of 1995 section (relative to NPA 60) - lump sum factors</t>
  </si>
  <si>
    <t>1-407</t>
  </si>
  <si>
    <t>ERF7</t>
  </si>
  <si>
    <t>Voluntary early retirement - members of 1995 section with NPA 65 added year's benefits (relative to NPA 65) - lump sum factors</t>
  </si>
  <si>
    <t>1-408</t>
  </si>
  <si>
    <t>ERF8</t>
  </si>
  <si>
    <t>Voluntary early retirement - former members of 1995 section with preserved benefits (relative to NPA 60) - lump sum factors A</t>
  </si>
  <si>
    <t>1-409A</t>
  </si>
  <si>
    <t>ERF9(A)</t>
  </si>
  <si>
    <t>Voluntary early retirement - former members of 1995 section with preserved benefits (relative to NPA 60) - lump sum factors B</t>
  </si>
  <si>
    <t>1-409B</t>
  </si>
  <si>
    <t>ERF9(B)</t>
  </si>
  <si>
    <t>Voluntary early retirement - former members of 1995 section with preserved added years benefits (relative to NPA 65) - lump sum factors C</t>
  </si>
  <si>
    <t>1-410A</t>
  </si>
  <si>
    <t>ERF10(C)</t>
  </si>
  <si>
    <t>Voluntary early retirement - former members of 1995 section with preserved added years benefits (relative to NPA 65) - lump sum factors D</t>
  </si>
  <si>
    <t>1-410B</t>
  </si>
  <si>
    <t>ERF10(D)</t>
  </si>
  <si>
    <t>Voluntary early retirement - members of 2008 section with a mandatory lump sum (relative to NPA 65) - adjustment factors</t>
  </si>
  <si>
    <t>2-411</t>
  </si>
  <si>
    <t>ERF11</t>
  </si>
  <si>
    <t>Voluntary early retirement - members of 1995 section with NPA 55 added years benefits (relative to NPA 55) - pension factors</t>
  </si>
  <si>
    <t>1-412</t>
  </si>
  <si>
    <t>ERF12</t>
  </si>
  <si>
    <t>Voluntary early retirement - members of 1995 section with NPA 55 added years benefits (relative to NPA 55) - lump sum factors</t>
  </si>
  <si>
    <t>1-413</t>
  </si>
  <si>
    <t>ERF13</t>
  </si>
  <si>
    <t>Voluntary early retirement - former members of 1995 section with preserved added years benefits (relative to NPA 55) - pension factors</t>
  </si>
  <si>
    <t>1-414</t>
  </si>
  <si>
    <t>ERF14</t>
  </si>
  <si>
    <t>Voluntary early retirement - former members of 1995 section with preserved benefits (relative to NPA 55) - lump sum factors E</t>
  </si>
  <si>
    <t>1-415A</t>
  </si>
  <si>
    <t>ERF15(E)</t>
  </si>
  <si>
    <t>Voluntary early retirement - former members of 1995 section with preserved benefits (relative to NPA 55) - lump sum factors F</t>
  </si>
  <si>
    <t>1-415B</t>
  </si>
  <si>
    <t>ERF15(F)</t>
  </si>
  <si>
    <t>LRF</t>
  </si>
  <si>
    <t>Late retirement - members of 2008 section (relative to NPA 65) - pension factors</t>
  </si>
  <si>
    <t>2-416</t>
  </si>
  <si>
    <t>LRF1</t>
  </si>
  <si>
    <t>Late retirement - members of 2008 section - purchansed NPA 65 additional pension contracts exercised before 1 April 2011 - pension factors</t>
  </si>
  <si>
    <t>2-417</t>
  </si>
  <si>
    <t>LRF2</t>
  </si>
  <si>
    <t>Late retirement - members of 2008 section - purchansed NPA 65 additional pension contracts exercised after 1 April 2011 - pension factors</t>
  </si>
  <si>
    <t>2-418</t>
  </si>
  <si>
    <t>LRF3</t>
  </si>
  <si>
    <t>Late retirement - members of 2008 section with a mandatory lump sum (relative to NPA 65) - adjustment factors</t>
  </si>
  <si>
    <t>2-419</t>
  </si>
  <si>
    <t>LRF4</t>
  </si>
  <si>
    <t>Voluntary early retirement - main scheme pension and additional pension - pension factors</t>
  </si>
  <si>
    <t>Time to NPA</t>
  </si>
  <si>
    <t>0-420</t>
  </si>
  <si>
    <t>Late retirement - main scheme pension for members retiring from active status - pension factors</t>
  </si>
  <si>
    <t>Time after NPA</t>
  </si>
  <si>
    <t>0-421</t>
  </si>
  <si>
    <t>Late retirement - additional pension and pension debits for members retiring from active status - pension factors</t>
  </si>
  <si>
    <t>0-422</t>
  </si>
  <si>
    <t>Eligibility for actuarially reduced early retirement – factor for applying to the revalued annual GMP at retirement, which is for use in the GMP test, where GMP data is held.</t>
  </si>
  <si>
    <t>1-423</t>
  </si>
  <si>
    <t>ERF16</t>
  </si>
  <si>
    <t>Triv Comm</t>
  </si>
  <si>
    <t>Trivial Commutation factors</t>
  </si>
  <si>
    <t>1-501</t>
  </si>
  <si>
    <t>TRIV1_HSCPS_1995 Section</t>
  </si>
  <si>
    <t>2-502</t>
  </si>
  <si>
    <t>TRIV2_HSCPS_2008 Section</t>
  </si>
  <si>
    <t>0-503</t>
  </si>
  <si>
    <t>Appendix B</t>
  </si>
  <si>
    <t>Inverse Comm</t>
  </si>
  <si>
    <t>Inverse Commutation Factors</t>
  </si>
  <si>
    <t>1-504</t>
  </si>
  <si>
    <t>INVCOMM1_HSCPS</t>
  </si>
  <si>
    <t>1-505</t>
  </si>
  <si>
    <t>ADD</t>
  </si>
  <si>
    <t>Scheme pays AA</t>
  </si>
  <si>
    <t>Reduction to pension for AA charges - retirement not on grounds of ill health</t>
  </si>
  <si>
    <t>Age last birthday</t>
  </si>
  <si>
    <t>1-601</t>
  </si>
  <si>
    <t>Table SP1</t>
  </si>
  <si>
    <t>Reduction to pension for AA charges - retirement on grounds of ill health</t>
  </si>
  <si>
    <t>1-602</t>
  </si>
  <si>
    <t>Table SP2</t>
  </si>
  <si>
    <t>0-603</t>
  </si>
  <si>
    <t>0-604</t>
  </si>
  <si>
    <t>Scheme pays LTA</t>
  </si>
  <si>
    <t>Factors to calculate reduction to pension for LTA charges</t>
  </si>
  <si>
    <t>0-605</t>
  </si>
  <si>
    <t>Table SP3</t>
  </si>
  <si>
    <t>Withdrawn</t>
  </si>
  <si>
    <t>0-606</t>
  </si>
  <si>
    <t>Added pension</t>
  </si>
  <si>
    <t>2015 scheme - Lump sum election, personal and personal and dependant's (single premium £ per £250 AP at date of election)</t>
  </si>
  <si>
    <t>Age when notice of election given</t>
  </si>
  <si>
    <t>0-703</t>
  </si>
  <si>
    <t>Table 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</si>
  <si>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</si>
  <si>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</si>
  <si>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</si>
  <si>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</si>
  <si>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</si>
  <si>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</si>
  <si>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</si>
  <si>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</si>
  <si>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2-706</t>
  </si>
  <si>
    <t>Table PC65</t>
  </si>
  <si>
    <t>1995 / 2008 Scheme - Additional pension - regular contributions- elections made after 31.3.11, personal and dependant's benefits NRA 65 (monthly contribution per £250 AP at date of election)</t>
  </si>
  <si>
    <t>2-707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</si>
  <si>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</si>
  <si>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</si>
  <si>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</si>
  <si>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</si>
  <si>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</si>
  <si>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</si>
  <si>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</si>
  <si>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</si>
  <si>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2-710</t>
  </si>
  <si>
    <t>Table PR65</t>
  </si>
  <si>
    <t>1995 / 2008 Scheme - Additional pension - regular contributions elections made on or before 31.03.2011, personal and dependant's benefits, NRA 65 (monthly contribution per £250 AP at date of election)</t>
  </si>
  <si>
    <t>2-711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</si>
  <si>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</si>
  <si>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</si>
  <si>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</si>
  <si>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</si>
  <si>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</si>
  <si>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</si>
  <si>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</si>
  <si>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</si>
  <si>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</si>
  <si>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</si>
  <si>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</si>
  <si>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</si>
  <si>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</si>
  <si>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</si>
  <si>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</si>
  <si>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</si>
  <si>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</si>
  <si>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</si>
  <si>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</si>
  <si>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</si>
  <si>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</si>
  <si>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</si>
  <si>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</si>
  <si>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</si>
  <si>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</si>
  <si>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Early retirement reduction buy out</t>
  </si>
  <si>
    <t>Factors for determining ERRBO contributions</t>
  </si>
  <si>
    <t>Complete years at previous 31 March</t>
  </si>
  <si>
    <t>0-720</t>
  </si>
  <si>
    <t>Table in Appendix B</t>
  </si>
  <si>
    <t>Allocation</t>
  </si>
  <si>
    <t>1995 / 2008 Scheme - Additional benefits payable to the dependant per £1 pension allocated by the member</t>
  </si>
  <si>
    <t>Age: Member / Dependant</t>
  </si>
  <si>
    <t>1-721</t>
  </si>
  <si>
    <t>1-722</t>
  </si>
  <si>
    <t>Additional benefits payable to dependant per £1 pension allocated by the member</t>
  </si>
  <si>
    <t>0-723</t>
  </si>
  <si>
    <t>HSCPS - 1995</t>
  </si>
  <si>
    <t>Employer cost for a member with NPA 55 leaving on compulsory early retirement for pension payments up to age 55</t>
  </si>
  <si>
    <t>Age in complete years and months</t>
  </si>
  <si>
    <t>0-801</t>
  </si>
  <si>
    <t>Table CER1</t>
  </si>
  <si>
    <t>Employer cost for a member with NPA 55 leaving on compulsory early retirement for enhancement payments after age 55</t>
  </si>
  <si>
    <t>0-802</t>
  </si>
  <si>
    <t>Table CER2</t>
  </si>
  <si>
    <t>Employer cost for a member with NPA 55 leaving on compulsory early retirement for early payment of lump sum</t>
  </si>
  <si>
    <t>Period to NPA: Age/Months</t>
  </si>
  <si>
    <t>0-803</t>
  </si>
  <si>
    <t>Table CER3</t>
  </si>
  <si>
    <t>Employer cost for a member with NPA 60 leaving on compulsory early retirement for pension payments up to age 60</t>
  </si>
  <si>
    <t>0-804</t>
  </si>
  <si>
    <t>Table CER4</t>
  </si>
  <si>
    <t>Employer cost for a member with NPA 60 leaving on compulsory early retirement for enhancement payments after age 60</t>
  </si>
  <si>
    <t>0-805</t>
  </si>
  <si>
    <t>Table CER5</t>
  </si>
  <si>
    <t>Employer cost for a member with NPA 60 leaving on compulsory early retirement for early payment of lump sum</t>
  </si>
  <si>
    <t>0-806</t>
  </si>
  <si>
    <t>Table CER6</t>
  </si>
  <si>
    <t>HSCPS - 2008</t>
  </si>
  <si>
    <t>Employer cost for a member with NPA 65 leaving on compulsory early retirement for pension payments up to age 65</t>
  </si>
  <si>
    <t>0-807</t>
  </si>
  <si>
    <t>Table CER7</t>
  </si>
  <si>
    <t>Employer cost for a member with NPA 65 leaving on compulsory early retirement for early payment of mandatory lump sum</t>
  </si>
  <si>
    <t>0-808</t>
  </si>
  <si>
    <t>Table CER8</t>
  </si>
  <si>
    <t>Employer cost for a member with NPA 55 leaving on compulsory early retirement for members with deferred PI</t>
  </si>
  <si>
    <t>0-809</t>
  </si>
  <si>
    <t>Table CER9</t>
  </si>
  <si>
    <t>Employer cost for a member with NPA 60 leaving on compulsory early retirement for members retiring before age 55 with deferred PI - Pension Factors</t>
  </si>
  <si>
    <t>0-810A</t>
  </si>
  <si>
    <t>Table CER10</t>
  </si>
  <si>
    <t>Employer cost for a member with NPA 60 leaving on compulsory early retirement for members retiring before age 55 with deferred PI - Lump Sum Factors</t>
  </si>
  <si>
    <t>0-810B</t>
  </si>
  <si>
    <t>Employer cost for a member with NPA 55 leaving on compulsory early retirement for members retiring before age 55 with at least one dependent child</t>
  </si>
  <si>
    <t>0-811</t>
  </si>
  <si>
    <t>Table CER11</t>
  </si>
  <si>
    <t>Employer cost for a member with NPA 60 leaving on compulsory early retirement for members retiring before age 55 with at least one dependent child</t>
  </si>
  <si>
    <t>0-812</t>
  </si>
  <si>
    <t>Table CER12</t>
  </si>
  <si>
    <t>HSCPS - 2015</t>
  </si>
  <si>
    <t>Cost for a member leaving on compulsory early retirement - main scheme pension</t>
  </si>
  <si>
    <t>0-813</t>
  </si>
  <si>
    <t>Final Pay</t>
  </si>
  <si>
    <t>Final Pay control factors applicable to members retiring with an immediate pension</t>
  </si>
  <si>
    <t>1-814</t>
  </si>
  <si>
    <t>Table B1</t>
  </si>
  <si>
    <t>Final Pay control factors applicable to members transferring out benefits</t>
  </si>
  <si>
    <t>1-815</t>
  </si>
  <si>
    <t>Table B2</t>
  </si>
  <si>
    <t>Abatement</t>
  </si>
  <si>
    <t>Age (completed years &amp; months)</t>
  </si>
  <si>
    <t>1-816</t>
  </si>
  <si>
    <t>Table AB1</t>
  </si>
  <si>
    <t>1-817</t>
  </si>
  <si>
    <t>Table AB2</t>
  </si>
  <si>
    <t>1-818</t>
  </si>
  <si>
    <t>Table AB3</t>
  </si>
  <si>
    <t>1-819</t>
  </si>
  <si>
    <t>Table AB4</t>
  </si>
  <si>
    <t>1-820</t>
  </si>
  <si>
    <t>Table AB5</t>
  </si>
  <si>
    <t>1-821</t>
  </si>
  <si>
    <t>Table AB6</t>
  </si>
  <si>
    <t>0-822</t>
  </si>
  <si>
    <t>1-823</t>
  </si>
  <si>
    <t>NHS95 AY</t>
  </si>
  <si>
    <t>Data Item</t>
  </si>
  <si>
    <t>Factor Table Information</t>
  </si>
  <si>
    <t>Client</t>
  </si>
  <si>
    <t>Section Number</t>
  </si>
  <si>
    <t>Table Reference</t>
  </si>
  <si>
    <t>Related Factor Table Reference</t>
  </si>
  <si>
    <t>Assumption Set</t>
  </si>
  <si>
    <t>Male / female factor</t>
  </si>
  <si>
    <t>Pension Factor (Factor A)</t>
  </si>
  <si>
    <t>Lump Sum Factor (Factor B)</t>
  </si>
  <si>
    <t>Surviving Partner's Pension Factor (Factor C)</t>
  </si>
  <si>
    <t>Pension factor (Factor A)</t>
  </si>
  <si>
    <t>Lump sum factor (choice optants only) (Factor B)</t>
  </si>
  <si>
    <t>Surviving partner's pension factor (Factor C)</t>
  </si>
  <si>
    <t>Deduction for NI modification (Factor E)</t>
  </si>
  <si>
    <t>Deduction for NI modification (Factor †F)</t>
  </si>
  <si>
    <t>Deduction for NI Modification (Factor E)</t>
  </si>
  <si>
    <t>Deduction for NI Modification (Factor B)</t>
  </si>
  <si>
    <t>Lump Sum Factor (Factor C)</t>
  </si>
  <si>
    <t>Widow's Pension (Factor D)</t>
  </si>
  <si>
    <t>Years Early</t>
  </si>
  <si>
    <t>Surviving Partner's Pension Factor (Factor B)</t>
  </si>
  <si>
    <t>Member's age next birthday at calculation date (complete years)</t>
  </si>
  <si>
    <t>Appropriate factor</t>
  </si>
  <si>
    <t>29 or under</t>
  </si>
  <si>
    <t>30-39</t>
  </si>
  <si>
    <t>40-49</t>
  </si>
  <si>
    <t>50s or over</t>
  </si>
  <si>
    <t>Unisex, male &amp; female</t>
  </si>
  <si>
    <t>DIV1</t>
  </si>
  <si>
    <t>Gross pension of £1 pa (Factor A)</t>
  </si>
  <si>
    <t>Surviving partner's pension of £1 pa (Factor B)</t>
  </si>
  <si>
    <t>Deduction for GMP of £1 pa (Factor C) - Males</t>
  </si>
  <si>
    <t>Deduction for GMP of £1 pa (Factor C) - Females</t>
  </si>
  <si>
    <t>Deduction for NI Modification of £1 pa (Factor D) - Males</t>
  </si>
  <si>
    <t>Deduction for NI modification of £1 pa (Factor D) - Females</t>
  </si>
  <si>
    <t>DIV2</t>
  </si>
  <si>
    <t>DIV4 &amp; DIV5</t>
  </si>
  <si>
    <t>DIV 4 Adjustment A factor for lump sum supplement at age 55</t>
  </si>
  <si>
    <t>DIV 5 Adjustment B factor for lump sum supplement at age 55</t>
  </si>
  <si>
    <t>Factors for the calculation of pension credits - factors to calculate pension credit for ex-partner where NPA attained</t>
  </si>
  <si>
    <t>DIV3</t>
  </si>
  <si>
    <t>1995 Section - Gross pension of £1 pa (Factor A)</t>
  </si>
  <si>
    <t>1995 &amp; 2008 Section - Lump sum of £1 pa (Factor B)</t>
  </si>
  <si>
    <t>2008 Section - Gross pension of £1 pa (Factor C)</t>
  </si>
  <si>
    <t>Factors for the calculation of pension credits - factors to calculate pension credit for ex-partner</t>
  </si>
  <si>
    <t>Gross pension of £1 pa</t>
  </si>
  <si>
    <t>The ERF60ADJ is the NPA 60 adjustment factor for 1995 Section members.</t>
  </si>
  <si>
    <t>Factor</t>
  </si>
  <si>
    <t>Value</t>
  </si>
  <si>
    <t>Age/Months</t>
  </si>
  <si>
    <t>Pension</t>
  </si>
  <si>
    <t>Years/Months Early</t>
  </si>
  <si>
    <t>Years/Months Late</t>
  </si>
  <si>
    <t>Former contributing member</t>
  </si>
  <si>
    <t>Dependant</t>
  </si>
  <si>
    <t>N/a</t>
  </si>
  <si>
    <t>Addition</t>
  </si>
  <si>
    <t>1995 Section</t>
  </si>
  <si>
    <t>2008 Section</t>
  </si>
  <si>
    <t>2015 Section</t>
  </si>
  <si>
    <t>Related Factor Table Guidance</t>
  </si>
  <si>
    <t>26 May 2023</t>
  </si>
  <si>
    <t>Personal</t>
  </si>
  <si>
    <t>Personal and dependant’s</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</si>
  <si>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</si>
  <si>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</si>
  <si>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</si>
  <si>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</si>
  <si>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</si>
  <si>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</si>
  <si>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</si>
  <si>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</si>
  <si>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</si>
  <si>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</si>
  <si>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</si>
  <si>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</si>
  <si>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</si>
  <si>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</si>
  <si>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</si>
  <si>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</si>
  <si>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</si>
  <si>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</si>
  <si>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</si>
  <si>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</si>
  <si>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</si>
  <si>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</si>
  <si>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</si>
  <si>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99+</t>
  </si>
  <si>
    <t>Pension Factors</t>
  </si>
  <si>
    <t>Lump Sum Factor</t>
  </si>
  <si>
    <t>NPA</t>
  </si>
  <si>
    <t>In line with DOF valuation directions</t>
  </si>
  <si>
    <t>Generally in line with 2020 valuation assumptions. 
100% for options where the member can purchase additional dependant benefits</t>
  </si>
  <si>
    <t>In line with 2020 valuation assumptions</t>
  </si>
  <si>
    <t>HSCPS</t>
  </si>
  <si>
    <t>HSCPS 1995_2008</t>
  </si>
  <si>
    <t>HSC</t>
  </si>
  <si>
    <t>1995 / 2008 Scheme - HSC Pension Scheme: Actuarial Factors - Factors for use in abatement cases - calculation of earned pension</t>
  </si>
  <si>
    <t xml:space="preserve">1995 / 2008 Scheme - HSC Pension Scheme: Actuarial Factors - Factors for use in abatement cases - Members of 1995 section (relative to pension age of 60) </t>
  </si>
  <si>
    <t>1995 / 2008 Scheme - HSC Pension Scheme: Actuarial Factors - Factors for use in abatement cases - Members of 2008 section (relative to pension age of 65)</t>
  </si>
  <si>
    <t>1995 / 2008 Scheme - HSC Pension Scheme: Actuarial Factors - Factors for use in abatement cases - Members of 1995 section – NPA 60 additional pension contracts exercised before 1 April 2011</t>
  </si>
  <si>
    <t>1995 / 2008 Scheme - HSC Pension Scheme: Actuarial Factors - Factors for use in abatement cases - Members of 1995 or 2008 section – NPA 65 additional pension contracts exercised before 1 April 2011</t>
  </si>
  <si>
    <t xml:space="preserve">1995 / 2008 Scheme - HSC Pension Scheme: Actuarial Factors - Factors for use in abatement cases - Members of 1995 section with NPA 55 added years’ benefits </t>
  </si>
  <si>
    <t>1995 / 2008 Scheme - HSC Pension Scheme: Actuarial Factors - Factors for use in abatement cases - Members of 2008 section with mandatory lump sum (relative to pension age of 65)</t>
  </si>
  <si>
    <t>HSCPS 2015 (NI): Actuarial Factors - Factors for use in abatement cases</t>
  </si>
  <si>
    <t>HSC 2015: Actuarial Factors - Factors for use in abatement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</si>
</sst>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
    <numFmt numFmtId="165" formatCode="#,###"/>
    <numFmt numFmtId="166" formatCode="0.0000"/>
    <numFmt numFmtId="167" formatCode="[$-F800]dddd\,\ mmmm\ dd\,\ yyyy"/>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cellStyleXfs>
  <cellXfs count="68">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2" fontId="0" fillId="0" borderId="0" xfId="0" applyNumberFormat="1" applyFill="1" applyAlignment="1">
      <alignment horizontal="center"/>
    </xf>
    <xf numFmtId="10" fontId="0" fillId="0" borderId="0" xfId="0" applyNumberFormat="1" applyFill="1" applyAlignment="1">
      <alignment horizontal="center"/>
    </xf>
    <xf numFmtId="165" fontId="0" fillId="0" borderId="0" xfId="0" applyNumberFormat="1" applyFill="1" applyAlignment="1">
      <alignment horizontal="center"/>
    </xf>
    <xf numFmtId="166"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15" fontId="0" fillId="0" borderId="0" xfId="0" applyNumberFormat="1" applyFill="1" applyAlignment="1">
      <alignment horizontal="centerContinuous" wrapText="1"/>
    </xf>
    <xf numFmtId="0" fontId="29" fillId="0" borderId="0" xfId="0" applyFont="1" applyFill="1" applyAlignment="1"/>
    <xf numFmtId="167" fontId="29" fillId="0" borderId="0" xfId="0" applyNumberFormat="1" applyFont="1" applyFill="1" applyAlignment="1"/>
    <xf numFmtId="14" fontId="29" fillId="0" borderId="0" xfId="0" applyNumberFormat="1" applyFont="1" applyFill="1" applyAlignment="1"/>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10" fontId="31" fillId="0" borderId="0" xfId="0" applyNumberFormat="1" applyFont="1" applyFill="1" applyAlignment="1">
      <alignment horizontal="center" vertical="center" wrapText="1"/>
    </xf>
    <xf numFmtId="0" fontId="31" fillId="0" borderId="0" xfId="0" applyFont="1" applyFill="1" applyAlignment="1">
      <alignment horizontal="center"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1" fillId="0" borderId="0" xfId="31" applyFont="1"/>
    <xf numFmtId="0" fontId="33" fillId="0" borderId="0" xfId="0" applyFont="1" applyAlignment="1">
      <alignment horizontal="left" vertical="center" wrapText="1"/>
    </xf>
    <xf numFmtId="14" fontId="33" fillId="0" borderId="0" xfId="0" applyNumberFormat="1" applyFont="1" applyFill="1" applyAlignment="1"/>
  </cellXfs>
  <cellStyles count="32">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2 2" xfId="31" xr:uid="{34AA8E69-F496-404E-A812-9C2BA388518D}"/>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1404">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8"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8"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1403"/>
      <tableStyleElement type="headerRow" dxfId="1402"/>
      <tableStyleElement type="totalRow" dxfId="1401"/>
      <tableStyleElement type="firstColumn" dxfId="1400"/>
      <tableStyleElement type="lastColumn" dxfId="1399"/>
      <tableStyleElement type="firstRowStripe" dxfId="1398"/>
    </tableStyle>
    <tableStyle name="factors_info_tables 2" pivot="0" count="7" xr9:uid="{E9EB21AF-A956-4834-A0FD-04E789F9D3D6}">
      <tableStyleElement type="wholeTable" dxfId="1397"/>
      <tableStyleElement type="headerRow" dxfId="1396"/>
      <tableStyleElement type="totalRow" dxfId="1395"/>
      <tableStyleElement type="firstColumn" dxfId="1394"/>
      <tableStyleElement type="lastColumn" dxfId="1393"/>
      <tableStyleElement type="firstRowStripe" dxfId="1392"/>
      <tableStyleElement type="secondRowStripe" dxfId="1391"/>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115"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1340" dataDxfId="1339">
  <autoFilter ref="A6:C36" xr:uid="{5867D1E3-03AB-4746-8B71-91C0E9F37CC6}"/>
  <tableColumns count="3">
    <tableColumn id="1" xr3:uid="{A0123B3F-DD51-4E80-AF96-8EE75733E5DE}" name="Assumptions underlying factors" dataDxfId="1338"/>
    <tableColumn id="2" xr3:uid="{364EC9BF-E51C-4E91-BFDB-864F1F09D986}" name="2026 factor review set" dataDxfId="1337"/>
    <tableColumn id="3" xr3:uid="{5BB598A0-04CA-466B-B3CD-3613DDBE97F5}" name="2023 factor review set" dataDxfId="1336"/>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E60E0A1-A2CC-46B0-A1AF-B546BC6E8317}" name="x_204_template_table_1" displayName="x_204_template_table_1" ref="A6:B21" totalsRowShown="0">
  <autoFilter ref="A6:B21" xr:uid="{C725761B-DC0A-4807-ABBB-1B10DF3821F0}">
    <filterColumn colId="0" hiddenButton="1"/>
    <filterColumn colId="1" hiddenButton="1"/>
  </autoFilter>
  <tableColumns count="2">
    <tableColumn id="1" xr3:uid="{BA08D407-55C5-4B4A-BF41-0CBD0C5538D3}" name="Data Item" dataDxfId="1227"/>
    <tableColumn id="2" xr3:uid="{A8435E09-8223-4940-B95B-D19D94B15A9D}" name="Factor Table Information" dataDxfId="1226"/>
  </tableColumns>
  <tableStyleInfo name="factors_info_tables" showFirstColumn="1"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2ABE2AE9-9F81-408B-BC63-340E72A3B5B7}" name="x_812_template_table_1" displayName="x_812_template_table_1" ref="A6:B21" totalsRowShown="0">
  <autoFilter ref="A6:B21" xr:uid="{C725761B-DC0A-4807-ABBB-1B10DF3821F0}">
    <filterColumn colId="0" hiddenButton="1"/>
    <filterColumn colId="1" hiddenButton="1"/>
  </autoFilter>
  <tableColumns count="2">
    <tableColumn id="1" xr3:uid="{465E7FD9-C264-4419-9698-BD6B58BBD2CE}" name="Data Item" dataDxfId="185"/>
    <tableColumn id="2" xr3:uid="{3D4F0ACB-B2B0-4567-A313-9D03B126B4D0}" name="Factor Table Information" dataDxfId="184"/>
  </tableColumns>
  <tableStyleInfo name="factors_info_tables" showFirstColumn="1"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A3E387B1-6144-4C54-916A-A0CE1CBD8AD0}" name="x_813_template_table_1" displayName="x_813_template_table_1" ref="A6:B21" totalsRowShown="0">
  <autoFilter ref="A6:B21" xr:uid="{C725761B-DC0A-4807-ABBB-1B10DF3821F0}">
    <filterColumn colId="0" hiddenButton="1"/>
    <filterColumn colId="1" hiddenButton="1"/>
  </autoFilter>
  <tableColumns count="2">
    <tableColumn id="1" xr3:uid="{6BD7A8E6-20A0-48E3-BE16-87309F0400C9}" name="Data Item" dataDxfId="173"/>
    <tableColumn id="2" xr3:uid="{30ACADB7-2989-4C33-9939-B9EA77BE82F5}" name="Factor Table Information" dataDxfId="172"/>
  </tableColumns>
  <tableStyleInfo name="factors_info_tables" showFirstColumn="1"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42AECBF4-E082-4B70-B475-CC2E4299D202}" name="x_814_template_table_1" displayName="x_814_template_table_1" ref="A6:B21" totalsRowShown="0">
  <autoFilter ref="A6:B21" xr:uid="{C725761B-DC0A-4807-ABBB-1B10DF3821F0}">
    <filterColumn colId="0" hiddenButton="1"/>
    <filterColumn colId="1" hiddenButton="1"/>
  </autoFilter>
  <tableColumns count="2">
    <tableColumn id="1" xr3:uid="{05750B77-BE1A-4E3E-8225-00DF9C4B8DF0}" name="Data Item" dataDxfId="159"/>
    <tableColumn id="2" xr3:uid="{C3C7B92C-4D6E-4DDF-B1BE-3A315D543EE6}" name="Factor Table Information" dataDxfId="158"/>
  </tableColumns>
  <tableStyleInfo name="factors_info_tables" showFirstColumn="1"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E6256306-C5E8-436B-9CFD-927779E0AE54}" name="x_815_template_table_1" displayName="x_815_template_table_1" ref="A6:B21" totalsRowShown="0">
  <autoFilter ref="A6:B21" xr:uid="{C725761B-DC0A-4807-ABBB-1B10DF3821F0}">
    <filterColumn colId="0" hiddenButton="1"/>
    <filterColumn colId="1" hiddenButton="1"/>
  </autoFilter>
  <tableColumns count="2">
    <tableColumn id="1" xr3:uid="{906473FB-1AE2-4D02-A76D-E78C8F4ADEA4}" name="Data Item" dataDxfId="145"/>
    <tableColumn id="2" xr3:uid="{1C75AA64-58C1-4464-B70A-1013F8B1CF30}" name="Factor Table Information" dataDxfId="144"/>
  </tableColumns>
  <tableStyleInfo name="factors_info_tables" showFirstColumn="1"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229ED501-8664-4D4A-A3AB-88CEF6795203}" name="x_816_template_table_1" displayName="x_816_template_table_1" ref="A6:B21" totalsRowShown="0">
  <autoFilter ref="A6:B21" xr:uid="{C725761B-DC0A-4807-ABBB-1B10DF3821F0}">
    <filterColumn colId="0" hiddenButton="1"/>
    <filterColumn colId="1" hiddenButton="1"/>
  </autoFilter>
  <tableColumns count="2">
    <tableColumn id="1" xr3:uid="{9BD284DD-617C-40BB-84DF-4AFE915FBA8E}" name="Data Item" dataDxfId="131"/>
    <tableColumn id="2" xr3:uid="{182DCD74-6BFF-4D34-BCD8-81455B916C30}" name="Factor Table Information" dataDxfId="130"/>
  </tableColumns>
  <tableStyleInfo name="factors_info_tables" showFirstColumn="1"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A1E3982A-062A-49A8-B648-C48772654E68}" name="x_817_template_table_1" displayName="x_817_template_table_1" ref="A6:B21" totalsRowShown="0">
  <autoFilter ref="A6:B21" xr:uid="{C725761B-DC0A-4807-ABBB-1B10DF3821F0}">
    <filterColumn colId="0" hiddenButton="1"/>
    <filterColumn colId="1" hiddenButton="1"/>
  </autoFilter>
  <tableColumns count="2">
    <tableColumn id="1" xr3:uid="{5028C36F-AB1B-44F5-A652-3BEE8F7B122F}" name="Data Item" dataDxfId="117"/>
    <tableColumn id="2" xr3:uid="{4990ABE2-6DD6-4AF0-9C94-A64B5B46B6B4}" name="Factor Table Information" dataDxfId="116"/>
  </tableColumns>
  <tableStyleInfo name="factors_info_tables" showFirstColumn="1"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629DCE54-6967-4530-82EF-4D4A77B3E0D3}" name="x_818_template_table_1" displayName="x_818_template_table_1" ref="A6:B21" totalsRowShown="0">
  <autoFilter ref="A6:B21" xr:uid="{C725761B-DC0A-4807-ABBB-1B10DF3821F0}">
    <filterColumn colId="0" hiddenButton="1"/>
    <filterColumn colId="1" hiddenButton="1"/>
  </autoFilter>
  <tableColumns count="2">
    <tableColumn id="1" xr3:uid="{EA7B1F19-DF71-4ACB-9B37-EF2EB7192434}" name="Data Item" dataDxfId="103"/>
    <tableColumn id="2" xr3:uid="{E0CB1F14-40EF-4A58-8E3B-94A6A7FBA036}" name="Factor Table Information" dataDxfId="102"/>
  </tableColumns>
  <tableStyleInfo name="factors_info_tables" showFirstColumn="1"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3ED547DF-18AB-49E9-BE70-421BB16A040A}" name="x_819_template_table_1" displayName="x_819_template_table_1" ref="A6:B21" totalsRowShown="0">
  <autoFilter ref="A6:B21" xr:uid="{C725761B-DC0A-4807-ABBB-1B10DF3821F0}">
    <filterColumn colId="0" hiddenButton="1"/>
    <filterColumn colId="1" hiddenButton="1"/>
  </autoFilter>
  <tableColumns count="2">
    <tableColumn id="1" xr3:uid="{9089FABD-EE2E-4275-BB53-8CE7BCD52857}" name="Data Item" dataDxfId="89"/>
    <tableColumn id="2" xr3:uid="{60FC8C60-5EFE-40E6-99FE-85BC7071FFB9}" name="Factor Table Information" dataDxfId="88"/>
  </tableColumns>
  <tableStyleInfo name="factors_info_tables" showFirstColumn="1"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A70B6D32-7084-460D-9B8B-15C71AB10BBF}" name="x_820_template_table_1" displayName="x_820_template_table_1" ref="A6:B21" totalsRowShown="0">
  <autoFilter ref="A6:B21" xr:uid="{C725761B-DC0A-4807-ABBB-1B10DF3821F0}">
    <filterColumn colId="0" hiddenButton="1"/>
    <filterColumn colId="1" hiddenButton="1"/>
  </autoFilter>
  <tableColumns count="2">
    <tableColumn id="1" xr3:uid="{6AFC5D02-4C68-450C-AE49-4E0C38E0DF88}" name="Data Item" dataDxfId="75"/>
    <tableColumn id="2" xr3:uid="{08757B8E-2407-45FC-A353-1C532A00E349}" name="Factor Table Information" dataDxfId="74"/>
  </tableColumns>
  <tableStyleInfo name="factors_info_tables" showFirstColumn="1"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99697A7E-B67D-481B-B3B2-E5BEE1095165}" name="x_821_template_table_1" displayName="x_821_template_table_1" ref="A6:B21" totalsRowShown="0">
  <autoFilter ref="A6:B21" xr:uid="{C725761B-DC0A-4807-ABBB-1B10DF3821F0}">
    <filterColumn colId="0" hiddenButton="1"/>
    <filterColumn colId="1" hiddenButton="1"/>
  </autoFilter>
  <tableColumns count="2">
    <tableColumn id="1" xr3:uid="{CBB950A5-59A6-4927-99A8-C11B7CB59181}" name="Data Item" dataDxfId="61"/>
    <tableColumn id="2" xr3:uid="{F20238AA-B1E9-4DBB-AF4F-A1A272731EA2}" name="Factor Table Information" dataDxfId="60"/>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489B0EB-B27F-4BC8-8CFB-70347D119AC3}" name="x_204_template_table_2" displayName="x_204_template_table_2" ref="H6:I21" totalsRowShown="0">
  <tableColumns count="2">
    <tableColumn id="1" xr3:uid="{4FFBC44C-F81B-496C-8191-0F134FA19E35}" name="Data Item" dataDxfId="1225"/>
    <tableColumn id="2" xr3:uid="{B0442BF9-12D2-43EA-8209-68FF9FED1487}" name="Factor Table Information" dataDxfId="1224"/>
  </tableColumns>
  <tableStyleInfo name="factors_info_tables" showFirstColumn="1"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39D5D536-95A4-4C33-B0E8-A2A3420FFB95}" name="x_822_template_table_1" displayName="x_822_template_table_1" ref="A6:B21" totalsRowShown="0">
  <autoFilter ref="A6:B21" xr:uid="{C725761B-DC0A-4807-ABBB-1B10DF3821F0}">
    <filterColumn colId="0" hiddenButton="1"/>
    <filterColumn colId="1" hiddenButton="1"/>
  </autoFilter>
  <tableColumns count="2">
    <tableColumn id="1" xr3:uid="{5DCEA25C-B708-423D-8BB6-A4544A66092E}" name="Data Item" dataDxfId="47"/>
    <tableColumn id="2" xr3:uid="{39D0C79C-4FE0-471B-8285-FAA50B35DA68}" name="Factor Table Information" dataDxfId="46"/>
  </tableColumns>
  <tableStyleInfo name="factors_info_tables" showFirstColumn="1"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9255EF41-3AAB-4DF6-83BB-CC597858CC82}" name="x_823_template_table_1" displayName="x_823_template_table_1" ref="A6:B21" totalsRowShown="0">
  <autoFilter ref="A6:B21" xr:uid="{C725761B-DC0A-4807-ABBB-1B10DF3821F0}">
    <filterColumn colId="0" hiddenButton="1"/>
    <filterColumn colId="1" hiddenButton="1"/>
  </autoFilter>
  <tableColumns count="2">
    <tableColumn id="1" xr3:uid="{3935C69B-1841-4DD1-95DD-D7F7FCDB7A6B}" name="Data Item" dataDxfId="33"/>
    <tableColumn id="2" xr3:uid="{80165CAA-D905-4114-BFB6-3D5B979A064D}" name="Factor Table Information" dataDxfId="32"/>
  </tableColumns>
  <tableStyleInfo name="factors_info_tables" showFirstColumn="1"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FC0D7AF-DAC7-4543-A21D-AD718DD06EBF}" name="x_205_template_table_1" displayName="x_205_template_table_1" ref="A6:B21" totalsRowShown="0">
  <autoFilter ref="A6:B21" xr:uid="{C725761B-DC0A-4807-ABBB-1B10DF3821F0}">
    <filterColumn colId="0" hiddenButton="1"/>
    <filterColumn colId="1" hiddenButton="1"/>
  </autoFilter>
  <tableColumns count="2">
    <tableColumn id="1" xr3:uid="{429990FA-BDE4-47C6-8387-AD18C7D1D432}" name="Data Item" dataDxfId="1211"/>
    <tableColumn id="2" xr3:uid="{C874C285-CADB-4DD5-8D53-74AF75FB9B72}" name="Factor Table Information" dataDxfId="1210"/>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A8EB04E-F754-4879-A06E-F79C58A54083}" name="x_206_template_table_1" displayName="x_206_template_table_1" ref="A6:B21" totalsRowShown="0">
  <autoFilter ref="A6:B21" xr:uid="{C725761B-DC0A-4807-ABBB-1B10DF3821F0}">
    <filterColumn colId="0" hiddenButton="1"/>
    <filterColumn colId="1" hiddenButton="1"/>
  </autoFilter>
  <tableColumns count="2">
    <tableColumn id="1" xr3:uid="{01337F5B-AC60-4930-B079-87ED673E978B}" name="Data Item" dataDxfId="1197"/>
    <tableColumn id="2" xr3:uid="{115080F9-67A7-4D6D-ABBB-9F170F19A71F}" name="Factor Table Information" dataDxfId="1196"/>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5416F4-3B1D-4774-A8F6-108589E9A0EF}" name="x_207_template_table_1" displayName="x_207_template_table_1" ref="A6:B21" totalsRowShown="0">
  <autoFilter ref="A6:B21" xr:uid="{C725761B-DC0A-4807-ABBB-1B10DF3821F0}">
    <filterColumn colId="0" hiddenButton="1"/>
    <filterColumn colId="1" hiddenButton="1"/>
  </autoFilter>
  <tableColumns count="2">
    <tableColumn id="1" xr3:uid="{97A7E4A6-9B4F-4053-842F-60D9BFBF2E6E}" name="Data Item" dataDxfId="1183"/>
    <tableColumn id="2" xr3:uid="{48B027EE-5D73-4813-8257-591804759BF5}" name="Factor Table Information" dataDxfId="1182"/>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27C1C0-6BD5-42C7-AFD4-427B5B37F169}" name="x_208_template_table_1" displayName="x_208_template_table_1" ref="A6:B21" totalsRowShown="0">
  <autoFilter ref="A6:B21" xr:uid="{C725761B-DC0A-4807-ABBB-1B10DF3821F0}">
    <filterColumn colId="0" hiddenButton="1"/>
    <filterColumn colId="1" hiddenButton="1"/>
  </autoFilter>
  <tableColumns count="2">
    <tableColumn id="1" xr3:uid="{6F09EF69-3FC3-491E-96BF-09EDE5C6EB87}" name="Data Item" dataDxfId="1169"/>
    <tableColumn id="2" xr3:uid="{B8849F3D-56C4-4FBC-B365-02E6A6CB115E}" name="Factor Table Information" dataDxfId="1168"/>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E4E72A7-45B0-4284-BA5F-60DF67F36261}" name="x_209_template_table_1" displayName="x_209_template_table_1" ref="A6:B21" totalsRowShown="0">
  <autoFilter ref="A6:B21" xr:uid="{C725761B-DC0A-4807-ABBB-1B10DF3821F0}">
    <filterColumn colId="0" hiddenButton="1"/>
    <filterColumn colId="1" hiddenButton="1"/>
  </autoFilter>
  <tableColumns count="2">
    <tableColumn id="1" xr3:uid="{5D9FD7AE-A74F-4879-8952-4F15CFE9FD58}" name="Data Item" dataDxfId="1155"/>
    <tableColumn id="2" xr3:uid="{D391BFB1-38F5-4116-B7B6-B052395695A2}" name="Factor Table Information" dataDxfId="1154"/>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BBA8CC0-B905-4D41-B329-276B20C1F1C7}" name="x_217_template_table_1" displayName="x_217_template_table_1" ref="A6:B21" totalsRowShown="0">
  <autoFilter ref="A6:B21" xr:uid="{C725761B-DC0A-4807-ABBB-1B10DF3821F0}">
    <filterColumn colId="0" hiddenButton="1"/>
    <filterColumn colId="1" hiddenButton="1"/>
  </autoFilter>
  <tableColumns count="2">
    <tableColumn id="1" xr3:uid="{55C5BB47-37AB-4274-ABE0-942F4E3CDAA3}" name="Data Item" dataDxfId="1145"/>
    <tableColumn id="2" xr3:uid="{44FE6597-19CB-479F-8519-030D90E6AD4C}" name="Factor Table Information" dataDxfId="1144"/>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19986ED-5DF0-4929-8825-D363B6D1B276}" name="x_218_template_table_1" displayName="x_218_template_table_1" ref="A6:B21" totalsRowShown="0">
  <autoFilter ref="A6:B21" xr:uid="{C725761B-DC0A-4807-ABBB-1B10DF3821F0}">
    <filterColumn colId="0" hiddenButton="1"/>
    <filterColumn colId="1" hiddenButton="1"/>
  </autoFilter>
  <tableColumns count="2">
    <tableColumn id="1" xr3:uid="{E2C8CD4F-B7B9-448C-BC92-9577125D1121}" name="Data Item" dataDxfId="1133"/>
    <tableColumn id="2" xr3:uid="{86265040-A80E-4675-A0C1-43E782D32E5D}" name="Factor Table Information" dataDxfId="1132"/>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9980B5D-1846-48C1-8B61-308580790F76}" name="x_219_template_table_1" displayName="x_219_template_table_1" ref="A6:B21" totalsRowShown="0">
  <autoFilter ref="A6:B21" xr:uid="{C725761B-DC0A-4807-ABBB-1B10DF3821F0}">
    <filterColumn colId="0" hiddenButton="1"/>
    <filterColumn colId="1" hiddenButton="1"/>
  </autoFilter>
  <tableColumns count="2">
    <tableColumn id="1" xr3:uid="{10028FD0-16DE-40A1-BEE1-A27F8C0EA4B3}" name="Data Item" dataDxfId="1123"/>
    <tableColumn id="2" xr3:uid="{63B71950-0A1A-4BEE-B663-9989D0FBD441}" name="Factor Table Information" dataDxfId="1122"/>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116" totalsRowShown="0" headerRowDxfId="1390" dataDxfId="1389">
  <autoFilter ref="A7:P116" xr:uid="{3C0DB539-FF7D-4AE8-A136-71294137EDDD}"/>
  <tableColumns count="16">
    <tableColumn id="16" xr3:uid="{AD00A7A2-1E25-4CED-B71E-C04F52532AF9}" name="Link to Tables" dataDxfId="1388" dataCellStyle="Hyperlink">
      <calculatedColumnFormula>HYPERLINK("#'x-" &amp; factor_list_table[[#This Row],[Series Number]] &amp; "'!A1", "x-" &amp; factor_list_table[[#This Row],[Series Number]])</calculatedColumnFormula>
    </tableColumn>
    <tableColumn id="1" xr3:uid="{31EF05DA-0C14-4B08-9BF5-EE7FBBB4706E}" name="Scheme" dataDxfId="1387"/>
    <tableColumn id="2" xr3:uid="{8F58F67B-E05E-4DB6-BF88-E92042A8F804}" name="Section" dataDxfId="1386"/>
    <tableColumn id="3" xr3:uid="{C0CC1951-45CA-47FA-980B-1AD23814E39F}" name="Factor Type" dataDxfId="1385"/>
    <tableColumn id="4" xr3:uid="{9F12BD33-F9DF-49F8-9914-453AC95DF880}" name="Description" dataDxfId="1384"/>
    <tableColumn id="5" xr3:uid="{26876318-934A-41B2-B629-0C93C4B8D47A}" name="Gender" dataDxfId="1383"/>
    <tableColumn id="6" xr3:uid="{D347DB19-8E22-4CF2-926B-735C5B28F5EB}" name="Factor Age/Period Definition" dataDxfId="1382"/>
    <tableColumn id="7" xr3:uid="{751250A1-458B-4196-8A5C-382ED39D5917}" name="Section Number (x)" dataDxfId="1381"/>
    <tableColumn id="8" xr3:uid="{07B464F6-6BE5-4432-B85B-EF35BE710CF8}" name="Series Number" dataDxfId="1380"/>
    <tableColumn id="9" xr3:uid="{E6205105-7908-4AAF-80B1-0CCFB94FF453}" name="Table Reference_x000a_(Section-Series Number)" dataDxfId="1379"/>
    <tableColumn id="10" xr3:uid="{179ECF6B-3231-4E3A-8DC5-94232DF189CF}" name="Table Reference in Guidance" dataDxfId="1378"/>
    <tableColumn id="11" xr3:uid="{5DF71A96-CC23-450E-A89E-249924BE2DF8}" name="Related Factor Guidance" dataDxfId="1377"/>
    <tableColumn id="12" xr3:uid="{4BE7D75B-29B3-4D4D-81BC-2D76080A84A0}" name="Date Factors Issued to Client" dataDxfId="1376"/>
    <tableColumn id="13" xr3:uid="{17725A31-2931-4C1D-A856-4290CBCE5D78}" name="Date Factors Implemented (if known)" dataDxfId="1375"/>
    <tableColumn id="14" xr3:uid="{C0DEF26D-D1B8-482B-B0F3-D897795941C7}" name="Factor Status" dataDxfId="1374"/>
    <tableColumn id="15" xr3:uid="{85E54397-0AFF-41E7-A379-C974577BD7C4}" name="Assumption set" dataDxfId="1373"/>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F50DE28-E072-4885-AEA5-979593A0BAD2}" name="x_301_template_table_1" displayName="x_301_template_table_1" ref="A6:B21" totalsRowShown="0">
  <autoFilter ref="A6:B21" xr:uid="{C725761B-DC0A-4807-ABBB-1B10DF3821F0}">
    <filterColumn colId="0" hiddenButton="1"/>
    <filterColumn colId="1" hiddenButton="1"/>
  </autoFilter>
  <tableColumns count="2">
    <tableColumn id="1" xr3:uid="{A4904F44-F5E9-4D83-8AFB-7F3626CDD723}" name="Data Item" dataDxfId="1109"/>
    <tableColumn id="2" xr3:uid="{45BFB0F8-11BE-4DDA-A190-17E481081681}" name="Factor Table Information" dataDxfId="1108"/>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AF71EE9-ECF3-4DD3-A018-147801B32052}" name="x_302_template_table_1" displayName="x_302_template_table_1" ref="A6:B21" totalsRowShown="0">
  <autoFilter ref="A6:B21" xr:uid="{C725761B-DC0A-4807-ABBB-1B10DF3821F0}">
    <filterColumn colId="0" hiddenButton="1"/>
    <filterColumn colId="1" hiddenButton="1"/>
  </autoFilter>
  <tableColumns count="2">
    <tableColumn id="1" xr3:uid="{DF9B9BD6-8640-442E-996A-A579304385FC}" name="Data Item" dataDxfId="1095"/>
    <tableColumn id="2" xr3:uid="{58A122D8-031F-462F-84B8-0201FBC77357}" name="Factor Table Information" dataDxfId="1094"/>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1F18AFB-34E5-4FE3-B0CD-53ABB0EE10D8}" name="x_303_template_table_1" displayName="x_303_template_table_1" ref="A6:B21" totalsRowShown="0">
  <autoFilter ref="A6:B21" xr:uid="{C725761B-DC0A-4807-ABBB-1B10DF3821F0}">
    <filterColumn colId="0" hiddenButton="1"/>
    <filterColumn colId="1" hiddenButton="1"/>
  </autoFilter>
  <tableColumns count="2">
    <tableColumn id="1" xr3:uid="{E18E37F3-6886-4D7B-B4F4-3D68AFC17C1F}" name="Data Item" dataDxfId="1081"/>
    <tableColumn id="2" xr3:uid="{D0C64C21-773E-4A8B-A6E9-8F7F1ABC28AB}" name="Factor Table Information" dataDxfId="1080"/>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9DF88B-8F0E-49B8-89B9-2D426456EBDC}" name="x_304_template_table_1" displayName="x_304_template_table_1" ref="A6:B21" totalsRowShown="0">
  <autoFilter ref="A6:B21" xr:uid="{C725761B-DC0A-4807-ABBB-1B10DF3821F0}">
    <filterColumn colId="0" hiddenButton="1"/>
    <filterColumn colId="1" hiddenButton="1"/>
  </autoFilter>
  <tableColumns count="2">
    <tableColumn id="1" xr3:uid="{21C9CBD5-ADAE-40E4-BFA0-D5B7E64414D4}" name="Data Item" dataDxfId="1067"/>
    <tableColumn id="2" xr3:uid="{397ED638-2952-42DC-A812-B1590B26A447}" name="Factor Table Information" dataDxfId="1066"/>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D95E2E0-AA96-4795-A7FD-E0E00D8E4170}" name="x_305_template_table_1" displayName="x_305_template_table_1" ref="A6:B21" totalsRowShown="0">
  <autoFilter ref="A6:B21" xr:uid="{C725761B-DC0A-4807-ABBB-1B10DF3821F0}">
    <filterColumn colId="0" hiddenButton="1"/>
    <filterColumn colId="1" hiddenButton="1"/>
  </autoFilter>
  <tableColumns count="2">
    <tableColumn id="1" xr3:uid="{29BE8474-22F4-4851-A943-461598924162}" name="Data Item" dataDxfId="1053"/>
    <tableColumn id="2" xr3:uid="{E79EFABC-2417-426E-B39A-187BF2199317}" name="Factor Table Information" dataDxfId="1052"/>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4B9C32C-D111-4B4F-BEC6-56C315759088}" name="x_306_template_table_1" displayName="x_306_template_table_1" ref="A6:B21" totalsRowShown="0">
  <autoFilter ref="A6:B21" xr:uid="{C725761B-DC0A-4807-ABBB-1B10DF3821F0}">
    <filterColumn colId="0" hiddenButton="1"/>
    <filterColumn colId="1" hiddenButton="1"/>
  </autoFilter>
  <tableColumns count="2">
    <tableColumn id="1" xr3:uid="{D4248A12-CB35-42F4-9E7C-37F7F66B1B21}" name="Data Item" dataDxfId="1041"/>
    <tableColumn id="2" xr3:uid="{16C0DA55-DB17-4845-BD22-4C8A688EBB63}" name="Factor Table Information" dataDxfId="1040"/>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41EBF9B-A10F-4180-9D46-BAD31240128F}" name="x_307_template_table_1" displayName="x_307_template_table_1" ref="A6:B21" totalsRowShown="0">
  <autoFilter ref="A6:B21" xr:uid="{C725761B-DC0A-4807-ABBB-1B10DF3821F0}">
    <filterColumn colId="0" hiddenButton="1"/>
    <filterColumn colId="1" hiddenButton="1"/>
  </autoFilter>
  <tableColumns count="2">
    <tableColumn id="1" xr3:uid="{80B7980B-FA2A-47D3-8E2F-15A3E4D40859}" name="Data Item" dataDxfId="1027"/>
    <tableColumn id="2" xr3:uid="{F06A28BE-09D7-4F58-8BF7-BA624D1B9310}" name="Factor Table Information" dataDxfId="1026"/>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F6EB0E0-D2E1-4C2B-B68B-65942E923EB4}" name="x_308_template_table_1" displayName="x_308_template_table_1" ref="A6:B21" totalsRowShown="0">
  <autoFilter ref="A6:B21" xr:uid="{C725761B-DC0A-4807-ABBB-1B10DF3821F0}">
    <filterColumn colId="0" hiddenButton="1"/>
    <filterColumn colId="1" hiddenButton="1"/>
  </autoFilter>
  <tableColumns count="2">
    <tableColumn id="1" xr3:uid="{8618FA02-00BE-4126-833F-4475863143EC}" name="Data Item" dataDxfId="1015"/>
    <tableColumn id="2" xr3:uid="{765A4F5B-537B-42BF-93EE-FE3831F6CDE4}" name="Factor Table Information" dataDxfId="1014"/>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8E7361F-698D-4340-B9A3-E27A25964201}" name="x_401_template_table_1" displayName="x_401_template_table_1" ref="A6:B21" totalsRowShown="0">
  <autoFilter ref="A6:B21" xr:uid="{C725761B-DC0A-4807-ABBB-1B10DF3821F0}">
    <filterColumn colId="0" hiddenButton="1"/>
    <filterColumn colId="1" hiddenButton="1"/>
  </autoFilter>
  <tableColumns count="2">
    <tableColumn id="1" xr3:uid="{DF3129F7-FB35-4ADF-94C8-A0DD47475329}" name="Data Item" dataDxfId="1003"/>
    <tableColumn id="2" xr3:uid="{12D3BEA1-42E8-44FE-B43F-1E7076560B8D}" name="Factor Table Information" dataDxfId="1002"/>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35A3766-2C5C-4095-9E95-34724BE3A3B4}" name="x_402_template_table_1" displayName="x_402_template_table_1" ref="A6:B21" totalsRowShown="0">
  <autoFilter ref="A6:B21" xr:uid="{C725761B-DC0A-4807-ABBB-1B10DF3821F0}">
    <filterColumn colId="0" hiddenButton="1"/>
    <filterColumn colId="1" hiddenButton="1"/>
  </autoFilter>
  <tableColumns count="2">
    <tableColumn id="1" xr3:uid="{27655C5D-15FF-4065-9E87-897D6C50EA98}" name="Data Item" dataDxfId="991"/>
    <tableColumn id="2" xr3:uid="{EA521FEA-122D-4ED9-AE4B-8F3933EC7FDB}" name="Factor Table Information" dataDxfId="990"/>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98D770-2047-499D-827B-E7C382AE8F39}" name="x_101_template_table_1" displayName="x_101_template_table_1" ref="A6:B21" totalsRowShown="0">
  <autoFilter ref="A6:B21" xr:uid="{C725761B-DC0A-4807-ABBB-1B10DF3821F0}">
    <filterColumn colId="0" hiddenButton="1"/>
    <filterColumn colId="1" hiddenButton="1"/>
  </autoFilter>
  <tableColumns count="2">
    <tableColumn id="1" xr3:uid="{F433B3CE-2ECE-4DD6-BE5F-C41E7B4D8BE8}" name="Data Item" dataDxfId="1327"/>
    <tableColumn id="2" xr3:uid="{902DA13C-BAF3-4540-AAF1-A6893274B46E}" name="Factor Table Information" dataDxfId="1326"/>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A5A5E9-CE8C-4885-AC9A-101CD3DB3D60}" name="x_403_template_table_1" displayName="x_403_template_table_1" ref="A6:B21" totalsRowShown="0">
  <autoFilter ref="A6:B21" xr:uid="{C725761B-DC0A-4807-ABBB-1B10DF3821F0}">
    <filterColumn colId="0" hiddenButton="1"/>
    <filterColumn colId="1" hiddenButton="1"/>
  </autoFilter>
  <tableColumns count="2">
    <tableColumn id="1" xr3:uid="{75F38B7B-B78D-4936-AA7B-63F0E09565D0}" name="Data Item" dataDxfId="969"/>
    <tableColumn id="2" xr3:uid="{3AF572F0-7561-4D57-80B6-C1EC2BC578E4}" name="Factor Table Information" dataDxfId="968"/>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E4C6905-04CE-4552-8F9D-FCA21AF8AB3B}" name="x_403_template_table_2" displayName="x_403_template_table_2" ref="P6:Q21" totalsRowShown="0">
  <tableColumns count="2">
    <tableColumn id="1" xr3:uid="{903466B7-BE4B-44D4-B20B-88AC7C1E05DF}" name="Data Item" dataDxfId="967"/>
    <tableColumn id="2" xr3:uid="{DDC7274D-A652-4DCC-A0F6-6CD8F6EA7C14}" name="Factor Table Information" dataDxfId="966"/>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911A6C0-20AF-4BBC-A9E5-F95781A8F31B}" name="x_404_template_table_1" displayName="x_404_template_table_1" ref="A6:B21" totalsRowShown="0">
  <autoFilter ref="A6:B21" xr:uid="{C725761B-DC0A-4807-ABBB-1B10DF3821F0}">
    <filterColumn colId="0" hiddenButton="1"/>
    <filterColumn colId="1" hiddenButton="1"/>
  </autoFilter>
  <tableColumns count="2">
    <tableColumn id="1" xr3:uid="{ADC73033-C4D4-483B-B10F-641D4C9256C9}" name="Data Item" dataDxfId="945"/>
    <tableColumn id="2" xr3:uid="{5A02ADFE-9351-40C0-ABE1-9F1F44FB7DD2}" name="Factor Table Information" dataDxfId="944"/>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182F43A-CA48-408E-B7C9-592B0F85358B}" name="x_404_template_table_2" displayName="x_404_template_table_2" ref="P6:Q21" totalsRowShown="0">
  <tableColumns count="2">
    <tableColumn id="1" xr3:uid="{E78915FC-73B8-4204-B537-B60B7A77B7C4}" name="Data Item" dataDxfId="943"/>
    <tableColumn id="2" xr3:uid="{69206FE3-FEC7-48B8-912F-B1C3B567779D}" name="Factor Table Information" dataDxfId="942"/>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E965087-0D35-4D13-BE77-03119FB13993}" name="x_405_template_table_1" displayName="x_405_template_table_1" ref="A6:B21" totalsRowShown="0">
  <autoFilter ref="A6:B21" xr:uid="{C725761B-DC0A-4807-ABBB-1B10DF3821F0}">
    <filterColumn colId="0" hiddenButton="1"/>
    <filterColumn colId="1" hiddenButton="1"/>
  </autoFilter>
  <tableColumns count="2">
    <tableColumn id="1" xr3:uid="{AB11D1DA-9D46-45C7-9E14-6EE1A3114633}" name="Data Item" dataDxfId="931"/>
    <tableColumn id="2" xr3:uid="{9AFC5340-66B4-496B-A876-4EDE0C112DA1}" name="Factor Table Information" dataDxfId="930"/>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D7B2FDC-F3A0-42E3-8360-D1E8859BC335}" name="x_406_template_table_1" displayName="x_406_template_table_1" ref="A6:B21" totalsRowShown="0">
  <autoFilter ref="A6:B21" xr:uid="{C725761B-DC0A-4807-ABBB-1B10DF3821F0}">
    <filterColumn colId="0" hiddenButton="1"/>
    <filterColumn colId="1" hiddenButton="1"/>
  </autoFilter>
  <tableColumns count="2">
    <tableColumn id="1" xr3:uid="{0C98CC8A-DAED-4256-AC6E-566AA91C98F8}" name="Data Item" dataDxfId="919"/>
    <tableColumn id="2" xr3:uid="{2E0794B8-CAFB-4359-9DF2-0F31EC18C512}" name="Factor Table Information" dataDxfId="918"/>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2E49A73-3739-4A6B-A236-B125A6EDEE86}" name="x_407_template_table_1" displayName="x_407_template_table_1" ref="A6:B21" totalsRowShown="0">
  <autoFilter ref="A6:B21" xr:uid="{C725761B-DC0A-4807-ABBB-1B10DF3821F0}">
    <filterColumn colId="0" hiddenButton="1"/>
    <filterColumn colId="1" hiddenButton="1"/>
  </autoFilter>
  <tableColumns count="2">
    <tableColumn id="1" xr3:uid="{49D63267-50DF-42AB-8B48-EEEC38198BD6}" name="Data Item" dataDxfId="907"/>
    <tableColumn id="2" xr3:uid="{7A5A397B-4D55-4868-8089-F815FB253DBC}" name="Factor Table Information" dataDxfId="906"/>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FEF6A5A-49DF-43AB-8E12-C44F34CF3E1D}" name="x_408_template_table_1" displayName="x_408_template_table_1" ref="A6:B21" totalsRowShown="0">
  <autoFilter ref="A6:B21" xr:uid="{C725761B-DC0A-4807-ABBB-1B10DF3821F0}">
    <filterColumn colId="0" hiddenButton="1"/>
    <filterColumn colId="1" hiddenButton="1"/>
  </autoFilter>
  <tableColumns count="2">
    <tableColumn id="1" xr3:uid="{0EF5459A-0513-410A-BD09-F539F2A4A43F}" name="Data Item" dataDxfId="895"/>
    <tableColumn id="2" xr3:uid="{034AC09B-14BD-41F8-AF6B-708B3F677CE9}" name="Factor Table Information" dataDxfId="894"/>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2D00EDE-AEC5-4A67-8A84-F4E994CC9D5A}" name="x_409_template_table_1" displayName="x_409_template_table_1" ref="A6:B21" totalsRowShown="0">
  <autoFilter ref="A6:B21" xr:uid="{C725761B-DC0A-4807-ABBB-1B10DF3821F0}">
    <filterColumn colId="0" hiddenButton="1"/>
    <filterColumn colId="1" hiddenButton="1"/>
  </autoFilter>
  <tableColumns count="2">
    <tableColumn id="1" xr3:uid="{EA2D421C-5912-44A0-9F6C-8E057C880055}" name="Data Item" dataDxfId="873"/>
    <tableColumn id="2" xr3:uid="{EF389999-81A3-433A-9CC2-793AB1B69EBD}" name="Factor Table Information" dataDxfId="872"/>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114281B-D4C9-4BB8-BA37-C2DE33345429}" name="x_409_template_table_2" displayName="x_409_template_table_2" ref="P6:Q21" totalsRowShown="0">
  <tableColumns count="2">
    <tableColumn id="1" xr3:uid="{E04D86AC-EB03-4E98-8D6C-F92A967A4B94}" name="Data Item" dataDxfId="871"/>
    <tableColumn id="2" xr3:uid="{7E8B878E-A8FD-4E3C-AF08-224193804809}" name="Factor Table Information" dataDxfId="870"/>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F4E136-26C3-4AB5-A213-D6B5AFAFF493}" name="x_102_template_table_1" displayName="x_102_template_table_1" ref="A6:B21" totalsRowShown="0">
  <autoFilter ref="A6:B21" xr:uid="{C725761B-DC0A-4807-ABBB-1B10DF3821F0}">
    <filterColumn colId="0" hiddenButton="1"/>
    <filterColumn colId="1" hiddenButton="1"/>
  </autoFilter>
  <tableColumns count="2">
    <tableColumn id="1" xr3:uid="{60454BAA-7683-48AA-A52D-5588B3557016}" name="Data Item" dataDxfId="1315"/>
    <tableColumn id="2" xr3:uid="{D0FAD17E-FB04-4D01-8768-58165C9151FF}" name="Factor Table Information" dataDxfId="1314"/>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BA8F615-7A72-4109-A129-6C6096BE98E1}" name="x_410_template_table_1" displayName="x_410_template_table_1" ref="A6:B21" totalsRowShown="0">
  <autoFilter ref="A6:B21" xr:uid="{C725761B-DC0A-4807-ABBB-1B10DF3821F0}">
    <filterColumn colId="0" hiddenButton="1"/>
    <filterColumn colId="1" hiddenButton="1"/>
  </autoFilter>
  <tableColumns count="2">
    <tableColumn id="1" xr3:uid="{A09FF465-E8D3-45BD-86A5-8981C0920326}" name="Data Item" dataDxfId="849"/>
    <tableColumn id="2" xr3:uid="{BCCD1362-EF62-416E-827A-E71A3E3B87F1}" name="Factor Table Information" dataDxfId="848"/>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644EC79-C516-4F78-A1FB-96B80529C358}" name="x_410_template_table_2" displayName="x_410_template_table_2" ref="P6:Q21" totalsRowShown="0">
  <tableColumns count="2">
    <tableColumn id="1" xr3:uid="{E97190A7-7BA6-4554-A0FE-DAC29022F12D}" name="Data Item" dataDxfId="847"/>
    <tableColumn id="2" xr3:uid="{34FBDAB8-C1EA-4940-9127-051307A7BF4A}" name="Factor Table Information" dataDxfId="846"/>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606D781-50EB-4317-B6A9-F3B1D3A0BE4A}" name="x_411_template_table_1" displayName="x_411_template_table_1" ref="A6:B21" totalsRowShown="0">
  <autoFilter ref="A6:B21" xr:uid="{C725761B-DC0A-4807-ABBB-1B10DF3821F0}">
    <filterColumn colId="0" hiddenButton="1"/>
    <filterColumn colId="1" hiddenButton="1"/>
  </autoFilter>
  <tableColumns count="2">
    <tableColumn id="1" xr3:uid="{A2F8DE25-DE5D-4BED-9B4C-F5DE3B3C202C}" name="Data Item" dataDxfId="835"/>
    <tableColumn id="2" xr3:uid="{BCDAE412-B44D-4309-8E61-40C57CCB5015}" name="Factor Table Information" dataDxfId="834"/>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FDAF407-D9A9-41C2-812F-D96CDAC9D64A}" name="x_412_template_table_1" displayName="x_412_template_table_1" ref="A6:B21" totalsRowShown="0">
  <autoFilter ref="A6:B21" xr:uid="{C725761B-DC0A-4807-ABBB-1B10DF3821F0}">
    <filterColumn colId="0" hiddenButton="1"/>
    <filterColumn colId="1" hiddenButton="1"/>
  </autoFilter>
  <tableColumns count="2">
    <tableColumn id="1" xr3:uid="{3C3EF456-CFDA-423D-87D0-A57F2C5281D8}" name="Data Item" dataDxfId="823"/>
    <tableColumn id="2" xr3:uid="{11E85374-F739-47C5-9A32-56AC109D6E50}" name="Factor Table Information" dataDxfId="822"/>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BF820EB-890A-4422-B588-E6FBD1D27603}" name="x_413_template_table_1" displayName="x_413_template_table_1" ref="A6:B21" totalsRowShown="0">
  <autoFilter ref="A6:B21" xr:uid="{C725761B-DC0A-4807-ABBB-1B10DF3821F0}">
    <filterColumn colId="0" hiddenButton="1"/>
    <filterColumn colId="1" hiddenButton="1"/>
  </autoFilter>
  <tableColumns count="2">
    <tableColumn id="1" xr3:uid="{F6F657D7-2297-442F-B0BF-6D57A7776A61}" name="Data Item" dataDxfId="811"/>
    <tableColumn id="2" xr3:uid="{89FAAEF5-74F4-4F09-924C-C9C8A3E443A4}" name="Factor Table Information" dataDxfId="810"/>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E183CF0-5E93-42D4-A13C-F729A530F5CF}" name="x_414_template_table_1" displayName="x_414_template_table_1" ref="A6:B21" totalsRowShown="0">
  <autoFilter ref="A6:B21" xr:uid="{C725761B-DC0A-4807-ABBB-1B10DF3821F0}">
    <filterColumn colId="0" hiddenButton="1"/>
    <filterColumn colId="1" hiddenButton="1"/>
  </autoFilter>
  <tableColumns count="2">
    <tableColumn id="1" xr3:uid="{EC8ECF4E-43EB-433D-8E56-D10D48678DAC}" name="Data Item" dataDxfId="799"/>
    <tableColumn id="2" xr3:uid="{EC75CFED-3883-4281-AB9C-3FB9F83F89DF}" name="Factor Table Information" dataDxfId="798"/>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8573140-B14A-4EEF-93F7-A47D077B3603}" name="x_415_template_table_1" displayName="x_415_template_table_1" ref="A6:B21" totalsRowShown="0">
  <autoFilter ref="A6:B21" xr:uid="{C725761B-DC0A-4807-ABBB-1B10DF3821F0}">
    <filterColumn colId="0" hiddenButton="1"/>
    <filterColumn colId="1" hiddenButton="1"/>
  </autoFilter>
  <tableColumns count="2">
    <tableColumn id="1" xr3:uid="{F9404B30-8608-468E-8408-A6389F80824A}" name="Data Item" dataDxfId="777"/>
    <tableColumn id="2" xr3:uid="{3647DF1A-5715-4AC2-A1F2-CE96E078C42F}" name="Factor Table Information" dataDxfId="776"/>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C9282C5-6170-41E1-9905-DA070B535249}" name="x_415_template_table_2" displayName="x_415_template_table_2" ref="P6:Q21" totalsRowShown="0">
  <tableColumns count="2">
    <tableColumn id="1" xr3:uid="{9914AEBF-6786-4AC1-A83E-7040812F45A0}" name="Data Item" dataDxfId="775"/>
    <tableColumn id="2" xr3:uid="{B53A8D29-463A-4A10-BCFB-762CBEBBF44A}" name="Factor Table Information" dataDxfId="774"/>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D0FD2D17-250A-42BD-8111-6870C69BA369}" name="x_416_template_table_1" displayName="x_416_template_table_1" ref="A6:B21" totalsRowShown="0">
  <autoFilter ref="A6:B21" xr:uid="{C725761B-DC0A-4807-ABBB-1B10DF3821F0}">
    <filterColumn colId="0" hiddenButton="1"/>
    <filterColumn colId="1" hiddenButton="1"/>
  </autoFilter>
  <tableColumns count="2">
    <tableColumn id="1" xr3:uid="{417305D6-87F7-4270-A373-E55F7E0A3F2C}" name="Data Item" dataDxfId="763"/>
    <tableColumn id="2" xr3:uid="{1C263823-C43A-4E4B-9ADF-73279BB0E3BD}" name="Factor Table Information" dataDxfId="762"/>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94CAE197-B8F6-4347-9FF1-2428BF64C76A}" name="x_417_template_table_1" displayName="x_417_template_table_1" ref="A6:B21" totalsRowShown="0">
  <autoFilter ref="A6:B21" xr:uid="{C725761B-DC0A-4807-ABBB-1B10DF3821F0}">
    <filterColumn colId="0" hiddenButton="1"/>
    <filterColumn colId="1" hiddenButton="1"/>
  </autoFilter>
  <tableColumns count="2">
    <tableColumn id="1" xr3:uid="{7948F649-30C1-4C82-AC06-896F5E0B126F}" name="Data Item" dataDxfId="751"/>
    <tableColumn id="2" xr3:uid="{73CC1058-5089-484B-B477-A275A4855BB0}" name="Factor Table Information" dataDxfId="750"/>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A8198A1-7DDF-43D0-99CE-86A431C967EF}" name="x_103_template_table_1" displayName="x_103_template_table_1" ref="A6:B21" totalsRowShown="0">
  <autoFilter ref="A6:B21" xr:uid="{C725761B-DC0A-4807-ABBB-1B10DF3821F0}">
    <filterColumn colId="0" hiddenButton="1"/>
    <filterColumn colId="1" hiddenButton="1"/>
  </autoFilter>
  <tableColumns count="2">
    <tableColumn id="1" xr3:uid="{22354035-C14E-41CC-9984-D8832D2725DC}" name="Data Item" dataDxfId="1303"/>
    <tableColumn id="2" xr3:uid="{CFEB8853-8C16-401C-A66C-511C44800B04}" name="Factor Table Information" dataDxfId="1302"/>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5507411-D5FD-40F3-92E3-380A23AABC92}" name="x_418_template_table_1" displayName="x_418_template_table_1" ref="A6:B21" totalsRowShown="0">
  <autoFilter ref="A6:B21" xr:uid="{C725761B-DC0A-4807-ABBB-1B10DF3821F0}">
    <filterColumn colId="0" hiddenButton="1"/>
    <filterColumn colId="1" hiddenButton="1"/>
  </autoFilter>
  <tableColumns count="2">
    <tableColumn id="1" xr3:uid="{9F9577DC-03A4-46AF-B82A-84DE279B12F9}" name="Data Item" dataDxfId="739"/>
    <tableColumn id="2" xr3:uid="{399FC8C3-4A28-418D-A689-49CE7CE13489}" name="Factor Table Information" dataDxfId="738"/>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9F3344B-EB83-4B59-A620-489487A3D576}" name="x_419_template_table_1" displayName="x_419_template_table_1" ref="A6:B21" totalsRowShown="0">
  <autoFilter ref="A6:B21" xr:uid="{C725761B-DC0A-4807-ABBB-1B10DF3821F0}">
    <filterColumn colId="0" hiddenButton="1"/>
    <filterColumn colId="1" hiddenButton="1"/>
  </autoFilter>
  <tableColumns count="2">
    <tableColumn id="1" xr3:uid="{BE0875CF-1DFE-4EBA-BC76-C37515C4E270}" name="Data Item" dataDxfId="727"/>
    <tableColumn id="2" xr3:uid="{47566DCC-0E61-4C0A-8B04-9445328B085B}" name="Factor Table Information" dataDxfId="726"/>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E17BC56-7946-4054-98C5-E4D98C437607}" name="x_420_template_table_1" displayName="x_420_template_table_1" ref="A6:B21" totalsRowShown="0">
  <autoFilter ref="A6:B21" xr:uid="{C725761B-DC0A-4807-ABBB-1B10DF3821F0}">
    <filterColumn colId="0" hiddenButton="1"/>
    <filterColumn colId="1" hiddenButton="1"/>
  </autoFilter>
  <tableColumns count="2">
    <tableColumn id="1" xr3:uid="{AC32E853-A14D-4285-B69A-B8D2CE824A74}" name="Data Item" dataDxfId="715"/>
    <tableColumn id="2" xr3:uid="{B735FD47-920D-42E4-ADB3-0A8E4F32DEDE}" name="Factor Table Information" dataDxfId="714"/>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F9CCCFC-7AA1-4B43-BD38-E57F2F5D4F0C}" name="x_421_template_table_1" displayName="x_421_template_table_1" ref="A6:B21" totalsRowShown="0">
  <autoFilter ref="A6:B21" xr:uid="{C725761B-DC0A-4807-ABBB-1B10DF3821F0}">
    <filterColumn colId="0" hiddenButton="1"/>
    <filterColumn colId="1" hiddenButton="1"/>
  </autoFilter>
  <tableColumns count="2">
    <tableColumn id="1" xr3:uid="{1E8FBDD7-5EFA-497E-99C5-BBB060814AE6}" name="Data Item" dataDxfId="703"/>
    <tableColumn id="2" xr3:uid="{D377ACB1-C1E0-47C8-8F15-834F5639A6E7}" name="Factor Table Information" dataDxfId="702"/>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F75AA7F-88EF-4548-9D3B-EAEE84C00CF9}" name="x_422_template_table_1" displayName="x_422_template_table_1" ref="A6:B21" totalsRowShown="0">
  <autoFilter ref="A6:B21" xr:uid="{C725761B-DC0A-4807-ABBB-1B10DF3821F0}">
    <filterColumn colId="0" hiddenButton="1"/>
    <filterColumn colId="1" hiddenButton="1"/>
  </autoFilter>
  <tableColumns count="2">
    <tableColumn id="1" xr3:uid="{48F831D1-1313-485C-ADFC-BDD63CBB8AD6}" name="Data Item" dataDxfId="691"/>
    <tableColumn id="2" xr3:uid="{9F9E8E18-853D-4D07-A0F4-DCDED8FF7066}" name="Factor Table Information" dataDxfId="690"/>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E206C02-C888-4707-90C6-DA5314013609}" name="x_423_template_table_1" displayName="x_423_template_table_1" ref="A6:B21" totalsRowShown="0">
  <autoFilter ref="A6:B21" xr:uid="{C725761B-DC0A-4807-ABBB-1B10DF3821F0}">
    <filterColumn colId="0" hiddenButton="1"/>
    <filterColumn colId="1" hiddenButton="1"/>
  </autoFilter>
  <tableColumns count="2">
    <tableColumn id="1" xr3:uid="{F854E22B-F213-4AEC-ACB8-6330AD9EEE1F}" name="Data Item" dataDxfId="679"/>
    <tableColumn id="2" xr3:uid="{E81ED455-4894-4B7B-9E80-18D14DE28530}" name="Factor Table Information" dataDxfId="678"/>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FA5A17-B458-444F-A2E4-FD038375D19C}" name="x_501_template_table_1" displayName="x_501_template_table_1" ref="A6:B21" totalsRowShown="0">
  <autoFilter ref="A6:B21" xr:uid="{C725761B-DC0A-4807-ABBB-1B10DF3821F0}">
    <filterColumn colId="0" hiddenButton="1"/>
    <filterColumn colId="1" hiddenButton="1"/>
  </autoFilter>
  <tableColumns count="2">
    <tableColumn id="1" xr3:uid="{DE806416-AF9A-4ADE-923B-117553C4F4FB}" name="Data Item" dataDxfId="667"/>
    <tableColumn id="2" xr3:uid="{7E977AF4-C857-40F0-97C5-5F4DBD021C7F}" name="Factor Table Information" dataDxfId="666"/>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24D61FB-9D02-41F5-99FC-4341E7A5F75B}" name="x_502_template_table_1" displayName="x_502_template_table_1" ref="A6:B21" totalsRowShown="0">
  <autoFilter ref="A6:B21" xr:uid="{C725761B-DC0A-4807-ABBB-1B10DF3821F0}">
    <filterColumn colId="0" hiddenButton="1"/>
    <filterColumn colId="1" hiddenButton="1"/>
  </autoFilter>
  <tableColumns count="2">
    <tableColumn id="1" xr3:uid="{20A2FB81-BEB5-42FF-AB96-E8B09ABA35ED}" name="Data Item" dataDxfId="655"/>
    <tableColumn id="2" xr3:uid="{91172F7B-7044-4987-85C8-1B3F6766267F}" name="Factor Table Information" dataDxfId="654"/>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70D2BDE-543D-43A9-B572-7AB4D973DB19}" name="x_503_template_table_1" displayName="x_503_template_table_1" ref="A6:B21" totalsRowShown="0">
  <autoFilter ref="A6:B21" xr:uid="{C725761B-DC0A-4807-ABBB-1B10DF3821F0}">
    <filterColumn colId="0" hiddenButton="1"/>
    <filterColumn colId="1" hiddenButton="1"/>
  </autoFilter>
  <tableColumns count="2">
    <tableColumn id="1" xr3:uid="{0B0161FC-ADD7-4186-B2F0-B23F0B611AEC}" name="Data Item" dataDxfId="643"/>
    <tableColumn id="2" xr3:uid="{73853EF1-28BE-43D2-9DD3-AF57D2A83F44}" name="Factor Table Information" dataDxfId="642"/>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B7CB9E17-323C-481E-9707-B699F1E5F49E}" name="x_504_template_table_1" displayName="x_504_template_table_1" ref="A6:B21" totalsRowShown="0">
  <autoFilter ref="A6:B21" xr:uid="{C725761B-DC0A-4807-ABBB-1B10DF3821F0}">
    <filterColumn colId="0" hiddenButton="1"/>
    <filterColumn colId="1" hiddenButton="1"/>
  </autoFilter>
  <tableColumns count="2">
    <tableColumn id="1" xr3:uid="{9A8D4C44-4FC1-4CEE-85D9-925AB01C9191}" name="Data Item" dataDxfId="631"/>
    <tableColumn id="2" xr3:uid="{72238C87-229C-408B-A70D-0E1076C6D6B2}" name="Factor Table Information" dataDxfId="630"/>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9B6C5F-DBB5-4E70-A3BB-AD067B2C74E7}" name="x_104_template_table_1" displayName="x_104_template_table_1" ref="A6:B21" totalsRowShown="0">
  <autoFilter ref="A6:B21" xr:uid="{C725761B-DC0A-4807-ABBB-1B10DF3821F0}">
    <filterColumn colId="0" hiddenButton="1"/>
    <filterColumn colId="1" hiddenButton="1"/>
  </autoFilter>
  <tableColumns count="2">
    <tableColumn id="1" xr3:uid="{725939A9-969F-48B8-B54E-ED46423BCA09}" name="Data Item" dataDxfId="1291"/>
    <tableColumn id="2" xr3:uid="{E5496496-CB49-4645-BD4E-BF0029C9D807}" name="Factor Table Information" dataDxfId="1290"/>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76FED88-9BE6-4EBA-9CEF-C9BAEC3902DB}" name="x_505_template_table_1" displayName="x_505_template_table_1" ref="A6:B21" totalsRowShown="0">
  <autoFilter ref="A6:B21" xr:uid="{C725761B-DC0A-4807-ABBB-1B10DF3821F0}">
    <filterColumn colId="0" hiddenButton="1"/>
    <filterColumn colId="1" hiddenButton="1"/>
  </autoFilter>
  <tableColumns count="2">
    <tableColumn id="1" xr3:uid="{8B4EEFE4-AA70-42D1-8719-3A09F4BBED9E}" name="Data Item" dataDxfId="621"/>
    <tableColumn id="2" xr3:uid="{A07E6086-660B-4664-9398-BEC5251694B2}" name="Factor Table Information" dataDxfId="620"/>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A91CCD2-38F2-4BAC-9258-5DFAC512A719}" name="x_601_template_table_1" displayName="x_601_template_table_1" ref="A6:B21" totalsRowShown="0">
  <autoFilter ref="A6:B21" xr:uid="{C725761B-DC0A-4807-ABBB-1B10DF3821F0}">
    <filterColumn colId="0" hiddenButton="1"/>
    <filterColumn colId="1" hiddenButton="1"/>
  </autoFilter>
  <tableColumns count="2">
    <tableColumn id="1" xr3:uid="{340F85D5-22A7-4921-9D21-405685352CB5}" name="Data Item" dataDxfId="609"/>
    <tableColumn id="2" xr3:uid="{D9ED589A-9CCA-45DD-BECB-802EE2BCEF72}" name="Factor Table Information" dataDxfId="608"/>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749CF53-F882-433F-9D96-9B748FEBA6F6}" name="x_602_template_table_1" displayName="x_602_template_table_1" ref="A6:B21" totalsRowShown="0">
  <autoFilter ref="A6:B21" xr:uid="{C725761B-DC0A-4807-ABBB-1B10DF3821F0}">
    <filterColumn colId="0" hiddenButton="1"/>
    <filterColumn colId="1" hiddenButton="1"/>
  </autoFilter>
  <tableColumns count="2">
    <tableColumn id="1" xr3:uid="{928EF0CB-7DF1-42A6-8401-9C025D74BB0C}" name="Data Item" dataDxfId="597"/>
    <tableColumn id="2" xr3:uid="{B772FDC4-B670-49E2-95A7-3E6A15553D95}" name="Factor Table Information" dataDxfId="596"/>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29D5E3E-A55E-48B3-BB18-0AA7F6D33951}" name="x_603_template_table_1" displayName="x_603_template_table_1" ref="A6:B21" totalsRowShown="0">
  <autoFilter ref="A6:B21" xr:uid="{C725761B-DC0A-4807-ABBB-1B10DF3821F0}">
    <filterColumn colId="0" hiddenButton="1"/>
    <filterColumn colId="1" hiddenButton="1"/>
  </autoFilter>
  <tableColumns count="2">
    <tableColumn id="1" xr3:uid="{8C10CA8B-086D-4149-BD1D-6B5A2959F108}" name="Data Item" dataDxfId="585"/>
    <tableColumn id="2" xr3:uid="{0D768430-67FA-46AF-AB65-B1A0340A1D2D}" name="Factor Table Information" dataDxfId="584"/>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2A0D0F03-F308-4F86-84C7-4A5DB4D1EB53}" name="x_604_template_table_1" displayName="x_604_template_table_1" ref="A6:B21" totalsRowShown="0">
  <autoFilter ref="A6:B21" xr:uid="{C725761B-DC0A-4807-ABBB-1B10DF3821F0}">
    <filterColumn colId="0" hiddenButton="1"/>
    <filterColumn colId="1" hiddenButton="1"/>
  </autoFilter>
  <tableColumns count="2">
    <tableColumn id="1" xr3:uid="{7CB0F25B-48D8-431D-BB2A-123D9F51AA26}" name="Data Item" dataDxfId="573"/>
    <tableColumn id="2" xr3:uid="{C4E691D4-B623-4E50-9960-8060F45E5F77}" name="Factor Table Information" dataDxfId="572"/>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39D2E5DC-9E19-4FD0-921C-EEBE0CEA736E}" name="x_604_template_table_1115" displayName="x_604_template_table_1115" ref="A6:B21" totalsRowShown="0">
  <tableColumns count="2">
    <tableColumn id="1" xr3:uid="{9295B7E2-67E5-4A6E-8F85-BD7A1AEEE543}" name="Data Item" dataDxfId="565"/>
    <tableColumn id="2" xr3:uid="{30D58454-B5DC-4C5B-9658-E9C4CF128A49}" name="Factor Table Information" dataDxfId="564"/>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2C6B0FF7-6EDC-461B-AAB3-C01A23291645}" name="x_604_template_table_1115117" displayName="x_604_template_table_1115117" ref="A6:B21" totalsRowShown="0">
  <tableColumns count="2">
    <tableColumn id="1" xr3:uid="{3D506DC1-B6DF-4F5F-88AA-D88D9E193B60}" name="Data Item" dataDxfId="557"/>
    <tableColumn id="2" xr3:uid="{A066B17E-B788-495B-A9D2-98AFB678B6B4}" name="Factor Table Information" dataDxfId="55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75BD546-6A98-4948-B19A-FE9BFBC5EAB9}" name="x_703_template_table_1" displayName="x_703_template_table_1" ref="A6:B21" totalsRowShown="0">
  <autoFilter ref="A6:B21" xr:uid="{C725761B-DC0A-4807-ABBB-1B10DF3821F0}">
    <filterColumn colId="0" hiddenButton="1"/>
    <filterColumn colId="1" hiddenButton="1"/>
  </autoFilter>
  <tableColumns count="2">
    <tableColumn id="1" xr3:uid="{8133B315-8E7E-4B64-ADEB-F778A979C088}" name="Data Item" dataDxfId="545"/>
    <tableColumn id="2" xr3:uid="{FEA8380E-F36D-4D71-AEB8-FE6AB190F7C8}" name="Factor Table Information" dataDxfId="544"/>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A8C51AF4-53AF-4062-9CB1-BBCC919B5B92}" name="x_704_template_table_1" displayName="x_704_template_table_1" ref="A6:B21" totalsRowShown="0">
  <autoFilter ref="A6:B21" xr:uid="{C725761B-DC0A-4807-ABBB-1B10DF3821F0}">
    <filterColumn colId="0" hiddenButton="1"/>
    <filterColumn colId="1" hiddenButton="1"/>
  </autoFilter>
  <tableColumns count="2">
    <tableColumn id="1" xr3:uid="{96FB6F71-B37A-4B3D-86E6-EA371CC4CE14}" name="Data Item" dataDxfId="535"/>
    <tableColumn id="2" xr3:uid="{56FA154F-FEAC-4EA3-8692-9ED3D0E4F8A4}" name="Factor Table Information" dataDxfId="534"/>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230604A-EB3B-4AAE-AFD4-75DFE91ABA5D}" name="x_705_template_table_1" displayName="x_705_template_table_1" ref="A6:B21" totalsRowShown="0">
  <autoFilter ref="A6:B21" xr:uid="{C725761B-DC0A-4807-ABBB-1B10DF3821F0}">
    <filterColumn colId="0" hiddenButton="1"/>
    <filterColumn colId="1" hiddenButton="1"/>
  </autoFilter>
  <tableColumns count="2">
    <tableColumn id="1" xr3:uid="{E0C00E39-C4AA-438C-A6AC-2F467168A8B1}" name="Data Item" dataDxfId="525"/>
    <tableColumn id="2" xr3:uid="{85E9C00D-DAF7-4ECF-B40E-9C9750AD9AB7}" name="Factor Table Information" dataDxfId="524"/>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8EA0D7-51CF-474F-B74B-FB75B3B65D19}" name="x_201_template_table_1" displayName="x_201_template_table_1" ref="A6:B21" totalsRowShown="0">
  <autoFilter ref="A6:B21" xr:uid="{C725761B-DC0A-4807-ABBB-1B10DF3821F0}">
    <filterColumn colId="0" hiddenButton="1"/>
    <filterColumn colId="1" hiddenButton="1"/>
  </autoFilter>
  <tableColumns count="2">
    <tableColumn id="1" xr3:uid="{4AC288CD-C9C0-471A-9935-E162BAB9B76F}" name="Data Item" dataDxfId="1281"/>
    <tableColumn id="2" xr3:uid="{56E03A63-7747-4892-A8D1-E65E48F3D021}" name="Factor Table Information" dataDxfId="1280"/>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73B2CF1-5577-42DE-9526-B993E87AD4DD}" name="x_706_template_table_1" displayName="x_706_template_table_1" ref="A6:B21" totalsRowShown="0">
  <autoFilter ref="A6:B21" xr:uid="{C725761B-DC0A-4807-ABBB-1B10DF3821F0}">
    <filterColumn colId="0" hiddenButton="1"/>
    <filterColumn colId="1" hiddenButton="1"/>
  </autoFilter>
  <tableColumns count="2">
    <tableColumn id="1" xr3:uid="{2BC34300-5327-43CA-8030-3940EEB5A671}" name="Data Item" dataDxfId="515"/>
    <tableColumn id="2" xr3:uid="{2F5497ED-0F51-4F0E-8D0D-CFBF524EAB2A}" name="Factor Table Information" dataDxfId="514"/>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1442A7F-10E6-46B0-B2E5-DA8DB3B35CFC}" name="x_707_template_table_1" displayName="x_707_template_table_1" ref="A6:B21" totalsRowShown="0">
  <autoFilter ref="A6:B21" xr:uid="{C725761B-DC0A-4807-ABBB-1B10DF3821F0}">
    <filterColumn colId="0" hiddenButton="1"/>
    <filterColumn colId="1" hiddenButton="1"/>
  </autoFilter>
  <tableColumns count="2">
    <tableColumn id="1" xr3:uid="{478B061E-6593-42F1-A9FB-BAAE9AFA8C99}" name="Data Item" dataDxfId="505"/>
    <tableColumn id="2" xr3:uid="{230F72A2-97C2-46D5-80ED-DB95DEF180D4}" name="Factor Table Information" dataDxfId="504"/>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B6DBCFB0-3ABF-414A-BEB8-34BE88021A53}" name="x_708_template_table_1" displayName="x_708_template_table_1" ref="A6:B21" totalsRowShown="0">
  <autoFilter ref="A6:B21" xr:uid="{C725761B-DC0A-4807-ABBB-1B10DF3821F0}">
    <filterColumn colId="0" hiddenButton="1"/>
    <filterColumn colId="1" hiddenButton="1"/>
  </autoFilter>
  <tableColumns count="2">
    <tableColumn id="1" xr3:uid="{FEACC78A-1540-412F-B3F0-BA9B5BF02B85}" name="Data Item" dataDxfId="495"/>
    <tableColumn id="2" xr3:uid="{00411E0B-5A37-45AC-967B-CA26045AF2A5}" name="Factor Table Information" dataDxfId="494"/>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88FA4F81-501C-41B2-BC7E-C953BAC2BC06}" name="x_709_template_table_1" displayName="x_709_template_table_1" ref="A6:B21" totalsRowShown="0">
  <autoFilter ref="A6:B21" xr:uid="{C725761B-DC0A-4807-ABBB-1B10DF3821F0}">
    <filterColumn colId="0" hiddenButton="1"/>
    <filterColumn colId="1" hiddenButton="1"/>
  </autoFilter>
  <tableColumns count="2">
    <tableColumn id="1" xr3:uid="{83DC5B14-A9E9-4329-A3F0-3A2D90F0E17C}" name="Data Item" dataDxfId="485"/>
    <tableColumn id="2" xr3:uid="{91BD1B74-2C95-4A39-BEC4-919E9B765DEC}" name="Factor Table Information" dataDxfId="484"/>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CFB7889-5C91-4368-A93F-F55C42F31FB8}" name="x_710_template_table_1" displayName="x_710_template_table_1" ref="A6:B21" totalsRowShown="0">
  <autoFilter ref="A6:B21" xr:uid="{C725761B-DC0A-4807-ABBB-1B10DF3821F0}">
    <filterColumn colId="0" hiddenButton="1"/>
    <filterColumn colId="1" hiddenButton="1"/>
  </autoFilter>
  <tableColumns count="2">
    <tableColumn id="1" xr3:uid="{6C24C925-6AF4-4E3E-AA13-ECA94156F1F8}" name="Data Item" dataDxfId="475"/>
    <tableColumn id="2" xr3:uid="{C0957AA4-C123-432A-ACA9-8C1E2684E3CA}" name="Factor Table Information" dataDxfId="474"/>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FC273A03-4353-4DFF-9C66-FAF717BD24CB}" name="x_711_template_table_1" displayName="x_711_template_table_1" ref="A6:B21" totalsRowShown="0">
  <autoFilter ref="A6:B21" xr:uid="{C725761B-DC0A-4807-ABBB-1B10DF3821F0}">
    <filterColumn colId="0" hiddenButton="1"/>
    <filterColumn colId="1" hiddenButton="1"/>
  </autoFilter>
  <tableColumns count="2">
    <tableColumn id="1" xr3:uid="{CC6E9B7F-37C2-4616-ACE5-034E53020640}" name="Data Item" dataDxfId="465"/>
    <tableColumn id="2" xr3:uid="{37AC16A6-E3B4-4D59-AE92-2EEADD12B6B0}" name="Factor Table Information" dataDxfId="464"/>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EA9418CD-A02B-41F0-A9F7-5DF3AA2CFA44}" name="x_712_template_table_1" displayName="x_712_template_table_1" ref="A6:B21" totalsRowShown="0">
  <autoFilter ref="A6:B21" xr:uid="{C725761B-DC0A-4807-ABBB-1B10DF3821F0}">
    <filterColumn colId="0" hiddenButton="1"/>
    <filterColumn colId="1" hiddenButton="1"/>
  </autoFilter>
  <tableColumns count="2">
    <tableColumn id="1" xr3:uid="{AF30A8C2-E5FF-437E-9153-37C4221DBE51}" name="Data Item" dataDxfId="455"/>
    <tableColumn id="2" xr3:uid="{86320A65-673C-462F-82D0-9A5E4E346C20}" name="Factor Table Information" dataDxfId="454"/>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E7B03532-B677-4F1A-87D6-427B9A6EC6C9}" name="x_713_template_table_1" displayName="x_713_template_table_1" ref="A6:B21" totalsRowShown="0">
  <autoFilter ref="A6:B21" xr:uid="{C725761B-DC0A-4807-ABBB-1B10DF3821F0}">
    <filterColumn colId="0" hiddenButton="1"/>
    <filterColumn colId="1" hiddenButton="1"/>
  </autoFilter>
  <tableColumns count="2">
    <tableColumn id="1" xr3:uid="{E8EDEB60-6656-4FC7-9739-265D6C947C39}" name="Data Item" dataDxfId="445"/>
    <tableColumn id="2" xr3:uid="{C3BBCF8D-E5DD-4CDE-AA0F-2ABC215B5F7C}" name="Factor Table Information" dataDxfId="444"/>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9E484F7-36F3-418C-B3E2-CB5175959A0D}" name="x_714_template_table_1" displayName="x_714_template_table_1" ref="A6:B21" totalsRowShown="0">
  <autoFilter ref="A6:B21" xr:uid="{C725761B-DC0A-4807-ABBB-1B10DF3821F0}">
    <filterColumn colId="0" hiddenButton="1"/>
    <filterColumn colId="1" hiddenButton="1"/>
  </autoFilter>
  <tableColumns count="2">
    <tableColumn id="1" xr3:uid="{81B5D198-525D-415D-85F4-182B190E4055}" name="Data Item" dataDxfId="435"/>
    <tableColumn id="2" xr3:uid="{AE96233E-2FAD-469B-8945-8661AF358926}" name="Factor Table Information" dataDxfId="434"/>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A89C1BA1-510D-492C-8FF5-801758D3E7E5}" name="x_715_template_table_1" displayName="x_715_template_table_1" ref="A6:B21" totalsRowShown="0">
  <autoFilter ref="A6:B21" xr:uid="{C725761B-DC0A-4807-ABBB-1B10DF3821F0}">
    <filterColumn colId="0" hiddenButton="1"/>
    <filterColumn colId="1" hiddenButton="1"/>
  </autoFilter>
  <tableColumns count="2">
    <tableColumn id="1" xr3:uid="{7A5FDA0F-BFEE-4A6B-91CA-8A9625251174}" name="Data Item" dataDxfId="425"/>
    <tableColumn id="2" xr3:uid="{6F093BF2-E10B-41BD-B8F9-960FD77D363C}" name="Factor Table Information" dataDxfId="424"/>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8D6F22B-79D8-4619-9CD6-B5F987998705}" name="x_202_template_table_1" displayName="x_202_template_table_1" ref="A6:B21" totalsRowShown="0">
  <autoFilter ref="A6:B21" xr:uid="{C725761B-DC0A-4807-ABBB-1B10DF3821F0}">
    <filterColumn colId="0" hiddenButton="1"/>
    <filterColumn colId="1" hiddenButton="1"/>
  </autoFilter>
  <tableColumns count="2">
    <tableColumn id="1" xr3:uid="{C962CDE9-4A6D-48F4-B3CE-E174D437AB2E}" name="Data Item" dataDxfId="1267"/>
    <tableColumn id="2" xr3:uid="{333550BF-5670-45F9-9A63-B381C267284E}" name="Factor Table Information" dataDxfId="1266"/>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4CDD6E7C-926D-46D2-8994-C8F087D5703F}" name="x_716_template_table_1" displayName="x_716_template_table_1" ref="A6:B21" totalsRowShown="0">
  <autoFilter ref="A6:B21" xr:uid="{C725761B-DC0A-4807-ABBB-1B10DF3821F0}">
    <filterColumn colId="0" hiddenButton="1"/>
    <filterColumn colId="1" hiddenButton="1"/>
  </autoFilter>
  <tableColumns count="2">
    <tableColumn id="1" xr3:uid="{39FB0F1D-77F4-4AAE-89DE-FA608253145A}" name="Data Item" dataDxfId="413"/>
    <tableColumn id="2" xr3:uid="{889E2592-36EA-4249-904E-6AEE58C8FCDC}" name="Factor Table Information" dataDxfId="412"/>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1F2596A2-7F1E-445B-ACDB-B6910CC49DD2}" name="x_717_template_table_1" displayName="x_717_template_table_1" ref="A6:B21" totalsRowShown="0">
  <autoFilter ref="A6:B21" xr:uid="{C725761B-DC0A-4807-ABBB-1B10DF3821F0}">
    <filterColumn colId="0" hiddenButton="1"/>
    <filterColumn colId="1" hiddenButton="1"/>
  </autoFilter>
  <tableColumns count="2">
    <tableColumn id="1" xr3:uid="{6CEABA9F-62C2-4EB0-8BD1-F050C29DDBEF}" name="Data Item" dataDxfId="401"/>
    <tableColumn id="2" xr3:uid="{FBEF1240-CB1B-4615-8FA7-4C3F5DF790B4}" name="Factor Table Information" dataDxfId="400"/>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3F343A0-459B-4F6F-9745-98B5062E8486}" name="x_718_template_table_1" displayName="x_718_template_table_1" ref="A6:B21" totalsRowShown="0">
  <autoFilter ref="A6:B21" xr:uid="{C725761B-DC0A-4807-ABBB-1B10DF3821F0}">
    <filterColumn colId="0" hiddenButton="1"/>
    <filterColumn colId="1" hiddenButton="1"/>
  </autoFilter>
  <tableColumns count="2">
    <tableColumn id="1" xr3:uid="{C828CB3B-1088-46F6-AFE8-5CB1B80B0A79}" name="Data Item" dataDxfId="389"/>
    <tableColumn id="2" xr3:uid="{D15E8E37-6446-4A64-A057-5F6A666752E8}" name="Factor Table Information" dataDxfId="388"/>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4D7E88BB-3994-4CB5-BE1F-B8C5F088C96D}" name="x_719_template_table_1" displayName="x_719_template_table_1" ref="A6:B21" totalsRowShown="0">
  <autoFilter ref="A6:B21" xr:uid="{C725761B-DC0A-4807-ABBB-1B10DF3821F0}">
    <filterColumn colId="0" hiddenButton="1"/>
    <filterColumn colId="1" hiddenButton="1"/>
  </autoFilter>
  <tableColumns count="2">
    <tableColumn id="1" xr3:uid="{472BEFAB-9C69-49E7-987B-F0C4FFF68437}" name="Data Item" dataDxfId="377"/>
    <tableColumn id="2" xr3:uid="{2FCE8E1D-C205-4DF6-A0BE-C84424C462DB}" name="Factor Table Information" dataDxfId="376"/>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7A03460-20D6-4BC5-91ED-64830372060D}" name="x_720_template_table_1" displayName="x_720_template_table_1" ref="A6:B21" totalsRowShown="0">
  <autoFilter ref="A6:B21" xr:uid="{C725761B-DC0A-4807-ABBB-1B10DF3821F0}">
    <filterColumn colId="0" hiddenButton="1"/>
    <filterColumn colId="1" hiddenButton="1"/>
  </autoFilter>
  <tableColumns count="2">
    <tableColumn id="1" xr3:uid="{94FB7D61-C7B0-4EE6-AC5A-A06D4F29B94D}" name="Data Item" dataDxfId="365"/>
    <tableColumn id="2" xr3:uid="{7E26B485-FC65-4A82-8DA7-3AE71112542F}" name="Factor Table Information" dataDxfId="364"/>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56890B53-A49B-4287-8FDC-DCA0E1FB623D}" name="x_721_template_table_1" displayName="x_721_template_table_1" ref="A6:B21" totalsRowShown="0">
  <autoFilter ref="A6:B21" xr:uid="{C725761B-DC0A-4807-ABBB-1B10DF3821F0}">
    <filterColumn colId="0" hiddenButton="1"/>
    <filterColumn colId="1" hiddenButton="1"/>
  </autoFilter>
  <tableColumns count="2">
    <tableColumn id="1" xr3:uid="{097372EA-56F5-4CAA-AC75-C9D506004D3D}" name="Data Item" dataDxfId="355"/>
    <tableColumn id="2" xr3:uid="{185B0A86-F346-44BB-ABDB-7D6DE513A71B}" name="Factor Table Information" dataDxfId="354"/>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806DE3CF-1EFE-416E-B2F6-80C84E205A1E}" name="x_722_template_table_1" displayName="x_722_template_table_1" ref="A6:B21" totalsRowShown="0">
  <autoFilter ref="A6:B21" xr:uid="{C725761B-DC0A-4807-ABBB-1B10DF3821F0}">
    <filterColumn colId="0" hiddenButton="1"/>
    <filterColumn colId="1" hiddenButton="1"/>
  </autoFilter>
  <tableColumns count="2">
    <tableColumn id="1" xr3:uid="{8B06148E-7EC6-49CD-9620-0C242B2EE36B}" name="Data Item" dataDxfId="343"/>
    <tableColumn id="2" xr3:uid="{97FF875D-1BF9-44C5-A218-7FC4FA6ADCB9}" name="Factor Table Information" dataDxfId="342"/>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38834D6-67E7-45A2-9C5E-9C848D9DE846}" name="x_723_template_table_1" displayName="x_723_template_table_1" ref="A6:B21" totalsRowShown="0">
  <autoFilter ref="A6:B21" xr:uid="{C725761B-DC0A-4807-ABBB-1B10DF3821F0}">
    <filterColumn colId="0" hiddenButton="1"/>
    <filterColumn colId="1" hiddenButton="1"/>
  </autoFilter>
  <tableColumns count="2">
    <tableColumn id="1" xr3:uid="{C14D1209-2FCE-43BF-8C22-A4CB9894C8C4}" name="Data Item" dataDxfId="331"/>
    <tableColumn id="2" xr3:uid="{784DFD40-9DA3-414C-BA77-622B9AA3EB31}" name="Factor Table Information" dataDxfId="330"/>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D65F442-0887-48B9-8DA8-6BE306EF2BF1}" name="x_801_template_table_1" displayName="x_801_template_table_1" ref="A6:B21" totalsRowShown="0">
  <autoFilter ref="A6:B21" xr:uid="{C725761B-DC0A-4807-ABBB-1B10DF3821F0}">
    <filterColumn colId="0" hiddenButton="1"/>
    <filterColumn colId="1" hiddenButton="1"/>
  </autoFilter>
  <tableColumns count="2">
    <tableColumn id="1" xr3:uid="{EA6544C9-73AA-4846-B56A-6EC266CA7C47}" name="Data Item" dataDxfId="321"/>
    <tableColumn id="2" xr3:uid="{7CC918DA-67A5-44B6-8DEA-2AD78B91C327}" name="Factor Table Information" dataDxfId="320"/>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88A2CCA5-6D17-46E1-BCA6-15D18F01C687}" name="x_802_template_table_1" displayName="x_802_template_table_1" ref="A6:B21" totalsRowShown="0">
  <autoFilter ref="A6:B21" xr:uid="{C725761B-DC0A-4807-ABBB-1B10DF3821F0}">
    <filterColumn colId="0" hiddenButton="1"/>
    <filterColumn colId="1" hiddenButton="1"/>
  </autoFilter>
  <tableColumns count="2">
    <tableColumn id="1" xr3:uid="{E2300362-FE42-44C7-A4B2-0409728DA98E}" name="Data Item" dataDxfId="311"/>
    <tableColumn id="2" xr3:uid="{51EB68EB-7CC8-4341-891F-4411C78AFD40}" name="Factor Table Information" dataDxfId="310"/>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CC22684-647D-4016-9A06-DBEB32646743}" name="x_203_template_table_1" displayName="x_203_template_table_1" ref="A6:B21" totalsRowShown="0">
  <autoFilter ref="A6:B21" xr:uid="{C725761B-DC0A-4807-ABBB-1B10DF3821F0}">
    <filterColumn colId="0" hiddenButton="1"/>
    <filterColumn colId="1" hiddenButton="1"/>
  </autoFilter>
  <tableColumns count="2">
    <tableColumn id="1" xr3:uid="{878B5167-573D-484F-BCC2-10C90702D762}" name="Data Item" dataDxfId="1253"/>
    <tableColumn id="2" xr3:uid="{C1FD1FCB-FAC2-47C7-9816-61D3A6F9F171}" name="Factor Table Information" dataDxfId="1252"/>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AF4AC486-CB7B-4CA1-88B8-0050446A8340}" name="x_803_template_table_1" displayName="x_803_template_table_1" ref="A6:B21" totalsRowShown="0">
  <autoFilter ref="A6:B21" xr:uid="{C725761B-DC0A-4807-ABBB-1B10DF3821F0}">
    <filterColumn colId="0" hiddenButton="1"/>
    <filterColumn colId="1" hiddenButton="1"/>
  </autoFilter>
  <tableColumns count="2">
    <tableColumn id="1" xr3:uid="{BD96A9E1-8296-4B79-A381-69678C80DF68}" name="Data Item" dataDxfId="301"/>
    <tableColumn id="2" xr3:uid="{02011A02-EAB2-429B-8857-EE96ED8AD894}" name="Factor Table Information" dataDxfId="300"/>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B573013-5904-464E-9A2E-667E548CEE33}" name="x_804_template_table_1" displayName="x_804_template_table_1" ref="A6:B21" totalsRowShown="0">
  <autoFilter ref="A6:B21" xr:uid="{C725761B-DC0A-4807-ABBB-1B10DF3821F0}">
    <filterColumn colId="0" hiddenButton="1"/>
    <filterColumn colId="1" hiddenButton="1"/>
  </autoFilter>
  <tableColumns count="2">
    <tableColumn id="1" xr3:uid="{9476367E-7E58-4A9D-9739-C34E21E99D01}" name="Data Item" dataDxfId="291"/>
    <tableColumn id="2" xr3:uid="{A1251BD0-A7C2-498A-B4EF-6F1EDFCEC771}" name="Factor Table Information" dataDxfId="290"/>
  </tableColumns>
  <tableStyleInfo name="factors_info_tables" showFirstColumn="1"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4A3CC78-241C-4F44-AF91-AF732EA10DEA}" name="x_805_template_table_1" displayName="x_805_template_table_1" ref="A6:B21" totalsRowShown="0">
  <autoFilter ref="A6:B21" xr:uid="{C725761B-DC0A-4807-ABBB-1B10DF3821F0}">
    <filterColumn colId="0" hiddenButton="1"/>
    <filterColumn colId="1" hiddenButton="1"/>
  </autoFilter>
  <tableColumns count="2">
    <tableColumn id="1" xr3:uid="{EB1B683E-CB28-463B-8F47-CD32D654C556}" name="Data Item" dataDxfId="279"/>
    <tableColumn id="2" xr3:uid="{623701B7-2FFB-42CE-94CA-72470A11238B}" name="Factor Table Information" dataDxfId="278"/>
  </tableColumns>
  <tableStyleInfo name="factors_info_tables" showFirstColumn="1"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19E3A63-9864-4C4A-908F-BCFF7DDA8EEA}" name="x_806_template_table_1" displayName="x_806_template_table_1" ref="A6:B21" totalsRowShown="0">
  <autoFilter ref="A6:B21" xr:uid="{C725761B-DC0A-4807-ABBB-1B10DF3821F0}">
    <filterColumn colId="0" hiddenButton="1"/>
    <filterColumn colId="1" hiddenButton="1"/>
  </autoFilter>
  <tableColumns count="2">
    <tableColumn id="1" xr3:uid="{B8B03D92-E811-4C9E-818B-4D453352D3A7}" name="Data Item" dataDxfId="267"/>
    <tableColumn id="2" xr3:uid="{A1BAAEFC-AEDF-4BEF-B182-DC45C19438D3}" name="Factor Table Information" dataDxfId="266"/>
  </tableColumns>
  <tableStyleInfo name="factors_info_tables" showFirstColumn="1"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3444B27C-32E2-4D90-B183-8EED301FED6F}" name="x_807_template_table_1" displayName="x_807_template_table_1" ref="A6:B21" totalsRowShown="0">
  <autoFilter ref="A6:B21" xr:uid="{C725761B-DC0A-4807-ABBB-1B10DF3821F0}">
    <filterColumn colId="0" hiddenButton="1"/>
    <filterColumn colId="1" hiddenButton="1"/>
  </autoFilter>
  <tableColumns count="2">
    <tableColumn id="1" xr3:uid="{7903BF64-F9EC-41DC-B5AD-B4F6F9A8588A}" name="Data Item" dataDxfId="255"/>
    <tableColumn id="2" xr3:uid="{67A6ADC4-C806-4A2D-9D55-EB49BD263ED0}" name="Factor Table Information" dataDxfId="254"/>
  </tableColumns>
  <tableStyleInfo name="factors_info_tables" showFirstColumn="1"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E01CE2B-F946-45D3-A091-54442EA3103E}" name="x_808_template_table_1" displayName="x_808_template_table_1" ref="A6:B21" totalsRowShown="0">
  <autoFilter ref="A6:B21" xr:uid="{C725761B-DC0A-4807-ABBB-1B10DF3821F0}">
    <filterColumn colId="0" hiddenButton="1"/>
    <filterColumn colId="1" hiddenButton="1"/>
  </autoFilter>
  <tableColumns count="2">
    <tableColumn id="1" xr3:uid="{12FA22D8-9FDD-4D59-B4D7-2880F3D3A2CD}" name="Data Item" dataDxfId="243"/>
    <tableColumn id="2" xr3:uid="{FD0F1041-ACBE-44DB-8A88-C5EAC38A9A3F}" name="Factor Table Information" dataDxfId="242"/>
  </tableColumns>
  <tableStyleInfo name="factors_info_tables" showFirstColumn="1"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B3017F8-0D81-438A-BC31-DA08ABC77550}" name="x_809_template_table_1" displayName="x_809_template_table_1" ref="A6:B21" totalsRowShown="0">
  <autoFilter ref="A6:B21" xr:uid="{C725761B-DC0A-4807-ABBB-1B10DF3821F0}">
    <filterColumn colId="0" hiddenButton="1"/>
    <filterColumn colId="1" hiddenButton="1"/>
  </autoFilter>
  <tableColumns count="2">
    <tableColumn id="1" xr3:uid="{FDF1798B-E4A5-465F-AEDB-48D00B363C9A}" name="Data Item" dataDxfId="231"/>
    <tableColumn id="2" xr3:uid="{EA048B5C-96F9-4D69-96D5-A7C0DDB48834}" name="Factor Table Information" dataDxfId="230"/>
  </tableColumns>
  <tableStyleInfo name="factors_info_tables" showFirstColumn="1"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AE1DF6E-1E4E-4C4C-9FC3-F6E17B8F364D}" name="x_810_template_table_1" displayName="x_810_template_table_1" ref="A6:B21" totalsRowShown="0">
  <autoFilter ref="A6:B21" xr:uid="{C725761B-DC0A-4807-ABBB-1B10DF3821F0}">
    <filterColumn colId="0" hiddenButton="1"/>
    <filterColumn colId="1" hiddenButton="1"/>
  </autoFilter>
  <tableColumns count="2">
    <tableColumn id="1" xr3:uid="{04A5C55F-3550-440C-A9D1-12180C1BCD93}" name="Data Item" dataDxfId="211"/>
    <tableColumn id="2" xr3:uid="{67F25EA9-142D-4410-95EB-DAD1F63CE8A1}" name="Factor Table Information" dataDxfId="210"/>
  </tableColumns>
  <tableStyleInfo name="factors_info_tables" showFirstColumn="1"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B1C94829-1554-4370-A1F6-4C3F6B5FC654}" name="x_810_template_table_2" displayName="x_810_template_table_2" ref="P6:Q21" totalsRowShown="0">
  <tableColumns count="2">
    <tableColumn id="1" xr3:uid="{AE8ED511-39FD-44D6-A75A-58933ED0EB81}" name="Data Item" dataDxfId="209"/>
    <tableColumn id="2" xr3:uid="{7D22194C-C863-4EBA-B933-82D472688ABA}" name="Factor Table Information" dataDxfId="208"/>
  </tableColumns>
  <tableStyleInfo name="factors_info_tables" showFirstColumn="1"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27BF36F-E6EB-4008-8F00-0FC8AAFBB4A6}" name="x_811_template_table_1" displayName="x_811_template_table_1" ref="A6:B21" totalsRowShown="0">
  <autoFilter ref="A6:B21" xr:uid="{C725761B-DC0A-4807-ABBB-1B10DF3821F0}">
    <filterColumn colId="0" hiddenButton="1"/>
    <filterColumn colId="1" hiddenButton="1"/>
  </autoFilter>
  <tableColumns count="2">
    <tableColumn id="1" xr3:uid="{E8A3CB4E-4654-4C85-93F1-A5A11BCA06C8}" name="Data Item" dataDxfId="197"/>
    <tableColumn id="2" xr3:uid="{81E86580-7872-4894-84FC-3E197D8711BA}" name="Factor Table Information" dataDxfId="196"/>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00.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110.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table" Target="../tables/table30.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table" Target="../tables/table38.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table" Target="../tables/table40.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4.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table" Target="../tables/table46.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94.xml.rels><?xml version="1.0" encoding="UTF-8" standalone="yes"?>
<Relationships xmlns="http://schemas.openxmlformats.org/package/2006/relationships"><Relationship Id="rId2" Type="http://schemas.openxmlformats.org/officeDocument/2006/relationships/table" Target="../tables/table98.xml"/><Relationship Id="rId1" Type="http://schemas.openxmlformats.org/officeDocument/2006/relationships/table" Target="../tables/table97.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2" sqref="B2"/>
    </sheetView>
  </sheetViews>
  <sheetFormatPr defaultColWidth="9.26953125" defaultRowHeight="15.5" x14ac:dyDescent="0.35"/>
  <cols>
    <col min="1" max="1" width="24.54296875" style="12" customWidth="1"/>
    <col min="2" max="2" width="120.54296875" style="4" customWidth="1"/>
    <col min="3" max="16384" width="9.26953125" style="1"/>
  </cols>
  <sheetData>
    <row r="1" spans="1:2" ht="20" x14ac:dyDescent="0.4">
      <c r="A1" s="11" t="s">
        <v>0</v>
      </c>
    </row>
    <row r="2" spans="1:2" x14ac:dyDescent="0.35">
      <c r="A2" s="13" t="s">
        <v>1</v>
      </c>
      <c r="B2" s="5" t="str">
        <f>scheme_abbr &amp; " - Consolidated Factor Spreadsheet"</f>
        <v>HSC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HSC Pension Scheme.</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04444-AEAA-43BC-B263-5D4FBA36B381}">
  <sheetPr codeName="Sheet12"/>
  <dimension ref="A1:D64"/>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HSC - Consolidated Factor Spreadsheet</v>
      </c>
    </row>
    <row r="3" spans="1:4" s="1" customFormat="1" ht="15.5" x14ac:dyDescent="0.35">
      <c r="A3" s="30" t="s">
        <v>2</v>
      </c>
      <c r="B3" s="3" t="str">
        <f>TABLE_FACTOR_TYPE_1 &amp; " - x-" &amp; TABLE_SERIES_NUMBER_1</f>
        <v>CETV - x-201</v>
      </c>
    </row>
    <row r="6" spans="1:4" x14ac:dyDescent="0.25">
      <c r="A6" s="40" t="s">
        <v>481</v>
      </c>
      <c r="B6" s="49" t="s">
        <v>482</v>
      </c>
      <c r="C6" s="49"/>
      <c r="D6" s="49"/>
    </row>
    <row r="7" spans="1:4" x14ac:dyDescent="0.25">
      <c r="A7" s="40" t="s">
        <v>483</v>
      </c>
      <c r="B7" s="49" t="s">
        <v>578</v>
      </c>
      <c r="C7" s="49"/>
      <c r="D7" s="49"/>
    </row>
    <row r="8" spans="1:4" x14ac:dyDescent="0.25">
      <c r="A8" s="40" t="s">
        <v>130</v>
      </c>
      <c r="B8" s="49" t="s">
        <v>412</v>
      </c>
      <c r="C8" s="49"/>
      <c r="D8" s="49"/>
    </row>
    <row r="9" spans="1:4" x14ac:dyDescent="0.25">
      <c r="A9" s="40" t="s">
        <v>131</v>
      </c>
      <c r="B9" s="49" t="s">
        <v>159</v>
      </c>
      <c r="C9" s="49"/>
      <c r="D9" s="49"/>
    </row>
    <row r="10" spans="1:4" x14ac:dyDescent="0.25">
      <c r="A10" s="40" t="s">
        <v>6</v>
      </c>
      <c r="B10" s="49" t="s">
        <v>160</v>
      </c>
      <c r="C10" s="49"/>
      <c r="D10" s="49"/>
    </row>
    <row r="11" spans="1:4" x14ac:dyDescent="0.25">
      <c r="A11" s="40" t="s">
        <v>132</v>
      </c>
      <c r="B11" s="49" t="s">
        <v>161</v>
      </c>
      <c r="C11" s="49"/>
      <c r="D11" s="49"/>
    </row>
    <row r="12" spans="1:4" x14ac:dyDescent="0.25">
      <c r="A12" s="40" t="s">
        <v>133</v>
      </c>
      <c r="B12" s="49" t="s">
        <v>146</v>
      </c>
      <c r="C12" s="49"/>
      <c r="D12" s="49"/>
    </row>
    <row r="13" spans="1:4" x14ac:dyDescent="0.25">
      <c r="A13" s="40" t="s">
        <v>484</v>
      </c>
      <c r="B13" s="49">
        <v>1</v>
      </c>
      <c r="C13" s="49"/>
      <c r="D13" s="49"/>
    </row>
    <row r="14" spans="1:4" x14ac:dyDescent="0.25">
      <c r="A14" s="40" t="s">
        <v>135</v>
      </c>
      <c r="B14" s="49">
        <v>201</v>
      </c>
      <c r="C14" s="49"/>
      <c r="D14" s="49"/>
    </row>
    <row r="15" spans="1:4" x14ac:dyDescent="0.25">
      <c r="A15" s="40" t="s">
        <v>485</v>
      </c>
      <c r="B15" s="49" t="s">
        <v>162</v>
      </c>
      <c r="C15" s="49"/>
      <c r="D15" s="49"/>
    </row>
    <row r="16" spans="1:4" x14ac:dyDescent="0.25">
      <c r="A16" s="40" t="s">
        <v>137</v>
      </c>
      <c r="B16" s="49" t="s">
        <v>163</v>
      </c>
      <c r="C16" s="49"/>
      <c r="D16" s="49"/>
    </row>
    <row r="17" spans="1:4" x14ac:dyDescent="0.25">
      <c r="A17" s="41" t="s">
        <v>486</v>
      </c>
      <c r="B17" s="49"/>
      <c r="C17" s="49"/>
      <c r="D17" s="49"/>
    </row>
    <row r="18" spans="1:4" x14ac:dyDescent="0.25">
      <c r="A18" s="40" t="s">
        <v>139</v>
      </c>
      <c r="B18" s="50">
        <v>46174</v>
      </c>
      <c r="C18" s="51"/>
      <c r="D18" s="51"/>
    </row>
    <row r="19" spans="1:4" x14ac:dyDescent="0.25">
      <c r="A19" s="40" t="s">
        <v>140</v>
      </c>
      <c r="B19" s="50">
        <v>46161</v>
      </c>
      <c r="C19" s="50"/>
      <c r="D19" s="50"/>
    </row>
    <row r="20" spans="1:4" x14ac:dyDescent="0.25">
      <c r="A20" s="40" t="s">
        <v>141</v>
      </c>
      <c r="B20" s="49" t="s">
        <v>149</v>
      </c>
      <c r="C20" s="49"/>
      <c r="D20" s="49"/>
    </row>
    <row r="21" spans="1:4" x14ac:dyDescent="0.25">
      <c r="A21" s="40" t="s">
        <v>487</v>
      </c>
      <c r="B21" s="49" t="s">
        <v>68</v>
      </c>
      <c r="C21" s="49"/>
      <c r="D21" s="49"/>
    </row>
    <row r="23" spans="1:4" x14ac:dyDescent="0.25">
      <c r="A23" s="23" t="str">
        <f>HYPERLINK("#'Factor List'!A1", "Back to Factor List")</f>
        <v>Back to Factor List</v>
      </c>
      <c r="B23" s="23" t="str">
        <f>HYPERLINK("#'Assumptions'!A1", "Assumptions")</f>
        <v>Assumptions</v>
      </c>
    </row>
    <row r="26" spans="1:4" s="59" customFormat="1" ht="39" x14ac:dyDescent="0.25">
      <c r="A26" s="58" t="s">
        <v>241</v>
      </c>
      <c r="B26" s="58" t="s">
        <v>489</v>
      </c>
      <c r="C26" s="58" t="s">
        <v>490</v>
      </c>
      <c r="D26" s="58" t="s">
        <v>491</v>
      </c>
    </row>
    <row r="27" spans="1:4" x14ac:dyDescent="0.25">
      <c r="A27" s="43">
        <v>22</v>
      </c>
      <c r="B27" s="45">
        <v>10.79</v>
      </c>
      <c r="C27" s="45">
        <v>0.48</v>
      </c>
      <c r="D27" s="45">
        <v>0.99</v>
      </c>
    </row>
    <row r="28" spans="1:4" x14ac:dyDescent="0.25">
      <c r="A28" s="43">
        <v>23</v>
      </c>
      <c r="B28" s="45">
        <v>10.98</v>
      </c>
      <c r="C28" s="45">
        <v>0.49</v>
      </c>
      <c r="D28" s="45">
        <v>1.01</v>
      </c>
    </row>
    <row r="29" spans="1:4" x14ac:dyDescent="0.25">
      <c r="A29" s="43">
        <v>24</v>
      </c>
      <c r="B29" s="45">
        <v>11.19</v>
      </c>
      <c r="C29" s="45">
        <v>0.5</v>
      </c>
      <c r="D29" s="45">
        <v>1.03</v>
      </c>
    </row>
    <row r="30" spans="1:4" x14ac:dyDescent="0.25">
      <c r="A30" s="43">
        <v>25</v>
      </c>
      <c r="B30" s="45">
        <v>11.39</v>
      </c>
      <c r="C30" s="45">
        <v>0.51</v>
      </c>
      <c r="D30" s="45">
        <v>1.04</v>
      </c>
    </row>
    <row r="31" spans="1:4" x14ac:dyDescent="0.25">
      <c r="A31" s="43">
        <v>26</v>
      </c>
      <c r="B31" s="45">
        <v>11.6</v>
      </c>
      <c r="C31" s="45">
        <v>0.52</v>
      </c>
      <c r="D31" s="45">
        <v>1.06</v>
      </c>
    </row>
    <row r="32" spans="1:4" x14ac:dyDescent="0.25">
      <c r="A32" s="43">
        <v>27</v>
      </c>
      <c r="B32" s="45">
        <v>11.81</v>
      </c>
      <c r="C32" s="45">
        <v>0.53</v>
      </c>
      <c r="D32" s="45">
        <v>1.08</v>
      </c>
    </row>
    <row r="33" spans="1:4" x14ac:dyDescent="0.25">
      <c r="A33" s="43">
        <v>28</v>
      </c>
      <c r="B33" s="45">
        <v>12.03</v>
      </c>
      <c r="C33" s="45">
        <v>0.54</v>
      </c>
      <c r="D33" s="45">
        <v>1.1000000000000001</v>
      </c>
    </row>
    <row r="34" spans="1:4" x14ac:dyDescent="0.25">
      <c r="A34" s="43">
        <v>29</v>
      </c>
      <c r="B34" s="45">
        <v>12.25</v>
      </c>
      <c r="C34" s="45">
        <v>0.55000000000000004</v>
      </c>
      <c r="D34" s="45">
        <v>1.1200000000000001</v>
      </c>
    </row>
    <row r="35" spans="1:4" x14ac:dyDescent="0.25">
      <c r="A35" s="43">
        <v>30</v>
      </c>
      <c r="B35" s="45">
        <v>12.48</v>
      </c>
      <c r="C35" s="45">
        <v>0.56000000000000005</v>
      </c>
      <c r="D35" s="45">
        <v>1.1299999999999999</v>
      </c>
    </row>
    <row r="36" spans="1:4" x14ac:dyDescent="0.25">
      <c r="A36" s="43">
        <v>31</v>
      </c>
      <c r="B36" s="45">
        <v>12.71</v>
      </c>
      <c r="C36" s="45">
        <v>0.56999999999999995</v>
      </c>
      <c r="D36" s="45">
        <v>1.1499999999999999</v>
      </c>
    </row>
    <row r="37" spans="1:4" x14ac:dyDescent="0.25">
      <c r="A37" s="43">
        <v>32</v>
      </c>
      <c r="B37" s="45">
        <v>12.94</v>
      </c>
      <c r="C37" s="45">
        <v>0.57999999999999996</v>
      </c>
      <c r="D37" s="45">
        <v>1.17</v>
      </c>
    </row>
    <row r="38" spans="1:4" x14ac:dyDescent="0.25">
      <c r="A38" s="43">
        <v>33</v>
      </c>
      <c r="B38" s="45">
        <v>13.18</v>
      </c>
      <c r="C38" s="45">
        <v>0.59</v>
      </c>
      <c r="D38" s="45">
        <v>1.19</v>
      </c>
    </row>
    <row r="39" spans="1:4" x14ac:dyDescent="0.25">
      <c r="A39" s="43">
        <v>34</v>
      </c>
      <c r="B39" s="45">
        <v>13.42</v>
      </c>
      <c r="C39" s="45">
        <v>0.6</v>
      </c>
      <c r="D39" s="45">
        <v>1.21</v>
      </c>
    </row>
    <row r="40" spans="1:4" x14ac:dyDescent="0.25">
      <c r="A40" s="43">
        <v>35</v>
      </c>
      <c r="B40" s="45">
        <v>13.67</v>
      </c>
      <c r="C40" s="45">
        <v>0.62</v>
      </c>
      <c r="D40" s="45">
        <v>1.23</v>
      </c>
    </row>
    <row r="41" spans="1:4" x14ac:dyDescent="0.25">
      <c r="A41" s="43">
        <v>36</v>
      </c>
      <c r="B41" s="45">
        <v>13.92</v>
      </c>
      <c r="C41" s="45">
        <v>0.63</v>
      </c>
      <c r="D41" s="45">
        <v>1.25</v>
      </c>
    </row>
    <row r="42" spans="1:4" x14ac:dyDescent="0.25">
      <c r="A42" s="43">
        <v>37</v>
      </c>
      <c r="B42" s="45">
        <v>14.18</v>
      </c>
      <c r="C42" s="45">
        <v>0.64</v>
      </c>
      <c r="D42" s="45">
        <v>1.27</v>
      </c>
    </row>
    <row r="43" spans="1:4" x14ac:dyDescent="0.25">
      <c r="A43" s="43">
        <v>38</v>
      </c>
      <c r="B43" s="45">
        <v>14.44</v>
      </c>
      <c r="C43" s="45">
        <v>0.65</v>
      </c>
      <c r="D43" s="45">
        <v>1.29</v>
      </c>
    </row>
    <row r="44" spans="1:4" x14ac:dyDescent="0.25">
      <c r="A44" s="43">
        <v>39</v>
      </c>
      <c r="B44" s="45">
        <v>14.7</v>
      </c>
      <c r="C44" s="45">
        <v>0.67</v>
      </c>
      <c r="D44" s="45">
        <v>1.32</v>
      </c>
    </row>
    <row r="45" spans="1:4" x14ac:dyDescent="0.25">
      <c r="A45" s="43">
        <v>40</v>
      </c>
      <c r="B45" s="45">
        <v>14.98</v>
      </c>
      <c r="C45" s="45">
        <v>0.68</v>
      </c>
      <c r="D45" s="45">
        <v>1.34</v>
      </c>
    </row>
    <row r="46" spans="1:4" x14ac:dyDescent="0.25">
      <c r="A46" s="43">
        <v>41</v>
      </c>
      <c r="B46" s="45">
        <v>15.25</v>
      </c>
      <c r="C46" s="45">
        <v>0.69</v>
      </c>
      <c r="D46" s="45">
        <v>1.36</v>
      </c>
    </row>
    <row r="47" spans="1:4" x14ac:dyDescent="0.25">
      <c r="A47" s="43">
        <v>42</v>
      </c>
      <c r="B47" s="45">
        <v>15.54</v>
      </c>
      <c r="C47" s="45">
        <v>0.71</v>
      </c>
      <c r="D47" s="45">
        <v>1.38</v>
      </c>
    </row>
    <row r="48" spans="1:4" x14ac:dyDescent="0.25">
      <c r="A48" s="43">
        <v>43</v>
      </c>
      <c r="B48" s="45">
        <v>15.82</v>
      </c>
      <c r="C48" s="45">
        <v>0.72</v>
      </c>
      <c r="D48" s="45">
        <v>1.4</v>
      </c>
    </row>
    <row r="49" spans="1:4" x14ac:dyDescent="0.25">
      <c r="A49" s="43">
        <v>44</v>
      </c>
      <c r="B49" s="45">
        <v>16.12</v>
      </c>
      <c r="C49" s="45">
        <v>0.74</v>
      </c>
      <c r="D49" s="45">
        <v>1.42</v>
      </c>
    </row>
    <row r="50" spans="1:4" x14ac:dyDescent="0.25">
      <c r="A50" s="43">
        <v>45</v>
      </c>
      <c r="B50" s="45">
        <v>16.420000000000002</v>
      </c>
      <c r="C50" s="45">
        <v>0.75</v>
      </c>
      <c r="D50" s="45">
        <v>1.44</v>
      </c>
    </row>
    <row r="51" spans="1:4" x14ac:dyDescent="0.25">
      <c r="A51" s="43">
        <v>46</v>
      </c>
      <c r="B51" s="45">
        <v>16.73</v>
      </c>
      <c r="C51" s="45">
        <v>0.77</v>
      </c>
      <c r="D51" s="45">
        <v>1.45</v>
      </c>
    </row>
    <row r="52" spans="1:4" x14ac:dyDescent="0.25">
      <c r="A52" s="43">
        <v>47</v>
      </c>
      <c r="B52" s="45">
        <v>17.04</v>
      </c>
      <c r="C52" s="45">
        <v>0.78</v>
      </c>
      <c r="D52" s="45">
        <v>1.47</v>
      </c>
    </row>
    <row r="53" spans="1:4" x14ac:dyDescent="0.25">
      <c r="A53" s="43">
        <v>48</v>
      </c>
      <c r="B53" s="45">
        <v>17.37</v>
      </c>
      <c r="C53" s="45">
        <v>0.8</v>
      </c>
      <c r="D53" s="45">
        <v>1.49</v>
      </c>
    </row>
    <row r="54" spans="1:4" x14ac:dyDescent="0.25">
      <c r="A54" s="43">
        <v>49</v>
      </c>
      <c r="B54" s="45">
        <v>17.7</v>
      </c>
      <c r="C54" s="45">
        <v>0.81</v>
      </c>
      <c r="D54" s="45">
        <v>1.51</v>
      </c>
    </row>
    <row r="55" spans="1:4" x14ac:dyDescent="0.25">
      <c r="A55" s="43">
        <v>50</v>
      </c>
      <c r="B55" s="45">
        <v>18.04</v>
      </c>
      <c r="C55" s="45">
        <v>0.83</v>
      </c>
      <c r="D55" s="45">
        <v>1.52</v>
      </c>
    </row>
    <row r="56" spans="1:4" x14ac:dyDescent="0.25">
      <c r="A56" s="43">
        <v>51</v>
      </c>
      <c r="B56" s="45">
        <v>18.38</v>
      </c>
      <c r="C56" s="45">
        <v>0.85</v>
      </c>
      <c r="D56" s="45">
        <v>1.54</v>
      </c>
    </row>
    <row r="57" spans="1:4" x14ac:dyDescent="0.25">
      <c r="A57" s="43">
        <v>52</v>
      </c>
      <c r="B57" s="45">
        <v>18.739999999999998</v>
      </c>
      <c r="C57" s="45">
        <v>0.86</v>
      </c>
      <c r="D57" s="45">
        <v>1.55</v>
      </c>
    </row>
    <row r="58" spans="1:4" x14ac:dyDescent="0.25">
      <c r="A58" s="43">
        <v>53</v>
      </c>
      <c r="B58" s="45">
        <v>19.100000000000001</v>
      </c>
      <c r="C58" s="45">
        <v>0.88</v>
      </c>
      <c r="D58" s="45">
        <v>1.57</v>
      </c>
    </row>
    <row r="59" spans="1:4" x14ac:dyDescent="0.25">
      <c r="A59" s="43">
        <v>54</v>
      </c>
      <c r="B59" s="45">
        <v>19.48</v>
      </c>
      <c r="C59" s="45">
        <v>0.9</v>
      </c>
      <c r="D59" s="45">
        <v>1.58</v>
      </c>
    </row>
    <row r="60" spans="1:4" x14ac:dyDescent="0.25">
      <c r="A60" s="43">
        <v>55</v>
      </c>
      <c r="B60" s="45">
        <v>19.86</v>
      </c>
      <c r="C60" s="45">
        <v>0.91</v>
      </c>
      <c r="D60" s="45">
        <v>1.59</v>
      </c>
    </row>
    <row r="61" spans="1:4" x14ac:dyDescent="0.25">
      <c r="A61" s="43">
        <v>56</v>
      </c>
      <c r="B61" s="45">
        <v>20.260000000000002</v>
      </c>
      <c r="C61" s="45">
        <v>0.93</v>
      </c>
      <c r="D61" s="45">
        <v>1.6</v>
      </c>
    </row>
    <row r="62" spans="1:4" x14ac:dyDescent="0.25">
      <c r="A62" s="43">
        <v>57</v>
      </c>
      <c r="B62" s="45">
        <v>20.67</v>
      </c>
      <c r="C62" s="45">
        <v>0.95</v>
      </c>
      <c r="D62" s="45">
        <v>1.6</v>
      </c>
    </row>
    <row r="63" spans="1:4" x14ac:dyDescent="0.25">
      <c r="A63" s="43">
        <v>58</v>
      </c>
      <c r="B63" s="45">
        <v>21.09</v>
      </c>
      <c r="C63" s="45">
        <v>0.97</v>
      </c>
      <c r="D63" s="45">
        <v>1.61</v>
      </c>
    </row>
    <row r="64" spans="1:4" x14ac:dyDescent="0.25">
      <c r="A64" s="43">
        <v>59</v>
      </c>
      <c r="B64" s="45">
        <v>21.53</v>
      </c>
      <c r="C64" s="45">
        <v>0.99</v>
      </c>
      <c r="D64" s="45">
        <v>1.61</v>
      </c>
    </row>
  </sheetData>
  <sheetProtection algorithmName="SHA-512" hashValue="4LH8aPO7dcdGClOqrjDs6IOyweEwRzrXnHOpGrSMmosoMUnWi/NJisSF3z8Azk3X5ORhBzDVUzz++sC4sfuqSQ==" saltValue="sV25R5Ree7qG+UaW5G1Jtg==" spinCount="100000" sheet="1" objects="1" scenarios="1"/>
  <conditionalFormatting sqref="A6:A21">
    <cfRule type="expression" dxfId="1289" priority="9" stopIfTrue="1">
      <formula>MOD(ROW(),2)=0</formula>
    </cfRule>
    <cfRule type="expression" dxfId="1288" priority="10" stopIfTrue="1">
      <formula>MOD(ROW(),2)&lt;&gt;0</formula>
    </cfRule>
  </conditionalFormatting>
  <conditionalFormatting sqref="B6:D21">
    <cfRule type="expression" dxfId="1287" priority="11" stopIfTrue="1">
      <formula>MOD(ROW(),2)=0</formula>
    </cfRule>
    <cfRule type="expression" dxfId="1286" priority="12" stopIfTrue="1">
      <formula>MOD(ROW(),2)&lt;&gt;0</formula>
    </cfRule>
  </conditionalFormatting>
  <conditionalFormatting sqref="A26:A64">
    <cfRule type="expression" dxfId="1285" priority="13" stopIfTrue="1">
      <formula>MOD(ROW(),2)=0</formula>
    </cfRule>
    <cfRule type="expression" dxfId="1284" priority="14" stopIfTrue="1">
      <formula>MOD(ROW(),2)&lt;&gt;0</formula>
    </cfRule>
  </conditionalFormatting>
  <conditionalFormatting sqref="B26:D64">
    <cfRule type="expression" dxfId="1283" priority="15" stopIfTrue="1">
      <formula>MOD(ROW(),2)=0</formula>
    </cfRule>
    <cfRule type="expression" dxfId="1282" priority="16" stopIfTrue="1">
      <formula>MOD(ROW(),2)&lt;&gt;0</formula>
    </cfRule>
  </conditionalFormatting>
  <pageMargins left="0.7" right="0.7" top="0.75" bottom="0.75" header="0.3" footer="0.3"/>
  <tableParts count="1">
    <tablePart r:id="rId1"/>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C920-8DCF-41CF-8317-C10635E96DAB}">
  <sheetPr codeName="Sheet102"/>
  <dimension ref="A1:M6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Abatement - x-816</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464</v>
      </c>
      <c r="C9" s="49"/>
      <c r="D9" s="49"/>
      <c r="E9" s="49"/>
      <c r="F9" s="49"/>
      <c r="G9" s="49"/>
      <c r="H9" s="49"/>
      <c r="I9" s="49"/>
      <c r="J9" s="49"/>
      <c r="K9" s="49"/>
      <c r="L9" s="49"/>
      <c r="M9" s="49"/>
    </row>
    <row r="10" spans="1:13" x14ac:dyDescent="0.25">
      <c r="A10" s="40" t="s">
        <v>6</v>
      </c>
      <c r="B10" s="49" t="s">
        <v>580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465</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816</v>
      </c>
      <c r="C14" s="49"/>
      <c r="D14" s="49"/>
      <c r="E14" s="49"/>
      <c r="F14" s="49"/>
      <c r="G14" s="49"/>
      <c r="H14" s="49"/>
      <c r="I14" s="49"/>
      <c r="J14" s="49"/>
      <c r="K14" s="49"/>
      <c r="L14" s="49"/>
      <c r="M14" s="49"/>
    </row>
    <row r="15" spans="1:13" x14ac:dyDescent="0.25">
      <c r="A15" s="40" t="s">
        <v>485</v>
      </c>
      <c r="B15" s="49" t="s">
        <v>466</v>
      </c>
      <c r="C15" s="49"/>
      <c r="D15" s="49"/>
      <c r="E15" s="49"/>
      <c r="F15" s="49"/>
      <c r="G15" s="49"/>
      <c r="H15" s="49"/>
      <c r="I15" s="49"/>
      <c r="J15" s="49"/>
      <c r="K15" s="49"/>
      <c r="L15" s="49"/>
      <c r="M15" s="49"/>
    </row>
    <row r="16" spans="1:13" x14ac:dyDescent="0.25">
      <c r="A16" s="40" t="s">
        <v>137</v>
      </c>
      <c r="B16" s="49" t="s">
        <v>467</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20</v>
      </c>
      <c r="B27" s="44">
        <v>0.29599999999999999</v>
      </c>
      <c r="C27" s="44">
        <v>0.29699999999999999</v>
      </c>
      <c r="D27" s="44">
        <v>0.29699999999999999</v>
      </c>
      <c r="E27" s="44">
        <v>0.29799999999999999</v>
      </c>
      <c r="F27" s="44">
        <v>0.29799999999999999</v>
      </c>
      <c r="G27" s="44">
        <v>0.29899999999999999</v>
      </c>
      <c r="H27" s="44">
        <v>0.29899999999999999</v>
      </c>
      <c r="I27" s="44">
        <v>0.3</v>
      </c>
      <c r="J27" s="44">
        <v>0.30099999999999999</v>
      </c>
      <c r="K27" s="44">
        <v>0.30099999999999999</v>
      </c>
      <c r="L27" s="44">
        <v>0.30199999999999999</v>
      </c>
      <c r="M27" s="44">
        <v>0.30199999999999999</v>
      </c>
    </row>
    <row r="28" spans="1:13" x14ac:dyDescent="0.25">
      <c r="A28" s="43">
        <v>21</v>
      </c>
      <c r="B28" s="44">
        <v>0.30299999999999999</v>
      </c>
      <c r="C28" s="44">
        <v>0.30299999999999999</v>
      </c>
      <c r="D28" s="44">
        <v>0.30399999999999999</v>
      </c>
      <c r="E28" s="44">
        <v>0.30499999999999999</v>
      </c>
      <c r="F28" s="44">
        <v>0.30499999999999999</v>
      </c>
      <c r="G28" s="44">
        <v>0.30599999999999999</v>
      </c>
      <c r="H28" s="44">
        <v>0.30599999999999999</v>
      </c>
      <c r="I28" s="44">
        <v>0.307</v>
      </c>
      <c r="J28" s="44">
        <v>0.308</v>
      </c>
      <c r="K28" s="44">
        <v>0.308</v>
      </c>
      <c r="L28" s="44">
        <v>0.309</v>
      </c>
      <c r="M28" s="44">
        <v>0.309</v>
      </c>
    </row>
    <row r="29" spans="1:13" x14ac:dyDescent="0.25">
      <c r="A29" s="43">
        <v>22</v>
      </c>
      <c r="B29" s="44">
        <v>0.31</v>
      </c>
      <c r="C29" s="44">
        <v>0.311</v>
      </c>
      <c r="D29" s="44">
        <v>0.311</v>
      </c>
      <c r="E29" s="44">
        <v>0.312</v>
      </c>
      <c r="F29" s="44">
        <v>0.312</v>
      </c>
      <c r="G29" s="44">
        <v>0.313</v>
      </c>
      <c r="H29" s="44">
        <v>0.314</v>
      </c>
      <c r="I29" s="44">
        <v>0.314</v>
      </c>
      <c r="J29" s="44">
        <v>0.315</v>
      </c>
      <c r="K29" s="44">
        <v>0.315</v>
      </c>
      <c r="L29" s="44">
        <v>0.316</v>
      </c>
      <c r="M29" s="44">
        <v>0.317</v>
      </c>
    </row>
    <row r="30" spans="1:13" x14ac:dyDescent="0.25">
      <c r="A30" s="43">
        <v>23</v>
      </c>
      <c r="B30" s="44">
        <v>0.317</v>
      </c>
      <c r="C30" s="44">
        <v>0.318</v>
      </c>
      <c r="D30" s="44">
        <v>0.31900000000000001</v>
      </c>
      <c r="E30" s="44">
        <v>0.31900000000000001</v>
      </c>
      <c r="F30" s="44">
        <v>0.32</v>
      </c>
      <c r="G30" s="44">
        <v>0.32</v>
      </c>
      <c r="H30" s="44">
        <v>0.32100000000000001</v>
      </c>
      <c r="I30" s="44">
        <v>0.32200000000000001</v>
      </c>
      <c r="J30" s="44">
        <v>0.32200000000000001</v>
      </c>
      <c r="K30" s="44">
        <v>0.32300000000000001</v>
      </c>
      <c r="L30" s="44">
        <v>0.32400000000000001</v>
      </c>
      <c r="M30" s="44">
        <v>0.32400000000000001</v>
      </c>
    </row>
    <row r="31" spans="1:13" x14ac:dyDescent="0.25">
      <c r="A31" s="43">
        <v>24</v>
      </c>
      <c r="B31" s="44">
        <v>0.32500000000000001</v>
      </c>
      <c r="C31" s="44">
        <v>0.32600000000000001</v>
      </c>
      <c r="D31" s="44">
        <v>0.32600000000000001</v>
      </c>
      <c r="E31" s="44">
        <v>0.32700000000000001</v>
      </c>
      <c r="F31" s="44">
        <v>0.32800000000000001</v>
      </c>
      <c r="G31" s="44">
        <v>0.32800000000000001</v>
      </c>
      <c r="H31" s="44">
        <v>0.32900000000000001</v>
      </c>
      <c r="I31" s="44">
        <v>0.33</v>
      </c>
      <c r="J31" s="44">
        <v>0.33</v>
      </c>
      <c r="K31" s="44">
        <v>0.33100000000000002</v>
      </c>
      <c r="L31" s="44">
        <v>0.33100000000000002</v>
      </c>
      <c r="M31" s="44">
        <v>0.33200000000000002</v>
      </c>
    </row>
    <row r="32" spans="1:13" x14ac:dyDescent="0.25">
      <c r="A32" s="43">
        <v>25</v>
      </c>
      <c r="B32" s="44">
        <v>0.33300000000000002</v>
      </c>
      <c r="C32" s="44">
        <v>0.33300000000000002</v>
      </c>
      <c r="D32" s="44">
        <v>0.33400000000000002</v>
      </c>
      <c r="E32" s="44">
        <v>0.33500000000000002</v>
      </c>
      <c r="F32" s="44">
        <v>0.33600000000000002</v>
      </c>
      <c r="G32" s="44">
        <v>0.33600000000000002</v>
      </c>
      <c r="H32" s="44">
        <v>0.33700000000000002</v>
      </c>
      <c r="I32" s="44">
        <v>0.33800000000000002</v>
      </c>
      <c r="J32" s="44">
        <v>0.33800000000000002</v>
      </c>
      <c r="K32" s="44">
        <v>0.33900000000000002</v>
      </c>
      <c r="L32" s="44">
        <v>0.34</v>
      </c>
      <c r="M32" s="44">
        <v>0.34</v>
      </c>
    </row>
    <row r="33" spans="1:13" x14ac:dyDescent="0.25">
      <c r="A33" s="43">
        <v>26</v>
      </c>
      <c r="B33" s="44">
        <v>0.34100000000000003</v>
      </c>
      <c r="C33" s="44">
        <v>0.34200000000000003</v>
      </c>
      <c r="D33" s="44">
        <v>0.34200000000000003</v>
      </c>
      <c r="E33" s="44">
        <v>0.34300000000000003</v>
      </c>
      <c r="F33" s="44">
        <v>0.34399999999999997</v>
      </c>
      <c r="G33" s="44">
        <v>0.34399999999999997</v>
      </c>
      <c r="H33" s="44">
        <v>0.34499999999999997</v>
      </c>
      <c r="I33" s="44">
        <v>0.34599999999999997</v>
      </c>
      <c r="J33" s="44">
        <v>0.34699999999999998</v>
      </c>
      <c r="K33" s="44">
        <v>0.34699999999999998</v>
      </c>
      <c r="L33" s="44">
        <v>0.34799999999999998</v>
      </c>
      <c r="M33" s="44">
        <v>0.34899999999999998</v>
      </c>
    </row>
    <row r="34" spans="1:13" x14ac:dyDescent="0.25">
      <c r="A34" s="43">
        <v>27</v>
      </c>
      <c r="B34" s="44">
        <v>0.34899999999999998</v>
      </c>
      <c r="C34" s="44">
        <v>0.35</v>
      </c>
      <c r="D34" s="44">
        <v>0.35099999999999998</v>
      </c>
      <c r="E34" s="44">
        <v>0.35199999999999998</v>
      </c>
      <c r="F34" s="44">
        <v>0.35199999999999998</v>
      </c>
      <c r="G34" s="44">
        <v>0.35299999999999998</v>
      </c>
      <c r="H34" s="44">
        <v>0.35399999999999998</v>
      </c>
      <c r="I34" s="44">
        <v>0.35399999999999998</v>
      </c>
      <c r="J34" s="44">
        <v>0.35499999999999998</v>
      </c>
      <c r="K34" s="44">
        <v>0.35599999999999998</v>
      </c>
      <c r="L34" s="44">
        <v>0.35699999999999998</v>
      </c>
      <c r="M34" s="44">
        <v>0.35699999999999998</v>
      </c>
    </row>
    <row r="35" spans="1:13" x14ac:dyDescent="0.25">
      <c r="A35" s="43">
        <v>28</v>
      </c>
      <c r="B35" s="44">
        <v>0.35799999999999998</v>
      </c>
      <c r="C35" s="44">
        <v>0.35899999999999999</v>
      </c>
      <c r="D35" s="44">
        <v>0.36</v>
      </c>
      <c r="E35" s="44">
        <v>0.36</v>
      </c>
      <c r="F35" s="44">
        <v>0.36099999999999999</v>
      </c>
      <c r="G35" s="44">
        <v>0.36199999999999999</v>
      </c>
      <c r="H35" s="44">
        <v>0.36299999999999999</v>
      </c>
      <c r="I35" s="44">
        <v>0.36299999999999999</v>
      </c>
      <c r="J35" s="44">
        <v>0.36399999999999999</v>
      </c>
      <c r="K35" s="44">
        <v>0.36499999999999999</v>
      </c>
      <c r="L35" s="44">
        <v>0.36599999999999999</v>
      </c>
      <c r="M35" s="44">
        <v>0.36599999999999999</v>
      </c>
    </row>
    <row r="36" spans="1:13" x14ac:dyDescent="0.25">
      <c r="A36" s="43">
        <v>29</v>
      </c>
      <c r="B36" s="44">
        <v>0.36699999999999999</v>
      </c>
      <c r="C36" s="44">
        <v>0.36799999999999999</v>
      </c>
      <c r="D36" s="44">
        <v>0.36899999999999999</v>
      </c>
      <c r="E36" s="44">
        <v>0.36899999999999999</v>
      </c>
      <c r="F36" s="44">
        <v>0.37</v>
      </c>
      <c r="G36" s="44">
        <v>0.371</v>
      </c>
      <c r="H36" s="44">
        <v>0.372</v>
      </c>
      <c r="I36" s="44">
        <v>0.373</v>
      </c>
      <c r="J36" s="44">
        <v>0.373</v>
      </c>
      <c r="K36" s="44">
        <v>0.374</v>
      </c>
      <c r="L36" s="44">
        <v>0.375</v>
      </c>
      <c r="M36" s="44">
        <v>0.376</v>
      </c>
    </row>
    <row r="37" spans="1:13" x14ac:dyDescent="0.25">
      <c r="A37" s="43">
        <v>30</v>
      </c>
      <c r="B37" s="44">
        <v>0.377</v>
      </c>
      <c r="C37" s="44">
        <v>0.377</v>
      </c>
      <c r="D37" s="44">
        <v>0.378</v>
      </c>
      <c r="E37" s="44">
        <v>0.379</v>
      </c>
      <c r="F37" s="44">
        <v>0.38</v>
      </c>
      <c r="G37" s="44">
        <v>0.38100000000000001</v>
      </c>
      <c r="H37" s="44">
        <v>0.38100000000000001</v>
      </c>
      <c r="I37" s="44">
        <v>0.38200000000000001</v>
      </c>
      <c r="J37" s="44">
        <v>0.38300000000000001</v>
      </c>
      <c r="K37" s="44">
        <v>0.38400000000000001</v>
      </c>
      <c r="L37" s="44">
        <v>0.38500000000000001</v>
      </c>
      <c r="M37" s="44">
        <v>0.38500000000000001</v>
      </c>
    </row>
    <row r="38" spans="1:13" x14ac:dyDescent="0.25">
      <c r="A38" s="43">
        <v>31</v>
      </c>
      <c r="B38" s="44">
        <v>0.38600000000000001</v>
      </c>
      <c r="C38" s="44">
        <v>0.38700000000000001</v>
      </c>
      <c r="D38" s="44">
        <v>0.38800000000000001</v>
      </c>
      <c r="E38" s="44">
        <v>0.38900000000000001</v>
      </c>
      <c r="F38" s="44">
        <v>0.39</v>
      </c>
      <c r="G38" s="44">
        <v>0.39</v>
      </c>
      <c r="H38" s="44">
        <v>0.39100000000000001</v>
      </c>
      <c r="I38" s="44">
        <v>0.39200000000000002</v>
      </c>
      <c r="J38" s="44">
        <v>0.39300000000000002</v>
      </c>
      <c r="K38" s="44">
        <v>0.39400000000000002</v>
      </c>
      <c r="L38" s="44">
        <v>0.39500000000000002</v>
      </c>
      <c r="M38" s="44">
        <v>0.39600000000000002</v>
      </c>
    </row>
    <row r="39" spans="1:13" x14ac:dyDescent="0.25">
      <c r="A39" s="43">
        <v>32</v>
      </c>
      <c r="B39" s="44">
        <v>0.39600000000000002</v>
      </c>
      <c r="C39" s="44">
        <v>0.39700000000000002</v>
      </c>
      <c r="D39" s="44">
        <v>0.39800000000000002</v>
      </c>
      <c r="E39" s="44">
        <v>0.39900000000000002</v>
      </c>
      <c r="F39" s="44">
        <v>0.4</v>
      </c>
      <c r="G39" s="44">
        <v>0.40100000000000002</v>
      </c>
      <c r="H39" s="44">
        <v>0.40200000000000002</v>
      </c>
      <c r="I39" s="44">
        <v>0.40200000000000002</v>
      </c>
      <c r="J39" s="44">
        <v>0.40300000000000002</v>
      </c>
      <c r="K39" s="44">
        <v>0.40400000000000003</v>
      </c>
      <c r="L39" s="44">
        <v>0.40500000000000003</v>
      </c>
      <c r="M39" s="44">
        <v>0.40600000000000003</v>
      </c>
    </row>
    <row r="40" spans="1:13" x14ac:dyDescent="0.25">
      <c r="A40" s="43">
        <v>33</v>
      </c>
      <c r="B40" s="44">
        <v>0.40699999999999997</v>
      </c>
      <c r="C40" s="44">
        <v>0.40799999999999997</v>
      </c>
      <c r="D40" s="44">
        <v>0.40899999999999997</v>
      </c>
      <c r="E40" s="44">
        <v>0.41</v>
      </c>
      <c r="F40" s="44">
        <v>0.41</v>
      </c>
      <c r="G40" s="44">
        <v>0.41099999999999998</v>
      </c>
      <c r="H40" s="44">
        <v>0.41199999999999998</v>
      </c>
      <c r="I40" s="44">
        <v>0.41299999999999998</v>
      </c>
      <c r="J40" s="44">
        <v>0.41399999999999998</v>
      </c>
      <c r="K40" s="44">
        <v>0.41499999999999998</v>
      </c>
      <c r="L40" s="44">
        <v>0.41599999999999998</v>
      </c>
      <c r="M40" s="44">
        <v>0.41699999999999998</v>
      </c>
    </row>
    <row r="41" spans="1:13" x14ac:dyDescent="0.25">
      <c r="A41" s="43">
        <v>34</v>
      </c>
      <c r="B41" s="44">
        <v>0.41799999999999998</v>
      </c>
      <c r="C41" s="44">
        <v>0.41899999999999998</v>
      </c>
      <c r="D41" s="44">
        <v>0.42</v>
      </c>
      <c r="E41" s="44">
        <v>0.42099999999999999</v>
      </c>
      <c r="F41" s="44">
        <v>0.42199999999999999</v>
      </c>
      <c r="G41" s="44">
        <v>0.42299999999999999</v>
      </c>
      <c r="H41" s="44">
        <v>0.42299999999999999</v>
      </c>
      <c r="I41" s="44">
        <v>0.42399999999999999</v>
      </c>
      <c r="J41" s="44">
        <v>0.42499999999999999</v>
      </c>
      <c r="K41" s="44">
        <v>0.42599999999999999</v>
      </c>
      <c r="L41" s="44">
        <v>0.42699999999999999</v>
      </c>
      <c r="M41" s="44">
        <v>0.42799999999999999</v>
      </c>
    </row>
    <row r="42" spans="1:13" x14ac:dyDescent="0.25">
      <c r="A42" s="43">
        <v>35</v>
      </c>
      <c r="B42" s="44">
        <v>0.42899999999999999</v>
      </c>
      <c r="C42" s="44">
        <v>0.43</v>
      </c>
      <c r="D42" s="44">
        <v>0.43099999999999999</v>
      </c>
      <c r="E42" s="44">
        <v>0.432</v>
      </c>
      <c r="F42" s="44">
        <v>0.433</v>
      </c>
      <c r="G42" s="44">
        <v>0.434</v>
      </c>
      <c r="H42" s="44">
        <v>0.435</v>
      </c>
      <c r="I42" s="44">
        <v>0.436</v>
      </c>
      <c r="J42" s="44">
        <v>0.437</v>
      </c>
      <c r="K42" s="44">
        <v>0.438</v>
      </c>
      <c r="L42" s="44">
        <v>0.439</v>
      </c>
      <c r="M42" s="44">
        <v>0.44</v>
      </c>
    </row>
    <row r="43" spans="1:13" x14ac:dyDescent="0.25">
      <c r="A43" s="43">
        <v>36</v>
      </c>
      <c r="B43" s="44">
        <v>0.441</v>
      </c>
      <c r="C43" s="44">
        <v>0.442</v>
      </c>
      <c r="D43" s="44">
        <v>0.443</v>
      </c>
      <c r="E43" s="44">
        <v>0.44400000000000001</v>
      </c>
      <c r="F43" s="44">
        <v>0.44500000000000001</v>
      </c>
      <c r="G43" s="44">
        <v>0.44600000000000001</v>
      </c>
      <c r="H43" s="44">
        <v>0.44700000000000001</v>
      </c>
      <c r="I43" s="44">
        <v>0.44800000000000001</v>
      </c>
      <c r="J43" s="44">
        <v>0.44900000000000001</v>
      </c>
      <c r="K43" s="44">
        <v>0.45</v>
      </c>
      <c r="L43" s="44">
        <v>0.45100000000000001</v>
      </c>
      <c r="M43" s="44">
        <v>0.45200000000000001</v>
      </c>
    </row>
    <row r="44" spans="1:13" x14ac:dyDescent="0.25">
      <c r="A44" s="43">
        <v>37</v>
      </c>
      <c r="B44" s="44">
        <v>0.45300000000000001</v>
      </c>
      <c r="C44" s="44">
        <v>0.45400000000000001</v>
      </c>
      <c r="D44" s="44">
        <v>0.45500000000000002</v>
      </c>
      <c r="E44" s="44">
        <v>0.45600000000000002</v>
      </c>
      <c r="F44" s="44">
        <v>0.45800000000000002</v>
      </c>
      <c r="G44" s="44">
        <v>0.45900000000000002</v>
      </c>
      <c r="H44" s="44">
        <v>0.46</v>
      </c>
      <c r="I44" s="44">
        <v>0.46100000000000002</v>
      </c>
      <c r="J44" s="44">
        <v>0.46200000000000002</v>
      </c>
      <c r="K44" s="44">
        <v>0.46300000000000002</v>
      </c>
      <c r="L44" s="44">
        <v>0.46400000000000002</v>
      </c>
      <c r="M44" s="44">
        <v>0.46500000000000002</v>
      </c>
    </row>
    <row r="45" spans="1:13" x14ac:dyDescent="0.25">
      <c r="A45" s="43">
        <v>38</v>
      </c>
      <c r="B45" s="44">
        <v>0.46600000000000003</v>
      </c>
      <c r="C45" s="44">
        <v>0.46700000000000003</v>
      </c>
      <c r="D45" s="44">
        <v>0.46800000000000003</v>
      </c>
      <c r="E45" s="44">
        <v>0.46899999999999997</v>
      </c>
      <c r="F45" s="44">
        <v>0.47099999999999997</v>
      </c>
      <c r="G45" s="44">
        <v>0.47199999999999998</v>
      </c>
      <c r="H45" s="44">
        <v>0.47299999999999998</v>
      </c>
      <c r="I45" s="44">
        <v>0.47399999999999998</v>
      </c>
      <c r="J45" s="44">
        <v>0.47499999999999998</v>
      </c>
      <c r="K45" s="44">
        <v>0.47599999999999998</v>
      </c>
      <c r="L45" s="44">
        <v>0.47699999999999998</v>
      </c>
      <c r="M45" s="44">
        <v>0.47799999999999998</v>
      </c>
    </row>
    <row r="46" spans="1:13" x14ac:dyDescent="0.25">
      <c r="A46" s="43">
        <v>39</v>
      </c>
      <c r="B46" s="44">
        <v>0.48</v>
      </c>
      <c r="C46" s="44">
        <v>0.48099999999999998</v>
      </c>
      <c r="D46" s="44">
        <v>0.48199999999999998</v>
      </c>
      <c r="E46" s="44">
        <v>0.48299999999999998</v>
      </c>
      <c r="F46" s="44">
        <v>0.48399999999999999</v>
      </c>
      <c r="G46" s="44">
        <v>0.48499999999999999</v>
      </c>
      <c r="H46" s="44">
        <v>0.48699999999999999</v>
      </c>
      <c r="I46" s="44">
        <v>0.48799999999999999</v>
      </c>
      <c r="J46" s="44">
        <v>0.48899999999999999</v>
      </c>
      <c r="K46" s="44">
        <v>0.49</v>
      </c>
      <c r="L46" s="44">
        <v>0.49099999999999999</v>
      </c>
      <c r="M46" s="44">
        <v>0.49199999999999999</v>
      </c>
    </row>
    <row r="47" spans="1:13" x14ac:dyDescent="0.25">
      <c r="A47" s="43">
        <v>40</v>
      </c>
      <c r="B47" s="44">
        <v>0.49399999999999999</v>
      </c>
      <c r="C47" s="44">
        <v>0.495</v>
      </c>
      <c r="D47" s="44">
        <v>0.496</v>
      </c>
      <c r="E47" s="44">
        <v>0.497</v>
      </c>
      <c r="F47" s="44">
        <v>0.498</v>
      </c>
      <c r="G47" s="44">
        <v>0.5</v>
      </c>
      <c r="H47" s="44">
        <v>0.501</v>
      </c>
      <c r="I47" s="44">
        <v>0.502</v>
      </c>
      <c r="J47" s="44">
        <v>0.503</v>
      </c>
      <c r="K47" s="44">
        <v>0.505</v>
      </c>
      <c r="L47" s="44">
        <v>0.50600000000000001</v>
      </c>
      <c r="M47" s="44">
        <v>0.50700000000000001</v>
      </c>
    </row>
    <row r="48" spans="1:13" x14ac:dyDescent="0.25">
      <c r="A48" s="43">
        <v>41</v>
      </c>
      <c r="B48" s="44">
        <v>0.50800000000000001</v>
      </c>
      <c r="C48" s="44">
        <v>0.50900000000000001</v>
      </c>
      <c r="D48" s="44">
        <v>0.51100000000000001</v>
      </c>
      <c r="E48" s="44">
        <v>0.51200000000000001</v>
      </c>
      <c r="F48" s="44">
        <v>0.51300000000000001</v>
      </c>
      <c r="G48" s="44">
        <v>0.51500000000000001</v>
      </c>
      <c r="H48" s="44">
        <v>0.51600000000000001</v>
      </c>
      <c r="I48" s="44">
        <v>0.51700000000000002</v>
      </c>
      <c r="J48" s="44">
        <v>0.51800000000000002</v>
      </c>
      <c r="K48" s="44">
        <v>0.52</v>
      </c>
      <c r="L48" s="44">
        <v>0.52100000000000002</v>
      </c>
      <c r="M48" s="44">
        <v>0.52200000000000002</v>
      </c>
    </row>
    <row r="49" spans="1:13" x14ac:dyDescent="0.25">
      <c r="A49" s="43">
        <v>42</v>
      </c>
      <c r="B49" s="44">
        <v>0.52400000000000002</v>
      </c>
      <c r="C49" s="44">
        <v>0.52500000000000002</v>
      </c>
      <c r="D49" s="44">
        <v>0.52600000000000002</v>
      </c>
      <c r="E49" s="44">
        <v>0.52800000000000002</v>
      </c>
      <c r="F49" s="44">
        <v>0.52900000000000003</v>
      </c>
      <c r="G49" s="44">
        <v>0.53</v>
      </c>
      <c r="H49" s="44">
        <v>0.53200000000000003</v>
      </c>
      <c r="I49" s="44">
        <v>0.53300000000000003</v>
      </c>
      <c r="J49" s="44">
        <v>0.53400000000000003</v>
      </c>
      <c r="K49" s="44">
        <v>0.53600000000000003</v>
      </c>
      <c r="L49" s="44">
        <v>0.53700000000000003</v>
      </c>
      <c r="M49" s="44">
        <v>0.53800000000000003</v>
      </c>
    </row>
    <row r="50" spans="1:13" x14ac:dyDescent="0.25">
      <c r="A50" s="43">
        <v>43</v>
      </c>
      <c r="B50" s="44">
        <v>0.54</v>
      </c>
      <c r="C50" s="44">
        <v>0.54100000000000004</v>
      </c>
      <c r="D50" s="44">
        <v>0.54200000000000004</v>
      </c>
      <c r="E50" s="44">
        <v>0.54400000000000004</v>
      </c>
      <c r="F50" s="44">
        <v>0.54500000000000004</v>
      </c>
      <c r="G50" s="44">
        <v>0.54700000000000004</v>
      </c>
      <c r="H50" s="44">
        <v>0.54800000000000004</v>
      </c>
      <c r="I50" s="44">
        <v>0.54900000000000004</v>
      </c>
      <c r="J50" s="44">
        <v>0.55100000000000005</v>
      </c>
      <c r="K50" s="44">
        <v>0.55200000000000005</v>
      </c>
      <c r="L50" s="44">
        <v>0.55400000000000005</v>
      </c>
      <c r="M50" s="44">
        <v>0.55500000000000005</v>
      </c>
    </row>
    <row r="51" spans="1:13" x14ac:dyDescent="0.25">
      <c r="A51" s="43">
        <v>44</v>
      </c>
      <c r="B51" s="44">
        <v>0.55600000000000005</v>
      </c>
      <c r="C51" s="44">
        <v>0.55800000000000005</v>
      </c>
      <c r="D51" s="44">
        <v>0.55900000000000005</v>
      </c>
      <c r="E51" s="44">
        <v>0.56100000000000005</v>
      </c>
      <c r="F51" s="44">
        <v>0.56200000000000006</v>
      </c>
      <c r="G51" s="44">
        <v>0.56399999999999995</v>
      </c>
      <c r="H51" s="44">
        <v>0.56499999999999995</v>
      </c>
      <c r="I51" s="44">
        <v>0.56699999999999995</v>
      </c>
      <c r="J51" s="44">
        <v>0.56799999999999995</v>
      </c>
      <c r="K51" s="44">
        <v>0.56999999999999995</v>
      </c>
      <c r="L51" s="44">
        <v>0.57099999999999995</v>
      </c>
      <c r="M51" s="44">
        <v>0.57299999999999995</v>
      </c>
    </row>
    <row r="52" spans="1:13" x14ac:dyDescent="0.25">
      <c r="A52" s="43">
        <v>45</v>
      </c>
      <c r="B52" s="44">
        <v>0.57399999999999995</v>
      </c>
      <c r="C52" s="44">
        <v>0.57599999999999996</v>
      </c>
      <c r="D52" s="44">
        <v>0.57699999999999996</v>
      </c>
      <c r="E52" s="44">
        <v>0.57899999999999996</v>
      </c>
      <c r="F52" s="44">
        <v>0.57999999999999996</v>
      </c>
      <c r="G52" s="44">
        <v>0.58199999999999996</v>
      </c>
      <c r="H52" s="44">
        <v>0.58299999999999996</v>
      </c>
      <c r="I52" s="44">
        <v>0.58499999999999996</v>
      </c>
      <c r="J52" s="44">
        <v>0.58599999999999997</v>
      </c>
      <c r="K52" s="44">
        <v>0.58799999999999997</v>
      </c>
      <c r="L52" s="44">
        <v>0.58899999999999997</v>
      </c>
      <c r="M52" s="44">
        <v>0.59099999999999997</v>
      </c>
    </row>
    <row r="53" spans="1:13" x14ac:dyDescent="0.25">
      <c r="A53" s="43">
        <v>46</v>
      </c>
      <c r="B53" s="44">
        <v>0.59299999999999997</v>
      </c>
      <c r="C53" s="44">
        <v>0.59399999999999997</v>
      </c>
      <c r="D53" s="44">
        <v>0.59599999999999997</v>
      </c>
      <c r="E53" s="44">
        <v>0.59699999999999998</v>
      </c>
      <c r="F53" s="44">
        <v>0.59899999999999998</v>
      </c>
      <c r="G53" s="44">
        <v>0.60099999999999998</v>
      </c>
      <c r="H53" s="44">
        <v>0.60199999999999998</v>
      </c>
      <c r="I53" s="44">
        <v>0.60399999999999998</v>
      </c>
      <c r="J53" s="44">
        <v>0.60599999999999998</v>
      </c>
      <c r="K53" s="44">
        <v>0.60699999999999998</v>
      </c>
      <c r="L53" s="44">
        <v>0.60899999999999999</v>
      </c>
      <c r="M53" s="44">
        <v>0.61</v>
      </c>
    </row>
    <row r="54" spans="1:13" x14ac:dyDescent="0.25">
      <c r="A54" s="43">
        <v>47</v>
      </c>
      <c r="B54" s="44">
        <v>0.61199999999999999</v>
      </c>
      <c r="C54" s="44">
        <v>0.61399999999999999</v>
      </c>
      <c r="D54" s="44">
        <v>0.61599999999999999</v>
      </c>
      <c r="E54" s="44">
        <v>0.61699999999999999</v>
      </c>
      <c r="F54" s="44">
        <v>0.61899999999999999</v>
      </c>
      <c r="G54" s="44">
        <v>0.621</v>
      </c>
      <c r="H54" s="44">
        <v>0.622</v>
      </c>
      <c r="I54" s="44">
        <v>0.624</v>
      </c>
      <c r="J54" s="44">
        <v>0.626</v>
      </c>
      <c r="K54" s="44">
        <v>0.627</v>
      </c>
      <c r="L54" s="44">
        <v>0.629</v>
      </c>
      <c r="M54" s="44">
        <v>0.63100000000000001</v>
      </c>
    </row>
    <row r="55" spans="1:13" x14ac:dyDescent="0.25">
      <c r="A55" s="43">
        <v>48</v>
      </c>
      <c r="B55" s="44">
        <v>0.63300000000000001</v>
      </c>
      <c r="C55" s="44">
        <v>0.63400000000000001</v>
      </c>
      <c r="D55" s="44">
        <v>0.63600000000000001</v>
      </c>
      <c r="E55" s="44">
        <v>0.63800000000000001</v>
      </c>
      <c r="F55" s="44">
        <v>0.64</v>
      </c>
      <c r="G55" s="44">
        <v>0.64200000000000002</v>
      </c>
      <c r="H55" s="44">
        <v>0.64300000000000002</v>
      </c>
      <c r="I55" s="44">
        <v>0.64500000000000002</v>
      </c>
      <c r="J55" s="44">
        <v>0.64700000000000002</v>
      </c>
      <c r="K55" s="44">
        <v>0.64900000000000002</v>
      </c>
      <c r="L55" s="44">
        <v>0.65100000000000002</v>
      </c>
      <c r="M55" s="44">
        <v>0.65200000000000002</v>
      </c>
    </row>
    <row r="56" spans="1:13" x14ac:dyDescent="0.25">
      <c r="A56" s="43">
        <v>49</v>
      </c>
      <c r="B56" s="44">
        <v>0.65400000000000003</v>
      </c>
      <c r="C56" s="44">
        <v>0.65600000000000003</v>
      </c>
      <c r="D56" s="44">
        <v>0.65800000000000003</v>
      </c>
      <c r="E56" s="44">
        <v>0.66</v>
      </c>
      <c r="F56" s="44">
        <v>0.66200000000000003</v>
      </c>
      <c r="G56" s="44">
        <v>0.66400000000000003</v>
      </c>
      <c r="H56" s="44">
        <v>0.66600000000000004</v>
      </c>
      <c r="I56" s="44">
        <v>0.66800000000000004</v>
      </c>
      <c r="J56" s="44">
        <v>0.67</v>
      </c>
      <c r="K56" s="44">
        <v>0.67100000000000004</v>
      </c>
      <c r="L56" s="44">
        <v>0.67300000000000004</v>
      </c>
      <c r="M56" s="44">
        <v>0.67500000000000004</v>
      </c>
    </row>
    <row r="57" spans="1:13" x14ac:dyDescent="0.25">
      <c r="A57" s="43">
        <v>50</v>
      </c>
      <c r="B57" s="44">
        <v>0.67700000000000005</v>
      </c>
      <c r="C57" s="44">
        <v>0.67900000000000005</v>
      </c>
      <c r="D57" s="44">
        <v>0.68100000000000005</v>
      </c>
      <c r="E57" s="44">
        <v>0.68300000000000005</v>
      </c>
      <c r="F57" s="44">
        <v>0.68500000000000005</v>
      </c>
      <c r="G57" s="44">
        <v>0.68700000000000006</v>
      </c>
      <c r="H57" s="44">
        <v>0.68899999999999995</v>
      </c>
      <c r="I57" s="44">
        <v>0.69099999999999995</v>
      </c>
      <c r="J57" s="44">
        <v>0.69299999999999995</v>
      </c>
      <c r="K57" s="44">
        <v>0.69499999999999995</v>
      </c>
      <c r="L57" s="44">
        <v>0.69699999999999995</v>
      </c>
      <c r="M57" s="44">
        <v>0.69899999999999995</v>
      </c>
    </row>
    <row r="58" spans="1:13" x14ac:dyDescent="0.25">
      <c r="A58" s="43">
        <v>51</v>
      </c>
      <c r="B58" s="44">
        <v>0.70099999999999996</v>
      </c>
      <c r="C58" s="44">
        <v>0.70399999999999996</v>
      </c>
      <c r="D58" s="44">
        <v>0.70599999999999996</v>
      </c>
      <c r="E58" s="44">
        <v>0.70799999999999996</v>
      </c>
      <c r="F58" s="44">
        <v>0.71</v>
      </c>
      <c r="G58" s="44">
        <v>0.71199999999999997</v>
      </c>
      <c r="H58" s="44">
        <v>0.71399999999999997</v>
      </c>
      <c r="I58" s="44">
        <v>0.71599999999999997</v>
      </c>
      <c r="J58" s="44">
        <v>0.71799999999999997</v>
      </c>
      <c r="K58" s="44">
        <v>0.72099999999999997</v>
      </c>
      <c r="L58" s="44">
        <v>0.72299999999999998</v>
      </c>
      <c r="M58" s="44">
        <v>0.72499999999999998</v>
      </c>
    </row>
    <row r="59" spans="1:13" x14ac:dyDescent="0.25">
      <c r="A59" s="43">
        <v>52</v>
      </c>
      <c r="B59" s="44">
        <v>0.72699999999999998</v>
      </c>
      <c r="C59" s="44">
        <v>0.72899999999999998</v>
      </c>
      <c r="D59" s="44">
        <v>0.73199999999999998</v>
      </c>
      <c r="E59" s="44">
        <v>0.73399999999999999</v>
      </c>
      <c r="F59" s="44">
        <v>0.73599999999999999</v>
      </c>
      <c r="G59" s="44">
        <v>0.73799999999999999</v>
      </c>
      <c r="H59" s="44">
        <v>0.74099999999999999</v>
      </c>
      <c r="I59" s="44">
        <v>0.74299999999999999</v>
      </c>
      <c r="J59" s="44">
        <v>0.745</v>
      </c>
      <c r="K59" s="44">
        <v>0.747</v>
      </c>
      <c r="L59" s="44">
        <v>0.75</v>
      </c>
      <c r="M59" s="44">
        <v>0.752</v>
      </c>
    </row>
    <row r="60" spans="1:13" x14ac:dyDescent="0.25">
      <c r="A60" s="43">
        <v>53</v>
      </c>
      <c r="B60" s="44">
        <v>0.754</v>
      </c>
      <c r="C60" s="44">
        <v>0.75700000000000001</v>
      </c>
      <c r="D60" s="44">
        <v>0.75900000000000001</v>
      </c>
      <c r="E60" s="44">
        <v>0.76100000000000001</v>
      </c>
      <c r="F60" s="44">
        <v>0.76400000000000001</v>
      </c>
      <c r="G60" s="44">
        <v>0.76600000000000001</v>
      </c>
      <c r="H60" s="44">
        <v>0.76900000000000002</v>
      </c>
      <c r="I60" s="44">
        <v>0.77100000000000002</v>
      </c>
      <c r="J60" s="44">
        <v>0.77300000000000002</v>
      </c>
      <c r="K60" s="44">
        <v>0.77600000000000002</v>
      </c>
      <c r="L60" s="44">
        <v>0.77800000000000002</v>
      </c>
      <c r="M60" s="44">
        <v>0.78100000000000003</v>
      </c>
    </row>
    <row r="61" spans="1:13" x14ac:dyDescent="0.25">
      <c r="A61" s="43">
        <v>54</v>
      </c>
      <c r="B61" s="44">
        <v>0.78300000000000003</v>
      </c>
      <c r="C61" s="44">
        <v>0.78600000000000003</v>
      </c>
      <c r="D61" s="44">
        <v>0.78800000000000003</v>
      </c>
      <c r="E61" s="44">
        <v>0.79100000000000004</v>
      </c>
      <c r="F61" s="44">
        <v>0.79300000000000004</v>
      </c>
      <c r="G61" s="44">
        <v>0.79600000000000004</v>
      </c>
      <c r="H61" s="44">
        <v>0.79800000000000004</v>
      </c>
      <c r="I61" s="44">
        <v>0.80100000000000005</v>
      </c>
      <c r="J61" s="44">
        <v>0.80300000000000005</v>
      </c>
      <c r="K61" s="44">
        <v>0.80600000000000005</v>
      </c>
      <c r="L61" s="44">
        <v>0.80900000000000005</v>
      </c>
      <c r="M61" s="44">
        <v>0.81100000000000005</v>
      </c>
    </row>
    <row r="62" spans="1:13" x14ac:dyDescent="0.25">
      <c r="A62" s="43">
        <v>55</v>
      </c>
      <c r="B62" s="44">
        <v>0.81399999999999995</v>
      </c>
      <c r="C62" s="44">
        <v>0.81599999999999995</v>
      </c>
      <c r="D62" s="44">
        <v>0.81899999999999995</v>
      </c>
      <c r="E62" s="44">
        <v>0.82199999999999995</v>
      </c>
      <c r="F62" s="44">
        <v>0.82499999999999996</v>
      </c>
      <c r="G62" s="44">
        <v>0.82699999999999996</v>
      </c>
      <c r="H62" s="44">
        <v>0.83</v>
      </c>
      <c r="I62" s="44">
        <v>0.83299999999999996</v>
      </c>
      <c r="J62" s="44">
        <v>0.83599999999999997</v>
      </c>
      <c r="K62" s="44">
        <v>0.83799999999999997</v>
      </c>
      <c r="L62" s="44">
        <v>0.84099999999999997</v>
      </c>
      <c r="M62" s="44">
        <v>0.84399999999999997</v>
      </c>
    </row>
    <row r="63" spans="1:13" x14ac:dyDescent="0.25">
      <c r="A63" s="43">
        <v>56</v>
      </c>
      <c r="B63" s="44">
        <v>0.84599999999999997</v>
      </c>
      <c r="C63" s="44">
        <v>0.84899999999999998</v>
      </c>
      <c r="D63" s="44">
        <v>0.85199999999999998</v>
      </c>
      <c r="E63" s="44">
        <v>0.85499999999999998</v>
      </c>
      <c r="F63" s="44">
        <v>0.85799999999999998</v>
      </c>
      <c r="G63" s="44">
        <v>0.86099999999999999</v>
      </c>
      <c r="H63" s="44">
        <v>0.86399999999999999</v>
      </c>
      <c r="I63" s="44">
        <v>0.86699999999999999</v>
      </c>
      <c r="J63" s="44">
        <v>0.87</v>
      </c>
      <c r="K63" s="44">
        <v>0.873</v>
      </c>
      <c r="L63" s="44">
        <v>0.876</v>
      </c>
      <c r="M63" s="44">
        <v>0.878</v>
      </c>
    </row>
    <row r="64" spans="1:13" x14ac:dyDescent="0.25">
      <c r="A64" s="43">
        <v>57</v>
      </c>
      <c r="B64" s="44">
        <v>0.88100000000000001</v>
      </c>
      <c r="C64" s="44">
        <v>0.88500000000000001</v>
      </c>
      <c r="D64" s="44">
        <v>0.88800000000000001</v>
      </c>
      <c r="E64" s="44">
        <v>0.89100000000000001</v>
      </c>
      <c r="F64" s="44">
        <v>0.89400000000000002</v>
      </c>
      <c r="G64" s="44">
        <v>0.89700000000000002</v>
      </c>
      <c r="H64" s="44">
        <v>0.9</v>
      </c>
      <c r="I64" s="44">
        <v>0.90300000000000002</v>
      </c>
      <c r="J64" s="44">
        <v>0.90600000000000003</v>
      </c>
      <c r="K64" s="44">
        <v>0.90900000000000003</v>
      </c>
      <c r="L64" s="44">
        <v>0.91200000000000003</v>
      </c>
      <c r="M64" s="44">
        <v>0.91600000000000004</v>
      </c>
    </row>
    <row r="65" spans="1:13" x14ac:dyDescent="0.25">
      <c r="A65" s="43">
        <v>58</v>
      </c>
      <c r="B65" s="44">
        <v>0.91900000000000004</v>
      </c>
      <c r="C65" s="44">
        <v>0.92200000000000004</v>
      </c>
      <c r="D65" s="44">
        <v>0.92500000000000004</v>
      </c>
      <c r="E65" s="44">
        <v>0.92900000000000005</v>
      </c>
      <c r="F65" s="44">
        <v>0.93200000000000005</v>
      </c>
      <c r="G65" s="44">
        <v>0.93500000000000005</v>
      </c>
      <c r="H65" s="44">
        <v>0.93899999999999995</v>
      </c>
      <c r="I65" s="44">
        <v>0.94199999999999995</v>
      </c>
      <c r="J65" s="44">
        <v>0.94499999999999995</v>
      </c>
      <c r="K65" s="44">
        <v>0.94899999999999995</v>
      </c>
      <c r="L65" s="44">
        <v>0.95199999999999996</v>
      </c>
      <c r="M65" s="44">
        <v>0.95499999999999996</v>
      </c>
    </row>
    <row r="66" spans="1:13" x14ac:dyDescent="0.25">
      <c r="A66" s="43">
        <v>59</v>
      </c>
      <c r="B66" s="44">
        <v>0.95899999999999996</v>
      </c>
      <c r="C66" s="44">
        <v>0.96199999999999997</v>
      </c>
      <c r="D66" s="44">
        <v>0.96599999999999997</v>
      </c>
      <c r="E66" s="44">
        <v>0.97</v>
      </c>
      <c r="F66" s="44">
        <v>0.97299999999999998</v>
      </c>
      <c r="G66" s="44">
        <v>0.97699999999999998</v>
      </c>
      <c r="H66" s="44">
        <v>0.98</v>
      </c>
      <c r="I66" s="44">
        <v>0.98399999999999999</v>
      </c>
      <c r="J66" s="44">
        <v>0.98699999999999999</v>
      </c>
      <c r="K66" s="44">
        <v>0.99099999999999999</v>
      </c>
      <c r="L66" s="44">
        <v>0.995</v>
      </c>
      <c r="M66" s="44">
        <v>0.998</v>
      </c>
    </row>
    <row r="67" spans="1:13" x14ac:dyDescent="0.25">
      <c r="A67" s="43">
        <v>60</v>
      </c>
      <c r="B67" s="44">
        <v>1</v>
      </c>
      <c r="C67" s="44"/>
      <c r="D67" s="44"/>
      <c r="E67" s="44"/>
      <c r="F67" s="44"/>
      <c r="G67" s="44"/>
      <c r="H67" s="44"/>
      <c r="I67" s="44"/>
      <c r="J67" s="44"/>
      <c r="K67" s="44"/>
      <c r="L67" s="44"/>
      <c r="M67" s="44"/>
    </row>
  </sheetData>
  <sheetProtection algorithmName="SHA-512" hashValue="LWsDXrOEkwgflVHAFYCRAicVv9qYQXvvjtmBalFQJ0Qesp82OALVLc2wtIOOxHnG0ebvRdZD0O4LAzEyKFuTzg==" saltValue="VtbLGkRkI0kjxE3pbQS8gw==" spinCount="100000" sheet="1" objects="1" scenarios="1"/>
  <conditionalFormatting sqref="A6:A21">
    <cfRule type="expression" dxfId="143" priority="5" stopIfTrue="1">
      <formula>MOD(ROW(),2)=0</formula>
    </cfRule>
    <cfRule type="expression" dxfId="142" priority="6" stopIfTrue="1">
      <formula>MOD(ROW(),2)&lt;&gt;0</formula>
    </cfRule>
  </conditionalFormatting>
  <conditionalFormatting sqref="B6:M6 B9:M21 C7:M8">
    <cfRule type="expression" dxfId="141" priority="7" stopIfTrue="1">
      <formula>MOD(ROW(),2)=0</formula>
    </cfRule>
    <cfRule type="expression" dxfId="140" priority="8" stopIfTrue="1">
      <formula>MOD(ROW(),2)&lt;&gt;0</formula>
    </cfRule>
  </conditionalFormatting>
  <conditionalFormatting sqref="A26:A67">
    <cfRule type="expression" dxfId="139" priority="9" stopIfTrue="1">
      <formula>MOD(ROW(),2)=0</formula>
    </cfRule>
    <cfRule type="expression" dxfId="138" priority="10" stopIfTrue="1">
      <formula>MOD(ROW(),2)&lt;&gt;0</formula>
    </cfRule>
  </conditionalFormatting>
  <conditionalFormatting sqref="B26:M67">
    <cfRule type="expression" dxfId="137" priority="11" stopIfTrue="1">
      <formula>MOD(ROW(),2)=0</formula>
    </cfRule>
    <cfRule type="expression" dxfId="136" priority="12" stopIfTrue="1">
      <formula>MOD(ROW(),2)&lt;&gt;0</formula>
    </cfRule>
  </conditionalFormatting>
  <conditionalFormatting sqref="B7">
    <cfRule type="expression" dxfId="135" priority="3" stopIfTrue="1">
      <formula>MOD(ROW(),2)=0</formula>
    </cfRule>
    <cfRule type="expression" dxfId="134" priority="4" stopIfTrue="1">
      <formula>MOD(ROW(),2)&lt;&gt;0</formula>
    </cfRule>
  </conditionalFormatting>
  <conditionalFormatting sqref="B8">
    <cfRule type="expression" dxfId="133" priority="1" stopIfTrue="1">
      <formula>MOD(ROW(),2)=0</formula>
    </cfRule>
    <cfRule type="expression" dxfId="132" priority="2" stopIfTrue="1">
      <formula>MOD(ROW(),2)&lt;&gt;0</formula>
    </cfRule>
  </conditionalFormatting>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92EE-ECD4-4C02-9C5F-9FFA47CDAFF7}">
  <sheetPr codeName="Sheet103"/>
  <dimension ref="A1:M7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Abatement - x-817</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464</v>
      </c>
      <c r="C9" s="49"/>
      <c r="D9" s="49"/>
      <c r="E9" s="49"/>
      <c r="F9" s="49"/>
      <c r="G9" s="49"/>
      <c r="H9" s="49"/>
      <c r="I9" s="49"/>
      <c r="J9" s="49"/>
      <c r="K9" s="49"/>
      <c r="L9" s="49"/>
      <c r="M9" s="49"/>
    </row>
    <row r="10" spans="1:13" x14ac:dyDescent="0.25">
      <c r="A10" s="40" t="s">
        <v>6</v>
      </c>
      <c r="B10" s="49" t="s">
        <v>581</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465</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817</v>
      </c>
      <c r="C14" s="49"/>
      <c r="D14" s="49"/>
      <c r="E14" s="49"/>
      <c r="F14" s="49"/>
      <c r="G14" s="49"/>
      <c r="H14" s="49"/>
      <c r="I14" s="49"/>
      <c r="J14" s="49"/>
      <c r="K14" s="49"/>
      <c r="L14" s="49"/>
      <c r="M14" s="49"/>
    </row>
    <row r="15" spans="1:13" x14ac:dyDescent="0.25">
      <c r="A15" s="40" t="s">
        <v>485</v>
      </c>
      <c r="B15" s="49" t="s">
        <v>468</v>
      </c>
      <c r="C15" s="49"/>
      <c r="D15" s="49"/>
      <c r="E15" s="49"/>
      <c r="F15" s="49"/>
      <c r="G15" s="49"/>
      <c r="H15" s="49"/>
      <c r="I15" s="49"/>
      <c r="J15" s="49"/>
      <c r="K15" s="49"/>
      <c r="L15" s="49"/>
      <c r="M15" s="49"/>
    </row>
    <row r="16" spans="1:13" x14ac:dyDescent="0.25">
      <c r="A16" s="40" t="s">
        <v>137</v>
      </c>
      <c r="B16" s="49" t="s">
        <v>469</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20</v>
      </c>
      <c r="B27" s="44">
        <v>0.23799999999999999</v>
      </c>
      <c r="C27" s="44">
        <v>0.23899999999999999</v>
      </c>
      <c r="D27" s="44">
        <v>0.23899999999999999</v>
      </c>
      <c r="E27" s="44">
        <v>0.24</v>
      </c>
      <c r="F27" s="44">
        <v>0.24</v>
      </c>
      <c r="G27" s="44">
        <v>0.24099999999999999</v>
      </c>
      <c r="H27" s="44">
        <v>0.24099999999999999</v>
      </c>
      <c r="I27" s="44">
        <v>0.24199999999999999</v>
      </c>
      <c r="J27" s="44">
        <v>0.24199999999999999</v>
      </c>
      <c r="K27" s="44">
        <v>0.24199999999999999</v>
      </c>
      <c r="L27" s="44">
        <v>0.24299999999999999</v>
      </c>
      <c r="M27" s="44">
        <v>0.24299999999999999</v>
      </c>
    </row>
    <row r="28" spans="1:13" x14ac:dyDescent="0.25">
      <c r="A28" s="43">
        <v>21</v>
      </c>
      <c r="B28" s="44">
        <v>0.24399999999999999</v>
      </c>
      <c r="C28" s="44">
        <v>0.24399999999999999</v>
      </c>
      <c r="D28" s="44">
        <v>0.245</v>
      </c>
      <c r="E28" s="44">
        <v>0.245</v>
      </c>
      <c r="F28" s="44">
        <v>0.246</v>
      </c>
      <c r="G28" s="44">
        <v>0.246</v>
      </c>
      <c r="H28" s="44">
        <v>0.247</v>
      </c>
      <c r="I28" s="44">
        <v>0.247</v>
      </c>
      <c r="J28" s="44">
        <v>0.248</v>
      </c>
      <c r="K28" s="44">
        <v>0.248</v>
      </c>
      <c r="L28" s="44">
        <v>0.249</v>
      </c>
      <c r="M28" s="44">
        <v>0.249</v>
      </c>
    </row>
    <row r="29" spans="1:13" x14ac:dyDescent="0.25">
      <c r="A29" s="43">
        <v>22</v>
      </c>
      <c r="B29" s="44">
        <v>0.249</v>
      </c>
      <c r="C29" s="44">
        <v>0.25</v>
      </c>
      <c r="D29" s="44">
        <v>0.25</v>
      </c>
      <c r="E29" s="44">
        <v>0.251</v>
      </c>
      <c r="F29" s="44">
        <v>0.251</v>
      </c>
      <c r="G29" s="44">
        <v>0.252</v>
      </c>
      <c r="H29" s="44">
        <v>0.252</v>
      </c>
      <c r="I29" s="44">
        <v>0.253</v>
      </c>
      <c r="J29" s="44">
        <v>0.253</v>
      </c>
      <c r="K29" s="44">
        <v>0.254</v>
      </c>
      <c r="L29" s="44">
        <v>0.254</v>
      </c>
      <c r="M29" s="44">
        <v>0.255</v>
      </c>
    </row>
    <row r="30" spans="1:13" x14ac:dyDescent="0.25">
      <c r="A30" s="43">
        <v>23</v>
      </c>
      <c r="B30" s="44">
        <v>0.255</v>
      </c>
      <c r="C30" s="44">
        <v>0.25600000000000001</v>
      </c>
      <c r="D30" s="44">
        <v>0.25600000000000001</v>
      </c>
      <c r="E30" s="44">
        <v>0.25700000000000001</v>
      </c>
      <c r="F30" s="44">
        <v>0.25700000000000001</v>
      </c>
      <c r="G30" s="44">
        <v>0.25800000000000001</v>
      </c>
      <c r="H30" s="44">
        <v>0.25800000000000001</v>
      </c>
      <c r="I30" s="44">
        <v>0.25900000000000001</v>
      </c>
      <c r="J30" s="44">
        <v>0.25900000000000001</v>
      </c>
      <c r="K30" s="44">
        <v>0.26</v>
      </c>
      <c r="L30" s="44">
        <v>0.26</v>
      </c>
      <c r="M30" s="44">
        <v>0.26100000000000001</v>
      </c>
    </row>
    <row r="31" spans="1:13" x14ac:dyDescent="0.25">
      <c r="A31" s="43">
        <v>24</v>
      </c>
      <c r="B31" s="44">
        <v>0.26100000000000001</v>
      </c>
      <c r="C31" s="44">
        <v>0.26200000000000001</v>
      </c>
      <c r="D31" s="44">
        <v>0.26200000000000001</v>
      </c>
      <c r="E31" s="44">
        <v>0.26300000000000001</v>
      </c>
      <c r="F31" s="44">
        <v>0.26300000000000001</v>
      </c>
      <c r="G31" s="44">
        <v>0.26400000000000001</v>
      </c>
      <c r="H31" s="44">
        <v>0.26400000000000001</v>
      </c>
      <c r="I31" s="44">
        <v>0.26500000000000001</v>
      </c>
      <c r="J31" s="44">
        <v>0.26500000000000001</v>
      </c>
      <c r="K31" s="44">
        <v>0.26600000000000001</v>
      </c>
      <c r="L31" s="44">
        <v>0.26600000000000001</v>
      </c>
      <c r="M31" s="44">
        <v>0.26700000000000002</v>
      </c>
    </row>
    <row r="32" spans="1:13" x14ac:dyDescent="0.25">
      <c r="A32" s="43">
        <v>25</v>
      </c>
      <c r="B32" s="44">
        <v>0.26700000000000002</v>
      </c>
      <c r="C32" s="44">
        <v>0.26800000000000002</v>
      </c>
      <c r="D32" s="44">
        <v>0.26900000000000002</v>
      </c>
      <c r="E32" s="44">
        <v>0.26900000000000002</v>
      </c>
      <c r="F32" s="44">
        <v>0.27</v>
      </c>
      <c r="G32" s="44">
        <v>0.27</v>
      </c>
      <c r="H32" s="44">
        <v>0.27100000000000002</v>
      </c>
      <c r="I32" s="44">
        <v>0.27100000000000002</v>
      </c>
      <c r="J32" s="44">
        <v>0.27200000000000002</v>
      </c>
      <c r="K32" s="44">
        <v>0.27200000000000002</v>
      </c>
      <c r="L32" s="44">
        <v>0.27300000000000002</v>
      </c>
      <c r="M32" s="44">
        <v>0.27300000000000002</v>
      </c>
    </row>
    <row r="33" spans="1:13" x14ac:dyDescent="0.25">
      <c r="A33" s="43">
        <v>26</v>
      </c>
      <c r="B33" s="44">
        <v>0.27400000000000002</v>
      </c>
      <c r="C33" s="44">
        <v>0.27400000000000002</v>
      </c>
      <c r="D33" s="44">
        <v>0.27500000000000002</v>
      </c>
      <c r="E33" s="44">
        <v>0.27600000000000002</v>
      </c>
      <c r="F33" s="44">
        <v>0.27600000000000002</v>
      </c>
      <c r="G33" s="44">
        <v>0.27700000000000002</v>
      </c>
      <c r="H33" s="44">
        <v>0.27700000000000002</v>
      </c>
      <c r="I33" s="44">
        <v>0.27800000000000002</v>
      </c>
      <c r="J33" s="44">
        <v>0.27800000000000002</v>
      </c>
      <c r="K33" s="44">
        <v>0.27900000000000003</v>
      </c>
      <c r="L33" s="44">
        <v>0.27900000000000003</v>
      </c>
      <c r="M33" s="44">
        <v>0.28000000000000003</v>
      </c>
    </row>
    <row r="34" spans="1:13" x14ac:dyDescent="0.25">
      <c r="A34" s="43">
        <v>27</v>
      </c>
      <c r="B34" s="44">
        <v>0.28100000000000003</v>
      </c>
      <c r="C34" s="44">
        <v>0.28100000000000003</v>
      </c>
      <c r="D34" s="44">
        <v>0.28199999999999997</v>
      </c>
      <c r="E34" s="44">
        <v>0.28199999999999997</v>
      </c>
      <c r="F34" s="44">
        <v>0.28299999999999997</v>
      </c>
      <c r="G34" s="44">
        <v>0.28299999999999997</v>
      </c>
      <c r="H34" s="44">
        <v>0.28399999999999997</v>
      </c>
      <c r="I34" s="44">
        <v>0.28499999999999998</v>
      </c>
      <c r="J34" s="44">
        <v>0.28499999999999998</v>
      </c>
      <c r="K34" s="44">
        <v>0.28599999999999998</v>
      </c>
      <c r="L34" s="44">
        <v>0.28599999999999998</v>
      </c>
      <c r="M34" s="44">
        <v>0.28699999999999998</v>
      </c>
    </row>
    <row r="35" spans="1:13" x14ac:dyDescent="0.25">
      <c r="A35" s="43">
        <v>28</v>
      </c>
      <c r="B35" s="44">
        <v>0.28699999999999998</v>
      </c>
      <c r="C35" s="44">
        <v>0.28799999999999998</v>
      </c>
      <c r="D35" s="44">
        <v>0.28899999999999998</v>
      </c>
      <c r="E35" s="44">
        <v>0.28899999999999998</v>
      </c>
      <c r="F35" s="44">
        <v>0.28999999999999998</v>
      </c>
      <c r="G35" s="44">
        <v>0.28999999999999998</v>
      </c>
      <c r="H35" s="44">
        <v>0.29099999999999998</v>
      </c>
      <c r="I35" s="44">
        <v>0.29199999999999998</v>
      </c>
      <c r="J35" s="44">
        <v>0.29199999999999998</v>
      </c>
      <c r="K35" s="44">
        <v>0.29299999999999998</v>
      </c>
      <c r="L35" s="44">
        <v>0.29299999999999998</v>
      </c>
      <c r="M35" s="44">
        <v>0.29399999999999998</v>
      </c>
    </row>
    <row r="36" spans="1:13" x14ac:dyDescent="0.25">
      <c r="A36" s="43">
        <v>29</v>
      </c>
      <c r="B36" s="44">
        <v>0.29499999999999998</v>
      </c>
      <c r="C36" s="44">
        <v>0.29499999999999998</v>
      </c>
      <c r="D36" s="44">
        <v>0.29599999999999999</v>
      </c>
      <c r="E36" s="44">
        <v>0.29599999999999999</v>
      </c>
      <c r="F36" s="44">
        <v>0.29699999999999999</v>
      </c>
      <c r="G36" s="44">
        <v>0.29799999999999999</v>
      </c>
      <c r="H36" s="44">
        <v>0.29799999999999999</v>
      </c>
      <c r="I36" s="44">
        <v>0.29899999999999999</v>
      </c>
      <c r="J36" s="44">
        <v>0.29899999999999999</v>
      </c>
      <c r="K36" s="44">
        <v>0.3</v>
      </c>
      <c r="L36" s="44">
        <v>0.30099999999999999</v>
      </c>
      <c r="M36" s="44">
        <v>0.30099999999999999</v>
      </c>
    </row>
    <row r="37" spans="1:13" x14ac:dyDescent="0.25">
      <c r="A37" s="43">
        <v>30</v>
      </c>
      <c r="B37" s="44">
        <v>0.30199999999999999</v>
      </c>
      <c r="C37" s="44">
        <v>0.30299999999999999</v>
      </c>
      <c r="D37" s="44">
        <v>0.30299999999999999</v>
      </c>
      <c r="E37" s="44">
        <v>0.30399999999999999</v>
      </c>
      <c r="F37" s="44">
        <v>0.30499999999999999</v>
      </c>
      <c r="G37" s="44">
        <v>0.30499999999999999</v>
      </c>
      <c r="H37" s="44">
        <v>0.30599999999999999</v>
      </c>
      <c r="I37" s="44">
        <v>0.30599999999999999</v>
      </c>
      <c r="J37" s="44">
        <v>0.307</v>
      </c>
      <c r="K37" s="44">
        <v>0.308</v>
      </c>
      <c r="L37" s="44">
        <v>0.308</v>
      </c>
      <c r="M37" s="44">
        <v>0.309</v>
      </c>
    </row>
    <row r="38" spans="1:13" x14ac:dyDescent="0.25">
      <c r="A38" s="43">
        <v>31</v>
      </c>
      <c r="B38" s="44">
        <v>0.31</v>
      </c>
      <c r="C38" s="44">
        <v>0.31</v>
      </c>
      <c r="D38" s="44">
        <v>0.311</v>
      </c>
      <c r="E38" s="44">
        <v>0.312</v>
      </c>
      <c r="F38" s="44">
        <v>0.312</v>
      </c>
      <c r="G38" s="44">
        <v>0.313</v>
      </c>
      <c r="H38" s="44">
        <v>0.314</v>
      </c>
      <c r="I38" s="44">
        <v>0.314</v>
      </c>
      <c r="J38" s="44">
        <v>0.315</v>
      </c>
      <c r="K38" s="44">
        <v>0.316</v>
      </c>
      <c r="L38" s="44">
        <v>0.316</v>
      </c>
      <c r="M38" s="44">
        <v>0.317</v>
      </c>
    </row>
    <row r="39" spans="1:13" x14ac:dyDescent="0.25">
      <c r="A39" s="43">
        <v>32</v>
      </c>
      <c r="B39" s="44">
        <v>0.318</v>
      </c>
      <c r="C39" s="44">
        <v>0.318</v>
      </c>
      <c r="D39" s="44">
        <v>0.31900000000000001</v>
      </c>
      <c r="E39" s="44">
        <v>0.32</v>
      </c>
      <c r="F39" s="44">
        <v>0.32</v>
      </c>
      <c r="G39" s="44">
        <v>0.32100000000000001</v>
      </c>
      <c r="H39" s="44">
        <v>0.32200000000000001</v>
      </c>
      <c r="I39" s="44">
        <v>0.32200000000000001</v>
      </c>
      <c r="J39" s="44">
        <v>0.32300000000000001</v>
      </c>
      <c r="K39" s="44">
        <v>0.32400000000000001</v>
      </c>
      <c r="L39" s="44">
        <v>0.32400000000000001</v>
      </c>
      <c r="M39" s="44">
        <v>0.32500000000000001</v>
      </c>
    </row>
    <row r="40" spans="1:13" x14ac:dyDescent="0.25">
      <c r="A40" s="43">
        <v>33</v>
      </c>
      <c r="B40" s="44">
        <v>0.32600000000000001</v>
      </c>
      <c r="C40" s="44">
        <v>0.32700000000000001</v>
      </c>
      <c r="D40" s="44">
        <v>0.32700000000000001</v>
      </c>
      <c r="E40" s="44">
        <v>0.32800000000000001</v>
      </c>
      <c r="F40" s="44">
        <v>0.32900000000000001</v>
      </c>
      <c r="G40" s="44">
        <v>0.32900000000000001</v>
      </c>
      <c r="H40" s="44">
        <v>0.33</v>
      </c>
      <c r="I40" s="44">
        <v>0.33100000000000002</v>
      </c>
      <c r="J40" s="44">
        <v>0.33200000000000002</v>
      </c>
      <c r="K40" s="44">
        <v>0.33200000000000002</v>
      </c>
      <c r="L40" s="44">
        <v>0.33300000000000002</v>
      </c>
      <c r="M40" s="44">
        <v>0.33400000000000002</v>
      </c>
    </row>
    <row r="41" spans="1:13" x14ac:dyDescent="0.25">
      <c r="A41" s="43">
        <v>34</v>
      </c>
      <c r="B41" s="44">
        <v>0.33400000000000002</v>
      </c>
      <c r="C41" s="44">
        <v>0.33500000000000002</v>
      </c>
      <c r="D41" s="44">
        <v>0.33600000000000002</v>
      </c>
      <c r="E41" s="44">
        <v>0.33700000000000002</v>
      </c>
      <c r="F41" s="44">
        <v>0.33700000000000002</v>
      </c>
      <c r="G41" s="44">
        <v>0.33800000000000002</v>
      </c>
      <c r="H41" s="44">
        <v>0.33900000000000002</v>
      </c>
      <c r="I41" s="44">
        <v>0.34</v>
      </c>
      <c r="J41" s="44">
        <v>0.34</v>
      </c>
      <c r="K41" s="44">
        <v>0.34100000000000003</v>
      </c>
      <c r="L41" s="44">
        <v>0.34200000000000003</v>
      </c>
      <c r="M41" s="44">
        <v>0.34300000000000003</v>
      </c>
    </row>
    <row r="42" spans="1:13" x14ac:dyDescent="0.25">
      <c r="A42" s="43">
        <v>35</v>
      </c>
      <c r="B42" s="44">
        <v>0.34300000000000003</v>
      </c>
      <c r="C42" s="44">
        <v>0.34399999999999997</v>
      </c>
      <c r="D42" s="44">
        <v>0.34499999999999997</v>
      </c>
      <c r="E42" s="44">
        <v>0.34599999999999997</v>
      </c>
      <c r="F42" s="44">
        <v>0.34599999999999997</v>
      </c>
      <c r="G42" s="44">
        <v>0.34699999999999998</v>
      </c>
      <c r="H42" s="44">
        <v>0.34799999999999998</v>
      </c>
      <c r="I42" s="44">
        <v>0.34899999999999998</v>
      </c>
      <c r="J42" s="44">
        <v>0.35</v>
      </c>
      <c r="K42" s="44">
        <v>0.35</v>
      </c>
      <c r="L42" s="44">
        <v>0.35099999999999998</v>
      </c>
      <c r="M42" s="44">
        <v>0.35199999999999998</v>
      </c>
    </row>
    <row r="43" spans="1:13" x14ac:dyDescent="0.25">
      <c r="A43" s="43">
        <v>36</v>
      </c>
      <c r="B43" s="44">
        <v>0.35299999999999998</v>
      </c>
      <c r="C43" s="44">
        <v>0.35299999999999998</v>
      </c>
      <c r="D43" s="44">
        <v>0.35399999999999998</v>
      </c>
      <c r="E43" s="44">
        <v>0.35499999999999998</v>
      </c>
      <c r="F43" s="44">
        <v>0.35599999999999998</v>
      </c>
      <c r="G43" s="44">
        <v>0.35699999999999998</v>
      </c>
      <c r="H43" s="44">
        <v>0.35699999999999998</v>
      </c>
      <c r="I43" s="44">
        <v>0.35799999999999998</v>
      </c>
      <c r="J43" s="44">
        <v>0.35899999999999999</v>
      </c>
      <c r="K43" s="44">
        <v>0.36</v>
      </c>
      <c r="L43" s="44">
        <v>0.36099999999999999</v>
      </c>
      <c r="M43" s="44">
        <v>0.36199999999999999</v>
      </c>
    </row>
    <row r="44" spans="1:13" x14ac:dyDescent="0.25">
      <c r="A44" s="43">
        <v>37</v>
      </c>
      <c r="B44" s="44">
        <v>0.36199999999999999</v>
      </c>
      <c r="C44" s="44">
        <v>0.36299999999999999</v>
      </c>
      <c r="D44" s="44">
        <v>0.36399999999999999</v>
      </c>
      <c r="E44" s="44">
        <v>0.36499999999999999</v>
      </c>
      <c r="F44" s="44">
        <v>0.36599999999999999</v>
      </c>
      <c r="G44" s="44">
        <v>0.36699999999999999</v>
      </c>
      <c r="H44" s="44">
        <v>0.36699999999999999</v>
      </c>
      <c r="I44" s="44">
        <v>0.36799999999999999</v>
      </c>
      <c r="J44" s="44">
        <v>0.36899999999999999</v>
      </c>
      <c r="K44" s="44">
        <v>0.37</v>
      </c>
      <c r="L44" s="44">
        <v>0.371</v>
      </c>
      <c r="M44" s="44">
        <v>0.372</v>
      </c>
    </row>
    <row r="45" spans="1:13" x14ac:dyDescent="0.25">
      <c r="A45" s="43">
        <v>38</v>
      </c>
      <c r="B45" s="44">
        <v>0.372</v>
      </c>
      <c r="C45" s="44">
        <v>0.373</v>
      </c>
      <c r="D45" s="44">
        <v>0.374</v>
      </c>
      <c r="E45" s="44">
        <v>0.375</v>
      </c>
      <c r="F45" s="44">
        <v>0.376</v>
      </c>
      <c r="G45" s="44">
        <v>0.377</v>
      </c>
      <c r="H45" s="44">
        <v>0.378</v>
      </c>
      <c r="I45" s="44">
        <v>0.379</v>
      </c>
      <c r="J45" s="44">
        <v>0.379</v>
      </c>
      <c r="K45" s="44">
        <v>0.38</v>
      </c>
      <c r="L45" s="44">
        <v>0.38100000000000001</v>
      </c>
      <c r="M45" s="44">
        <v>0.38200000000000001</v>
      </c>
    </row>
    <row r="46" spans="1:13" x14ac:dyDescent="0.25">
      <c r="A46" s="43">
        <v>39</v>
      </c>
      <c r="B46" s="44">
        <v>0.38300000000000001</v>
      </c>
      <c r="C46" s="44">
        <v>0.38400000000000001</v>
      </c>
      <c r="D46" s="44">
        <v>0.38500000000000001</v>
      </c>
      <c r="E46" s="44">
        <v>0.38600000000000001</v>
      </c>
      <c r="F46" s="44">
        <v>0.38700000000000001</v>
      </c>
      <c r="G46" s="44">
        <v>0.38800000000000001</v>
      </c>
      <c r="H46" s="44">
        <v>0.38800000000000001</v>
      </c>
      <c r="I46" s="44">
        <v>0.38900000000000001</v>
      </c>
      <c r="J46" s="44">
        <v>0.39</v>
      </c>
      <c r="K46" s="44">
        <v>0.39100000000000001</v>
      </c>
      <c r="L46" s="44">
        <v>0.39200000000000002</v>
      </c>
      <c r="M46" s="44">
        <v>0.39300000000000002</v>
      </c>
    </row>
    <row r="47" spans="1:13" x14ac:dyDescent="0.25">
      <c r="A47" s="43">
        <v>40</v>
      </c>
      <c r="B47" s="44">
        <v>0.39400000000000002</v>
      </c>
      <c r="C47" s="44">
        <v>0.39500000000000002</v>
      </c>
      <c r="D47" s="44">
        <v>0.39600000000000002</v>
      </c>
      <c r="E47" s="44">
        <v>0.39700000000000002</v>
      </c>
      <c r="F47" s="44">
        <v>0.39800000000000002</v>
      </c>
      <c r="G47" s="44">
        <v>0.39900000000000002</v>
      </c>
      <c r="H47" s="44">
        <v>0.4</v>
      </c>
      <c r="I47" s="44">
        <v>0.40100000000000002</v>
      </c>
      <c r="J47" s="44">
        <v>0.40200000000000002</v>
      </c>
      <c r="K47" s="44">
        <v>0.40300000000000002</v>
      </c>
      <c r="L47" s="44">
        <v>0.40300000000000002</v>
      </c>
      <c r="M47" s="44">
        <v>0.40400000000000003</v>
      </c>
    </row>
    <row r="48" spans="1:13" x14ac:dyDescent="0.25">
      <c r="A48" s="43">
        <v>41</v>
      </c>
      <c r="B48" s="44">
        <v>0.40500000000000003</v>
      </c>
      <c r="C48" s="44">
        <v>0.40600000000000003</v>
      </c>
      <c r="D48" s="44">
        <v>0.40699999999999997</v>
      </c>
      <c r="E48" s="44">
        <v>0.40799999999999997</v>
      </c>
      <c r="F48" s="44">
        <v>0.40899999999999997</v>
      </c>
      <c r="G48" s="44">
        <v>0.41</v>
      </c>
      <c r="H48" s="44">
        <v>0.41099999999999998</v>
      </c>
      <c r="I48" s="44">
        <v>0.41199999999999998</v>
      </c>
      <c r="J48" s="44">
        <v>0.41299999999999998</v>
      </c>
      <c r="K48" s="44">
        <v>0.41399999999999998</v>
      </c>
      <c r="L48" s="44">
        <v>0.41499999999999998</v>
      </c>
      <c r="M48" s="44">
        <v>0.41599999999999998</v>
      </c>
    </row>
    <row r="49" spans="1:13" x14ac:dyDescent="0.25">
      <c r="A49" s="43">
        <v>42</v>
      </c>
      <c r="B49" s="44">
        <v>0.41699999999999998</v>
      </c>
      <c r="C49" s="44">
        <v>0.41799999999999998</v>
      </c>
      <c r="D49" s="44">
        <v>0.42</v>
      </c>
      <c r="E49" s="44">
        <v>0.42099999999999999</v>
      </c>
      <c r="F49" s="44">
        <v>0.42199999999999999</v>
      </c>
      <c r="G49" s="44">
        <v>0.42299999999999999</v>
      </c>
      <c r="H49" s="44">
        <v>0.42399999999999999</v>
      </c>
      <c r="I49" s="44">
        <v>0.42499999999999999</v>
      </c>
      <c r="J49" s="44">
        <v>0.42599999999999999</v>
      </c>
      <c r="K49" s="44">
        <v>0.42699999999999999</v>
      </c>
      <c r="L49" s="44">
        <v>0.42799999999999999</v>
      </c>
      <c r="M49" s="44">
        <v>0.42899999999999999</v>
      </c>
    </row>
    <row r="50" spans="1:13" x14ac:dyDescent="0.25">
      <c r="A50" s="43">
        <v>43</v>
      </c>
      <c r="B50" s="44">
        <v>0.43</v>
      </c>
      <c r="C50" s="44">
        <v>0.43099999999999999</v>
      </c>
      <c r="D50" s="44">
        <v>0.432</v>
      </c>
      <c r="E50" s="44">
        <v>0.433</v>
      </c>
      <c r="F50" s="44">
        <v>0.434</v>
      </c>
      <c r="G50" s="44">
        <v>0.435</v>
      </c>
      <c r="H50" s="44">
        <v>0.437</v>
      </c>
      <c r="I50" s="44">
        <v>0.438</v>
      </c>
      <c r="J50" s="44">
        <v>0.439</v>
      </c>
      <c r="K50" s="44">
        <v>0.44</v>
      </c>
      <c r="L50" s="44">
        <v>0.441</v>
      </c>
      <c r="M50" s="44">
        <v>0.442</v>
      </c>
    </row>
    <row r="51" spans="1:13" x14ac:dyDescent="0.25">
      <c r="A51" s="43">
        <v>44</v>
      </c>
      <c r="B51" s="44">
        <v>0.443</v>
      </c>
      <c r="C51" s="44">
        <v>0.44400000000000001</v>
      </c>
      <c r="D51" s="44">
        <v>0.44500000000000001</v>
      </c>
      <c r="E51" s="44">
        <v>0.44700000000000001</v>
      </c>
      <c r="F51" s="44">
        <v>0.44800000000000001</v>
      </c>
      <c r="G51" s="44">
        <v>0.44900000000000001</v>
      </c>
      <c r="H51" s="44">
        <v>0.45</v>
      </c>
      <c r="I51" s="44">
        <v>0.45100000000000001</v>
      </c>
      <c r="J51" s="44">
        <v>0.45200000000000001</v>
      </c>
      <c r="K51" s="44">
        <v>0.45400000000000001</v>
      </c>
      <c r="L51" s="44">
        <v>0.45500000000000002</v>
      </c>
      <c r="M51" s="44">
        <v>0.45600000000000002</v>
      </c>
    </row>
    <row r="52" spans="1:13" x14ac:dyDescent="0.25">
      <c r="A52" s="43">
        <v>45</v>
      </c>
      <c r="B52" s="44">
        <v>0.45700000000000002</v>
      </c>
      <c r="C52" s="44">
        <v>0.45800000000000002</v>
      </c>
      <c r="D52" s="44">
        <v>0.45900000000000002</v>
      </c>
      <c r="E52" s="44">
        <v>0.46100000000000002</v>
      </c>
      <c r="F52" s="44">
        <v>0.46200000000000002</v>
      </c>
      <c r="G52" s="44">
        <v>0.46300000000000002</v>
      </c>
      <c r="H52" s="44">
        <v>0.46400000000000002</v>
      </c>
      <c r="I52" s="44">
        <v>0.46500000000000002</v>
      </c>
      <c r="J52" s="44">
        <v>0.46700000000000003</v>
      </c>
      <c r="K52" s="44">
        <v>0.46800000000000003</v>
      </c>
      <c r="L52" s="44">
        <v>0.46899999999999997</v>
      </c>
      <c r="M52" s="44">
        <v>0.47</v>
      </c>
    </row>
    <row r="53" spans="1:13" x14ac:dyDescent="0.25">
      <c r="A53" s="43">
        <v>46</v>
      </c>
      <c r="B53" s="44">
        <v>0.47199999999999998</v>
      </c>
      <c r="C53" s="44">
        <v>0.47299999999999998</v>
      </c>
      <c r="D53" s="44">
        <v>0.47399999999999998</v>
      </c>
      <c r="E53" s="44">
        <v>0.47499999999999998</v>
      </c>
      <c r="F53" s="44">
        <v>0.47699999999999998</v>
      </c>
      <c r="G53" s="44">
        <v>0.47799999999999998</v>
      </c>
      <c r="H53" s="44">
        <v>0.47899999999999998</v>
      </c>
      <c r="I53" s="44">
        <v>0.48</v>
      </c>
      <c r="J53" s="44">
        <v>0.48199999999999998</v>
      </c>
      <c r="K53" s="44">
        <v>0.48299999999999998</v>
      </c>
      <c r="L53" s="44">
        <v>0.48399999999999999</v>
      </c>
      <c r="M53" s="44">
        <v>0.48599999999999999</v>
      </c>
    </row>
    <row r="54" spans="1:13" x14ac:dyDescent="0.25">
      <c r="A54" s="43">
        <v>47</v>
      </c>
      <c r="B54" s="44">
        <v>0.48699999999999999</v>
      </c>
      <c r="C54" s="44">
        <v>0.48799999999999999</v>
      </c>
      <c r="D54" s="44">
        <v>0.48899999999999999</v>
      </c>
      <c r="E54" s="44">
        <v>0.49099999999999999</v>
      </c>
      <c r="F54" s="44">
        <v>0.49199999999999999</v>
      </c>
      <c r="G54" s="44">
        <v>0.49299999999999999</v>
      </c>
      <c r="H54" s="44">
        <v>0.495</v>
      </c>
      <c r="I54" s="44">
        <v>0.496</v>
      </c>
      <c r="J54" s="44">
        <v>0.498</v>
      </c>
      <c r="K54" s="44">
        <v>0.499</v>
      </c>
      <c r="L54" s="44">
        <v>0.5</v>
      </c>
      <c r="M54" s="44">
        <v>0.502</v>
      </c>
    </row>
    <row r="55" spans="1:13" x14ac:dyDescent="0.25">
      <c r="A55" s="43">
        <v>48</v>
      </c>
      <c r="B55" s="44">
        <v>0.503</v>
      </c>
      <c r="C55" s="44">
        <v>0.504</v>
      </c>
      <c r="D55" s="44">
        <v>0.50600000000000001</v>
      </c>
      <c r="E55" s="44">
        <v>0.50700000000000001</v>
      </c>
      <c r="F55" s="44">
        <v>0.50900000000000001</v>
      </c>
      <c r="G55" s="44">
        <v>0.51</v>
      </c>
      <c r="H55" s="44">
        <v>0.51100000000000001</v>
      </c>
      <c r="I55" s="44">
        <v>0.51300000000000001</v>
      </c>
      <c r="J55" s="44">
        <v>0.51400000000000001</v>
      </c>
      <c r="K55" s="44">
        <v>0.51600000000000001</v>
      </c>
      <c r="L55" s="44">
        <v>0.51700000000000002</v>
      </c>
      <c r="M55" s="44">
        <v>0.51800000000000002</v>
      </c>
    </row>
    <row r="56" spans="1:13" x14ac:dyDescent="0.25">
      <c r="A56" s="43">
        <v>49</v>
      </c>
      <c r="B56" s="44">
        <v>0.52</v>
      </c>
      <c r="C56" s="44">
        <v>0.52100000000000002</v>
      </c>
      <c r="D56" s="44">
        <v>0.52300000000000002</v>
      </c>
      <c r="E56" s="44">
        <v>0.52400000000000002</v>
      </c>
      <c r="F56" s="44">
        <v>0.52600000000000002</v>
      </c>
      <c r="G56" s="44">
        <v>0.52700000000000002</v>
      </c>
      <c r="H56" s="44">
        <v>0.52900000000000003</v>
      </c>
      <c r="I56" s="44">
        <v>0.53</v>
      </c>
      <c r="J56" s="44">
        <v>0.53200000000000003</v>
      </c>
      <c r="K56" s="44">
        <v>0.53300000000000003</v>
      </c>
      <c r="L56" s="44">
        <v>0.53500000000000003</v>
      </c>
      <c r="M56" s="44">
        <v>0.53600000000000003</v>
      </c>
    </row>
    <row r="57" spans="1:13" x14ac:dyDescent="0.25">
      <c r="A57" s="43">
        <v>50</v>
      </c>
      <c r="B57" s="44">
        <v>0.53800000000000003</v>
      </c>
      <c r="C57" s="44">
        <v>0.53900000000000003</v>
      </c>
      <c r="D57" s="44">
        <v>0.54100000000000004</v>
      </c>
      <c r="E57" s="44">
        <v>0.54200000000000004</v>
      </c>
      <c r="F57" s="44">
        <v>0.54400000000000004</v>
      </c>
      <c r="G57" s="44">
        <v>0.54600000000000004</v>
      </c>
      <c r="H57" s="44">
        <v>0.54700000000000004</v>
      </c>
      <c r="I57" s="44">
        <v>0.54900000000000004</v>
      </c>
      <c r="J57" s="44">
        <v>0.55000000000000004</v>
      </c>
      <c r="K57" s="44">
        <v>0.55200000000000005</v>
      </c>
      <c r="L57" s="44">
        <v>0.55300000000000005</v>
      </c>
      <c r="M57" s="44">
        <v>0.55500000000000005</v>
      </c>
    </row>
    <row r="58" spans="1:13" x14ac:dyDescent="0.25">
      <c r="A58" s="43">
        <v>51</v>
      </c>
      <c r="B58" s="44">
        <v>0.55700000000000005</v>
      </c>
      <c r="C58" s="44">
        <v>0.55800000000000005</v>
      </c>
      <c r="D58" s="44">
        <v>0.56000000000000005</v>
      </c>
      <c r="E58" s="44">
        <v>0.56200000000000006</v>
      </c>
      <c r="F58" s="44">
        <v>0.56299999999999994</v>
      </c>
      <c r="G58" s="44">
        <v>0.56499999999999995</v>
      </c>
      <c r="H58" s="44">
        <v>0.56699999999999995</v>
      </c>
      <c r="I58" s="44">
        <v>0.56799999999999995</v>
      </c>
      <c r="J58" s="44">
        <v>0.56999999999999995</v>
      </c>
      <c r="K58" s="44">
        <v>0.57199999999999995</v>
      </c>
      <c r="L58" s="44">
        <v>0.57299999999999995</v>
      </c>
      <c r="M58" s="44">
        <v>0.57499999999999996</v>
      </c>
    </row>
    <row r="59" spans="1:13" x14ac:dyDescent="0.25">
      <c r="A59" s="43">
        <v>52</v>
      </c>
      <c r="B59" s="44">
        <v>0.57699999999999996</v>
      </c>
      <c r="C59" s="44">
        <v>0.57799999999999996</v>
      </c>
      <c r="D59" s="44">
        <v>0.57999999999999996</v>
      </c>
      <c r="E59" s="44">
        <v>0.58199999999999996</v>
      </c>
      <c r="F59" s="44">
        <v>0.58399999999999996</v>
      </c>
      <c r="G59" s="44">
        <v>0.58499999999999996</v>
      </c>
      <c r="H59" s="44">
        <v>0.58699999999999997</v>
      </c>
      <c r="I59" s="44">
        <v>0.58899999999999997</v>
      </c>
      <c r="J59" s="44">
        <v>0.59099999999999997</v>
      </c>
      <c r="K59" s="44">
        <v>0.59199999999999997</v>
      </c>
      <c r="L59" s="44">
        <v>0.59399999999999997</v>
      </c>
      <c r="M59" s="44">
        <v>0.59599999999999997</v>
      </c>
    </row>
    <row r="60" spans="1:13" x14ac:dyDescent="0.25">
      <c r="A60" s="43">
        <v>53</v>
      </c>
      <c r="B60" s="44">
        <v>0.59799999999999998</v>
      </c>
      <c r="C60" s="44">
        <v>0.6</v>
      </c>
      <c r="D60" s="44">
        <v>0.60199999999999998</v>
      </c>
      <c r="E60" s="44">
        <v>0.60299999999999998</v>
      </c>
      <c r="F60" s="44">
        <v>0.60499999999999998</v>
      </c>
      <c r="G60" s="44">
        <v>0.60699999999999998</v>
      </c>
      <c r="H60" s="44">
        <v>0.60899999999999999</v>
      </c>
      <c r="I60" s="44">
        <v>0.61099999999999999</v>
      </c>
      <c r="J60" s="44">
        <v>0.61299999999999999</v>
      </c>
      <c r="K60" s="44">
        <v>0.61499999999999999</v>
      </c>
      <c r="L60" s="44">
        <v>0.61699999999999999</v>
      </c>
      <c r="M60" s="44">
        <v>0.61799999999999999</v>
      </c>
    </row>
    <row r="61" spans="1:13" x14ac:dyDescent="0.25">
      <c r="A61" s="43">
        <v>54</v>
      </c>
      <c r="B61" s="44">
        <v>0.62</v>
      </c>
      <c r="C61" s="44">
        <v>0.622</v>
      </c>
      <c r="D61" s="44">
        <v>0.624</v>
      </c>
      <c r="E61" s="44">
        <v>0.626</v>
      </c>
      <c r="F61" s="44">
        <v>0.628</v>
      </c>
      <c r="G61" s="44">
        <v>0.63</v>
      </c>
      <c r="H61" s="44">
        <v>0.63200000000000001</v>
      </c>
      <c r="I61" s="44">
        <v>0.63400000000000001</v>
      </c>
      <c r="J61" s="44">
        <v>0.63600000000000001</v>
      </c>
      <c r="K61" s="44">
        <v>0.63800000000000001</v>
      </c>
      <c r="L61" s="44">
        <v>0.64</v>
      </c>
      <c r="M61" s="44">
        <v>0.64200000000000002</v>
      </c>
    </row>
    <row r="62" spans="1:13" x14ac:dyDescent="0.25">
      <c r="A62" s="43">
        <v>55</v>
      </c>
      <c r="B62" s="44">
        <v>0.64400000000000002</v>
      </c>
      <c r="C62" s="44">
        <v>0.64600000000000002</v>
      </c>
      <c r="D62" s="44">
        <v>0.64800000000000002</v>
      </c>
      <c r="E62" s="44">
        <v>0.65100000000000002</v>
      </c>
      <c r="F62" s="44">
        <v>0.65300000000000002</v>
      </c>
      <c r="G62" s="44">
        <v>0.65500000000000003</v>
      </c>
      <c r="H62" s="44">
        <v>0.65700000000000003</v>
      </c>
      <c r="I62" s="44">
        <v>0.65900000000000003</v>
      </c>
      <c r="J62" s="44">
        <v>0.66100000000000003</v>
      </c>
      <c r="K62" s="44">
        <v>0.66300000000000003</v>
      </c>
      <c r="L62" s="44">
        <v>0.66500000000000004</v>
      </c>
      <c r="M62" s="44">
        <v>0.66800000000000004</v>
      </c>
    </row>
    <row r="63" spans="1:13" x14ac:dyDescent="0.25">
      <c r="A63" s="43">
        <v>56</v>
      </c>
      <c r="B63" s="44">
        <v>0.67</v>
      </c>
      <c r="C63" s="44">
        <v>0.67200000000000004</v>
      </c>
      <c r="D63" s="44">
        <v>0.67400000000000004</v>
      </c>
      <c r="E63" s="44">
        <v>0.67700000000000005</v>
      </c>
      <c r="F63" s="44">
        <v>0.67900000000000005</v>
      </c>
      <c r="G63" s="44">
        <v>0.68100000000000005</v>
      </c>
      <c r="H63" s="44">
        <v>0.68300000000000005</v>
      </c>
      <c r="I63" s="44">
        <v>0.68600000000000005</v>
      </c>
      <c r="J63" s="44">
        <v>0.68799999999999994</v>
      </c>
      <c r="K63" s="44">
        <v>0.69</v>
      </c>
      <c r="L63" s="44">
        <v>0.69199999999999995</v>
      </c>
      <c r="M63" s="44">
        <v>0.69499999999999995</v>
      </c>
    </row>
    <row r="64" spans="1:13" x14ac:dyDescent="0.25">
      <c r="A64" s="43">
        <v>57</v>
      </c>
      <c r="B64" s="44">
        <v>0.69699999999999995</v>
      </c>
      <c r="C64" s="44">
        <v>0.69899999999999995</v>
      </c>
      <c r="D64" s="44">
        <v>0.70199999999999996</v>
      </c>
      <c r="E64" s="44">
        <v>0.70399999999999996</v>
      </c>
      <c r="F64" s="44">
        <v>0.70699999999999996</v>
      </c>
      <c r="G64" s="44">
        <v>0.70899999999999996</v>
      </c>
      <c r="H64" s="44">
        <v>0.71099999999999997</v>
      </c>
      <c r="I64" s="44">
        <v>0.71399999999999997</v>
      </c>
      <c r="J64" s="44">
        <v>0.71599999999999997</v>
      </c>
      <c r="K64" s="44">
        <v>0.71899999999999997</v>
      </c>
      <c r="L64" s="44">
        <v>0.72099999999999997</v>
      </c>
      <c r="M64" s="44">
        <v>0.72399999999999998</v>
      </c>
    </row>
    <row r="65" spans="1:13" x14ac:dyDescent="0.25">
      <c r="A65" s="43">
        <v>58</v>
      </c>
      <c r="B65" s="44">
        <v>0.72599999999999998</v>
      </c>
      <c r="C65" s="44">
        <v>0.72899999999999998</v>
      </c>
      <c r="D65" s="44">
        <v>0.73099999999999998</v>
      </c>
      <c r="E65" s="44">
        <v>0.73399999999999999</v>
      </c>
      <c r="F65" s="44">
        <v>0.73599999999999999</v>
      </c>
      <c r="G65" s="44">
        <v>0.73899999999999999</v>
      </c>
      <c r="H65" s="44">
        <v>0.74199999999999999</v>
      </c>
      <c r="I65" s="44">
        <v>0.74399999999999999</v>
      </c>
      <c r="J65" s="44">
        <v>0.747</v>
      </c>
      <c r="K65" s="44">
        <v>0.749</v>
      </c>
      <c r="L65" s="44">
        <v>0.752</v>
      </c>
      <c r="M65" s="44">
        <v>0.755</v>
      </c>
    </row>
    <row r="66" spans="1:13" x14ac:dyDescent="0.25">
      <c r="A66" s="43">
        <v>59</v>
      </c>
      <c r="B66" s="44">
        <v>0.75700000000000001</v>
      </c>
      <c r="C66" s="44">
        <v>0.76</v>
      </c>
      <c r="D66" s="44">
        <v>0.76300000000000001</v>
      </c>
      <c r="E66" s="44">
        <v>0.76600000000000001</v>
      </c>
      <c r="F66" s="44">
        <v>0.76800000000000002</v>
      </c>
      <c r="G66" s="44">
        <v>0.77100000000000002</v>
      </c>
      <c r="H66" s="44">
        <v>0.77400000000000002</v>
      </c>
      <c r="I66" s="44">
        <v>0.77700000000000002</v>
      </c>
      <c r="J66" s="44">
        <v>0.77900000000000003</v>
      </c>
      <c r="K66" s="44">
        <v>0.78200000000000003</v>
      </c>
      <c r="L66" s="44">
        <v>0.78500000000000003</v>
      </c>
      <c r="M66" s="44">
        <v>0.78800000000000003</v>
      </c>
    </row>
    <row r="67" spans="1:13" x14ac:dyDescent="0.25">
      <c r="A67" s="43">
        <v>60</v>
      </c>
      <c r="B67" s="44">
        <v>0.79100000000000004</v>
      </c>
      <c r="C67" s="44">
        <v>0.79400000000000004</v>
      </c>
      <c r="D67" s="44">
        <v>0.79700000000000004</v>
      </c>
      <c r="E67" s="44">
        <v>0.8</v>
      </c>
      <c r="F67" s="44">
        <v>0.80300000000000005</v>
      </c>
      <c r="G67" s="44">
        <v>0.80600000000000005</v>
      </c>
      <c r="H67" s="44">
        <v>0.80900000000000005</v>
      </c>
      <c r="I67" s="44">
        <v>0.81200000000000006</v>
      </c>
      <c r="J67" s="44">
        <v>0.81499999999999995</v>
      </c>
      <c r="K67" s="44">
        <v>0.81799999999999995</v>
      </c>
      <c r="L67" s="44">
        <v>0.82099999999999995</v>
      </c>
      <c r="M67" s="44">
        <v>0.82399999999999995</v>
      </c>
    </row>
    <row r="68" spans="1:13" x14ac:dyDescent="0.25">
      <c r="A68" s="43">
        <v>61</v>
      </c>
      <c r="B68" s="44">
        <v>0.82699999999999996</v>
      </c>
      <c r="C68" s="44">
        <v>0.83</v>
      </c>
      <c r="D68" s="44">
        <v>0.83299999999999996</v>
      </c>
      <c r="E68" s="44">
        <v>0.83599999999999997</v>
      </c>
      <c r="F68" s="44">
        <v>0.83899999999999997</v>
      </c>
      <c r="G68" s="44">
        <v>0.84299999999999997</v>
      </c>
      <c r="H68" s="44">
        <v>0.84599999999999997</v>
      </c>
      <c r="I68" s="44">
        <v>0.84899999999999998</v>
      </c>
      <c r="J68" s="44">
        <v>0.85199999999999998</v>
      </c>
      <c r="K68" s="44">
        <v>0.85599999999999998</v>
      </c>
      <c r="L68" s="44">
        <v>0.85899999999999999</v>
      </c>
      <c r="M68" s="44">
        <v>0.86199999999999999</v>
      </c>
    </row>
    <row r="69" spans="1:13" x14ac:dyDescent="0.25">
      <c r="A69" s="43">
        <v>62</v>
      </c>
      <c r="B69" s="44">
        <v>0.86499999999999999</v>
      </c>
      <c r="C69" s="44">
        <v>0.86899999999999999</v>
      </c>
      <c r="D69" s="44">
        <v>0.872</v>
      </c>
      <c r="E69" s="44">
        <v>0.876</v>
      </c>
      <c r="F69" s="44">
        <v>0.879</v>
      </c>
      <c r="G69" s="44">
        <v>0.88300000000000001</v>
      </c>
      <c r="H69" s="44">
        <v>0.88600000000000001</v>
      </c>
      <c r="I69" s="44">
        <v>0.89</v>
      </c>
      <c r="J69" s="44">
        <v>0.89300000000000002</v>
      </c>
      <c r="K69" s="44">
        <v>0.89700000000000002</v>
      </c>
      <c r="L69" s="44">
        <v>0.9</v>
      </c>
      <c r="M69" s="44">
        <v>0.90400000000000003</v>
      </c>
    </row>
    <row r="70" spans="1:13" x14ac:dyDescent="0.25">
      <c r="A70" s="43">
        <v>63</v>
      </c>
      <c r="B70" s="44">
        <v>0.90700000000000003</v>
      </c>
      <c r="C70" s="44">
        <v>0.91100000000000003</v>
      </c>
      <c r="D70" s="44">
        <v>0.91500000000000004</v>
      </c>
      <c r="E70" s="44">
        <v>0.91900000000000004</v>
      </c>
      <c r="F70" s="44">
        <v>0.92200000000000004</v>
      </c>
      <c r="G70" s="44">
        <v>0.92600000000000005</v>
      </c>
      <c r="H70" s="44">
        <v>0.93</v>
      </c>
      <c r="I70" s="44">
        <v>0.93400000000000005</v>
      </c>
      <c r="J70" s="44">
        <v>0.93799999999999994</v>
      </c>
      <c r="K70" s="44">
        <v>0.94099999999999995</v>
      </c>
      <c r="L70" s="44">
        <v>0.94499999999999995</v>
      </c>
      <c r="M70" s="44">
        <v>0.94899999999999995</v>
      </c>
    </row>
    <row r="71" spans="1:13" x14ac:dyDescent="0.25">
      <c r="A71" s="43">
        <v>64</v>
      </c>
      <c r="B71" s="44">
        <v>0.95299999999999996</v>
      </c>
      <c r="C71" s="44">
        <v>0.95699999999999996</v>
      </c>
      <c r="D71" s="44">
        <v>0.96099999999999997</v>
      </c>
      <c r="E71" s="44">
        <v>0.96499999999999997</v>
      </c>
      <c r="F71" s="44">
        <v>0.96899999999999997</v>
      </c>
      <c r="G71" s="44">
        <v>0.97299999999999998</v>
      </c>
      <c r="H71" s="44">
        <v>0.97699999999999998</v>
      </c>
      <c r="I71" s="44">
        <v>0.98199999999999998</v>
      </c>
      <c r="J71" s="44">
        <v>0.98599999999999999</v>
      </c>
      <c r="K71" s="44">
        <v>0.99</v>
      </c>
      <c r="L71" s="44">
        <v>0.99399999999999999</v>
      </c>
      <c r="M71" s="44">
        <v>0.998</v>
      </c>
    </row>
    <row r="72" spans="1:13" x14ac:dyDescent="0.25">
      <c r="A72" s="43">
        <v>65</v>
      </c>
      <c r="B72" s="44">
        <v>1</v>
      </c>
      <c r="C72" s="44"/>
      <c r="D72" s="44"/>
      <c r="E72" s="44"/>
      <c r="F72" s="44"/>
      <c r="G72" s="44"/>
      <c r="H72" s="44"/>
      <c r="I72" s="44"/>
      <c r="J72" s="44"/>
      <c r="K72" s="44"/>
      <c r="L72" s="44"/>
      <c r="M72" s="44"/>
    </row>
  </sheetData>
  <sheetProtection algorithmName="SHA-512" hashValue="lsiXMIF7yuq6osz6sZuKhbrGrqETdai79TjbYinGMH/7sGumr+exzpLdH/7/xQFgdiGLbnBABk6o41YR7OC7sw==" saltValue="ix3OF6rZgDScZzRPKHun8Q==" spinCount="100000" sheet="1" objects="1" scenarios="1"/>
  <conditionalFormatting sqref="A6:A21">
    <cfRule type="expression" dxfId="129" priority="5" stopIfTrue="1">
      <formula>MOD(ROW(),2)=0</formula>
    </cfRule>
    <cfRule type="expression" dxfId="128" priority="6" stopIfTrue="1">
      <formula>MOD(ROW(),2)&lt;&gt;0</formula>
    </cfRule>
  </conditionalFormatting>
  <conditionalFormatting sqref="B6:M6 B9:M21 C7:M8">
    <cfRule type="expression" dxfId="127" priority="7" stopIfTrue="1">
      <formula>MOD(ROW(),2)=0</formula>
    </cfRule>
    <cfRule type="expression" dxfId="126" priority="8" stopIfTrue="1">
      <formula>MOD(ROW(),2)&lt;&gt;0</formula>
    </cfRule>
  </conditionalFormatting>
  <conditionalFormatting sqref="A26:A72">
    <cfRule type="expression" dxfId="125" priority="9" stopIfTrue="1">
      <formula>MOD(ROW(),2)=0</formula>
    </cfRule>
    <cfRule type="expression" dxfId="124" priority="10" stopIfTrue="1">
      <formula>MOD(ROW(),2)&lt;&gt;0</formula>
    </cfRule>
  </conditionalFormatting>
  <conditionalFormatting sqref="B26:M72">
    <cfRule type="expression" dxfId="123" priority="11" stopIfTrue="1">
      <formula>MOD(ROW(),2)=0</formula>
    </cfRule>
    <cfRule type="expression" dxfId="122" priority="12" stopIfTrue="1">
      <formula>MOD(ROW(),2)&lt;&gt;0</formula>
    </cfRule>
  </conditionalFormatting>
  <conditionalFormatting sqref="B7">
    <cfRule type="expression" dxfId="121" priority="3" stopIfTrue="1">
      <formula>MOD(ROW(),2)=0</formula>
    </cfRule>
    <cfRule type="expression" dxfId="120" priority="4" stopIfTrue="1">
      <formula>MOD(ROW(),2)&lt;&gt;0</formula>
    </cfRule>
  </conditionalFormatting>
  <conditionalFormatting sqref="B8">
    <cfRule type="expression" dxfId="119" priority="1" stopIfTrue="1">
      <formula>MOD(ROW(),2)=0</formula>
    </cfRule>
    <cfRule type="expression" dxfId="118" priority="2" stopIfTrue="1">
      <formula>MOD(ROW(),2)&lt;&gt;0</formula>
    </cfRule>
  </conditionalFormatting>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72BB-3838-4873-BB54-1FEF2EA3E993}">
  <sheetPr codeName="Sheet104"/>
  <dimension ref="A1:M6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Abatement - x-818</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464</v>
      </c>
      <c r="C9" s="49"/>
      <c r="D9" s="49"/>
      <c r="E9" s="49"/>
      <c r="F9" s="49"/>
      <c r="G9" s="49"/>
      <c r="H9" s="49"/>
      <c r="I9" s="49"/>
      <c r="J9" s="49"/>
      <c r="K9" s="49"/>
      <c r="L9" s="49"/>
      <c r="M9" s="49"/>
    </row>
    <row r="10" spans="1:13" x14ac:dyDescent="0.25">
      <c r="A10" s="40" t="s">
        <v>6</v>
      </c>
      <c r="B10" s="49" t="s">
        <v>582</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465</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818</v>
      </c>
      <c r="C14" s="49"/>
      <c r="D14" s="49"/>
      <c r="E14" s="49"/>
      <c r="F14" s="49"/>
      <c r="G14" s="49"/>
      <c r="H14" s="49"/>
      <c r="I14" s="49"/>
      <c r="J14" s="49"/>
      <c r="K14" s="49"/>
      <c r="L14" s="49"/>
      <c r="M14" s="49"/>
    </row>
    <row r="15" spans="1:13" x14ac:dyDescent="0.25">
      <c r="A15" s="40" t="s">
        <v>485</v>
      </c>
      <c r="B15" s="49" t="s">
        <v>470</v>
      </c>
      <c r="C15" s="49"/>
      <c r="D15" s="49"/>
      <c r="E15" s="49"/>
      <c r="F15" s="49"/>
      <c r="G15" s="49"/>
      <c r="H15" s="49"/>
      <c r="I15" s="49"/>
      <c r="J15" s="49"/>
      <c r="K15" s="49"/>
      <c r="L15" s="49"/>
      <c r="M15" s="49"/>
    </row>
    <row r="16" spans="1:13" x14ac:dyDescent="0.25">
      <c r="A16" s="40" t="s">
        <v>137</v>
      </c>
      <c r="B16" s="49" t="s">
        <v>471</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20</v>
      </c>
      <c r="B27" s="44">
        <v>0.32700000000000001</v>
      </c>
      <c r="C27" s="44">
        <v>0.32800000000000001</v>
      </c>
      <c r="D27" s="44">
        <v>0.32900000000000001</v>
      </c>
      <c r="E27" s="44">
        <v>0.32900000000000001</v>
      </c>
      <c r="F27" s="44">
        <v>0.33</v>
      </c>
      <c r="G27" s="44">
        <v>0.33</v>
      </c>
      <c r="H27" s="44">
        <v>0.33100000000000002</v>
      </c>
      <c r="I27" s="44">
        <v>0.33200000000000002</v>
      </c>
      <c r="J27" s="44">
        <v>0.33200000000000002</v>
      </c>
      <c r="K27" s="44">
        <v>0.33300000000000002</v>
      </c>
      <c r="L27" s="44">
        <v>0.33300000000000002</v>
      </c>
      <c r="M27" s="44">
        <v>0.33400000000000002</v>
      </c>
    </row>
    <row r="28" spans="1:13" x14ac:dyDescent="0.25">
      <c r="A28" s="43">
        <v>21</v>
      </c>
      <c r="B28" s="44">
        <v>0.33500000000000002</v>
      </c>
      <c r="C28" s="44">
        <v>0.33500000000000002</v>
      </c>
      <c r="D28" s="44">
        <v>0.33600000000000002</v>
      </c>
      <c r="E28" s="44">
        <v>0.33600000000000002</v>
      </c>
      <c r="F28" s="44">
        <v>0.33700000000000002</v>
      </c>
      <c r="G28" s="44">
        <v>0.33800000000000002</v>
      </c>
      <c r="H28" s="44">
        <v>0.33800000000000002</v>
      </c>
      <c r="I28" s="44">
        <v>0.33900000000000002</v>
      </c>
      <c r="J28" s="44">
        <v>0.34</v>
      </c>
      <c r="K28" s="44">
        <v>0.34</v>
      </c>
      <c r="L28" s="44">
        <v>0.34100000000000003</v>
      </c>
      <c r="M28" s="44">
        <v>0.34200000000000003</v>
      </c>
    </row>
    <row r="29" spans="1:13" x14ac:dyDescent="0.25">
      <c r="A29" s="43">
        <v>22</v>
      </c>
      <c r="B29" s="44">
        <v>0.34200000000000003</v>
      </c>
      <c r="C29" s="44">
        <v>0.34300000000000003</v>
      </c>
      <c r="D29" s="44">
        <v>0.34300000000000003</v>
      </c>
      <c r="E29" s="44">
        <v>0.34399999999999997</v>
      </c>
      <c r="F29" s="44">
        <v>0.34499999999999997</v>
      </c>
      <c r="G29" s="44">
        <v>0.34499999999999997</v>
      </c>
      <c r="H29" s="44">
        <v>0.34599999999999997</v>
      </c>
      <c r="I29" s="44">
        <v>0.34699999999999998</v>
      </c>
      <c r="J29" s="44">
        <v>0.34699999999999998</v>
      </c>
      <c r="K29" s="44">
        <v>0.34799999999999998</v>
      </c>
      <c r="L29" s="44">
        <v>0.34899999999999998</v>
      </c>
      <c r="M29" s="44">
        <v>0.34899999999999998</v>
      </c>
    </row>
    <row r="30" spans="1:13" x14ac:dyDescent="0.25">
      <c r="A30" s="43">
        <v>23</v>
      </c>
      <c r="B30" s="44">
        <v>0.35</v>
      </c>
      <c r="C30" s="44">
        <v>0.35099999999999998</v>
      </c>
      <c r="D30" s="44">
        <v>0.35099999999999998</v>
      </c>
      <c r="E30" s="44">
        <v>0.35199999999999998</v>
      </c>
      <c r="F30" s="44">
        <v>0.35299999999999998</v>
      </c>
      <c r="G30" s="44">
        <v>0.35299999999999998</v>
      </c>
      <c r="H30" s="44">
        <v>0.35399999999999998</v>
      </c>
      <c r="I30" s="44">
        <v>0.35499999999999998</v>
      </c>
      <c r="J30" s="44">
        <v>0.35499999999999998</v>
      </c>
      <c r="K30" s="44">
        <v>0.35599999999999998</v>
      </c>
      <c r="L30" s="44">
        <v>0.35699999999999998</v>
      </c>
      <c r="M30" s="44">
        <v>0.35699999999999998</v>
      </c>
    </row>
    <row r="31" spans="1:13" x14ac:dyDescent="0.25">
      <c r="A31" s="43">
        <v>24</v>
      </c>
      <c r="B31" s="44">
        <v>0.35799999999999998</v>
      </c>
      <c r="C31" s="44">
        <v>0.35899999999999999</v>
      </c>
      <c r="D31" s="44">
        <v>0.35899999999999999</v>
      </c>
      <c r="E31" s="44">
        <v>0.36</v>
      </c>
      <c r="F31" s="44">
        <v>0.36099999999999999</v>
      </c>
      <c r="G31" s="44">
        <v>0.36099999999999999</v>
      </c>
      <c r="H31" s="44">
        <v>0.36199999999999999</v>
      </c>
      <c r="I31" s="44">
        <v>0.36299999999999999</v>
      </c>
      <c r="J31" s="44">
        <v>0.36299999999999999</v>
      </c>
      <c r="K31" s="44">
        <v>0.36399999999999999</v>
      </c>
      <c r="L31" s="44">
        <v>0.36499999999999999</v>
      </c>
      <c r="M31" s="44">
        <v>0.36599999999999999</v>
      </c>
    </row>
    <row r="32" spans="1:13" x14ac:dyDescent="0.25">
      <c r="A32" s="43">
        <v>25</v>
      </c>
      <c r="B32" s="44">
        <v>0.36599999999999999</v>
      </c>
      <c r="C32" s="44">
        <v>0.36699999999999999</v>
      </c>
      <c r="D32" s="44">
        <v>0.36799999999999999</v>
      </c>
      <c r="E32" s="44">
        <v>0.36799999999999999</v>
      </c>
      <c r="F32" s="44">
        <v>0.36899999999999999</v>
      </c>
      <c r="G32" s="44">
        <v>0.37</v>
      </c>
      <c r="H32" s="44">
        <v>0.371</v>
      </c>
      <c r="I32" s="44">
        <v>0.371</v>
      </c>
      <c r="J32" s="44">
        <v>0.372</v>
      </c>
      <c r="K32" s="44">
        <v>0.373</v>
      </c>
      <c r="L32" s="44">
        <v>0.373</v>
      </c>
      <c r="M32" s="44">
        <v>0.374</v>
      </c>
    </row>
    <row r="33" spans="1:13" x14ac:dyDescent="0.25">
      <c r="A33" s="43">
        <v>26</v>
      </c>
      <c r="B33" s="44">
        <v>0.375</v>
      </c>
      <c r="C33" s="44">
        <v>0.376</v>
      </c>
      <c r="D33" s="44">
        <v>0.376</v>
      </c>
      <c r="E33" s="44">
        <v>0.377</v>
      </c>
      <c r="F33" s="44">
        <v>0.378</v>
      </c>
      <c r="G33" s="44">
        <v>0.379</v>
      </c>
      <c r="H33" s="44">
        <v>0.379</v>
      </c>
      <c r="I33" s="44">
        <v>0.38</v>
      </c>
      <c r="J33" s="44">
        <v>0.38100000000000001</v>
      </c>
      <c r="K33" s="44">
        <v>0.38100000000000001</v>
      </c>
      <c r="L33" s="44">
        <v>0.38200000000000001</v>
      </c>
      <c r="M33" s="44">
        <v>0.38300000000000001</v>
      </c>
    </row>
    <row r="34" spans="1:13" x14ac:dyDescent="0.25">
      <c r="A34" s="43">
        <v>27</v>
      </c>
      <c r="B34" s="44">
        <v>0.38400000000000001</v>
      </c>
      <c r="C34" s="44">
        <v>0.38400000000000001</v>
      </c>
      <c r="D34" s="44">
        <v>0.38500000000000001</v>
      </c>
      <c r="E34" s="44">
        <v>0.38600000000000001</v>
      </c>
      <c r="F34" s="44">
        <v>0.38700000000000001</v>
      </c>
      <c r="G34" s="44">
        <v>0.38800000000000001</v>
      </c>
      <c r="H34" s="44">
        <v>0.38800000000000001</v>
      </c>
      <c r="I34" s="44">
        <v>0.38900000000000001</v>
      </c>
      <c r="J34" s="44">
        <v>0.39</v>
      </c>
      <c r="K34" s="44">
        <v>0.39100000000000001</v>
      </c>
      <c r="L34" s="44">
        <v>0.39100000000000001</v>
      </c>
      <c r="M34" s="44">
        <v>0.39200000000000002</v>
      </c>
    </row>
    <row r="35" spans="1:13" x14ac:dyDescent="0.25">
      <c r="A35" s="43">
        <v>28</v>
      </c>
      <c r="B35" s="44">
        <v>0.39300000000000002</v>
      </c>
      <c r="C35" s="44">
        <v>0.39400000000000002</v>
      </c>
      <c r="D35" s="44">
        <v>0.39500000000000002</v>
      </c>
      <c r="E35" s="44">
        <v>0.39500000000000002</v>
      </c>
      <c r="F35" s="44">
        <v>0.39600000000000002</v>
      </c>
      <c r="G35" s="44">
        <v>0.39700000000000002</v>
      </c>
      <c r="H35" s="44">
        <v>0.39800000000000002</v>
      </c>
      <c r="I35" s="44">
        <v>0.39800000000000002</v>
      </c>
      <c r="J35" s="44">
        <v>0.39900000000000002</v>
      </c>
      <c r="K35" s="44">
        <v>0.4</v>
      </c>
      <c r="L35" s="44">
        <v>0.40100000000000002</v>
      </c>
      <c r="M35" s="44">
        <v>0.40200000000000002</v>
      </c>
    </row>
    <row r="36" spans="1:13" x14ac:dyDescent="0.25">
      <c r="A36" s="43">
        <v>29</v>
      </c>
      <c r="B36" s="44">
        <v>0.40200000000000002</v>
      </c>
      <c r="C36" s="44">
        <v>0.40300000000000002</v>
      </c>
      <c r="D36" s="44">
        <v>0.40400000000000003</v>
      </c>
      <c r="E36" s="44">
        <v>0.40500000000000003</v>
      </c>
      <c r="F36" s="44">
        <v>0.40600000000000003</v>
      </c>
      <c r="G36" s="44">
        <v>0.40699999999999997</v>
      </c>
      <c r="H36" s="44">
        <v>0.40699999999999997</v>
      </c>
      <c r="I36" s="44">
        <v>0.40799999999999997</v>
      </c>
      <c r="J36" s="44">
        <v>0.40899999999999997</v>
      </c>
      <c r="K36" s="44">
        <v>0.41</v>
      </c>
      <c r="L36" s="44">
        <v>0.41099999999999998</v>
      </c>
      <c r="M36" s="44">
        <v>0.41099999999999998</v>
      </c>
    </row>
    <row r="37" spans="1:13" x14ac:dyDescent="0.25">
      <c r="A37" s="43">
        <v>30</v>
      </c>
      <c r="B37" s="44">
        <v>0.41199999999999998</v>
      </c>
      <c r="C37" s="44">
        <v>0.41299999999999998</v>
      </c>
      <c r="D37" s="44">
        <v>0.41399999999999998</v>
      </c>
      <c r="E37" s="44">
        <v>0.41499999999999998</v>
      </c>
      <c r="F37" s="44">
        <v>0.41599999999999998</v>
      </c>
      <c r="G37" s="44">
        <v>0.41699999999999998</v>
      </c>
      <c r="H37" s="44">
        <v>0.41699999999999998</v>
      </c>
      <c r="I37" s="44">
        <v>0.41799999999999998</v>
      </c>
      <c r="J37" s="44">
        <v>0.41899999999999998</v>
      </c>
      <c r="K37" s="44">
        <v>0.42</v>
      </c>
      <c r="L37" s="44">
        <v>0.42099999999999999</v>
      </c>
      <c r="M37" s="44">
        <v>0.42199999999999999</v>
      </c>
    </row>
    <row r="38" spans="1:13" x14ac:dyDescent="0.25">
      <c r="A38" s="43">
        <v>31</v>
      </c>
      <c r="B38" s="44">
        <v>0.42299999999999999</v>
      </c>
      <c r="C38" s="44">
        <v>0.42299999999999999</v>
      </c>
      <c r="D38" s="44">
        <v>0.42399999999999999</v>
      </c>
      <c r="E38" s="44">
        <v>0.42499999999999999</v>
      </c>
      <c r="F38" s="44">
        <v>0.42599999999999999</v>
      </c>
      <c r="G38" s="44">
        <v>0.42699999999999999</v>
      </c>
      <c r="H38" s="44">
        <v>0.42799999999999999</v>
      </c>
      <c r="I38" s="44">
        <v>0.42899999999999999</v>
      </c>
      <c r="J38" s="44">
        <v>0.43</v>
      </c>
      <c r="K38" s="44">
        <v>0.43099999999999999</v>
      </c>
      <c r="L38" s="44">
        <v>0.43099999999999999</v>
      </c>
      <c r="M38" s="44">
        <v>0.432</v>
      </c>
    </row>
    <row r="39" spans="1:13" x14ac:dyDescent="0.25">
      <c r="A39" s="43">
        <v>32</v>
      </c>
      <c r="B39" s="44">
        <v>0.433</v>
      </c>
      <c r="C39" s="44">
        <v>0.434</v>
      </c>
      <c r="D39" s="44">
        <v>0.435</v>
      </c>
      <c r="E39" s="44">
        <v>0.436</v>
      </c>
      <c r="F39" s="44">
        <v>0.437</v>
      </c>
      <c r="G39" s="44">
        <v>0.438</v>
      </c>
      <c r="H39" s="44">
        <v>0.439</v>
      </c>
      <c r="I39" s="44">
        <v>0.44</v>
      </c>
      <c r="J39" s="44">
        <v>0.441</v>
      </c>
      <c r="K39" s="44">
        <v>0.441</v>
      </c>
      <c r="L39" s="44">
        <v>0.442</v>
      </c>
      <c r="M39" s="44">
        <v>0.443</v>
      </c>
    </row>
    <row r="40" spans="1:13" x14ac:dyDescent="0.25">
      <c r="A40" s="43">
        <v>33</v>
      </c>
      <c r="B40" s="44">
        <v>0.44400000000000001</v>
      </c>
      <c r="C40" s="44">
        <v>0.44500000000000001</v>
      </c>
      <c r="D40" s="44">
        <v>0.44600000000000001</v>
      </c>
      <c r="E40" s="44">
        <v>0.44700000000000001</v>
      </c>
      <c r="F40" s="44">
        <v>0.44800000000000001</v>
      </c>
      <c r="G40" s="44">
        <v>0.44900000000000001</v>
      </c>
      <c r="H40" s="44">
        <v>0.45</v>
      </c>
      <c r="I40" s="44">
        <v>0.45100000000000001</v>
      </c>
      <c r="J40" s="44">
        <v>0.45200000000000001</v>
      </c>
      <c r="K40" s="44">
        <v>0.45300000000000001</v>
      </c>
      <c r="L40" s="44">
        <v>0.45400000000000001</v>
      </c>
      <c r="M40" s="44">
        <v>0.45500000000000002</v>
      </c>
    </row>
    <row r="41" spans="1:13" x14ac:dyDescent="0.25">
      <c r="A41" s="43">
        <v>34</v>
      </c>
      <c r="B41" s="44">
        <v>0.45600000000000002</v>
      </c>
      <c r="C41" s="44">
        <v>0.45700000000000002</v>
      </c>
      <c r="D41" s="44">
        <v>0.45800000000000002</v>
      </c>
      <c r="E41" s="44">
        <v>0.45900000000000002</v>
      </c>
      <c r="F41" s="44">
        <v>0.46</v>
      </c>
      <c r="G41" s="44">
        <v>0.46100000000000002</v>
      </c>
      <c r="H41" s="44">
        <v>0.46200000000000002</v>
      </c>
      <c r="I41" s="44">
        <v>0.46300000000000002</v>
      </c>
      <c r="J41" s="44">
        <v>0.46400000000000002</v>
      </c>
      <c r="K41" s="44">
        <v>0.46500000000000002</v>
      </c>
      <c r="L41" s="44">
        <v>0.46600000000000003</v>
      </c>
      <c r="M41" s="44">
        <v>0.46700000000000003</v>
      </c>
    </row>
    <row r="42" spans="1:13" x14ac:dyDescent="0.25">
      <c r="A42" s="43">
        <v>35</v>
      </c>
      <c r="B42" s="44">
        <v>0.46800000000000003</v>
      </c>
      <c r="C42" s="44">
        <v>0.46899999999999997</v>
      </c>
      <c r="D42" s="44">
        <v>0.47</v>
      </c>
      <c r="E42" s="44">
        <v>0.47099999999999997</v>
      </c>
      <c r="F42" s="44">
        <v>0.47199999999999998</v>
      </c>
      <c r="G42" s="44">
        <v>0.47299999999999998</v>
      </c>
      <c r="H42" s="44">
        <v>0.47399999999999998</v>
      </c>
      <c r="I42" s="44">
        <v>0.47499999999999998</v>
      </c>
      <c r="J42" s="44">
        <v>0.47599999999999998</v>
      </c>
      <c r="K42" s="44">
        <v>0.47699999999999998</v>
      </c>
      <c r="L42" s="44">
        <v>0.47799999999999998</v>
      </c>
      <c r="M42" s="44">
        <v>0.47899999999999998</v>
      </c>
    </row>
    <row r="43" spans="1:13" x14ac:dyDescent="0.25">
      <c r="A43" s="43">
        <v>36</v>
      </c>
      <c r="B43" s="44">
        <v>0.48</v>
      </c>
      <c r="C43" s="44">
        <v>0.48099999999999998</v>
      </c>
      <c r="D43" s="44">
        <v>0.48199999999999998</v>
      </c>
      <c r="E43" s="44">
        <v>0.48299999999999998</v>
      </c>
      <c r="F43" s="44">
        <v>0.48399999999999999</v>
      </c>
      <c r="G43" s="44">
        <v>0.48499999999999999</v>
      </c>
      <c r="H43" s="44">
        <v>0.48699999999999999</v>
      </c>
      <c r="I43" s="44">
        <v>0.48799999999999999</v>
      </c>
      <c r="J43" s="44">
        <v>0.48899999999999999</v>
      </c>
      <c r="K43" s="44">
        <v>0.49</v>
      </c>
      <c r="L43" s="44">
        <v>0.49099999999999999</v>
      </c>
      <c r="M43" s="44">
        <v>0.49199999999999999</v>
      </c>
    </row>
    <row r="44" spans="1:13" x14ac:dyDescent="0.25">
      <c r="A44" s="43">
        <v>37</v>
      </c>
      <c r="B44" s="44">
        <v>0.49299999999999999</v>
      </c>
      <c r="C44" s="44">
        <v>0.49399999999999999</v>
      </c>
      <c r="D44" s="44">
        <v>0.495</v>
      </c>
      <c r="E44" s="44">
        <v>0.496</v>
      </c>
      <c r="F44" s="44">
        <v>0.497</v>
      </c>
      <c r="G44" s="44">
        <v>0.499</v>
      </c>
      <c r="H44" s="44">
        <v>0.5</v>
      </c>
      <c r="I44" s="44">
        <v>0.501</v>
      </c>
      <c r="J44" s="44">
        <v>0.502</v>
      </c>
      <c r="K44" s="44">
        <v>0.503</v>
      </c>
      <c r="L44" s="44">
        <v>0.504</v>
      </c>
      <c r="M44" s="44">
        <v>0.505</v>
      </c>
    </row>
    <row r="45" spans="1:13" x14ac:dyDescent="0.25">
      <c r="A45" s="43">
        <v>38</v>
      </c>
      <c r="B45" s="44">
        <v>0.50600000000000001</v>
      </c>
      <c r="C45" s="44">
        <v>0.50800000000000001</v>
      </c>
      <c r="D45" s="44">
        <v>0.50900000000000001</v>
      </c>
      <c r="E45" s="44">
        <v>0.51</v>
      </c>
      <c r="F45" s="44">
        <v>0.51100000000000001</v>
      </c>
      <c r="G45" s="44">
        <v>0.51200000000000001</v>
      </c>
      <c r="H45" s="44">
        <v>0.51300000000000001</v>
      </c>
      <c r="I45" s="44">
        <v>0.51500000000000001</v>
      </c>
      <c r="J45" s="44">
        <v>0.51600000000000001</v>
      </c>
      <c r="K45" s="44">
        <v>0.51700000000000002</v>
      </c>
      <c r="L45" s="44">
        <v>0.51800000000000002</v>
      </c>
      <c r="M45" s="44">
        <v>0.51900000000000002</v>
      </c>
    </row>
    <row r="46" spans="1:13" x14ac:dyDescent="0.25">
      <c r="A46" s="43">
        <v>39</v>
      </c>
      <c r="B46" s="44">
        <v>0.52100000000000002</v>
      </c>
      <c r="C46" s="44">
        <v>0.52200000000000002</v>
      </c>
      <c r="D46" s="44">
        <v>0.52300000000000002</v>
      </c>
      <c r="E46" s="44">
        <v>0.52400000000000002</v>
      </c>
      <c r="F46" s="44">
        <v>0.52500000000000002</v>
      </c>
      <c r="G46" s="44">
        <v>0.52700000000000002</v>
      </c>
      <c r="H46" s="44">
        <v>0.52800000000000002</v>
      </c>
      <c r="I46" s="44">
        <v>0.52900000000000003</v>
      </c>
      <c r="J46" s="44">
        <v>0.53</v>
      </c>
      <c r="K46" s="44">
        <v>0.53200000000000003</v>
      </c>
      <c r="L46" s="44">
        <v>0.53300000000000003</v>
      </c>
      <c r="M46" s="44">
        <v>0.53400000000000003</v>
      </c>
    </row>
    <row r="47" spans="1:13" x14ac:dyDescent="0.25">
      <c r="A47" s="43">
        <v>40</v>
      </c>
      <c r="B47" s="44">
        <v>0.53500000000000003</v>
      </c>
      <c r="C47" s="44">
        <v>0.53600000000000003</v>
      </c>
      <c r="D47" s="44">
        <v>0.53800000000000003</v>
      </c>
      <c r="E47" s="44">
        <v>0.53900000000000003</v>
      </c>
      <c r="F47" s="44">
        <v>0.54</v>
      </c>
      <c r="G47" s="44">
        <v>0.54200000000000004</v>
      </c>
      <c r="H47" s="44">
        <v>0.54300000000000004</v>
      </c>
      <c r="I47" s="44">
        <v>0.54400000000000004</v>
      </c>
      <c r="J47" s="44">
        <v>0.54500000000000004</v>
      </c>
      <c r="K47" s="44">
        <v>0.54700000000000004</v>
      </c>
      <c r="L47" s="44">
        <v>0.54800000000000004</v>
      </c>
      <c r="M47" s="44">
        <v>0.54900000000000004</v>
      </c>
    </row>
    <row r="48" spans="1:13" x14ac:dyDescent="0.25">
      <c r="A48" s="43">
        <v>41</v>
      </c>
      <c r="B48" s="44">
        <v>0.55100000000000005</v>
      </c>
      <c r="C48" s="44">
        <v>0.55200000000000005</v>
      </c>
      <c r="D48" s="44">
        <v>0.55300000000000005</v>
      </c>
      <c r="E48" s="44">
        <v>0.55500000000000005</v>
      </c>
      <c r="F48" s="44">
        <v>0.55600000000000005</v>
      </c>
      <c r="G48" s="44">
        <v>0.55700000000000005</v>
      </c>
      <c r="H48" s="44">
        <v>0.55900000000000005</v>
      </c>
      <c r="I48" s="44">
        <v>0.56000000000000005</v>
      </c>
      <c r="J48" s="44">
        <v>0.56100000000000005</v>
      </c>
      <c r="K48" s="44">
        <v>0.56299999999999994</v>
      </c>
      <c r="L48" s="44">
        <v>0.56399999999999995</v>
      </c>
      <c r="M48" s="44">
        <v>0.56499999999999995</v>
      </c>
    </row>
    <row r="49" spans="1:13" x14ac:dyDescent="0.25">
      <c r="A49" s="43">
        <v>42</v>
      </c>
      <c r="B49" s="44">
        <v>0.56699999999999995</v>
      </c>
      <c r="C49" s="44">
        <v>0.56799999999999995</v>
      </c>
      <c r="D49" s="44">
        <v>0.56899999999999995</v>
      </c>
      <c r="E49" s="44">
        <v>0.57099999999999995</v>
      </c>
      <c r="F49" s="44">
        <v>0.57199999999999995</v>
      </c>
      <c r="G49" s="44">
        <v>0.57399999999999995</v>
      </c>
      <c r="H49" s="44">
        <v>0.57499999999999996</v>
      </c>
      <c r="I49" s="44">
        <v>0.57599999999999996</v>
      </c>
      <c r="J49" s="44">
        <v>0.57799999999999996</v>
      </c>
      <c r="K49" s="44">
        <v>0.57899999999999996</v>
      </c>
      <c r="L49" s="44">
        <v>0.58099999999999996</v>
      </c>
      <c r="M49" s="44">
        <v>0.58199999999999996</v>
      </c>
    </row>
    <row r="50" spans="1:13" x14ac:dyDescent="0.25">
      <c r="A50" s="43">
        <v>43</v>
      </c>
      <c r="B50" s="44">
        <v>0.58299999999999996</v>
      </c>
      <c r="C50" s="44">
        <v>0.58499999999999996</v>
      </c>
      <c r="D50" s="44">
        <v>0.58599999999999997</v>
      </c>
      <c r="E50" s="44">
        <v>0.58799999999999997</v>
      </c>
      <c r="F50" s="44">
        <v>0.58899999999999997</v>
      </c>
      <c r="G50" s="44">
        <v>0.59099999999999997</v>
      </c>
      <c r="H50" s="44">
        <v>0.59199999999999997</v>
      </c>
      <c r="I50" s="44">
        <v>0.59399999999999997</v>
      </c>
      <c r="J50" s="44">
        <v>0.59499999999999997</v>
      </c>
      <c r="K50" s="44">
        <v>0.59699999999999998</v>
      </c>
      <c r="L50" s="44">
        <v>0.59799999999999998</v>
      </c>
      <c r="M50" s="44">
        <v>0.59899999999999998</v>
      </c>
    </row>
    <row r="51" spans="1:13" x14ac:dyDescent="0.25">
      <c r="A51" s="43">
        <v>44</v>
      </c>
      <c r="B51" s="44">
        <v>0.60099999999999998</v>
      </c>
      <c r="C51" s="44">
        <v>0.60299999999999998</v>
      </c>
      <c r="D51" s="44">
        <v>0.60399999999999998</v>
      </c>
      <c r="E51" s="44">
        <v>0.60599999999999998</v>
      </c>
      <c r="F51" s="44">
        <v>0.60699999999999998</v>
      </c>
      <c r="G51" s="44">
        <v>0.60899999999999999</v>
      </c>
      <c r="H51" s="44">
        <v>0.61</v>
      </c>
      <c r="I51" s="44">
        <v>0.61199999999999999</v>
      </c>
      <c r="J51" s="44">
        <v>0.61299999999999999</v>
      </c>
      <c r="K51" s="44">
        <v>0.61499999999999999</v>
      </c>
      <c r="L51" s="44">
        <v>0.61599999999999999</v>
      </c>
      <c r="M51" s="44">
        <v>0.61799999999999999</v>
      </c>
    </row>
    <row r="52" spans="1:13" x14ac:dyDescent="0.25">
      <c r="A52" s="43">
        <v>45</v>
      </c>
      <c r="B52" s="44">
        <v>0.61899999999999999</v>
      </c>
      <c r="C52" s="44">
        <v>0.621</v>
      </c>
      <c r="D52" s="44">
        <v>0.623</v>
      </c>
      <c r="E52" s="44">
        <v>0.624</v>
      </c>
      <c r="F52" s="44">
        <v>0.626</v>
      </c>
      <c r="G52" s="44">
        <v>0.627</v>
      </c>
      <c r="H52" s="44">
        <v>0.629</v>
      </c>
      <c r="I52" s="44">
        <v>0.63100000000000001</v>
      </c>
      <c r="J52" s="44">
        <v>0.63200000000000001</v>
      </c>
      <c r="K52" s="44">
        <v>0.63400000000000001</v>
      </c>
      <c r="L52" s="44">
        <v>0.63600000000000001</v>
      </c>
      <c r="M52" s="44">
        <v>0.63700000000000001</v>
      </c>
    </row>
    <row r="53" spans="1:13" x14ac:dyDescent="0.25">
      <c r="A53" s="43">
        <v>46</v>
      </c>
      <c r="B53" s="44">
        <v>0.63900000000000001</v>
      </c>
      <c r="C53" s="44">
        <v>0.64100000000000001</v>
      </c>
      <c r="D53" s="44">
        <v>0.64200000000000002</v>
      </c>
      <c r="E53" s="44">
        <v>0.64400000000000002</v>
      </c>
      <c r="F53" s="44">
        <v>0.64600000000000002</v>
      </c>
      <c r="G53" s="44">
        <v>0.64700000000000002</v>
      </c>
      <c r="H53" s="44">
        <v>0.64900000000000002</v>
      </c>
      <c r="I53" s="44">
        <v>0.65100000000000002</v>
      </c>
      <c r="J53" s="44">
        <v>0.65200000000000002</v>
      </c>
      <c r="K53" s="44">
        <v>0.65400000000000003</v>
      </c>
      <c r="L53" s="44">
        <v>0.65600000000000003</v>
      </c>
      <c r="M53" s="44">
        <v>0.65700000000000003</v>
      </c>
    </row>
    <row r="54" spans="1:13" x14ac:dyDescent="0.25">
      <c r="A54" s="43">
        <v>47</v>
      </c>
      <c r="B54" s="44">
        <v>0.65900000000000003</v>
      </c>
      <c r="C54" s="44">
        <v>0.66100000000000003</v>
      </c>
      <c r="D54" s="44">
        <v>0.66300000000000003</v>
      </c>
      <c r="E54" s="44">
        <v>0.66500000000000004</v>
      </c>
      <c r="F54" s="44">
        <v>0.66600000000000004</v>
      </c>
      <c r="G54" s="44">
        <v>0.66800000000000004</v>
      </c>
      <c r="H54" s="44">
        <v>0.67</v>
      </c>
      <c r="I54" s="44">
        <v>0.67200000000000004</v>
      </c>
      <c r="J54" s="44">
        <v>0.67300000000000004</v>
      </c>
      <c r="K54" s="44">
        <v>0.67500000000000004</v>
      </c>
      <c r="L54" s="44">
        <v>0.67700000000000005</v>
      </c>
      <c r="M54" s="44">
        <v>0.67900000000000005</v>
      </c>
    </row>
    <row r="55" spans="1:13" x14ac:dyDescent="0.25">
      <c r="A55" s="43">
        <v>48</v>
      </c>
      <c r="B55" s="44">
        <v>0.68100000000000005</v>
      </c>
      <c r="C55" s="44">
        <v>0.68300000000000005</v>
      </c>
      <c r="D55" s="44">
        <v>0.68400000000000005</v>
      </c>
      <c r="E55" s="44">
        <v>0.68600000000000005</v>
      </c>
      <c r="F55" s="44">
        <v>0.68799999999999994</v>
      </c>
      <c r="G55" s="44">
        <v>0.69</v>
      </c>
      <c r="H55" s="44">
        <v>0.69199999999999995</v>
      </c>
      <c r="I55" s="44">
        <v>0.69399999999999995</v>
      </c>
      <c r="J55" s="44">
        <v>0.69599999999999995</v>
      </c>
      <c r="K55" s="44">
        <v>0.69799999999999995</v>
      </c>
      <c r="L55" s="44">
        <v>0.69899999999999995</v>
      </c>
      <c r="M55" s="44">
        <v>0.70099999999999996</v>
      </c>
    </row>
    <row r="56" spans="1:13" x14ac:dyDescent="0.25">
      <c r="A56" s="43">
        <v>49</v>
      </c>
      <c r="B56" s="44">
        <v>0.70299999999999996</v>
      </c>
      <c r="C56" s="44">
        <v>0.70499999999999996</v>
      </c>
      <c r="D56" s="44">
        <v>0.70699999999999996</v>
      </c>
      <c r="E56" s="44">
        <v>0.70899999999999996</v>
      </c>
      <c r="F56" s="44">
        <v>0.71099999999999997</v>
      </c>
      <c r="G56" s="44">
        <v>0.71299999999999997</v>
      </c>
      <c r="H56" s="44">
        <v>0.71499999999999997</v>
      </c>
      <c r="I56" s="44">
        <v>0.71699999999999997</v>
      </c>
      <c r="J56" s="44">
        <v>0.71899999999999997</v>
      </c>
      <c r="K56" s="44">
        <v>0.72099999999999997</v>
      </c>
      <c r="L56" s="44">
        <v>0.72299999999999998</v>
      </c>
      <c r="M56" s="44">
        <v>0.72499999999999998</v>
      </c>
    </row>
    <row r="57" spans="1:13" x14ac:dyDescent="0.25">
      <c r="A57" s="43">
        <v>50</v>
      </c>
      <c r="B57" s="44">
        <v>0.72699999999999998</v>
      </c>
      <c r="C57" s="44">
        <v>0.72899999999999998</v>
      </c>
      <c r="D57" s="44">
        <v>0.73099999999999998</v>
      </c>
      <c r="E57" s="44">
        <v>0.73299999999999998</v>
      </c>
      <c r="F57" s="44">
        <v>0.73599999999999999</v>
      </c>
      <c r="G57" s="44">
        <v>0.73799999999999999</v>
      </c>
      <c r="H57" s="44">
        <v>0.74</v>
      </c>
      <c r="I57" s="44">
        <v>0.74199999999999999</v>
      </c>
      <c r="J57" s="44">
        <v>0.74399999999999999</v>
      </c>
      <c r="K57" s="44">
        <v>0.746</v>
      </c>
      <c r="L57" s="44">
        <v>0.748</v>
      </c>
      <c r="M57" s="44">
        <v>0.75</v>
      </c>
    </row>
    <row r="58" spans="1:13" x14ac:dyDescent="0.25">
      <c r="A58" s="43">
        <v>51</v>
      </c>
      <c r="B58" s="44">
        <v>0.752</v>
      </c>
      <c r="C58" s="44">
        <v>0.755</v>
      </c>
      <c r="D58" s="44">
        <v>0.75700000000000001</v>
      </c>
      <c r="E58" s="44">
        <v>0.75900000000000001</v>
      </c>
      <c r="F58" s="44">
        <v>0.76100000000000001</v>
      </c>
      <c r="G58" s="44">
        <v>0.76400000000000001</v>
      </c>
      <c r="H58" s="44">
        <v>0.76600000000000001</v>
      </c>
      <c r="I58" s="44">
        <v>0.76800000000000002</v>
      </c>
      <c r="J58" s="44">
        <v>0.77</v>
      </c>
      <c r="K58" s="44">
        <v>0.77200000000000002</v>
      </c>
      <c r="L58" s="44">
        <v>0.77500000000000002</v>
      </c>
      <c r="M58" s="44">
        <v>0.77700000000000002</v>
      </c>
    </row>
    <row r="59" spans="1:13" x14ac:dyDescent="0.25">
      <c r="A59" s="43">
        <v>52</v>
      </c>
      <c r="B59" s="44">
        <v>0.77900000000000003</v>
      </c>
      <c r="C59" s="44">
        <v>0.78100000000000003</v>
      </c>
      <c r="D59" s="44">
        <v>0.78400000000000003</v>
      </c>
      <c r="E59" s="44">
        <v>0.78600000000000003</v>
      </c>
      <c r="F59" s="44">
        <v>0.78900000000000003</v>
      </c>
      <c r="G59" s="44">
        <v>0.79100000000000004</v>
      </c>
      <c r="H59" s="44">
        <v>0.79300000000000004</v>
      </c>
      <c r="I59" s="44">
        <v>0.79600000000000004</v>
      </c>
      <c r="J59" s="44">
        <v>0.79800000000000004</v>
      </c>
      <c r="K59" s="44">
        <v>0.8</v>
      </c>
      <c r="L59" s="44">
        <v>0.80300000000000005</v>
      </c>
      <c r="M59" s="44">
        <v>0.80500000000000005</v>
      </c>
    </row>
    <row r="60" spans="1:13" x14ac:dyDescent="0.25">
      <c r="A60" s="43">
        <v>53</v>
      </c>
      <c r="B60" s="44">
        <v>0.80700000000000005</v>
      </c>
      <c r="C60" s="44">
        <v>0.81</v>
      </c>
      <c r="D60" s="44">
        <v>0.81200000000000006</v>
      </c>
      <c r="E60" s="44">
        <v>0.81499999999999995</v>
      </c>
      <c r="F60" s="44">
        <v>0.81699999999999995</v>
      </c>
      <c r="G60" s="44">
        <v>0.82</v>
      </c>
      <c r="H60" s="44">
        <v>0.82199999999999995</v>
      </c>
      <c r="I60" s="44">
        <v>0.82499999999999996</v>
      </c>
      <c r="J60" s="44">
        <v>0.82699999999999996</v>
      </c>
      <c r="K60" s="44">
        <v>0.83</v>
      </c>
      <c r="L60" s="44">
        <v>0.83199999999999996</v>
      </c>
      <c r="M60" s="44">
        <v>0.83499999999999996</v>
      </c>
    </row>
    <row r="61" spans="1:13" x14ac:dyDescent="0.25">
      <c r="A61" s="43">
        <v>54</v>
      </c>
      <c r="B61" s="44">
        <v>0.83699999999999997</v>
      </c>
      <c r="C61" s="44">
        <v>0.83899999999999997</v>
      </c>
      <c r="D61" s="44">
        <v>0.84099999999999997</v>
      </c>
      <c r="E61" s="44">
        <v>0.84299999999999997</v>
      </c>
      <c r="F61" s="44">
        <v>0.84499999999999997</v>
      </c>
      <c r="G61" s="44">
        <v>0.84699999999999998</v>
      </c>
      <c r="H61" s="44">
        <v>0.84899999999999998</v>
      </c>
      <c r="I61" s="44">
        <v>0.85099999999999998</v>
      </c>
      <c r="J61" s="44">
        <v>0.85199999999999998</v>
      </c>
      <c r="K61" s="44">
        <v>0.85399999999999998</v>
      </c>
      <c r="L61" s="44">
        <v>0.85599999999999998</v>
      </c>
      <c r="M61" s="44">
        <v>0.85799999999999998</v>
      </c>
    </row>
    <row r="62" spans="1:13" x14ac:dyDescent="0.25">
      <c r="A62" s="43">
        <v>55</v>
      </c>
      <c r="B62" s="44">
        <v>0.86</v>
      </c>
      <c r="C62" s="44">
        <v>0.86199999999999999</v>
      </c>
      <c r="D62" s="44">
        <v>0.86399999999999999</v>
      </c>
      <c r="E62" s="44">
        <v>0.86599999999999999</v>
      </c>
      <c r="F62" s="44">
        <v>0.86799999999999999</v>
      </c>
      <c r="G62" s="44">
        <v>0.87</v>
      </c>
      <c r="H62" s="44">
        <v>0.873</v>
      </c>
      <c r="I62" s="44">
        <v>0.875</v>
      </c>
      <c r="J62" s="44">
        <v>0.877</v>
      </c>
      <c r="K62" s="44">
        <v>0.879</v>
      </c>
      <c r="L62" s="44">
        <v>0.88100000000000001</v>
      </c>
      <c r="M62" s="44">
        <v>0.88300000000000001</v>
      </c>
    </row>
    <row r="63" spans="1:13" x14ac:dyDescent="0.25">
      <c r="A63" s="43">
        <v>56</v>
      </c>
      <c r="B63" s="44">
        <v>0.88500000000000001</v>
      </c>
      <c r="C63" s="44">
        <v>0.88700000000000001</v>
      </c>
      <c r="D63" s="44">
        <v>0.88900000000000001</v>
      </c>
      <c r="E63" s="44">
        <v>0.89100000000000001</v>
      </c>
      <c r="F63" s="44">
        <v>0.89400000000000002</v>
      </c>
      <c r="G63" s="44">
        <v>0.89600000000000002</v>
      </c>
      <c r="H63" s="44">
        <v>0.89800000000000002</v>
      </c>
      <c r="I63" s="44">
        <v>0.9</v>
      </c>
      <c r="J63" s="44">
        <v>0.90200000000000002</v>
      </c>
      <c r="K63" s="44">
        <v>0.90500000000000003</v>
      </c>
      <c r="L63" s="44">
        <v>0.90700000000000003</v>
      </c>
      <c r="M63" s="44">
        <v>0.90900000000000003</v>
      </c>
    </row>
    <row r="64" spans="1:13" x14ac:dyDescent="0.25">
      <c r="A64" s="43">
        <v>57</v>
      </c>
      <c r="B64" s="44">
        <v>0.91100000000000003</v>
      </c>
      <c r="C64" s="44">
        <v>0.91300000000000003</v>
      </c>
      <c r="D64" s="44">
        <v>0.91600000000000004</v>
      </c>
      <c r="E64" s="44">
        <v>0.91800000000000004</v>
      </c>
      <c r="F64" s="44">
        <v>0.92</v>
      </c>
      <c r="G64" s="44">
        <v>0.92300000000000004</v>
      </c>
      <c r="H64" s="44">
        <v>0.92500000000000004</v>
      </c>
      <c r="I64" s="44">
        <v>0.92700000000000005</v>
      </c>
      <c r="J64" s="44">
        <v>0.93</v>
      </c>
      <c r="K64" s="44">
        <v>0.93200000000000005</v>
      </c>
      <c r="L64" s="44">
        <v>0.93400000000000005</v>
      </c>
      <c r="M64" s="44">
        <v>0.93700000000000006</v>
      </c>
    </row>
    <row r="65" spans="1:13" x14ac:dyDescent="0.25">
      <c r="A65" s="43">
        <v>58</v>
      </c>
      <c r="B65" s="44">
        <v>0.93899999999999995</v>
      </c>
      <c r="C65" s="44">
        <v>0.94199999999999995</v>
      </c>
      <c r="D65" s="44">
        <v>0.94399999999999995</v>
      </c>
      <c r="E65" s="44">
        <v>0.94699999999999995</v>
      </c>
      <c r="F65" s="44">
        <v>0.94899999999999995</v>
      </c>
      <c r="G65" s="44">
        <v>0.95199999999999996</v>
      </c>
      <c r="H65" s="44">
        <v>0.95399999999999996</v>
      </c>
      <c r="I65" s="44">
        <v>0.95699999999999996</v>
      </c>
      <c r="J65" s="44">
        <v>0.95899999999999996</v>
      </c>
      <c r="K65" s="44">
        <v>0.96199999999999997</v>
      </c>
      <c r="L65" s="44">
        <v>0.96399999999999997</v>
      </c>
      <c r="M65" s="44">
        <v>0.96699999999999997</v>
      </c>
    </row>
    <row r="66" spans="1:13" x14ac:dyDescent="0.25">
      <c r="A66" s="43">
        <v>59</v>
      </c>
      <c r="B66" s="44">
        <v>0.96899999999999997</v>
      </c>
      <c r="C66" s="44">
        <v>0.97199999999999998</v>
      </c>
      <c r="D66" s="44">
        <v>0.97499999999999998</v>
      </c>
      <c r="E66" s="44">
        <v>0.97699999999999998</v>
      </c>
      <c r="F66" s="44">
        <v>0.98</v>
      </c>
      <c r="G66" s="44">
        <v>0.98299999999999998</v>
      </c>
      <c r="H66" s="44">
        <v>0.98499999999999999</v>
      </c>
      <c r="I66" s="44">
        <v>0.98799999999999999</v>
      </c>
      <c r="J66" s="44">
        <v>0.99099999999999999</v>
      </c>
      <c r="K66" s="44">
        <v>0.99299999999999999</v>
      </c>
      <c r="L66" s="44">
        <v>0.996</v>
      </c>
      <c r="M66" s="44">
        <v>0.999</v>
      </c>
    </row>
    <row r="67" spans="1:13" x14ac:dyDescent="0.25">
      <c r="A67" s="43">
        <v>60</v>
      </c>
      <c r="B67" s="44">
        <v>1</v>
      </c>
      <c r="C67" s="44"/>
      <c r="D67" s="44"/>
      <c r="E67" s="44"/>
      <c r="F67" s="44"/>
      <c r="G67" s="44"/>
      <c r="H67" s="44"/>
      <c r="I67" s="44"/>
      <c r="J67" s="44"/>
      <c r="K67" s="44"/>
      <c r="L67" s="44"/>
      <c r="M67" s="44"/>
    </row>
  </sheetData>
  <sheetProtection algorithmName="SHA-512" hashValue="2Vuo5TYX9OUSU7NnD3SMF9oF2ZNOyiHhj2LfKfixJ0qnoslz+esoxC3MK6R/dPsngNht3gmtuAru+2jJeF3UFw==" saltValue="Z5gVe4UlhQkbYkXEDPYYKA==" spinCount="100000" sheet="1" objects="1" scenarios="1"/>
  <conditionalFormatting sqref="A6:A21">
    <cfRule type="expression" dxfId="115" priority="5" stopIfTrue="1">
      <formula>MOD(ROW(),2)=0</formula>
    </cfRule>
    <cfRule type="expression" dxfId="114" priority="6" stopIfTrue="1">
      <formula>MOD(ROW(),2)&lt;&gt;0</formula>
    </cfRule>
  </conditionalFormatting>
  <conditionalFormatting sqref="B6:M6 B9:M21 C7:M8">
    <cfRule type="expression" dxfId="113" priority="7" stopIfTrue="1">
      <formula>MOD(ROW(),2)=0</formula>
    </cfRule>
    <cfRule type="expression" dxfId="112" priority="8" stopIfTrue="1">
      <formula>MOD(ROW(),2)&lt;&gt;0</formula>
    </cfRule>
  </conditionalFormatting>
  <conditionalFormatting sqref="A26:A67">
    <cfRule type="expression" dxfId="111" priority="9" stopIfTrue="1">
      <formula>MOD(ROW(),2)=0</formula>
    </cfRule>
    <cfRule type="expression" dxfId="110" priority="10" stopIfTrue="1">
      <formula>MOD(ROW(),2)&lt;&gt;0</formula>
    </cfRule>
  </conditionalFormatting>
  <conditionalFormatting sqref="B26:M67">
    <cfRule type="expression" dxfId="109" priority="11" stopIfTrue="1">
      <formula>MOD(ROW(),2)=0</formula>
    </cfRule>
    <cfRule type="expression" dxfId="108" priority="12" stopIfTrue="1">
      <formula>MOD(ROW(),2)&lt;&gt;0</formula>
    </cfRule>
  </conditionalFormatting>
  <conditionalFormatting sqref="B7">
    <cfRule type="expression" dxfId="107" priority="3" stopIfTrue="1">
      <formula>MOD(ROW(),2)=0</formula>
    </cfRule>
    <cfRule type="expression" dxfId="106" priority="4" stopIfTrue="1">
      <formula>MOD(ROW(),2)&lt;&gt;0</formula>
    </cfRule>
  </conditionalFormatting>
  <conditionalFormatting sqref="B8">
    <cfRule type="expression" dxfId="105" priority="1" stopIfTrue="1">
      <formula>MOD(ROW(),2)=0</formula>
    </cfRule>
    <cfRule type="expression" dxfId="104" priority="2" stopIfTrue="1">
      <formula>MOD(ROW(),2)&lt;&gt;0</formula>
    </cfRule>
  </conditionalFormatting>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E738-D8E9-4B9C-AC64-8EBBF35B1DF5}">
  <sheetPr codeName="Sheet105"/>
  <dimension ref="A1:M7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Abatement - x-819</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464</v>
      </c>
      <c r="C9" s="49"/>
      <c r="D9" s="49"/>
      <c r="E9" s="49"/>
      <c r="F9" s="49"/>
      <c r="G9" s="49"/>
      <c r="H9" s="49"/>
      <c r="I9" s="49"/>
      <c r="J9" s="49"/>
      <c r="K9" s="49"/>
      <c r="L9" s="49"/>
      <c r="M9" s="49"/>
    </row>
    <row r="10" spans="1:13" x14ac:dyDescent="0.25">
      <c r="A10" s="40" t="s">
        <v>6</v>
      </c>
      <c r="B10" s="49" t="s">
        <v>583</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465</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819</v>
      </c>
      <c r="C14" s="49"/>
      <c r="D14" s="49"/>
      <c r="E14" s="49"/>
      <c r="F14" s="49"/>
      <c r="G14" s="49"/>
      <c r="H14" s="49"/>
      <c r="I14" s="49"/>
      <c r="J14" s="49"/>
      <c r="K14" s="49"/>
      <c r="L14" s="49"/>
      <c r="M14" s="49"/>
    </row>
    <row r="15" spans="1:13" x14ac:dyDescent="0.25">
      <c r="A15" s="40" t="s">
        <v>485</v>
      </c>
      <c r="B15" s="49" t="s">
        <v>472</v>
      </c>
      <c r="C15" s="49"/>
      <c r="D15" s="49"/>
      <c r="E15" s="49"/>
      <c r="F15" s="49"/>
      <c r="G15" s="49"/>
      <c r="H15" s="49"/>
      <c r="I15" s="49"/>
      <c r="J15" s="49"/>
      <c r="K15" s="49"/>
      <c r="L15" s="49"/>
      <c r="M15" s="49"/>
    </row>
    <row r="16" spans="1:13" x14ac:dyDescent="0.25">
      <c r="A16" s="40" t="s">
        <v>137</v>
      </c>
      <c r="B16" s="49" t="s">
        <v>473</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20</v>
      </c>
      <c r="B27" s="44">
        <v>0.26500000000000001</v>
      </c>
      <c r="C27" s="44">
        <v>0.26500000000000001</v>
      </c>
      <c r="D27" s="44">
        <v>0.26600000000000001</v>
      </c>
      <c r="E27" s="44">
        <v>0.26600000000000001</v>
      </c>
      <c r="F27" s="44">
        <v>0.26700000000000002</v>
      </c>
      <c r="G27" s="44">
        <v>0.26700000000000002</v>
      </c>
      <c r="H27" s="44">
        <v>0.26800000000000002</v>
      </c>
      <c r="I27" s="44">
        <v>0.26800000000000002</v>
      </c>
      <c r="J27" s="44">
        <v>0.26900000000000002</v>
      </c>
      <c r="K27" s="44">
        <v>0.26900000000000002</v>
      </c>
      <c r="L27" s="44">
        <v>0.27</v>
      </c>
      <c r="M27" s="44">
        <v>0.27</v>
      </c>
    </row>
    <row r="28" spans="1:13" x14ac:dyDescent="0.25">
      <c r="A28" s="43">
        <v>21</v>
      </c>
      <c r="B28" s="44">
        <v>0.27100000000000002</v>
      </c>
      <c r="C28" s="44">
        <v>0.27100000000000002</v>
      </c>
      <c r="D28" s="44">
        <v>0.27200000000000002</v>
      </c>
      <c r="E28" s="44">
        <v>0.27200000000000002</v>
      </c>
      <c r="F28" s="44">
        <v>0.27300000000000002</v>
      </c>
      <c r="G28" s="44">
        <v>0.27300000000000002</v>
      </c>
      <c r="H28" s="44">
        <v>0.27400000000000002</v>
      </c>
      <c r="I28" s="44">
        <v>0.27400000000000002</v>
      </c>
      <c r="J28" s="44">
        <v>0.27500000000000002</v>
      </c>
      <c r="K28" s="44">
        <v>0.27500000000000002</v>
      </c>
      <c r="L28" s="44">
        <v>0.27600000000000002</v>
      </c>
      <c r="M28" s="44">
        <v>0.27600000000000002</v>
      </c>
    </row>
    <row r="29" spans="1:13" x14ac:dyDescent="0.25">
      <c r="A29" s="43">
        <v>22</v>
      </c>
      <c r="B29" s="44">
        <v>0.27700000000000002</v>
      </c>
      <c r="C29" s="44">
        <v>0.27700000000000002</v>
      </c>
      <c r="D29" s="44">
        <v>0.27800000000000002</v>
      </c>
      <c r="E29" s="44">
        <v>0.27800000000000002</v>
      </c>
      <c r="F29" s="44">
        <v>0.27900000000000003</v>
      </c>
      <c r="G29" s="44">
        <v>0.27900000000000003</v>
      </c>
      <c r="H29" s="44">
        <v>0.28000000000000003</v>
      </c>
      <c r="I29" s="44">
        <v>0.28000000000000003</v>
      </c>
      <c r="J29" s="44">
        <v>0.28100000000000003</v>
      </c>
      <c r="K29" s="44">
        <v>0.28100000000000003</v>
      </c>
      <c r="L29" s="44">
        <v>0.28199999999999997</v>
      </c>
      <c r="M29" s="44">
        <v>0.28199999999999997</v>
      </c>
    </row>
    <row r="30" spans="1:13" x14ac:dyDescent="0.25">
      <c r="A30" s="43">
        <v>23</v>
      </c>
      <c r="B30" s="44">
        <v>0.28299999999999997</v>
      </c>
      <c r="C30" s="44">
        <v>0.28299999999999997</v>
      </c>
      <c r="D30" s="44">
        <v>0.28399999999999997</v>
      </c>
      <c r="E30" s="44">
        <v>0.28399999999999997</v>
      </c>
      <c r="F30" s="44">
        <v>0.28499999999999998</v>
      </c>
      <c r="G30" s="44">
        <v>0.28599999999999998</v>
      </c>
      <c r="H30" s="44">
        <v>0.28599999999999998</v>
      </c>
      <c r="I30" s="44">
        <v>0.28699999999999998</v>
      </c>
      <c r="J30" s="44">
        <v>0.28699999999999998</v>
      </c>
      <c r="K30" s="44">
        <v>0.28799999999999998</v>
      </c>
      <c r="L30" s="44">
        <v>0.28799999999999998</v>
      </c>
      <c r="M30" s="44">
        <v>0.28899999999999998</v>
      </c>
    </row>
    <row r="31" spans="1:13" x14ac:dyDescent="0.25">
      <c r="A31" s="43">
        <v>24</v>
      </c>
      <c r="B31" s="44">
        <v>0.28899999999999998</v>
      </c>
      <c r="C31" s="44">
        <v>0.28999999999999998</v>
      </c>
      <c r="D31" s="44">
        <v>0.28999999999999998</v>
      </c>
      <c r="E31" s="44">
        <v>0.29099999999999998</v>
      </c>
      <c r="F31" s="44">
        <v>0.29099999999999998</v>
      </c>
      <c r="G31" s="44">
        <v>0.29199999999999998</v>
      </c>
      <c r="H31" s="44">
        <v>0.29299999999999998</v>
      </c>
      <c r="I31" s="44">
        <v>0.29299999999999998</v>
      </c>
      <c r="J31" s="44">
        <v>0.29399999999999998</v>
      </c>
      <c r="K31" s="44">
        <v>0.29399999999999998</v>
      </c>
      <c r="L31" s="44">
        <v>0.29499999999999998</v>
      </c>
      <c r="M31" s="44">
        <v>0.29499999999999998</v>
      </c>
    </row>
    <row r="32" spans="1:13" x14ac:dyDescent="0.25">
      <c r="A32" s="43">
        <v>25</v>
      </c>
      <c r="B32" s="44">
        <v>0.29599999999999999</v>
      </c>
      <c r="C32" s="44">
        <v>0.29599999999999999</v>
      </c>
      <c r="D32" s="44">
        <v>0.29699999999999999</v>
      </c>
      <c r="E32" s="44">
        <v>0.29799999999999999</v>
      </c>
      <c r="F32" s="44">
        <v>0.29799999999999999</v>
      </c>
      <c r="G32" s="44">
        <v>0.29899999999999999</v>
      </c>
      <c r="H32" s="44">
        <v>0.29899999999999999</v>
      </c>
      <c r="I32" s="44">
        <v>0.3</v>
      </c>
      <c r="J32" s="44">
        <v>0.3</v>
      </c>
      <c r="K32" s="44">
        <v>0.30099999999999999</v>
      </c>
      <c r="L32" s="44">
        <v>0.30099999999999999</v>
      </c>
      <c r="M32" s="44">
        <v>0.30199999999999999</v>
      </c>
    </row>
    <row r="33" spans="1:13" x14ac:dyDescent="0.25">
      <c r="A33" s="43">
        <v>26</v>
      </c>
      <c r="B33" s="44">
        <v>0.30299999999999999</v>
      </c>
      <c r="C33" s="44">
        <v>0.30299999999999999</v>
      </c>
      <c r="D33" s="44">
        <v>0.30399999999999999</v>
      </c>
      <c r="E33" s="44">
        <v>0.30399999999999999</v>
      </c>
      <c r="F33" s="44">
        <v>0.30499999999999999</v>
      </c>
      <c r="G33" s="44">
        <v>0.30599999999999999</v>
      </c>
      <c r="H33" s="44">
        <v>0.30599999999999999</v>
      </c>
      <c r="I33" s="44">
        <v>0.307</v>
      </c>
      <c r="J33" s="44">
        <v>0.307</v>
      </c>
      <c r="K33" s="44">
        <v>0.308</v>
      </c>
      <c r="L33" s="44">
        <v>0.308</v>
      </c>
      <c r="M33" s="44">
        <v>0.309</v>
      </c>
    </row>
    <row r="34" spans="1:13" x14ac:dyDescent="0.25">
      <c r="A34" s="43">
        <v>27</v>
      </c>
      <c r="B34" s="44">
        <v>0.31</v>
      </c>
      <c r="C34" s="44">
        <v>0.31</v>
      </c>
      <c r="D34" s="44">
        <v>0.311</v>
      </c>
      <c r="E34" s="44">
        <v>0.311</v>
      </c>
      <c r="F34" s="44">
        <v>0.312</v>
      </c>
      <c r="G34" s="44">
        <v>0.313</v>
      </c>
      <c r="H34" s="44">
        <v>0.313</v>
      </c>
      <c r="I34" s="44">
        <v>0.314</v>
      </c>
      <c r="J34" s="44">
        <v>0.315</v>
      </c>
      <c r="K34" s="44">
        <v>0.315</v>
      </c>
      <c r="L34" s="44">
        <v>0.316</v>
      </c>
      <c r="M34" s="44">
        <v>0.316</v>
      </c>
    </row>
    <row r="35" spans="1:13" x14ac:dyDescent="0.25">
      <c r="A35" s="43">
        <v>28</v>
      </c>
      <c r="B35" s="44">
        <v>0.317</v>
      </c>
      <c r="C35" s="44">
        <v>0.318</v>
      </c>
      <c r="D35" s="44">
        <v>0.318</v>
      </c>
      <c r="E35" s="44">
        <v>0.31900000000000001</v>
      </c>
      <c r="F35" s="44">
        <v>0.31900000000000001</v>
      </c>
      <c r="G35" s="44">
        <v>0.32</v>
      </c>
      <c r="H35" s="44">
        <v>0.32100000000000001</v>
      </c>
      <c r="I35" s="44">
        <v>0.32100000000000001</v>
      </c>
      <c r="J35" s="44">
        <v>0.32200000000000001</v>
      </c>
      <c r="K35" s="44">
        <v>0.32300000000000001</v>
      </c>
      <c r="L35" s="44">
        <v>0.32300000000000001</v>
      </c>
      <c r="M35" s="44">
        <v>0.32400000000000001</v>
      </c>
    </row>
    <row r="36" spans="1:13" x14ac:dyDescent="0.25">
      <c r="A36" s="43">
        <v>29</v>
      </c>
      <c r="B36" s="44">
        <v>0.32400000000000001</v>
      </c>
      <c r="C36" s="44">
        <v>0.32500000000000001</v>
      </c>
      <c r="D36" s="44">
        <v>0.32600000000000001</v>
      </c>
      <c r="E36" s="44">
        <v>0.32600000000000001</v>
      </c>
      <c r="F36" s="44">
        <v>0.32700000000000001</v>
      </c>
      <c r="G36" s="44">
        <v>0.32800000000000001</v>
      </c>
      <c r="H36" s="44">
        <v>0.32800000000000001</v>
      </c>
      <c r="I36" s="44">
        <v>0.32900000000000001</v>
      </c>
      <c r="J36" s="44">
        <v>0.33</v>
      </c>
      <c r="K36" s="44">
        <v>0.33</v>
      </c>
      <c r="L36" s="44">
        <v>0.33100000000000002</v>
      </c>
      <c r="M36" s="44">
        <v>0.33200000000000002</v>
      </c>
    </row>
    <row r="37" spans="1:13" x14ac:dyDescent="0.25">
      <c r="A37" s="43">
        <v>30</v>
      </c>
      <c r="B37" s="44">
        <v>0.33200000000000002</v>
      </c>
      <c r="C37" s="44">
        <v>0.33300000000000002</v>
      </c>
      <c r="D37" s="44">
        <v>0.33400000000000002</v>
      </c>
      <c r="E37" s="44">
        <v>0.33400000000000002</v>
      </c>
      <c r="F37" s="44">
        <v>0.33500000000000002</v>
      </c>
      <c r="G37" s="44">
        <v>0.33600000000000002</v>
      </c>
      <c r="H37" s="44">
        <v>0.33600000000000002</v>
      </c>
      <c r="I37" s="44">
        <v>0.33700000000000002</v>
      </c>
      <c r="J37" s="44">
        <v>0.33800000000000002</v>
      </c>
      <c r="K37" s="44">
        <v>0.33800000000000002</v>
      </c>
      <c r="L37" s="44">
        <v>0.33900000000000002</v>
      </c>
      <c r="M37" s="44">
        <v>0.34</v>
      </c>
    </row>
    <row r="38" spans="1:13" x14ac:dyDescent="0.25">
      <c r="A38" s="43">
        <v>31</v>
      </c>
      <c r="B38" s="44">
        <v>0.34</v>
      </c>
      <c r="C38" s="44">
        <v>0.34100000000000003</v>
      </c>
      <c r="D38" s="44">
        <v>0.34200000000000003</v>
      </c>
      <c r="E38" s="44">
        <v>0.34300000000000003</v>
      </c>
      <c r="F38" s="44">
        <v>0.34300000000000003</v>
      </c>
      <c r="G38" s="44">
        <v>0.34399999999999997</v>
      </c>
      <c r="H38" s="44">
        <v>0.34499999999999997</v>
      </c>
      <c r="I38" s="44">
        <v>0.34499999999999997</v>
      </c>
      <c r="J38" s="44">
        <v>0.34599999999999997</v>
      </c>
      <c r="K38" s="44">
        <v>0.34699999999999998</v>
      </c>
      <c r="L38" s="44">
        <v>0.34699999999999998</v>
      </c>
      <c r="M38" s="44">
        <v>0.34799999999999998</v>
      </c>
    </row>
    <row r="39" spans="1:13" x14ac:dyDescent="0.25">
      <c r="A39" s="43">
        <v>32</v>
      </c>
      <c r="B39" s="44">
        <v>0.34899999999999998</v>
      </c>
      <c r="C39" s="44">
        <v>0.35</v>
      </c>
      <c r="D39" s="44">
        <v>0.35</v>
      </c>
      <c r="E39" s="44">
        <v>0.35099999999999998</v>
      </c>
      <c r="F39" s="44">
        <v>0.35199999999999998</v>
      </c>
      <c r="G39" s="44">
        <v>0.35199999999999998</v>
      </c>
      <c r="H39" s="44">
        <v>0.35299999999999998</v>
      </c>
      <c r="I39" s="44">
        <v>0.35399999999999998</v>
      </c>
      <c r="J39" s="44">
        <v>0.35499999999999998</v>
      </c>
      <c r="K39" s="44">
        <v>0.35499999999999998</v>
      </c>
      <c r="L39" s="44">
        <v>0.35599999999999998</v>
      </c>
      <c r="M39" s="44">
        <v>0.35699999999999998</v>
      </c>
    </row>
    <row r="40" spans="1:13" x14ac:dyDescent="0.25">
      <c r="A40" s="43">
        <v>33</v>
      </c>
      <c r="B40" s="44">
        <v>0.35799999999999998</v>
      </c>
      <c r="C40" s="44">
        <v>0.35799999999999998</v>
      </c>
      <c r="D40" s="44">
        <v>0.35899999999999999</v>
      </c>
      <c r="E40" s="44">
        <v>0.36</v>
      </c>
      <c r="F40" s="44">
        <v>0.36099999999999999</v>
      </c>
      <c r="G40" s="44">
        <v>0.36099999999999999</v>
      </c>
      <c r="H40" s="44">
        <v>0.36199999999999999</v>
      </c>
      <c r="I40" s="44">
        <v>0.36299999999999999</v>
      </c>
      <c r="J40" s="44">
        <v>0.36399999999999999</v>
      </c>
      <c r="K40" s="44">
        <v>0.36399999999999999</v>
      </c>
      <c r="L40" s="44">
        <v>0.36499999999999999</v>
      </c>
      <c r="M40" s="44">
        <v>0.36599999999999999</v>
      </c>
    </row>
    <row r="41" spans="1:13" x14ac:dyDescent="0.25">
      <c r="A41" s="43">
        <v>34</v>
      </c>
      <c r="B41" s="44">
        <v>0.36699999999999999</v>
      </c>
      <c r="C41" s="44">
        <v>0.36699999999999999</v>
      </c>
      <c r="D41" s="44">
        <v>0.36799999999999999</v>
      </c>
      <c r="E41" s="44">
        <v>0.36899999999999999</v>
      </c>
      <c r="F41" s="44">
        <v>0.37</v>
      </c>
      <c r="G41" s="44">
        <v>0.371</v>
      </c>
      <c r="H41" s="44">
        <v>0.371</v>
      </c>
      <c r="I41" s="44">
        <v>0.372</v>
      </c>
      <c r="J41" s="44">
        <v>0.373</v>
      </c>
      <c r="K41" s="44">
        <v>0.374</v>
      </c>
      <c r="L41" s="44">
        <v>0.374</v>
      </c>
      <c r="M41" s="44">
        <v>0.375</v>
      </c>
    </row>
    <row r="42" spans="1:13" x14ac:dyDescent="0.25">
      <c r="A42" s="43">
        <v>35</v>
      </c>
      <c r="B42" s="44">
        <v>0.376</v>
      </c>
      <c r="C42" s="44">
        <v>0.377</v>
      </c>
      <c r="D42" s="44">
        <v>0.378</v>
      </c>
      <c r="E42" s="44">
        <v>0.378</v>
      </c>
      <c r="F42" s="44">
        <v>0.379</v>
      </c>
      <c r="G42" s="44">
        <v>0.38</v>
      </c>
      <c r="H42" s="44">
        <v>0.38100000000000001</v>
      </c>
      <c r="I42" s="44">
        <v>0.38200000000000001</v>
      </c>
      <c r="J42" s="44">
        <v>0.38300000000000001</v>
      </c>
      <c r="K42" s="44">
        <v>0.38300000000000001</v>
      </c>
      <c r="L42" s="44">
        <v>0.38400000000000001</v>
      </c>
      <c r="M42" s="44">
        <v>0.38500000000000001</v>
      </c>
    </row>
    <row r="43" spans="1:13" x14ac:dyDescent="0.25">
      <c r="A43" s="43">
        <v>36</v>
      </c>
      <c r="B43" s="44">
        <v>0.38600000000000001</v>
      </c>
      <c r="C43" s="44">
        <v>0.38700000000000001</v>
      </c>
      <c r="D43" s="44">
        <v>0.38800000000000001</v>
      </c>
      <c r="E43" s="44">
        <v>0.38800000000000001</v>
      </c>
      <c r="F43" s="44">
        <v>0.38900000000000001</v>
      </c>
      <c r="G43" s="44">
        <v>0.39</v>
      </c>
      <c r="H43" s="44">
        <v>0.39100000000000001</v>
      </c>
      <c r="I43" s="44">
        <v>0.39200000000000002</v>
      </c>
      <c r="J43" s="44">
        <v>0.39300000000000002</v>
      </c>
      <c r="K43" s="44">
        <v>0.39300000000000002</v>
      </c>
      <c r="L43" s="44">
        <v>0.39400000000000002</v>
      </c>
      <c r="M43" s="44">
        <v>0.39500000000000002</v>
      </c>
    </row>
    <row r="44" spans="1:13" x14ac:dyDescent="0.25">
      <c r="A44" s="43">
        <v>37</v>
      </c>
      <c r="B44" s="44">
        <v>0.39600000000000002</v>
      </c>
      <c r="C44" s="44">
        <v>0.39700000000000002</v>
      </c>
      <c r="D44" s="44">
        <v>0.39800000000000002</v>
      </c>
      <c r="E44" s="44">
        <v>0.39900000000000002</v>
      </c>
      <c r="F44" s="44">
        <v>0.4</v>
      </c>
      <c r="G44" s="44">
        <v>0.4</v>
      </c>
      <c r="H44" s="44">
        <v>0.40100000000000002</v>
      </c>
      <c r="I44" s="44">
        <v>0.40200000000000002</v>
      </c>
      <c r="J44" s="44">
        <v>0.40300000000000002</v>
      </c>
      <c r="K44" s="44">
        <v>0.40400000000000003</v>
      </c>
      <c r="L44" s="44">
        <v>0.40500000000000003</v>
      </c>
      <c r="M44" s="44">
        <v>0.40600000000000003</v>
      </c>
    </row>
    <row r="45" spans="1:13" x14ac:dyDescent="0.25">
      <c r="A45" s="43">
        <v>38</v>
      </c>
      <c r="B45" s="44">
        <v>0.40699999999999997</v>
      </c>
      <c r="C45" s="44">
        <v>0.40799999999999997</v>
      </c>
      <c r="D45" s="44">
        <v>0.40799999999999997</v>
      </c>
      <c r="E45" s="44">
        <v>0.40899999999999997</v>
      </c>
      <c r="F45" s="44">
        <v>0.41</v>
      </c>
      <c r="G45" s="44">
        <v>0.41099999999999998</v>
      </c>
      <c r="H45" s="44">
        <v>0.41199999999999998</v>
      </c>
      <c r="I45" s="44">
        <v>0.41299999999999998</v>
      </c>
      <c r="J45" s="44">
        <v>0.41399999999999998</v>
      </c>
      <c r="K45" s="44">
        <v>0.41499999999999998</v>
      </c>
      <c r="L45" s="44">
        <v>0.41599999999999998</v>
      </c>
      <c r="M45" s="44">
        <v>0.41699999999999998</v>
      </c>
    </row>
    <row r="46" spans="1:13" x14ac:dyDescent="0.25">
      <c r="A46" s="43">
        <v>39</v>
      </c>
      <c r="B46" s="44">
        <v>0.41799999999999998</v>
      </c>
      <c r="C46" s="44">
        <v>0.41899999999999998</v>
      </c>
      <c r="D46" s="44">
        <v>0.42</v>
      </c>
      <c r="E46" s="44">
        <v>0.42099999999999999</v>
      </c>
      <c r="F46" s="44">
        <v>0.42199999999999999</v>
      </c>
      <c r="G46" s="44">
        <v>0.42299999999999999</v>
      </c>
      <c r="H46" s="44">
        <v>0.42299999999999999</v>
      </c>
      <c r="I46" s="44">
        <v>0.42399999999999999</v>
      </c>
      <c r="J46" s="44">
        <v>0.42499999999999999</v>
      </c>
      <c r="K46" s="44">
        <v>0.42599999999999999</v>
      </c>
      <c r="L46" s="44">
        <v>0.42699999999999999</v>
      </c>
      <c r="M46" s="44">
        <v>0.42799999999999999</v>
      </c>
    </row>
    <row r="47" spans="1:13" x14ac:dyDescent="0.25">
      <c r="A47" s="43">
        <v>40</v>
      </c>
      <c r="B47" s="44">
        <v>0.42899999999999999</v>
      </c>
      <c r="C47" s="44">
        <v>0.43</v>
      </c>
      <c r="D47" s="44">
        <v>0.43099999999999999</v>
      </c>
      <c r="E47" s="44">
        <v>0.432</v>
      </c>
      <c r="F47" s="44">
        <v>0.433</v>
      </c>
      <c r="G47" s="44">
        <v>0.434</v>
      </c>
      <c r="H47" s="44">
        <v>0.435</v>
      </c>
      <c r="I47" s="44">
        <v>0.436</v>
      </c>
      <c r="J47" s="44">
        <v>0.437</v>
      </c>
      <c r="K47" s="44">
        <v>0.438</v>
      </c>
      <c r="L47" s="44">
        <v>0.439</v>
      </c>
      <c r="M47" s="44">
        <v>0.44</v>
      </c>
    </row>
    <row r="48" spans="1:13" x14ac:dyDescent="0.25">
      <c r="A48" s="43">
        <v>41</v>
      </c>
      <c r="B48" s="44">
        <v>0.441</v>
      </c>
      <c r="C48" s="44">
        <v>0.442</v>
      </c>
      <c r="D48" s="44">
        <v>0.443</v>
      </c>
      <c r="E48" s="44">
        <v>0.44500000000000001</v>
      </c>
      <c r="F48" s="44">
        <v>0.44600000000000001</v>
      </c>
      <c r="G48" s="44">
        <v>0.44700000000000001</v>
      </c>
      <c r="H48" s="44">
        <v>0.44800000000000001</v>
      </c>
      <c r="I48" s="44">
        <v>0.44900000000000001</v>
      </c>
      <c r="J48" s="44">
        <v>0.45</v>
      </c>
      <c r="K48" s="44">
        <v>0.45100000000000001</v>
      </c>
      <c r="L48" s="44">
        <v>0.45200000000000001</v>
      </c>
      <c r="M48" s="44">
        <v>0.45300000000000001</v>
      </c>
    </row>
    <row r="49" spans="1:13" x14ac:dyDescent="0.25">
      <c r="A49" s="43">
        <v>42</v>
      </c>
      <c r="B49" s="44">
        <v>0.45400000000000001</v>
      </c>
      <c r="C49" s="44">
        <v>0.45500000000000002</v>
      </c>
      <c r="D49" s="44">
        <v>0.45600000000000002</v>
      </c>
      <c r="E49" s="44">
        <v>0.45700000000000002</v>
      </c>
      <c r="F49" s="44">
        <v>0.45800000000000002</v>
      </c>
      <c r="G49" s="44">
        <v>0.45900000000000002</v>
      </c>
      <c r="H49" s="44">
        <v>0.46100000000000002</v>
      </c>
      <c r="I49" s="44">
        <v>0.46200000000000002</v>
      </c>
      <c r="J49" s="44">
        <v>0.46300000000000002</v>
      </c>
      <c r="K49" s="44">
        <v>0.46400000000000002</v>
      </c>
      <c r="L49" s="44">
        <v>0.46500000000000002</v>
      </c>
      <c r="M49" s="44">
        <v>0.46600000000000003</v>
      </c>
    </row>
    <row r="50" spans="1:13" x14ac:dyDescent="0.25">
      <c r="A50" s="43">
        <v>43</v>
      </c>
      <c r="B50" s="44">
        <v>0.46700000000000003</v>
      </c>
      <c r="C50" s="44">
        <v>0.46800000000000003</v>
      </c>
      <c r="D50" s="44">
        <v>0.47</v>
      </c>
      <c r="E50" s="44">
        <v>0.47099999999999997</v>
      </c>
      <c r="F50" s="44">
        <v>0.47199999999999998</v>
      </c>
      <c r="G50" s="44">
        <v>0.47299999999999998</v>
      </c>
      <c r="H50" s="44">
        <v>0.47399999999999998</v>
      </c>
      <c r="I50" s="44">
        <v>0.47499999999999998</v>
      </c>
      <c r="J50" s="44">
        <v>0.47599999999999998</v>
      </c>
      <c r="K50" s="44">
        <v>0.47799999999999998</v>
      </c>
      <c r="L50" s="44">
        <v>0.47899999999999998</v>
      </c>
      <c r="M50" s="44">
        <v>0.48</v>
      </c>
    </row>
    <row r="51" spans="1:13" x14ac:dyDescent="0.25">
      <c r="A51" s="43">
        <v>44</v>
      </c>
      <c r="B51" s="44">
        <v>0.48099999999999998</v>
      </c>
      <c r="C51" s="44">
        <v>0.48199999999999998</v>
      </c>
      <c r="D51" s="44">
        <v>0.48299999999999998</v>
      </c>
      <c r="E51" s="44">
        <v>0.48499999999999999</v>
      </c>
      <c r="F51" s="44">
        <v>0.48599999999999999</v>
      </c>
      <c r="G51" s="44">
        <v>0.48699999999999999</v>
      </c>
      <c r="H51" s="44">
        <v>0.48799999999999999</v>
      </c>
      <c r="I51" s="44">
        <v>0.49</v>
      </c>
      <c r="J51" s="44">
        <v>0.49099999999999999</v>
      </c>
      <c r="K51" s="44">
        <v>0.49199999999999999</v>
      </c>
      <c r="L51" s="44">
        <v>0.49299999999999999</v>
      </c>
      <c r="M51" s="44">
        <v>0.49399999999999999</v>
      </c>
    </row>
    <row r="52" spans="1:13" x14ac:dyDescent="0.25">
      <c r="A52" s="43">
        <v>45</v>
      </c>
      <c r="B52" s="44">
        <v>0.496</v>
      </c>
      <c r="C52" s="44">
        <v>0.497</v>
      </c>
      <c r="D52" s="44">
        <v>0.498</v>
      </c>
      <c r="E52" s="44">
        <v>0.499</v>
      </c>
      <c r="F52" s="44">
        <v>0.501</v>
      </c>
      <c r="G52" s="44">
        <v>0.502</v>
      </c>
      <c r="H52" s="44">
        <v>0.503</v>
      </c>
      <c r="I52" s="44">
        <v>0.504</v>
      </c>
      <c r="J52" s="44">
        <v>0.50600000000000001</v>
      </c>
      <c r="K52" s="44">
        <v>0.50700000000000001</v>
      </c>
      <c r="L52" s="44">
        <v>0.50800000000000001</v>
      </c>
      <c r="M52" s="44">
        <v>0.51</v>
      </c>
    </row>
    <row r="53" spans="1:13" x14ac:dyDescent="0.25">
      <c r="A53" s="43">
        <v>46</v>
      </c>
      <c r="B53" s="44">
        <v>0.51100000000000001</v>
      </c>
      <c r="C53" s="44">
        <v>0.51200000000000001</v>
      </c>
      <c r="D53" s="44">
        <v>0.51300000000000001</v>
      </c>
      <c r="E53" s="44">
        <v>0.51500000000000001</v>
      </c>
      <c r="F53" s="44">
        <v>0.51600000000000001</v>
      </c>
      <c r="G53" s="44">
        <v>0.51700000000000002</v>
      </c>
      <c r="H53" s="44">
        <v>0.51900000000000002</v>
      </c>
      <c r="I53" s="44">
        <v>0.52</v>
      </c>
      <c r="J53" s="44">
        <v>0.52100000000000002</v>
      </c>
      <c r="K53" s="44">
        <v>0.52300000000000002</v>
      </c>
      <c r="L53" s="44">
        <v>0.52400000000000002</v>
      </c>
      <c r="M53" s="44">
        <v>0.52500000000000002</v>
      </c>
    </row>
    <row r="54" spans="1:13" x14ac:dyDescent="0.25">
      <c r="A54" s="43">
        <v>47</v>
      </c>
      <c r="B54" s="44">
        <v>0.52700000000000002</v>
      </c>
      <c r="C54" s="44">
        <v>0.52800000000000002</v>
      </c>
      <c r="D54" s="44">
        <v>0.53</v>
      </c>
      <c r="E54" s="44">
        <v>0.53100000000000003</v>
      </c>
      <c r="F54" s="44">
        <v>0.53200000000000003</v>
      </c>
      <c r="G54" s="44">
        <v>0.53400000000000003</v>
      </c>
      <c r="H54" s="44">
        <v>0.53500000000000003</v>
      </c>
      <c r="I54" s="44">
        <v>0.53700000000000003</v>
      </c>
      <c r="J54" s="44">
        <v>0.53800000000000003</v>
      </c>
      <c r="K54" s="44">
        <v>0.53900000000000003</v>
      </c>
      <c r="L54" s="44">
        <v>0.54100000000000004</v>
      </c>
      <c r="M54" s="44">
        <v>0.54200000000000004</v>
      </c>
    </row>
    <row r="55" spans="1:13" x14ac:dyDescent="0.25">
      <c r="A55" s="43">
        <v>48</v>
      </c>
      <c r="B55" s="44">
        <v>0.54400000000000004</v>
      </c>
      <c r="C55" s="44">
        <v>0.54500000000000004</v>
      </c>
      <c r="D55" s="44">
        <v>0.54700000000000004</v>
      </c>
      <c r="E55" s="44">
        <v>0.54800000000000004</v>
      </c>
      <c r="F55" s="44">
        <v>0.55000000000000004</v>
      </c>
      <c r="G55" s="44">
        <v>0.55100000000000005</v>
      </c>
      <c r="H55" s="44">
        <v>0.55300000000000005</v>
      </c>
      <c r="I55" s="44">
        <v>0.55400000000000005</v>
      </c>
      <c r="J55" s="44">
        <v>0.55600000000000005</v>
      </c>
      <c r="K55" s="44">
        <v>0.55700000000000005</v>
      </c>
      <c r="L55" s="44">
        <v>0.55800000000000005</v>
      </c>
      <c r="M55" s="44">
        <v>0.56000000000000005</v>
      </c>
    </row>
    <row r="56" spans="1:13" x14ac:dyDescent="0.25">
      <c r="A56" s="43">
        <v>49</v>
      </c>
      <c r="B56" s="44">
        <v>0.56100000000000005</v>
      </c>
      <c r="C56" s="44">
        <v>0.56299999999999994</v>
      </c>
      <c r="D56" s="44">
        <v>0.56499999999999995</v>
      </c>
      <c r="E56" s="44">
        <v>0.56599999999999995</v>
      </c>
      <c r="F56" s="44">
        <v>0.56799999999999995</v>
      </c>
      <c r="G56" s="44">
        <v>0.56899999999999995</v>
      </c>
      <c r="H56" s="44">
        <v>0.57099999999999995</v>
      </c>
      <c r="I56" s="44">
        <v>0.57199999999999995</v>
      </c>
      <c r="J56" s="44">
        <v>0.57399999999999995</v>
      </c>
      <c r="K56" s="44">
        <v>0.57599999999999996</v>
      </c>
      <c r="L56" s="44">
        <v>0.57699999999999996</v>
      </c>
      <c r="M56" s="44">
        <v>0.57899999999999996</v>
      </c>
    </row>
    <row r="57" spans="1:13" x14ac:dyDescent="0.25">
      <c r="A57" s="43">
        <v>50</v>
      </c>
      <c r="B57" s="44">
        <v>0.57999999999999996</v>
      </c>
      <c r="C57" s="44">
        <v>0.58199999999999996</v>
      </c>
      <c r="D57" s="44">
        <v>0.58399999999999996</v>
      </c>
      <c r="E57" s="44">
        <v>0.58499999999999996</v>
      </c>
      <c r="F57" s="44">
        <v>0.58699999999999997</v>
      </c>
      <c r="G57" s="44">
        <v>0.58799999999999997</v>
      </c>
      <c r="H57" s="44">
        <v>0.59</v>
      </c>
      <c r="I57" s="44">
        <v>0.59199999999999997</v>
      </c>
      <c r="J57" s="44">
        <v>0.59299999999999997</v>
      </c>
      <c r="K57" s="44">
        <v>0.59499999999999997</v>
      </c>
      <c r="L57" s="44">
        <v>0.59699999999999998</v>
      </c>
      <c r="M57" s="44">
        <v>0.59799999999999998</v>
      </c>
    </row>
    <row r="58" spans="1:13" x14ac:dyDescent="0.25">
      <c r="A58" s="43">
        <v>51</v>
      </c>
      <c r="B58" s="44">
        <v>0.6</v>
      </c>
      <c r="C58" s="44">
        <v>0.60199999999999998</v>
      </c>
      <c r="D58" s="44">
        <v>0.60399999999999998</v>
      </c>
      <c r="E58" s="44">
        <v>0.60499999999999998</v>
      </c>
      <c r="F58" s="44">
        <v>0.60699999999999998</v>
      </c>
      <c r="G58" s="44">
        <v>0.60899999999999999</v>
      </c>
      <c r="H58" s="44">
        <v>0.61</v>
      </c>
      <c r="I58" s="44">
        <v>0.61199999999999999</v>
      </c>
      <c r="J58" s="44">
        <v>0.61399999999999999</v>
      </c>
      <c r="K58" s="44">
        <v>0.61599999999999999</v>
      </c>
      <c r="L58" s="44">
        <v>0.61699999999999999</v>
      </c>
      <c r="M58" s="44">
        <v>0.61899999999999999</v>
      </c>
    </row>
    <row r="59" spans="1:13" x14ac:dyDescent="0.25">
      <c r="A59" s="43">
        <v>52</v>
      </c>
      <c r="B59" s="44">
        <v>0.621</v>
      </c>
      <c r="C59" s="44">
        <v>0.623</v>
      </c>
      <c r="D59" s="44">
        <v>0.625</v>
      </c>
      <c r="E59" s="44">
        <v>0.627</v>
      </c>
      <c r="F59" s="44">
        <v>0.628</v>
      </c>
      <c r="G59" s="44">
        <v>0.63</v>
      </c>
      <c r="H59" s="44">
        <v>0.63200000000000001</v>
      </c>
      <c r="I59" s="44">
        <v>0.63400000000000001</v>
      </c>
      <c r="J59" s="44">
        <v>0.63600000000000001</v>
      </c>
      <c r="K59" s="44">
        <v>0.63800000000000001</v>
      </c>
      <c r="L59" s="44">
        <v>0.63900000000000001</v>
      </c>
      <c r="M59" s="44">
        <v>0.64100000000000001</v>
      </c>
    </row>
    <row r="60" spans="1:13" x14ac:dyDescent="0.25">
      <c r="A60" s="43">
        <v>53</v>
      </c>
      <c r="B60" s="44">
        <v>0.64300000000000002</v>
      </c>
      <c r="C60" s="44">
        <v>0.64500000000000002</v>
      </c>
      <c r="D60" s="44">
        <v>0.64700000000000002</v>
      </c>
      <c r="E60" s="44">
        <v>0.64900000000000002</v>
      </c>
      <c r="F60" s="44">
        <v>0.65100000000000002</v>
      </c>
      <c r="G60" s="44">
        <v>0.65300000000000002</v>
      </c>
      <c r="H60" s="44">
        <v>0.65500000000000003</v>
      </c>
      <c r="I60" s="44">
        <v>0.65700000000000003</v>
      </c>
      <c r="J60" s="44">
        <v>0.65900000000000003</v>
      </c>
      <c r="K60" s="44">
        <v>0.66100000000000003</v>
      </c>
      <c r="L60" s="44">
        <v>0.66300000000000003</v>
      </c>
      <c r="M60" s="44">
        <v>0.66500000000000004</v>
      </c>
    </row>
    <row r="61" spans="1:13" x14ac:dyDescent="0.25">
      <c r="A61" s="43">
        <v>54</v>
      </c>
      <c r="B61" s="44">
        <v>0.66700000000000004</v>
      </c>
      <c r="C61" s="44">
        <v>0.66900000000000004</v>
      </c>
      <c r="D61" s="44">
        <v>0.67100000000000004</v>
      </c>
      <c r="E61" s="44">
        <v>0.67300000000000004</v>
      </c>
      <c r="F61" s="44">
        <v>0.67500000000000004</v>
      </c>
      <c r="G61" s="44">
        <v>0.67700000000000005</v>
      </c>
      <c r="H61" s="44">
        <v>0.67900000000000005</v>
      </c>
      <c r="I61" s="44">
        <v>0.68100000000000005</v>
      </c>
      <c r="J61" s="44">
        <v>0.68300000000000005</v>
      </c>
      <c r="K61" s="44">
        <v>0.68500000000000005</v>
      </c>
      <c r="L61" s="44">
        <v>0.68799999999999994</v>
      </c>
      <c r="M61" s="44">
        <v>0.69</v>
      </c>
    </row>
    <row r="62" spans="1:13" x14ac:dyDescent="0.25">
      <c r="A62" s="43">
        <v>55</v>
      </c>
      <c r="B62" s="44">
        <v>0.69199999999999995</v>
      </c>
      <c r="C62" s="44">
        <v>0.69399999999999995</v>
      </c>
      <c r="D62" s="44">
        <v>0.69599999999999995</v>
      </c>
      <c r="E62" s="44">
        <v>0.69799999999999995</v>
      </c>
      <c r="F62" s="44">
        <v>0.70099999999999996</v>
      </c>
      <c r="G62" s="44">
        <v>0.70299999999999996</v>
      </c>
      <c r="H62" s="44">
        <v>0.70499999999999996</v>
      </c>
      <c r="I62" s="44">
        <v>0.70699999999999996</v>
      </c>
      <c r="J62" s="44">
        <v>0.71</v>
      </c>
      <c r="K62" s="44">
        <v>0.71199999999999997</v>
      </c>
      <c r="L62" s="44">
        <v>0.71399999999999997</v>
      </c>
      <c r="M62" s="44">
        <v>0.71599999999999997</v>
      </c>
    </row>
    <row r="63" spans="1:13" x14ac:dyDescent="0.25">
      <c r="A63" s="43">
        <v>56</v>
      </c>
      <c r="B63" s="44">
        <v>0.71799999999999997</v>
      </c>
      <c r="C63" s="44">
        <v>0.72099999999999997</v>
      </c>
      <c r="D63" s="44">
        <v>0.72299999999999998</v>
      </c>
      <c r="E63" s="44">
        <v>0.72599999999999998</v>
      </c>
      <c r="F63" s="44">
        <v>0.72799999999999998</v>
      </c>
      <c r="G63" s="44">
        <v>0.73</v>
      </c>
      <c r="H63" s="44">
        <v>0.73299999999999998</v>
      </c>
      <c r="I63" s="44">
        <v>0.73499999999999999</v>
      </c>
      <c r="J63" s="44">
        <v>0.73699999999999999</v>
      </c>
      <c r="K63" s="44">
        <v>0.74</v>
      </c>
      <c r="L63" s="44">
        <v>0.74199999999999999</v>
      </c>
      <c r="M63" s="44">
        <v>0.74399999999999999</v>
      </c>
    </row>
    <row r="64" spans="1:13" x14ac:dyDescent="0.25">
      <c r="A64" s="43">
        <v>57</v>
      </c>
      <c r="B64" s="44">
        <v>0.747</v>
      </c>
      <c r="C64" s="44">
        <v>0.749</v>
      </c>
      <c r="D64" s="44">
        <v>0.752</v>
      </c>
      <c r="E64" s="44">
        <v>0.754</v>
      </c>
      <c r="F64" s="44">
        <v>0.75700000000000001</v>
      </c>
      <c r="G64" s="44">
        <v>0.76</v>
      </c>
      <c r="H64" s="44">
        <v>0.76200000000000001</v>
      </c>
      <c r="I64" s="44">
        <v>0.76500000000000001</v>
      </c>
      <c r="J64" s="44">
        <v>0.76700000000000002</v>
      </c>
      <c r="K64" s="44">
        <v>0.77</v>
      </c>
      <c r="L64" s="44">
        <v>0.77200000000000002</v>
      </c>
      <c r="M64" s="44">
        <v>0.77500000000000002</v>
      </c>
    </row>
    <row r="65" spans="1:13" x14ac:dyDescent="0.25">
      <c r="A65" s="43">
        <v>58</v>
      </c>
      <c r="B65" s="44">
        <v>0.77700000000000002</v>
      </c>
      <c r="C65" s="44">
        <v>0.78</v>
      </c>
      <c r="D65" s="44">
        <v>0.78300000000000003</v>
      </c>
      <c r="E65" s="44">
        <v>0.78500000000000003</v>
      </c>
      <c r="F65" s="44">
        <v>0.78800000000000003</v>
      </c>
      <c r="G65" s="44">
        <v>0.79100000000000004</v>
      </c>
      <c r="H65" s="44">
        <v>0.79400000000000004</v>
      </c>
      <c r="I65" s="44">
        <v>0.79600000000000004</v>
      </c>
      <c r="J65" s="44">
        <v>0.79900000000000004</v>
      </c>
      <c r="K65" s="44">
        <v>0.80200000000000005</v>
      </c>
      <c r="L65" s="44">
        <v>0.80400000000000005</v>
      </c>
      <c r="M65" s="44">
        <v>0.80700000000000005</v>
      </c>
    </row>
    <row r="66" spans="1:13" x14ac:dyDescent="0.25">
      <c r="A66" s="43">
        <v>59</v>
      </c>
      <c r="B66" s="44">
        <v>0.80900000000000005</v>
      </c>
      <c r="C66" s="44">
        <v>0.81200000000000006</v>
      </c>
      <c r="D66" s="44">
        <v>0.81399999999999995</v>
      </c>
      <c r="E66" s="44">
        <v>0.81599999999999995</v>
      </c>
      <c r="F66" s="44">
        <v>0.81799999999999995</v>
      </c>
      <c r="G66" s="44">
        <v>0.82</v>
      </c>
      <c r="H66" s="44">
        <v>0.82199999999999995</v>
      </c>
      <c r="I66" s="44">
        <v>0.82399999999999995</v>
      </c>
      <c r="J66" s="44">
        <v>0.82599999999999996</v>
      </c>
      <c r="K66" s="44">
        <v>0.82899999999999996</v>
      </c>
      <c r="L66" s="44">
        <v>0.83099999999999996</v>
      </c>
      <c r="M66" s="44">
        <v>0.83299999999999996</v>
      </c>
    </row>
    <row r="67" spans="1:13" x14ac:dyDescent="0.25">
      <c r="A67" s="43">
        <v>60</v>
      </c>
      <c r="B67" s="44">
        <v>0.83499999999999996</v>
      </c>
      <c r="C67" s="44">
        <v>0.83699999999999997</v>
      </c>
      <c r="D67" s="44">
        <v>0.84</v>
      </c>
      <c r="E67" s="44">
        <v>0.84199999999999997</v>
      </c>
      <c r="F67" s="44">
        <v>0.84399999999999997</v>
      </c>
      <c r="G67" s="44">
        <v>0.84699999999999998</v>
      </c>
      <c r="H67" s="44">
        <v>0.84899999999999998</v>
      </c>
      <c r="I67" s="44">
        <v>0.85099999999999998</v>
      </c>
      <c r="J67" s="44">
        <v>0.85399999999999998</v>
      </c>
      <c r="K67" s="44">
        <v>0.85599999999999998</v>
      </c>
      <c r="L67" s="44">
        <v>0.85799999999999998</v>
      </c>
      <c r="M67" s="44">
        <v>0.86099999999999999</v>
      </c>
    </row>
    <row r="68" spans="1:13" x14ac:dyDescent="0.25">
      <c r="A68" s="43">
        <v>61</v>
      </c>
      <c r="B68" s="44">
        <v>0.86299999999999999</v>
      </c>
      <c r="C68" s="44">
        <v>0.86499999999999999</v>
      </c>
      <c r="D68" s="44">
        <v>0.86799999999999999</v>
      </c>
      <c r="E68" s="44">
        <v>0.871</v>
      </c>
      <c r="F68" s="44">
        <v>0.873</v>
      </c>
      <c r="G68" s="44">
        <v>0.876</v>
      </c>
      <c r="H68" s="44">
        <v>0.878</v>
      </c>
      <c r="I68" s="44">
        <v>0.88100000000000001</v>
      </c>
      <c r="J68" s="44">
        <v>0.88300000000000001</v>
      </c>
      <c r="K68" s="44">
        <v>0.88600000000000001</v>
      </c>
      <c r="L68" s="44">
        <v>0.88800000000000001</v>
      </c>
      <c r="M68" s="44">
        <v>0.89100000000000001</v>
      </c>
    </row>
    <row r="69" spans="1:13" x14ac:dyDescent="0.25">
      <c r="A69" s="43">
        <v>62</v>
      </c>
      <c r="B69" s="44">
        <v>0.89300000000000002</v>
      </c>
      <c r="C69" s="44">
        <v>0.89600000000000002</v>
      </c>
      <c r="D69" s="44">
        <v>0.89900000000000002</v>
      </c>
      <c r="E69" s="44">
        <v>0.90200000000000002</v>
      </c>
      <c r="F69" s="44">
        <v>0.90400000000000003</v>
      </c>
      <c r="G69" s="44">
        <v>0.90700000000000003</v>
      </c>
      <c r="H69" s="44">
        <v>0.91</v>
      </c>
      <c r="I69" s="44">
        <v>0.91300000000000003</v>
      </c>
      <c r="J69" s="44">
        <v>0.91500000000000004</v>
      </c>
      <c r="K69" s="44">
        <v>0.91800000000000004</v>
      </c>
      <c r="L69" s="44">
        <v>0.92100000000000004</v>
      </c>
      <c r="M69" s="44">
        <v>0.92400000000000004</v>
      </c>
    </row>
    <row r="70" spans="1:13" x14ac:dyDescent="0.25">
      <c r="A70" s="43">
        <v>63</v>
      </c>
      <c r="B70" s="44">
        <v>0.92700000000000005</v>
      </c>
      <c r="C70" s="44">
        <v>0.93</v>
      </c>
      <c r="D70" s="44">
        <v>0.93300000000000005</v>
      </c>
      <c r="E70" s="44">
        <v>0.93600000000000005</v>
      </c>
      <c r="F70" s="44">
        <v>0.93899999999999995</v>
      </c>
      <c r="G70" s="44">
        <v>0.94199999999999995</v>
      </c>
      <c r="H70" s="44">
        <v>0.94499999999999995</v>
      </c>
      <c r="I70" s="44">
        <v>0.94799999999999995</v>
      </c>
      <c r="J70" s="44">
        <v>0.95099999999999996</v>
      </c>
      <c r="K70" s="44">
        <v>0.95399999999999996</v>
      </c>
      <c r="L70" s="44">
        <v>0.95699999999999996</v>
      </c>
      <c r="M70" s="44">
        <v>0.96</v>
      </c>
    </row>
    <row r="71" spans="1:13" x14ac:dyDescent="0.25">
      <c r="A71" s="43">
        <v>64</v>
      </c>
      <c r="B71" s="44">
        <v>0.96299999999999997</v>
      </c>
      <c r="C71" s="44">
        <v>0.96599999999999997</v>
      </c>
      <c r="D71" s="44">
        <v>0.97</v>
      </c>
      <c r="E71" s="44">
        <v>0.97299999999999998</v>
      </c>
      <c r="F71" s="44">
        <v>0.97599999999999998</v>
      </c>
      <c r="G71" s="44">
        <v>0.97899999999999998</v>
      </c>
      <c r="H71" s="44">
        <v>0.98199999999999998</v>
      </c>
      <c r="I71" s="44">
        <v>0.98599999999999999</v>
      </c>
      <c r="J71" s="44">
        <v>0.98899999999999999</v>
      </c>
      <c r="K71" s="44">
        <v>0.99199999999999999</v>
      </c>
      <c r="L71" s="44">
        <v>0.995</v>
      </c>
      <c r="M71" s="44">
        <v>0.998</v>
      </c>
    </row>
    <row r="72" spans="1:13" x14ac:dyDescent="0.25">
      <c r="A72" s="43">
        <v>65</v>
      </c>
      <c r="B72" s="44">
        <v>1</v>
      </c>
      <c r="C72" s="44"/>
      <c r="D72" s="44"/>
      <c r="E72" s="44"/>
      <c r="F72" s="44"/>
      <c r="G72" s="44"/>
      <c r="H72" s="44"/>
      <c r="I72" s="44"/>
      <c r="J72" s="44"/>
      <c r="K72" s="44"/>
      <c r="L72" s="44"/>
      <c r="M72" s="44"/>
    </row>
  </sheetData>
  <sheetProtection algorithmName="SHA-512" hashValue="JnjtCeJHkaGdNiJWNG/qD1Ry3muAiCfKmwgS9wTOhJzDqWNCE+okWS2NI74mVsdXw/3qzydpx7sfZCt0A1gXKg==" saltValue="rQ+8bZiEutTh+DBJ3CDhuA==" spinCount="100000" sheet="1" objects="1" scenarios="1"/>
  <conditionalFormatting sqref="A6:A21">
    <cfRule type="expression" dxfId="101" priority="5" stopIfTrue="1">
      <formula>MOD(ROW(),2)=0</formula>
    </cfRule>
    <cfRule type="expression" dxfId="100" priority="6" stopIfTrue="1">
      <formula>MOD(ROW(),2)&lt;&gt;0</formula>
    </cfRule>
  </conditionalFormatting>
  <conditionalFormatting sqref="B6:M6 B9:M21 C7:M8">
    <cfRule type="expression" dxfId="99" priority="7" stopIfTrue="1">
      <formula>MOD(ROW(),2)=0</formula>
    </cfRule>
    <cfRule type="expression" dxfId="98" priority="8" stopIfTrue="1">
      <formula>MOD(ROW(),2)&lt;&gt;0</formula>
    </cfRule>
  </conditionalFormatting>
  <conditionalFormatting sqref="A26:A72">
    <cfRule type="expression" dxfId="97" priority="9" stopIfTrue="1">
      <formula>MOD(ROW(),2)=0</formula>
    </cfRule>
    <cfRule type="expression" dxfId="96" priority="10" stopIfTrue="1">
      <formula>MOD(ROW(),2)&lt;&gt;0</formula>
    </cfRule>
  </conditionalFormatting>
  <conditionalFormatting sqref="B26:M72">
    <cfRule type="expression" dxfId="95" priority="11" stopIfTrue="1">
      <formula>MOD(ROW(),2)=0</formula>
    </cfRule>
    <cfRule type="expression" dxfId="94" priority="12" stopIfTrue="1">
      <formula>MOD(ROW(),2)&lt;&gt;0</formula>
    </cfRule>
  </conditionalFormatting>
  <conditionalFormatting sqref="B7">
    <cfRule type="expression" dxfId="93" priority="3" stopIfTrue="1">
      <formula>MOD(ROW(),2)=0</formula>
    </cfRule>
    <cfRule type="expression" dxfId="92" priority="4" stopIfTrue="1">
      <formula>MOD(ROW(),2)&lt;&gt;0</formula>
    </cfRule>
  </conditionalFormatting>
  <conditionalFormatting sqref="B8">
    <cfRule type="expression" dxfId="91" priority="1" stopIfTrue="1">
      <formula>MOD(ROW(),2)=0</formula>
    </cfRule>
    <cfRule type="expression" dxfId="90" priority="2" stopIfTrue="1">
      <formula>MOD(ROW(),2)&lt;&gt;0</formula>
    </cfRule>
  </conditionalFormatting>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ABA3-CC63-49A4-B9DE-7CB65379992B}">
  <sheetPr codeName="Sheet106"/>
  <dimension ref="A1:M6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Abatement - x-820</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464</v>
      </c>
      <c r="C9" s="49"/>
      <c r="D9" s="49"/>
      <c r="E9" s="49"/>
      <c r="F9" s="49"/>
      <c r="G9" s="49"/>
      <c r="H9" s="49"/>
      <c r="I9" s="49"/>
      <c r="J9" s="49"/>
      <c r="K9" s="49"/>
      <c r="L9" s="49"/>
      <c r="M9" s="49"/>
    </row>
    <row r="10" spans="1:13" x14ac:dyDescent="0.25">
      <c r="A10" s="40" t="s">
        <v>6</v>
      </c>
      <c r="B10" s="49" t="s">
        <v>584</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465</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820</v>
      </c>
      <c r="C14" s="49"/>
      <c r="D14" s="49"/>
      <c r="E14" s="49"/>
      <c r="F14" s="49"/>
      <c r="G14" s="49"/>
      <c r="H14" s="49"/>
      <c r="I14" s="49"/>
      <c r="J14" s="49"/>
      <c r="K14" s="49"/>
      <c r="L14" s="49"/>
      <c r="M14" s="49"/>
    </row>
    <row r="15" spans="1:13" x14ac:dyDescent="0.25">
      <c r="A15" s="40" t="s">
        <v>485</v>
      </c>
      <c r="B15" s="49" t="s">
        <v>474</v>
      </c>
      <c r="C15" s="49"/>
      <c r="D15" s="49"/>
      <c r="E15" s="49"/>
      <c r="F15" s="49"/>
      <c r="G15" s="49"/>
      <c r="H15" s="49"/>
      <c r="I15" s="49"/>
      <c r="J15" s="49"/>
      <c r="K15" s="49"/>
      <c r="L15" s="49"/>
      <c r="M15" s="49"/>
    </row>
    <row r="16" spans="1:13" x14ac:dyDescent="0.25">
      <c r="A16" s="40" t="s">
        <v>137</v>
      </c>
      <c r="B16" s="49" t="s">
        <v>475</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20</v>
      </c>
      <c r="B27" s="44">
        <v>0.35899999999999999</v>
      </c>
      <c r="C27" s="44">
        <v>0.36</v>
      </c>
      <c r="D27" s="44">
        <v>0.36099999999999999</v>
      </c>
      <c r="E27" s="44">
        <v>0.36199999999999999</v>
      </c>
      <c r="F27" s="44">
        <v>0.36199999999999999</v>
      </c>
      <c r="G27" s="44">
        <v>0.36299999999999999</v>
      </c>
      <c r="H27" s="44">
        <v>0.36399999999999999</v>
      </c>
      <c r="I27" s="44">
        <v>0.36399999999999999</v>
      </c>
      <c r="J27" s="44">
        <v>0.36499999999999999</v>
      </c>
      <c r="K27" s="44">
        <v>0.36599999999999999</v>
      </c>
      <c r="L27" s="44">
        <v>0.36699999999999999</v>
      </c>
      <c r="M27" s="44">
        <v>0.36699999999999999</v>
      </c>
    </row>
    <row r="28" spans="1:13" x14ac:dyDescent="0.25">
      <c r="A28" s="43">
        <v>21</v>
      </c>
      <c r="B28" s="44">
        <v>0.36799999999999999</v>
      </c>
      <c r="C28" s="44">
        <v>0.36899999999999999</v>
      </c>
      <c r="D28" s="44">
        <v>0.36899999999999999</v>
      </c>
      <c r="E28" s="44">
        <v>0.37</v>
      </c>
      <c r="F28" s="44">
        <v>0.371</v>
      </c>
      <c r="G28" s="44">
        <v>0.372</v>
      </c>
      <c r="H28" s="44">
        <v>0.372</v>
      </c>
      <c r="I28" s="44">
        <v>0.373</v>
      </c>
      <c r="J28" s="44">
        <v>0.374</v>
      </c>
      <c r="K28" s="44">
        <v>0.375</v>
      </c>
      <c r="L28" s="44">
        <v>0.375</v>
      </c>
      <c r="M28" s="44">
        <v>0.376</v>
      </c>
    </row>
    <row r="29" spans="1:13" x14ac:dyDescent="0.25">
      <c r="A29" s="43">
        <v>22</v>
      </c>
      <c r="B29" s="44">
        <v>0.377</v>
      </c>
      <c r="C29" s="44">
        <v>0.378</v>
      </c>
      <c r="D29" s="44">
        <v>0.378</v>
      </c>
      <c r="E29" s="44">
        <v>0.379</v>
      </c>
      <c r="F29" s="44">
        <v>0.38</v>
      </c>
      <c r="G29" s="44">
        <v>0.38100000000000001</v>
      </c>
      <c r="H29" s="44">
        <v>0.38100000000000001</v>
      </c>
      <c r="I29" s="44">
        <v>0.38200000000000001</v>
      </c>
      <c r="J29" s="44">
        <v>0.38300000000000001</v>
      </c>
      <c r="K29" s="44">
        <v>0.38400000000000001</v>
      </c>
      <c r="L29" s="44">
        <v>0.38400000000000001</v>
      </c>
      <c r="M29" s="44">
        <v>0.38500000000000001</v>
      </c>
    </row>
    <row r="30" spans="1:13" x14ac:dyDescent="0.25">
      <c r="A30" s="43">
        <v>23</v>
      </c>
      <c r="B30" s="44">
        <v>0.38600000000000001</v>
      </c>
      <c r="C30" s="44">
        <v>0.38700000000000001</v>
      </c>
      <c r="D30" s="44">
        <v>0.38700000000000001</v>
      </c>
      <c r="E30" s="44">
        <v>0.38800000000000001</v>
      </c>
      <c r="F30" s="44">
        <v>0.38900000000000001</v>
      </c>
      <c r="G30" s="44">
        <v>0.39</v>
      </c>
      <c r="H30" s="44">
        <v>0.39100000000000001</v>
      </c>
      <c r="I30" s="44">
        <v>0.39100000000000001</v>
      </c>
      <c r="J30" s="44">
        <v>0.39200000000000002</v>
      </c>
      <c r="K30" s="44">
        <v>0.39300000000000002</v>
      </c>
      <c r="L30" s="44">
        <v>0.39400000000000002</v>
      </c>
      <c r="M30" s="44">
        <v>0.39400000000000002</v>
      </c>
    </row>
    <row r="31" spans="1:13" x14ac:dyDescent="0.25">
      <c r="A31" s="43">
        <v>24</v>
      </c>
      <c r="B31" s="44">
        <v>0.39500000000000002</v>
      </c>
      <c r="C31" s="44">
        <v>0.39600000000000002</v>
      </c>
      <c r="D31" s="44">
        <v>0.39700000000000002</v>
      </c>
      <c r="E31" s="44">
        <v>0.39800000000000002</v>
      </c>
      <c r="F31" s="44">
        <v>0.39800000000000002</v>
      </c>
      <c r="G31" s="44">
        <v>0.39900000000000002</v>
      </c>
      <c r="H31" s="44">
        <v>0.4</v>
      </c>
      <c r="I31" s="44">
        <v>0.40100000000000002</v>
      </c>
      <c r="J31" s="44">
        <v>0.40200000000000002</v>
      </c>
      <c r="K31" s="44">
        <v>0.40200000000000002</v>
      </c>
      <c r="L31" s="44">
        <v>0.40300000000000002</v>
      </c>
      <c r="M31" s="44">
        <v>0.40400000000000003</v>
      </c>
    </row>
    <row r="32" spans="1:13" x14ac:dyDescent="0.25">
      <c r="A32" s="43">
        <v>25</v>
      </c>
      <c r="B32" s="44">
        <v>0.40500000000000003</v>
      </c>
      <c r="C32" s="44">
        <v>0.40600000000000003</v>
      </c>
      <c r="D32" s="44">
        <v>0.40699999999999997</v>
      </c>
      <c r="E32" s="44">
        <v>0.40699999999999997</v>
      </c>
      <c r="F32" s="44">
        <v>0.40799999999999997</v>
      </c>
      <c r="G32" s="44">
        <v>0.40899999999999997</v>
      </c>
      <c r="H32" s="44">
        <v>0.41</v>
      </c>
      <c r="I32" s="44">
        <v>0.41099999999999998</v>
      </c>
      <c r="J32" s="44">
        <v>0.41199999999999998</v>
      </c>
      <c r="K32" s="44">
        <v>0.41199999999999998</v>
      </c>
      <c r="L32" s="44">
        <v>0.41299999999999998</v>
      </c>
      <c r="M32" s="44">
        <v>0.41399999999999998</v>
      </c>
    </row>
    <row r="33" spans="1:13" x14ac:dyDescent="0.25">
      <c r="A33" s="43">
        <v>26</v>
      </c>
      <c r="B33" s="44">
        <v>0.41499999999999998</v>
      </c>
      <c r="C33" s="44">
        <v>0.41599999999999998</v>
      </c>
      <c r="D33" s="44">
        <v>0.41699999999999998</v>
      </c>
      <c r="E33" s="44">
        <v>0.41799999999999998</v>
      </c>
      <c r="F33" s="44">
        <v>0.41799999999999998</v>
      </c>
      <c r="G33" s="44">
        <v>0.41899999999999998</v>
      </c>
      <c r="H33" s="44">
        <v>0.42</v>
      </c>
      <c r="I33" s="44">
        <v>0.42099999999999999</v>
      </c>
      <c r="J33" s="44">
        <v>0.42199999999999999</v>
      </c>
      <c r="K33" s="44">
        <v>0.42299999999999999</v>
      </c>
      <c r="L33" s="44">
        <v>0.42399999999999999</v>
      </c>
      <c r="M33" s="44">
        <v>0.42399999999999999</v>
      </c>
    </row>
    <row r="34" spans="1:13" x14ac:dyDescent="0.25">
      <c r="A34" s="43">
        <v>27</v>
      </c>
      <c r="B34" s="44">
        <v>0.42499999999999999</v>
      </c>
      <c r="C34" s="44">
        <v>0.42599999999999999</v>
      </c>
      <c r="D34" s="44">
        <v>0.42699999999999999</v>
      </c>
      <c r="E34" s="44">
        <v>0.42799999999999999</v>
      </c>
      <c r="F34" s="44">
        <v>0.42899999999999999</v>
      </c>
      <c r="G34" s="44">
        <v>0.43</v>
      </c>
      <c r="H34" s="44">
        <v>0.43099999999999999</v>
      </c>
      <c r="I34" s="44">
        <v>0.432</v>
      </c>
      <c r="J34" s="44">
        <v>0.433</v>
      </c>
      <c r="K34" s="44">
        <v>0.433</v>
      </c>
      <c r="L34" s="44">
        <v>0.434</v>
      </c>
      <c r="M34" s="44">
        <v>0.435</v>
      </c>
    </row>
    <row r="35" spans="1:13" x14ac:dyDescent="0.25">
      <c r="A35" s="43">
        <v>28</v>
      </c>
      <c r="B35" s="44">
        <v>0.436</v>
      </c>
      <c r="C35" s="44">
        <v>0.437</v>
      </c>
      <c r="D35" s="44">
        <v>0.438</v>
      </c>
      <c r="E35" s="44">
        <v>0.439</v>
      </c>
      <c r="F35" s="44">
        <v>0.44</v>
      </c>
      <c r="G35" s="44">
        <v>0.441</v>
      </c>
      <c r="H35" s="44">
        <v>0.442</v>
      </c>
      <c r="I35" s="44">
        <v>0.443</v>
      </c>
      <c r="J35" s="44">
        <v>0.44400000000000001</v>
      </c>
      <c r="K35" s="44">
        <v>0.44500000000000001</v>
      </c>
      <c r="L35" s="44">
        <v>0.44500000000000001</v>
      </c>
      <c r="M35" s="44">
        <v>0.44600000000000001</v>
      </c>
    </row>
    <row r="36" spans="1:13" x14ac:dyDescent="0.25">
      <c r="A36" s="43">
        <v>29</v>
      </c>
      <c r="B36" s="44">
        <v>0.44700000000000001</v>
      </c>
      <c r="C36" s="44">
        <v>0.44800000000000001</v>
      </c>
      <c r="D36" s="44">
        <v>0.44900000000000001</v>
      </c>
      <c r="E36" s="44">
        <v>0.45</v>
      </c>
      <c r="F36" s="44">
        <v>0.45100000000000001</v>
      </c>
      <c r="G36" s="44">
        <v>0.45200000000000001</v>
      </c>
      <c r="H36" s="44">
        <v>0.45300000000000001</v>
      </c>
      <c r="I36" s="44">
        <v>0.45400000000000001</v>
      </c>
      <c r="J36" s="44">
        <v>0.45500000000000002</v>
      </c>
      <c r="K36" s="44">
        <v>0.45600000000000002</v>
      </c>
      <c r="L36" s="44">
        <v>0.45700000000000002</v>
      </c>
      <c r="M36" s="44">
        <v>0.45800000000000002</v>
      </c>
    </row>
    <row r="37" spans="1:13" x14ac:dyDescent="0.25">
      <c r="A37" s="43">
        <v>30</v>
      </c>
      <c r="B37" s="44">
        <v>0.45900000000000002</v>
      </c>
      <c r="C37" s="44">
        <v>0.46</v>
      </c>
      <c r="D37" s="44">
        <v>0.46100000000000002</v>
      </c>
      <c r="E37" s="44">
        <v>0.46200000000000002</v>
      </c>
      <c r="F37" s="44">
        <v>0.46300000000000002</v>
      </c>
      <c r="G37" s="44">
        <v>0.46400000000000002</v>
      </c>
      <c r="H37" s="44">
        <v>0.46500000000000002</v>
      </c>
      <c r="I37" s="44">
        <v>0.46600000000000003</v>
      </c>
      <c r="J37" s="44">
        <v>0.46700000000000003</v>
      </c>
      <c r="K37" s="44">
        <v>0.46800000000000003</v>
      </c>
      <c r="L37" s="44">
        <v>0.46899999999999997</v>
      </c>
      <c r="M37" s="44">
        <v>0.47</v>
      </c>
    </row>
    <row r="38" spans="1:13" x14ac:dyDescent="0.25">
      <c r="A38" s="43">
        <v>31</v>
      </c>
      <c r="B38" s="44">
        <v>0.47099999999999997</v>
      </c>
      <c r="C38" s="44">
        <v>0.47199999999999998</v>
      </c>
      <c r="D38" s="44">
        <v>0.47299999999999998</v>
      </c>
      <c r="E38" s="44">
        <v>0.47399999999999998</v>
      </c>
      <c r="F38" s="44">
        <v>0.47499999999999998</v>
      </c>
      <c r="G38" s="44">
        <v>0.47599999999999998</v>
      </c>
      <c r="H38" s="44">
        <v>0.47699999999999998</v>
      </c>
      <c r="I38" s="44">
        <v>0.47799999999999998</v>
      </c>
      <c r="J38" s="44">
        <v>0.47899999999999998</v>
      </c>
      <c r="K38" s="44">
        <v>0.48</v>
      </c>
      <c r="L38" s="44">
        <v>0.48099999999999998</v>
      </c>
      <c r="M38" s="44">
        <v>0.48199999999999998</v>
      </c>
    </row>
    <row r="39" spans="1:13" x14ac:dyDescent="0.25">
      <c r="A39" s="43">
        <v>32</v>
      </c>
      <c r="B39" s="44">
        <v>0.48299999999999998</v>
      </c>
      <c r="C39" s="44">
        <v>0.48499999999999999</v>
      </c>
      <c r="D39" s="44">
        <v>0.48599999999999999</v>
      </c>
      <c r="E39" s="44">
        <v>0.48699999999999999</v>
      </c>
      <c r="F39" s="44">
        <v>0.48799999999999999</v>
      </c>
      <c r="G39" s="44">
        <v>0.48899999999999999</v>
      </c>
      <c r="H39" s="44">
        <v>0.49</v>
      </c>
      <c r="I39" s="44">
        <v>0.49099999999999999</v>
      </c>
      <c r="J39" s="44">
        <v>0.49199999999999999</v>
      </c>
      <c r="K39" s="44">
        <v>0.49299999999999999</v>
      </c>
      <c r="L39" s="44">
        <v>0.49399999999999999</v>
      </c>
      <c r="M39" s="44">
        <v>0.495</v>
      </c>
    </row>
    <row r="40" spans="1:13" x14ac:dyDescent="0.25">
      <c r="A40" s="43">
        <v>33</v>
      </c>
      <c r="B40" s="44">
        <v>0.496</v>
      </c>
      <c r="C40" s="44">
        <v>0.498</v>
      </c>
      <c r="D40" s="44">
        <v>0.499</v>
      </c>
      <c r="E40" s="44">
        <v>0.5</v>
      </c>
      <c r="F40" s="44">
        <v>0.501</v>
      </c>
      <c r="G40" s="44">
        <v>0.502</v>
      </c>
      <c r="H40" s="44">
        <v>0.503</v>
      </c>
      <c r="I40" s="44">
        <v>0.504</v>
      </c>
      <c r="J40" s="44">
        <v>0.505</v>
      </c>
      <c r="K40" s="44">
        <v>0.50700000000000001</v>
      </c>
      <c r="L40" s="44">
        <v>0.50800000000000001</v>
      </c>
      <c r="M40" s="44">
        <v>0.50900000000000001</v>
      </c>
    </row>
    <row r="41" spans="1:13" x14ac:dyDescent="0.25">
      <c r="A41" s="43">
        <v>34</v>
      </c>
      <c r="B41" s="44">
        <v>0.51</v>
      </c>
      <c r="C41" s="44">
        <v>0.51100000000000001</v>
      </c>
      <c r="D41" s="44">
        <v>0.51200000000000001</v>
      </c>
      <c r="E41" s="44">
        <v>0.51300000000000001</v>
      </c>
      <c r="F41" s="44">
        <v>0.51500000000000001</v>
      </c>
      <c r="G41" s="44">
        <v>0.51600000000000001</v>
      </c>
      <c r="H41" s="44">
        <v>0.51700000000000002</v>
      </c>
      <c r="I41" s="44">
        <v>0.51800000000000002</v>
      </c>
      <c r="J41" s="44">
        <v>0.51900000000000002</v>
      </c>
      <c r="K41" s="44">
        <v>0.52</v>
      </c>
      <c r="L41" s="44">
        <v>0.52200000000000002</v>
      </c>
      <c r="M41" s="44">
        <v>0.52300000000000002</v>
      </c>
    </row>
    <row r="42" spans="1:13" x14ac:dyDescent="0.25">
      <c r="A42" s="43">
        <v>35</v>
      </c>
      <c r="B42" s="44">
        <v>0.52400000000000002</v>
      </c>
      <c r="C42" s="44">
        <v>0.52500000000000002</v>
      </c>
      <c r="D42" s="44">
        <v>0.52600000000000002</v>
      </c>
      <c r="E42" s="44">
        <v>0.52800000000000002</v>
      </c>
      <c r="F42" s="44">
        <v>0.52900000000000003</v>
      </c>
      <c r="G42" s="44">
        <v>0.53</v>
      </c>
      <c r="H42" s="44">
        <v>0.53100000000000003</v>
      </c>
      <c r="I42" s="44">
        <v>0.53300000000000003</v>
      </c>
      <c r="J42" s="44">
        <v>0.53400000000000003</v>
      </c>
      <c r="K42" s="44">
        <v>0.53500000000000003</v>
      </c>
      <c r="L42" s="44">
        <v>0.53600000000000003</v>
      </c>
      <c r="M42" s="44">
        <v>0.53700000000000003</v>
      </c>
    </row>
    <row r="43" spans="1:13" x14ac:dyDescent="0.25">
      <c r="A43" s="43">
        <v>36</v>
      </c>
      <c r="B43" s="44">
        <v>0.53900000000000003</v>
      </c>
      <c r="C43" s="44">
        <v>0.54</v>
      </c>
      <c r="D43" s="44">
        <v>0.54100000000000004</v>
      </c>
      <c r="E43" s="44">
        <v>0.54200000000000004</v>
      </c>
      <c r="F43" s="44">
        <v>0.54400000000000004</v>
      </c>
      <c r="G43" s="44">
        <v>0.54500000000000004</v>
      </c>
      <c r="H43" s="44">
        <v>0.54600000000000004</v>
      </c>
      <c r="I43" s="44">
        <v>0.54800000000000004</v>
      </c>
      <c r="J43" s="44">
        <v>0.54900000000000004</v>
      </c>
      <c r="K43" s="44">
        <v>0.55000000000000004</v>
      </c>
      <c r="L43" s="44">
        <v>0.55100000000000005</v>
      </c>
      <c r="M43" s="44">
        <v>0.55300000000000005</v>
      </c>
    </row>
    <row r="44" spans="1:13" x14ac:dyDescent="0.25">
      <c r="A44" s="43">
        <v>37</v>
      </c>
      <c r="B44" s="44">
        <v>0.55400000000000005</v>
      </c>
      <c r="C44" s="44">
        <v>0.55500000000000005</v>
      </c>
      <c r="D44" s="44">
        <v>0.55700000000000005</v>
      </c>
      <c r="E44" s="44">
        <v>0.55800000000000005</v>
      </c>
      <c r="F44" s="44">
        <v>0.55900000000000005</v>
      </c>
      <c r="G44" s="44">
        <v>0.56100000000000005</v>
      </c>
      <c r="H44" s="44">
        <v>0.56200000000000006</v>
      </c>
      <c r="I44" s="44">
        <v>0.56299999999999994</v>
      </c>
      <c r="J44" s="44">
        <v>0.56499999999999995</v>
      </c>
      <c r="K44" s="44">
        <v>0.56599999999999995</v>
      </c>
      <c r="L44" s="44">
        <v>0.56699999999999995</v>
      </c>
      <c r="M44" s="44">
        <v>0.56899999999999995</v>
      </c>
    </row>
    <row r="45" spans="1:13" x14ac:dyDescent="0.25">
      <c r="A45" s="43">
        <v>38</v>
      </c>
      <c r="B45" s="44">
        <v>0.56999999999999995</v>
      </c>
      <c r="C45" s="44">
        <v>0.57099999999999995</v>
      </c>
      <c r="D45" s="44">
        <v>0.57299999999999995</v>
      </c>
      <c r="E45" s="44">
        <v>0.57399999999999995</v>
      </c>
      <c r="F45" s="44">
        <v>0.57499999999999996</v>
      </c>
      <c r="G45" s="44">
        <v>0.57699999999999996</v>
      </c>
      <c r="H45" s="44">
        <v>0.57799999999999996</v>
      </c>
      <c r="I45" s="44">
        <v>0.57999999999999996</v>
      </c>
      <c r="J45" s="44">
        <v>0.58099999999999996</v>
      </c>
      <c r="K45" s="44">
        <v>0.58199999999999996</v>
      </c>
      <c r="L45" s="44">
        <v>0.58399999999999996</v>
      </c>
      <c r="M45" s="44">
        <v>0.58499999999999996</v>
      </c>
    </row>
    <row r="46" spans="1:13" x14ac:dyDescent="0.25">
      <c r="A46" s="43">
        <v>39</v>
      </c>
      <c r="B46" s="44">
        <v>0.58599999999999997</v>
      </c>
      <c r="C46" s="44">
        <v>0.58799999999999997</v>
      </c>
      <c r="D46" s="44">
        <v>0.58899999999999997</v>
      </c>
      <c r="E46" s="44">
        <v>0.59099999999999997</v>
      </c>
      <c r="F46" s="44">
        <v>0.59199999999999997</v>
      </c>
      <c r="G46" s="44">
        <v>0.59399999999999997</v>
      </c>
      <c r="H46" s="44">
        <v>0.59499999999999997</v>
      </c>
      <c r="I46" s="44">
        <v>0.59699999999999998</v>
      </c>
      <c r="J46" s="44">
        <v>0.59799999999999998</v>
      </c>
      <c r="K46" s="44">
        <v>0.59899999999999998</v>
      </c>
      <c r="L46" s="44">
        <v>0.60099999999999998</v>
      </c>
      <c r="M46" s="44">
        <v>0.60199999999999998</v>
      </c>
    </row>
    <row r="47" spans="1:13" x14ac:dyDescent="0.25">
      <c r="A47" s="43">
        <v>40</v>
      </c>
      <c r="B47" s="44">
        <v>0.60399999999999998</v>
      </c>
      <c r="C47" s="44">
        <v>0.60499999999999998</v>
      </c>
      <c r="D47" s="44">
        <v>0.60699999999999998</v>
      </c>
      <c r="E47" s="44">
        <v>0.60799999999999998</v>
      </c>
      <c r="F47" s="44">
        <v>0.61</v>
      </c>
      <c r="G47" s="44">
        <v>0.61099999999999999</v>
      </c>
      <c r="H47" s="44">
        <v>0.61299999999999999</v>
      </c>
      <c r="I47" s="44">
        <v>0.61399999999999999</v>
      </c>
      <c r="J47" s="44">
        <v>0.61599999999999999</v>
      </c>
      <c r="K47" s="44">
        <v>0.61699999999999999</v>
      </c>
      <c r="L47" s="44">
        <v>0.61899999999999999</v>
      </c>
      <c r="M47" s="44">
        <v>0.62</v>
      </c>
    </row>
    <row r="48" spans="1:13" x14ac:dyDescent="0.25">
      <c r="A48" s="43">
        <v>41</v>
      </c>
      <c r="B48" s="44">
        <v>0.622</v>
      </c>
      <c r="C48" s="44">
        <v>0.624</v>
      </c>
      <c r="D48" s="44">
        <v>0.625</v>
      </c>
      <c r="E48" s="44">
        <v>0.627</v>
      </c>
      <c r="F48" s="44">
        <v>0.628</v>
      </c>
      <c r="G48" s="44">
        <v>0.63</v>
      </c>
      <c r="H48" s="44">
        <v>0.63100000000000001</v>
      </c>
      <c r="I48" s="44">
        <v>0.63300000000000001</v>
      </c>
      <c r="J48" s="44">
        <v>0.63500000000000001</v>
      </c>
      <c r="K48" s="44">
        <v>0.63600000000000001</v>
      </c>
      <c r="L48" s="44">
        <v>0.63800000000000001</v>
      </c>
      <c r="M48" s="44">
        <v>0.63900000000000001</v>
      </c>
    </row>
    <row r="49" spans="1:13" x14ac:dyDescent="0.25">
      <c r="A49" s="43">
        <v>42</v>
      </c>
      <c r="B49" s="44">
        <v>0.64100000000000001</v>
      </c>
      <c r="C49" s="44">
        <v>0.64300000000000002</v>
      </c>
      <c r="D49" s="44">
        <v>0.64400000000000002</v>
      </c>
      <c r="E49" s="44">
        <v>0.64600000000000002</v>
      </c>
      <c r="F49" s="44">
        <v>0.64800000000000002</v>
      </c>
      <c r="G49" s="44">
        <v>0.64900000000000002</v>
      </c>
      <c r="H49" s="44">
        <v>0.65100000000000002</v>
      </c>
      <c r="I49" s="44">
        <v>0.65300000000000002</v>
      </c>
      <c r="J49" s="44">
        <v>0.65400000000000003</v>
      </c>
      <c r="K49" s="44">
        <v>0.65600000000000003</v>
      </c>
      <c r="L49" s="44">
        <v>0.65800000000000003</v>
      </c>
      <c r="M49" s="44">
        <v>0.65900000000000003</v>
      </c>
    </row>
    <row r="50" spans="1:13" x14ac:dyDescent="0.25">
      <c r="A50" s="43">
        <v>43</v>
      </c>
      <c r="B50" s="44">
        <v>0.66100000000000003</v>
      </c>
      <c r="C50" s="44">
        <v>0.66300000000000003</v>
      </c>
      <c r="D50" s="44">
        <v>0.66400000000000003</v>
      </c>
      <c r="E50" s="44">
        <v>0.66600000000000004</v>
      </c>
      <c r="F50" s="44">
        <v>0.66800000000000004</v>
      </c>
      <c r="G50" s="44">
        <v>0.67</v>
      </c>
      <c r="H50" s="44">
        <v>0.67100000000000004</v>
      </c>
      <c r="I50" s="44">
        <v>0.67300000000000004</v>
      </c>
      <c r="J50" s="44">
        <v>0.67500000000000004</v>
      </c>
      <c r="K50" s="44">
        <v>0.67700000000000005</v>
      </c>
      <c r="L50" s="44">
        <v>0.67800000000000005</v>
      </c>
      <c r="M50" s="44">
        <v>0.68</v>
      </c>
    </row>
    <row r="51" spans="1:13" x14ac:dyDescent="0.25">
      <c r="A51" s="43">
        <v>44</v>
      </c>
      <c r="B51" s="44">
        <v>0.68200000000000005</v>
      </c>
      <c r="C51" s="44">
        <v>0.68400000000000005</v>
      </c>
      <c r="D51" s="44">
        <v>0.68500000000000005</v>
      </c>
      <c r="E51" s="44">
        <v>0.68700000000000006</v>
      </c>
      <c r="F51" s="44">
        <v>0.68899999999999995</v>
      </c>
      <c r="G51" s="44">
        <v>0.69099999999999995</v>
      </c>
      <c r="H51" s="44">
        <v>0.69299999999999995</v>
      </c>
      <c r="I51" s="44">
        <v>0.69499999999999995</v>
      </c>
      <c r="J51" s="44">
        <v>0.69599999999999995</v>
      </c>
      <c r="K51" s="44">
        <v>0.69799999999999995</v>
      </c>
      <c r="L51" s="44">
        <v>0.7</v>
      </c>
      <c r="M51" s="44">
        <v>0.70199999999999996</v>
      </c>
    </row>
    <row r="52" spans="1:13" x14ac:dyDescent="0.25">
      <c r="A52" s="43">
        <v>45</v>
      </c>
      <c r="B52" s="44">
        <v>0.70399999999999996</v>
      </c>
      <c r="C52" s="44">
        <v>0.70599999999999996</v>
      </c>
      <c r="D52" s="44">
        <v>0.70799999999999996</v>
      </c>
      <c r="E52" s="44">
        <v>0.70899999999999996</v>
      </c>
      <c r="F52" s="44">
        <v>0.71099999999999997</v>
      </c>
      <c r="G52" s="44">
        <v>0.71299999999999997</v>
      </c>
      <c r="H52" s="44">
        <v>0.71499999999999997</v>
      </c>
      <c r="I52" s="44">
        <v>0.71699999999999997</v>
      </c>
      <c r="J52" s="44">
        <v>0.71899999999999997</v>
      </c>
      <c r="K52" s="44">
        <v>0.72099999999999997</v>
      </c>
      <c r="L52" s="44">
        <v>0.72299999999999998</v>
      </c>
      <c r="M52" s="44">
        <v>0.72499999999999998</v>
      </c>
    </row>
    <row r="53" spans="1:13" x14ac:dyDescent="0.25">
      <c r="A53" s="43">
        <v>46</v>
      </c>
      <c r="B53" s="44">
        <v>0.72699999999999998</v>
      </c>
      <c r="C53" s="44">
        <v>0.72899999999999998</v>
      </c>
      <c r="D53" s="44">
        <v>0.73099999999999998</v>
      </c>
      <c r="E53" s="44">
        <v>0.73299999999999998</v>
      </c>
      <c r="F53" s="44">
        <v>0.73499999999999999</v>
      </c>
      <c r="G53" s="44">
        <v>0.73699999999999999</v>
      </c>
      <c r="H53" s="44">
        <v>0.73899999999999999</v>
      </c>
      <c r="I53" s="44">
        <v>0.74099999999999999</v>
      </c>
      <c r="J53" s="44">
        <v>0.74299999999999999</v>
      </c>
      <c r="K53" s="44">
        <v>0.745</v>
      </c>
      <c r="L53" s="44">
        <v>0.747</v>
      </c>
      <c r="M53" s="44">
        <v>0.749</v>
      </c>
    </row>
    <row r="54" spans="1:13" x14ac:dyDescent="0.25">
      <c r="A54" s="43">
        <v>47</v>
      </c>
      <c r="B54" s="44">
        <v>0.751</v>
      </c>
      <c r="C54" s="44">
        <v>0.753</v>
      </c>
      <c r="D54" s="44">
        <v>0.755</v>
      </c>
      <c r="E54" s="44">
        <v>0.75700000000000001</v>
      </c>
      <c r="F54" s="44">
        <v>0.75900000000000001</v>
      </c>
      <c r="G54" s="44">
        <v>0.76200000000000001</v>
      </c>
      <c r="H54" s="44">
        <v>0.76400000000000001</v>
      </c>
      <c r="I54" s="44">
        <v>0.76600000000000001</v>
      </c>
      <c r="J54" s="44">
        <v>0.76800000000000002</v>
      </c>
      <c r="K54" s="44">
        <v>0.77</v>
      </c>
      <c r="L54" s="44">
        <v>0.77200000000000002</v>
      </c>
      <c r="M54" s="44">
        <v>0.77400000000000002</v>
      </c>
    </row>
    <row r="55" spans="1:13" x14ac:dyDescent="0.25">
      <c r="A55" s="43">
        <v>48</v>
      </c>
      <c r="B55" s="44">
        <v>0.77700000000000002</v>
      </c>
      <c r="C55" s="44">
        <v>0.77900000000000003</v>
      </c>
      <c r="D55" s="44">
        <v>0.78100000000000003</v>
      </c>
      <c r="E55" s="44">
        <v>0.78300000000000003</v>
      </c>
      <c r="F55" s="44">
        <v>0.78500000000000003</v>
      </c>
      <c r="G55" s="44">
        <v>0.78800000000000003</v>
      </c>
      <c r="H55" s="44">
        <v>0.79</v>
      </c>
      <c r="I55" s="44">
        <v>0.79200000000000004</v>
      </c>
      <c r="J55" s="44">
        <v>0.79400000000000004</v>
      </c>
      <c r="K55" s="44">
        <v>0.79700000000000004</v>
      </c>
      <c r="L55" s="44">
        <v>0.79900000000000004</v>
      </c>
      <c r="M55" s="44">
        <v>0.80100000000000005</v>
      </c>
    </row>
    <row r="56" spans="1:13" x14ac:dyDescent="0.25">
      <c r="A56" s="43">
        <v>49</v>
      </c>
      <c r="B56" s="44">
        <v>0.80300000000000005</v>
      </c>
      <c r="C56" s="44">
        <v>0.80600000000000005</v>
      </c>
      <c r="D56" s="44">
        <v>0.80800000000000005</v>
      </c>
      <c r="E56" s="44">
        <v>0.81100000000000005</v>
      </c>
      <c r="F56" s="44">
        <v>0.81299999999999994</v>
      </c>
      <c r="G56" s="44">
        <v>0.81499999999999995</v>
      </c>
      <c r="H56" s="44">
        <v>0.81799999999999995</v>
      </c>
      <c r="I56" s="44">
        <v>0.82</v>
      </c>
      <c r="J56" s="44">
        <v>0.82199999999999995</v>
      </c>
      <c r="K56" s="44">
        <v>0.82499999999999996</v>
      </c>
      <c r="L56" s="44">
        <v>0.82699999999999996</v>
      </c>
      <c r="M56" s="44">
        <v>0.82899999999999996</v>
      </c>
    </row>
    <row r="57" spans="1:13" x14ac:dyDescent="0.25">
      <c r="A57" s="43">
        <v>50</v>
      </c>
      <c r="B57" s="44">
        <v>0.83199999999999996</v>
      </c>
      <c r="C57" s="44">
        <v>0.83399999999999996</v>
      </c>
      <c r="D57" s="44">
        <v>0.83699999999999997</v>
      </c>
      <c r="E57" s="44">
        <v>0.83899999999999997</v>
      </c>
      <c r="F57" s="44">
        <v>0.84199999999999997</v>
      </c>
      <c r="G57" s="44">
        <v>0.84399999999999997</v>
      </c>
      <c r="H57" s="44">
        <v>0.84699999999999998</v>
      </c>
      <c r="I57" s="44">
        <v>0.84899999999999998</v>
      </c>
      <c r="J57" s="44">
        <v>0.85199999999999998</v>
      </c>
      <c r="K57" s="44">
        <v>0.85399999999999998</v>
      </c>
      <c r="L57" s="44">
        <v>0.85699999999999998</v>
      </c>
      <c r="M57" s="44">
        <v>0.85899999999999999</v>
      </c>
    </row>
    <row r="58" spans="1:13" x14ac:dyDescent="0.25">
      <c r="A58" s="43">
        <v>51</v>
      </c>
      <c r="B58" s="44">
        <v>0.86199999999999999</v>
      </c>
      <c r="C58" s="44">
        <v>0.86499999999999999</v>
      </c>
      <c r="D58" s="44">
        <v>0.86699999999999999</v>
      </c>
      <c r="E58" s="44">
        <v>0.87</v>
      </c>
      <c r="F58" s="44">
        <v>0.873</v>
      </c>
      <c r="G58" s="44">
        <v>0.875</v>
      </c>
      <c r="H58" s="44">
        <v>0.878</v>
      </c>
      <c r="I58" s="44">
        <v>0.88</v>
      </c>
      <c r="J58" s="44">
        <v>0.88300000000000001</v>
      </c>
      <c r="K58" s="44">
        <v>0.88600000000000001</v>
      </c>
      <c r="L58" s="44">
        <v>0.88800000000000001</v>
      </c>
      <c r="M58" s="44">
        <v>0.89100000000000001</v>
      </c>
    </row>
    <row r="59" spans="1:13" x14ac:dyDescent="0.25">
      <c r="A59" s="43">
        <v>52</v>
      </c>
      <c r="B59" s="44">
        <v>0.89400000000000002</v>
      </c>
      <c r="C59" s="44">
        <v>0.89700000000000002</v>
      </c>
      <c r="D59" s="44">
        <v>0.89900000000000002</v>
      </c>
      <c r="E59" s="44">
        <v>0.90200000000000002</v>
      </c>
      <c r="F59" s="44">
        <v>0.90500000000000003</v>
      </c>
      <c r="G59" s="44">
        <v>0.90800000000000003</v>
      </c>
      <c r="H59" s="44">
        <v>0.91100000000000003</v>
      </c>
      <c r="I59" s="44">
        <v>0.91300000000000003</v>
      </c>
      <c r="J59" s="44">
        <v>0.91600000000000004</v>
      </c>
      <c r="K59" s="44">
        <v>0.91900000000000004</v>
      </c>
      <c r="L59" s="44">
        <v>0.92200000000000004</v>
      </c>
      <c r="M59" s="44">
        <v>0.92500000000000004</v>
      </c>
    </row>
    <row r="60" spans="1:13" x14ac:dyDescent="0.25">
      <c r="A60" s="43">
        <v>53</v>
      </c>
      <c r="B60" s="44">
        <v>0.92800000000000005</v>
      </c>
      <c r="C60" s="44">
        <v>0.93100000000000005</v>
      </c>
      <c r="D60" s="44">
        <v>0.93400000000000005</v>
      </c>
      <c r="E60" s="44">
        <v>0.93700000000000006</v>
      </c>
      <c r="F60" s="44">
        <v>0.94</v>
      </c>
      <c r="G60" s="44">
        <v>0.94299999999999995</v>
      </c>
      <c r="H60" s="44">
        <v>0.94599999999999995</v>
      </c>
      <c r="I60" s="44">
        <v>0.94799999999999995</v>
      </c>
      <c r="J60" s="44">
        <v>0.95099999999999996</v>
      </c>
      <c r="K60" s="44">
        <v>0.95399999999999996</v>
      </c>
      <c r="L60" s="44">
        <v>0.95699999999999996</v>
      </c>
      <c r="M60" s="44">
        <v>0.96</v>
      </c>
    </row>
    <row r="61" spans="1:13" x14ac:dyDescent="0.25">
      <c r="A61" s="43">
        <v>54</v>
      </c>
      <c r="B61" s="44">
        <v>0.96299999999999997</v>
      </c>
      <c r="C61" s="44">
        <v>0.96699999999999997</v>
      </c>
      <c r="D61" s="44">
        <v>0.97</v>
      </c>
      <c r="E61" s="44">
        <v>0.97299999999999998</v>
      </c>
      <c r="F61" s="44">
        <v>0.97599999999999998</v>
      </c>
      <c r="G61" s="44">
        <v>0.97899999999999998</v>
      </c>
      <c r="H61" s="44">
        <v>0.98299999999999998</v>
      </c>
      <c r="I61" s="44">
        <v>0.98599999999999999</v>
      </c>
      <c r="J61" s="44">
        <v>0.98899999999999999</v>
      </c>
      <c r="K61" s="44">
        <v>0.99199999999999999</v>
      </c>
      <c r="L61" s="44">
        <v>0.995</v>
      </c>
      <c r="M61" s="44">
        <v>0.998</v>
      </c>
    </row>
    <row r="62" spans="1:13" x14ac:dyDescent="0.25">
      <c r="A62" s="43">
        <v>55</v>
      </c>
      <c r="B62" s="44">
        <v>1</v>
      </c>
      <c r="C62" s="44"/>
      <c r="D62" s="44"/>
      <c r="E62" s="44"/>
      <c r="F62" s="44"/>
      <c r="G62" s="44"/>
      <c r="H62" s="44"/>
      <c r="I62" s="44"/>
      <c r="J62" s="44"/>
      <c r="K62" s="44"/>
      <c r="L62" s="44"/>
      <c r="M62" s="44"/>
    </row>
  </sheetData>
  <sheetProtection algorithmName="SHA-512" hashValue="Bbq3z4PcY2bKmVU7HGnLuxlhJ3RpziOhDRo6nx69j2C0AHIpn87gZbil/+U0Bu2pwYuD2/SSyhWu+4HwiqkgCg==" saltValue="e4hRWXzRrinSkI7cVAexaw==" spinCount="100000" sheet="1" objects="1" scenarios="1"/>
  <conditionalFormatting sqref="A6:A21">
    <cfRule type="expression" dxfId="87" priority="5" stopIfTrue="1">
      <formula>MOD(ROW(),2)=0</formula>
    </cfRule>
    <cfRule type="expression" dxfId="86" priority="6" stopIfTrue="1">
      <formula>MOD(ROW(),2)&lt;&gt;0</formula>
    </cfRule>
  </conditionalFormatting>
  <conditionalFormatting sqref="B6:M6 B9:M21 C7:M8">
    <cfRule type="expression" dxfId="85" priority="7" stopIfTrue="1">
      <formula>MOD(ROW(),2)=0</formula>
    </cfRule>
    <cfRule type="expression" dxfId="84" priority="8" stopIfTrue="1">
      <formula>MOD(ROW(),2)&lt;&gt;0</formula>
    </cfRule>
  </conditionalFormatting>
  <conditionalFormatting sqref="A26:A62">
    <cfRule type="expression" dxfId="83" priority="9" stopIfTrue="1">
      <formula>MOD(ROW(),2)=0</formula>
    </cfRule>
    <cfRule type="expression" dxfId="82" priority="10" stopIfTrue="1">
      <formula>MOD(ROW(),2)&lt;&gt;0</formula>
    </cfRule>
  </conditionalFormatting>
  <conditionalFormatting sqref="B26:M62">
    <cfRule type="expression" dxfId="81" priority="11" stopIfTrue="1">
      <formula>MOD(ROW(),2)=0</formula>
    </cfRule>
    <cfRule type="expression" dxfId="80" priority="12" stopIfTrue="1">
      <formula>MOD(ROW(),2)&lt;&gt;0</formula>
    </cfRule>
  </conditionalFormatting>
  <conditionalFormatting sqref="B7">
    <cfRule type="expression" dxfId="79" priority="3" stopIfTrue="1">
      <formula>MOD(ROW(),2)=0</formula>
    </cfRule>
    <cfRule type="expression" dxfId="78" priority="4" stopIfTrue="1">
      <formula>MOD(ROW(),2)&lt;&gt;0</formula>
    </cfRule>
  </conditionalFormatting>
  <conditionalFormatting sqref="B8">
    <cfRule type="expression" dxfId="77" priority="1" stopIfTrue="1">
      <formula>MOD(ROW(),2)=0</formula>
    </cfRule>
    <cfRule type="expression" dxfId="76" priority="2" stopIfTrue="1">
      <formula>MOD(ROW(),2)&lt;&gt;0</formula>
    </cfRule>
  </conditionalFormatting>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64F6-FC94-4978-AE99-D71014F792BF}">
  <sheetPr codeName="Sheet107"/>
  <dimension ref="A1:M76"/>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Abatement - x-821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464</v>
      </c>
      <c r="C9" s="49"/>
      <c r="D9" s="49"/>
      <c r="E9" s="49"/>
      <c r="F9" s="49"/>
      <c r="G9" s="49"/>
      <c r="H9" s="49"/>
      <c r="I9" s="49"/>
      <c r="J9" s="49"/>
      <c r="K9" s="49"/>
      <c r="L9" s="49"/>
      <c r="M9" s="49"/>
    </row>
    <row r="10" spans="1:13" x14ac:dyDescent="0.25">
      <c r="A10" s="40" t="s">
        <v>6</v>
      </c>
      <c r="B10" s="49" t="s">
        <v>585</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465</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821</v>
      </c>
      <c r="C14" s="49"/>
      <c r="D14" s="49"/>
      <c r="E14" s="49"/>
      <c r="F14" s="49"/>
      <c r="G14" s="49"/>
      <c r="H14" s="49"/>
      <c r="I14" s="49"/>
      <c r="J14" s="49"/>
      <c r="K14" s="49"/>
      <c r="L14" s="49"/>
      <c r="M14" s="49"/>
    </row>
    <row r="15" spans="1:13" x14ac:dyDescent="0.25">
      <c r="A15" s="40" t="s">
        <v>485</v>
      </c>
      <c r="B15" s="49" t="s">
        <v>476</v>
      </c>
      <c r="C15" s="49"/>
      <c r="D15" s="49"/>
      <c r="E15" s="49"/>
      <c r="F15" s="49"/>
      <c r="G15" s="49"/>
      <c r="H15" s="49"/>
      <c r="I15" s="49"/>
      <c r="J15" s="49"/>
      <c r="K15" s="49"/>
      <c r="L15" s="49"/>
      <c r="M15" s="49"/>
    </row>
    <row r="16" spans="1:13" x14ac:dyDescent="0.25">
      <c r="A16" s="40" t="s">
        <v>137</v>
      </c>
      <c r="B16" s="49" t="s">
        <v>477</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16</v>
      </c>
      <c r="B27" s="48">
        <v>1.9099999999999999E-2</v>
      </c>
      <c r="C27" s="48">
        <v>1.9099999999999999E-2</v>
      </c>
      <c r="D27" s="48">
        <v>1.9199999999999998E-2</v>
      </c>
      <c r="E27" s="48">
        <v>1.9199999999999998E-2</v>
      </c>
      <c r="F27" s="48">
        <v>1.9199999999999998E-2</v>
      </c>
      <c r="G27" s="48">
        <v>1.9300000000000001E-2</v>
      </c>
      <c r="H27" s="48">
        <v>1.9300000000000001E-2</v>
      </c>
      <c r="I27" s="48">
        <v>1.9300000000000001E-2</v>
      </c>
      <c r="J27" s="48">
        <v>1.9400000000000001E-2</v>
      </c>
      <c r="K27" s="48">
        <v>1.9400000000000001E-2</v>
      </c>
      <c r="L27" s="48">
        <v>1.9400000000000001E-2</v>
      </c>
      <c r="M27" s="48">
        <v>1.95E-2</v>
      </c>
    </row>
    <row r="28" spans="1:13" x14ac:dyDescent="0.25">
      <c r="A28" s="43">
        <v>17</v>
      </c>
      <c r="B28" s="48">
        <v>1.95E-2</v>
      </c>
      <c r="C28" s="48">
        <v>1.9599999999999999E-2</v>
      </c>
      <c r="D28" s="48">
        <v>1.9599999999999999E-2</v>
      </c>
      <c r="E28" s="48">
        <v>1.9599999999999999E-2</v>
      </c>
      <c r="F28" s="48">
        <v>1.9699999999999999E-2</v>
      </c>
      <c r="G28" s="48">
        <v>1.9699999999999999E-2</v>
      </c>
      <c r="H28" s="48">
        <v>1.9699999999999999E-2</v>
      </c>
      <c r="I28" s="48">
        <v>1.9800000000000002E-2</v>
      </c>
      <c r="J28" s="48">
        <v>1.9800000000000002E-2</v>
      </c>
      <c r="K28" s="48">
        <v>1.9800000000000002E-2</v>
      </c>
      <c r="L28" s="48">
        <v>1.9900000000000001E-2</v>
      </c>
      <c r="M28" s="48">
        <v>1.9900000000000001E-2</v>
      </c>
    </row>
    <row r="29" spans="1:13" x14ac:dyDescent="0.25">
      <c r="A29" s="43">
        <v>18</v>
      </c>
      <c r="B29" s="48">
        <v>0.02</v>
      </c>
      <c r="C29" s="48">
        <v>0.02</v>
      </c>
      <c r="D29" s="48">
        <v>0.02</v>
      </c>
      <c r="E29" s="48">
        <v>2.01E-2</v>
      </c>
      <c r="F29" s="48">
        <v>2.01E-2</v>
      </c>
      <c r="G29" s="48">
        <v>2.01E-2</v>
      </c>
      <c r="H29" s="48">
        <v>2.0199999999999999E-2</v>
      </c>
      <c r="I29" s="48">
        <v>2.0199999999999999E-2</v>
      </c>
      <c r="J29" s="48">
        <v>2.0299999999999999E-2</v>
      </c>
      <c r="K29" s="48">
        <v>2.0299999999999999E-2</v>
      </c>
      <c r="L29" s="48">
        <v>2.0299999999999999E-2</v>
      </c>
      <c r="M29" s="48">
        <v>2.0400000000000001E-2</v>
      </c>
    </row>
    <row r="30" spans="1:13" x14ac:dyDescent="0.25">
      <c r="A30" s="43">
        <v>19</v>
      </c>
      <c r="B30" s="48">
        <v>2.0400000000000001E-2</v>
      </c>
      <c r="C30" s="48">
        <v>2.0400000000000001E-2</v>
      </c>
      <c r="D30" s="48">
        <v>2.0500000000000001E-2</v>
      </c>
      <c r="E30" s="48">
        <v>2.0500000000000001E-2</v>
      </c>
      <c r="F30" s="48">
        <v>2.06E-2</v>
      </c>
      <c r="G30" s="48">
        <v>2.06E-2</v>
      </c>
      <c r="H30" s="48">
        <v>2.06E-2</v>
      </c>
      <c r="I30" s="48">
        <v>2.07E-2</v>
      </c>
      <c r="J30" s="48">
        <v>2.07E-2</v>
      </c>
      <c r="K30" s="48">
        <v>2.0799999999999999E-2</v>
      </c>
      <c r="L30" s="48">
        <v>2.0799999999999999E-2</v>
      </c>
      <c r="M30" s="48">
        <v>2.0799999999999999E-2</v>
      </c>
    </row>
    <row r="31" spans="1:13" x14ac:dyDescent="0.25">
      <c r="A31" s="43">
        <v>20</v>
      </c>
      <c r="B31" s="48">
        <v>2.0899999999999998E-2</v>
      </c>
      <c r="C31" s="48">
        <v>2.0899999999999998E-2</v>
      </c>
      <c r="D31" s="48">
        <v>2.1000000000000001E-2</v>
      </c>
      <c r="E31" s="48">
        <v>2.1000000000000001E-2</v>
      </c>
      <c r="F31" s="48">
        <v>2.1000000000000001E-2</v>
      </c>
      <c r="G31" s="48">
        <v>2.1100000000000001E-2</v>
      </c>
      <c r="H31" s="48">
        <v>2.1100000000000001E-2</v>
      </c>
      <c r="I31" s="48">
        <v>2.12E-2</v>
      </c>
      <c r="J31" s="48">
        <v>2.12E-2</v>
      </c>
      <c r="K31" s="48">
        <v>2.12E-2</v>
      </c>
      <c r="L31" s="48">
        <v>2.1299999999999999E-2</v>
      </c>
      <c r="M31" s="48">
        <v>2.1299999999999999E-2</v>
      </c>
    </row>
    <row r="32" spans="1:13" x14ac:dyDescent="0.25">
      <c r="A32" s="43">
        <v>21</v>
      </c>
      <c r="B32" s="48">
        <v>2.1399999999999999E-2</v>
      </c>
      <c r="C32" s="48">
        <v>2.1399999999999999E-2</v>
      </c>
      <c r="D32" s="48">
        <v>2.1399999999999999E-2</v>
      </c>
      <c r="E32" s="48">
        <v>2.1499999999999998E-2</v>
      </c>
      <c r="F32" s="48">
        <v>2.1499999999999998E-2</v>
      </c>
      <c r="G32" s="48">
        <v>2.1600000000000001E-2</v>
      </c>
      <c r="H32" s="48">
        <v>2.1600000000000001E-2</v>
      </c>
      <c r="I32" s="48">
        <v>2.1600000000000001E-2</v>
      </c>
      <c r="J32" s="48">
        <v>2.1700000000000001E-2</v>
      </c>
      <c r="K32" s="48">
        <v>2.1700000000000001E-2</v>
      </c>
      <c r="L32" s="48">
        <v>2.18E-2</v>
      </c>
      <c r="M32" s="48">
        <v>2.18E-2</v>
      </c>
    </row>
    <row r="33" spans="1:13" x14ac:dyDescent="0.25">
      <c r="A33" s="43">
        <v>22</v>
      </c>
      <c r="B33" s="48">
        <v>2.18E-2</v>
      </c>
      <c r="C33" s="48">
        <v>2.1899999999999999E-2</v>
      </c>
      <c r="D33" s="48">
        <v>2.1899999999999999E-2</v>
      </c>
      <c r="E33" s="48">
        <v>2.1999999999999999E-2</v>
      </c>
      <c r="F33" s="48">
        <v>2.1999999999999999E-2</v>
      </c>
      <c r="G33" s="48">
        <v>2.2100000000000002E-2</v>
      </c>
      <c r="H33" s="48">
        <v>2.2100000000000002E-2</v>
      </c>
      <c r="I33" s="48">
        <v>2.2100000000000002E-2</v>
      </c>
      <c r="J33" s="48">
        <v>2.2200000000000001E-2</v>
      </c>
      <c r="K33" s="48">
        <v>2.2200000000000001E-2</v>
      </c>
      <c r="L33" s="48">
        <v>2.23E-2</v>
      </c>
      <c r="M33" s="48">
        <v>2.23E-2</v>
      </c>
    </row>
    <row r="34" spans="1:13" x14ac:dyDescent="0.25">
      <c r="A34" s="43">
        <v>23</v>
      </c>
      <c r="B34" s="48">
        <v>2.24E-2</v>
      </c>
      <c r="C34" s="48">
        <v>2.24E-2</v>
      </c>
      <c r="D34" s="48">
        <v>2.24E-2</v>
      </c>
      <c r="E34" s="48">
        <v>2.2499999999999999E-2</v>
      </c>
      <c r="F34" s="48">
        <v>2.2499999999999999E-2</v>
      </c>
      <c r="G34" s="48">
        <v>2.2599999999999999E-2</v>
      </c>
      <c r="H34" s="48">
        <v>2.2599999999999999E-2</v>
      </c>
      <c r="I34" s="48">
        <v>2.2700000000000001E-2</v>
      </c>
      <c r="J34" s="48">
        <v>2.2700000000000001E-2</v>
      </c>
      <c r="K34" s="48">
        <v>2.2800000000000001E-2</v>
      </c>
      <c r="L34" s="48">
        <v>2.2800000000000001E-2</v>
      </c>
      <c r="M34" s="48">
        <v>2.2800000000000001E-2</v>
      </c>
    </row>
    <row r="35" spans="1:13" x14ac:dyDescent="0.25">
      <c r="A35" s="43">
        <v>24</v>
      </c>
      <c r="B35" s="48">
        <v>2.29E-2</v>
      </c>
      <c r="C35" s="48">
        <v>2.29E-2</v>
      </c>
      <c r="D35" s="48">
        <v>2.3E-2</v>
      </c>
      <c r="E35" s="48">
        <v>2.3E-2</v>
      </c>
      <c r="F35" s="48">
        <v>2.3099999999999999E-2</v>
      </c>
      <c r="G35" s="48">
        <v>2.3099999999999999E-2</v>
      </c>
      <c r="H35" s="48">
        <v>2.3199999999999998E-2</v>
      </c>
      <c r="I35" s="48">
        <v>2.3199999999999998E-2</v>
      </c>
      <c r="J35" s="48">
        <v>2.3199999999999998E-2</v>
      </c>
      <c r="K35" s="48">
        <v>2.3300000000000001E-2</v>
      </c>
      <c r="L35" s="48">
        <v>2.3300000000000001E-2</v>
      </c>
      <c r="M35" s="48">
        <v>2.3400000000000001E-2</v>
      </c>
    </row>
    <row r="36" spans="1:13" x14ac:dyDescent="0.25">
      <c r="A36" s="43">
        <v>25</v>
      </c>
      <c r="B36" s="48">
        <v>2.3400000000000001E-2</v>
      </c>
      <c r="C36" s="48">
        <v>2.35E-2</v>
      </c>
      <c r="D36" s="48">
        <v>2.35E-2</v>
      </c>
      <c r="E36" s="48">
        <v>2.3599999999999999E-2</v>
      </c>
      <c r="F36" s="48">
        <v>2.3599999999999999E-2</v>
      </c>
      <c r="G36" s="48">
        <v>2.3699999999999999E-2</v>
      </c>
      <c r="H36" s="48">
        <v>2.3699999999999999E-2</v>
      </c>
      <c r="I36" s="48">
        <v>2.3800000000000002E-2</v>
      </c>
      <c r="J36" s="48">
        <v>2.3800000000000002E-2</v>
      </c>
      <c r="K36" s="48">
        <v>2.3900000000000001E-2</v>
      </c>
      <c r="L36" s="48">
        <v>2.3900000000000001E-2</v>
      </c>
      <c r="M36" s="48">
        <v>2.3900000000000001E-2</v>
      </c>
    </row>
    <row r="37" spans="1:13" x14ac:dyDescent="0.25">
      <c r="A37" s="43">
        <v>26</v>
      </c>
      <c r="B37" s="48">
        <v>2.4E-2</v>
      </c>
      <c r="C37" s="48">
        <v>2.4E-2</v>
      </c>
      <c r="D37" s="48">
        <v>2.41E-2</v>
      </c>
      <c r="E37" s="48">
        <v>2.41E-2</v>
      </c>
      <c r="F37" s="48">
        <v>2.4199999999999999E-2</v>
      </c>
      <c r="G37" s="48">
        <v>2.4199999999999999E-2</v>
      </c>
      <c r="H37" s="48">
        <v>2.4299999999999999E-2</v>
      </c>
      <c r="I37" s="48">
        <v>2.4299999999999999E-2</v>
      </c>
      <c r="J37" s="48">
        <v>2.4400000000000002E-2</v>
      </c>
      <c r="K37" s="48">
        <v>2.4400000000000002E-2</v>
      </c>
      <c r="L37" s="48">
        <v>2.4500000000000001E-2</v>
      </c>
      <c r="M37" s="48">
        <v>2.4500000000000001E-2</v>
      </c>
    </row>
    <row r="38" spans="1:13" x14ac:dyDescent="0.25">
      <c r="A38" s="43">
        <v>27</v>
      </c>
      <c r="B38" s="48">
        <v>2.46E-2</v>
      </c>
      <c r="C38" s="48">
        <v>2.46E-2</v>
      </c>
      <c r="D38" s="48">
        <v>2.47E-2</v>
      </c>
      <c r="E38" s="48">
        <v>2.47E-2</v>
      </c>
      <c r="F38" s="48">
        <v>2.4799999999999999E-2</v>
      </c>
      <c r="G38" s="48">
        <v>2.4799999999999999E-2</v>
      </c>
      <c r="H38" s="48">
        <v>2.4899999999999999E-2</v>
      </c>
      <c r="I38" s="48">
        <v>2.4899999999999999E-2</v>
      </c>
      <c r="J38" s="48">
        <v>2.5000000000000001E-2</v>
      </c>
      <c r="K38" s="48">
        <v>2.5000000000000001E-2</v>
      </c>
      <c r="L38" s="48">
        <v>2.5100000000000001E-2</v>
      </c>
      <c r="M38" s="48">
        <v>2.5100000000000001E-2</v>
      </c>
    </row>
    <row r="39" spans="1:13" x14ac:dyDescent="0.25">
      <c r="A39" s="43">
        <v>28</v>
      </c>
      <c r="B39" s="48">
        <v>2.52E-2</v>
      </c>
      <c r="C39" s="48">
        <v>2.52E-2</v>
      </c>
      <c r="D39" s="48">
        <v>2.53E-2</v>
      </c>
      <c r="E39" s="48">
        <v>2.53E-2</v>
      </c>
      <c r="F39" s="48">
        <v>2.5399999999999999E-2</v>
      </c>
      <c r="G39" s="48">
        <v>2.5399999999999999E-2</v>
      </c>
      <c r="H39" s="48">
        <v>2.5499999999999998E-2</v>
      </c>
      <c r="I39" s="48">
        <v>2.5600000000000001E-2</v>
      </c>
      <c r="J39" s="48">
        <v>2.5600000000000001E-2</v>
      </c>
      <c r="K39" s="48">
        <v>2.5700000000000001E-2</v>
      </c>
      <c r="L39" s="48">
        <v>2.5700000000000001E-2</v>
      </c>
      <c r="M39" s="48">
        <v>2.58E-2</v>
      </c>
    </row>
    <row r="40" spans="1:13" x14ac:dyDescent="0.25">
      <c r="A40" s="43">
        <v>29</v>
      </c>
      <c r="B40" s="48">
        <v>2.58E-2</v>
      </c>
      <c r="C40" s="48">
        <v>2.5899999999999999E-2</v>
      </c>
      <c r="D40" s="48">
        <v>2.5899999999999999E-2</v>
      </c>
      <c r="E40" s="48">
        <v>2.5999999999999999E-2</v>
      </c>
      <c r="F40" s="48">
        <v>2.5999999999999999E-2</v>
      </c>
      <c r="G40" s="48">
        <v>2.6100000000000002E-2</v>
      </c>
      <c r="H40" s="48">
        <v>2.6100000000000002E-2</v>
      </c>
      <c r="I40" s="48">
        <v>2.6200000000000001E-2</v>
      </c>
      <c r="J40" s="48">
        <v>2.6200000000000001E-2</v>
      </c>
      <c r="K40" s="48">
        <v>2.63E-2</v>
      </c>
      <c r="L40" s="48">
        <v>2.64E-2</v>
      </c>
      <c r="M40" s="48">
        <v>2.64E-2</v>
      </c>
    </row>
    <row r="41" spans="1:13" x14ac:dyDescent="0.25">
      <c r="A41" s="43">
        <v>30</v>
      </c>
      <c r="B41" s="48">
        <v>2.6499999999999999E-2</v>
      </c>
      <c r="C41" s="48">
        <v>2.6499999999999999E-2</v>
      </c>
      <c r="D41" s="48">
        <v>2.6599999999999999E-2</v>
      </c>
      <c r="E41" s="48">
        <v>2.6599999999999999E-2</v>
      </c>
      <c r="F41" s="48">
        <v>2.6700000000000002E-2</v>
      </c>
      <c r="G41" s="48">
        <v>2.6700000000000002E-2</v>
      </c>
      <c r="H41" s="48">
        <v>2.6800000000000001E-2</v>
      </c>
      <c r="I41" s="48">
        <v>2.69E-2</v>
      </c>
      <c r="J41" s="48">
        <v>2.69E-2</v>
      </c>
      <c r="K41" s="48">
        <v>2.7E-2</v>
      </c>
      <c r="L41" s="48">
        <v>2.7E-2</v>
      </c>
      <c r="M41" s="48">
        <v>2.7099999999999999E-2</v>
      </c>
    </row>
    <row r="42" spans="1:13" x14ac:dyDescent="0.25">
      <c r="A42" s="43">
        <v>31</v>
      </c>
      <c r="B42" s="48">
        <v>2.7099999999999999E-2</v>
      </c>
      <c r="C42" s="48">
        <v>2.7199999999999998E-2</v>
      </c>
      <c r="D42" s="48">
        <v>2.7300000000000001E-2</v>
      </c>
      <c r="E42" s="48">
        <v>2.7300000000000001E-2</v>
      </c>
      <c r="F42" s="48">
        <v>2.7400000000000001E-2</v>
      </c>
      <c r="G42" s="48">
        <v>2.7400000000000001E-2</v>
      </c>
      <c r="H42" s="48">
        <v>2.75E-2</v>
      </c>
      <c r="I42" s="48">
        <v>2.75E-2</v>
      </c>
      <c r="J42" s="48">
        <v>2.76E-2</v>
      </c>
      <c r="K42" s="48">
        <v>2.7699999999999999E-2</v>
      </c>
      <c r="L42" s="48">
        <v>2.7699999999999999E-2</v>
      </c>
      <c r="M42" s="48">
        <v>2.7799999999999998E-2</v>
      </c>
    </row>
    <row r="43" spans="1:13" x14ac:dyDescent="0.25">
      <c r="A43" s="43">
        <v>32</v>
      </c>
      <c r="B43" s="48">
        <v>2.7799999999999998E-2</v>
      </c>
      <c r="C43" s="48">
        <v>2.7900000000000001E-2</v>
      </c>
      <c r="D43" s="48">
        <v>2.8000000000000001E-2</v>
      </c>
      <c r="E43" s="48">
        <v>2.8000000000000001E-2</v>
      </c>
      <c r="F43" s="48">
        <v>2.81E-2</v>
      </c>
      <c r="G43" s="48">
        <v>2.81E-2</v>
      </c>
      <c r="H43" s="48">
        <v>2.8199999999999999E-2</v>
      </c>
      <c r="I43" s="48">
        <v>2.8299999999999999E-2</v>
      </c>
      <c r="J43" s="48">
        <v>2.8299999999999999E-2</v>
      </c>
      <c r="K43" s="48">
        <v>2.8400000000000002E-2</v>
      </c>
      <c r="L43" s="48">
        <v>2.8400000000000002E-2</v>
      </c>
      <c r="M43" s="48">
        <v>2.8500000000000001E-2</v>
      </c>
    </row>
    <row r="44" spans="1:13" x14ac:dyDescent="0.25">
      <c r="A44" s="43">
        <v>33</v>
      </c>
      <c r="B44" s="48">
        <v>2.86E-2</v>
      </c>
      <c r="C44" s="48">
        <v>2.86E-2</v>
      </c>
      <c r="D44" s="48">
        <v>2.87E-2</v>
      </c>
      <c r="E44" s="48">
        <v>2.8799999999999999E-2</v>
      </c>
      <c r="F44" s="48">
        <v>2.8799999999999999E-2</v>
      </c>
      <c r="G44" s="48">
        <v>2.8899999999999999E-2</v>
      </c>
      <c r="H44" s="48">
        <v>2.8899999999999999E-2</v>
      </c>
      <c r="I44" s="48">
        <v>2.9000000000000001E-2</v>
      </c>
      <c r="J44" s="48">
        <v>2.9100000000000001E-2</v>
      </c>
      <c r="K44" s="48">
        <v>2.9100000000000001E-2</v>
      </c>
      <c r="L44" s="48">
        <v>2.92E-2</v>
      </c>
      <c r="M44" s="48">
        <v>2.93E-2</v>
      </c>
    </row>
    <row r="45" spans="1:13" x14ac:dyDescent="0.25">
      <c r="A45" s="43">
        <v>34</v>
      </c>
      <c r="B45" s="48">
        <v>2.93E-2</v>
      </c>
      <c r="C45" s="48">
        <v>2.9399999999999999E-2</v>
      </c>
      <c r="D45" s="48">
        <v>2.9499999999999998E-2</v>
      </c>
      <c r="E45" s="48">
        <v>2.9499999999999998E-2</v>
      </c>
      <c r="F45" s="48">
        <v>2.9600000000000001E-2</v>
      </c>
      <c r="G45" s="48">
        <v>2.9700000000000001E-2</v>
      </c>
      <c r="H45" s="48">
        <v>2.9700000000000001E-2</v>
      </c>
      <c r="I45" s="48">
        <v>2.98E-2</v>
      </c>
      <c r="J45" s="48">
        <v>2.98E-2</v>
      </c>
      <c r="K45" s="48">
        <v>2.9899999999999999E-2</v>
      </c>
      <c r="L45" s="48">
        <v>0.03</v>
      </c>
      <c r="M45" s="48">
        <v>0.03</v>
      </c>
    </row>
    <row r="46" spans="1:13" x14ac:dyDescent="0.25">
      <c r="A46" s="43">
        <v>35</v>
      </c>
      <c r="B46" s="48">
        <v>3.0099999999999998E-2</v>
      </c>
      <c r="C46" s="48">
        <v>3.0200000000000001E-2</v>
      </c>
      <c r="D46" s="48">
        <v>3.0200000000000001E-2</v>
      </c>
      <c r="E46" s="48">
        <v>3.0300000000000001E-2</v>
      </c>
      <c r="F46" s="48">
        <v>3.04E-2</v>
      </c>
      <c r="G46" s="48">
        <v>3.0499999999999999E-2</v>
      </c>
      <c r="H46" s="48">
        <v>3.0499999999999999E-2</v>
      </c>
      <c r="I46" s="48">
        <v>3.0599999999999999E-2</v>
      </c>
      <c r="J46" s="48">
        <v>3.0700000000000002E-2</v>
      </c>
      <c r="K46" s="48">
        <v>3.0700000000000002E-2</v>
      </c>
      <c r="L46" s="48">
        <v>3.0800000000000001E-2</v>
      </c>
      <c r="M46" s="48">
        <v>3.09E-2</v>
      </c>
    </row>
    <row r="47" spans="1:13" x14ac:dyDescent="0.25">
      <c r="A47" s="43">
        <v>36</v>
      </c>
      <c r="B47" s="48">
        <v>3.09E-2</v>
      </c>
      <c r="C47" s="48">
        <v>3.1E-2</v>
      </c>
      <c r="D47" s="48">
        <v>3.1099999999999999E-2</v>
      </c>
      <c r="E47" s="48">
        <v>3.1099999999999999E-2</v>
      </c>
      <c r="F47" s="48">
        <v>3.1199999999999999E-2</v>
      </c>
      <c r="G47" s="48">
        <v>3.1300000000000001E-2</v>
      </c>
      <c r="H47" s="48">
        <v>3.1399999999999997E-2</v>
      </c>
      <c r="I47" s="48">
        <v>3.1399999999999997E-2</v>
      </c>
      <c r="J47" s="48">
        <v>3.15E-2</v>
      </c>
      <c r="K47" s="48">
        <v>3.1600000000000003E-2</v>
      </c>
      <c r="L47" s="48">
        <v>3.1600000000000003E-2</v>
      </c>
      <c r="M47" s="48">
        <v>3.1699999999999999E-2</v>
      </c>
    </row>
    <row r="48" spans="1:13" x14ac:dyDescent="0.25">
      <c r="A48" s="43">
        <v>37</v>
      </c>
      <c r="B48" s="48">
        <v>3.1800000000000002E-2</v>
      </c>
      <c r="C48" s="48">
        <v>3.1899999999999998E-2</v>
      </c>
      <c r="D48" s="48">
        <v>3.1899999999999998E-2</v>
      </c>
      <c r="E48" s="48">
        <v>3.2000000000000001E-2</v>
      </c>
      <c r="F48" s="48">
        <v>3.2099999999999997E-2</v>
      </c>
      <c r="G48" s="48">
        <v>3.2199999999999999E-2</v>
      </c>
      <c r="H48" s="48">
        <v>3.2199999999999999E-2</v>
      </c>
      <c r="I48" s="48">
        <v>3.2300000000000002E-2</v>
      </c>
      <c r="J48" s="48">
        <v>3.2399999999999998E-2</v>
      </c>
      <c r="K48" s="48">
        <v>3.2399999999999998E-2</v>
      </c>
      <c r="L48" s="48">
        <v>3.2500000000000001E-2</v>
      </c>
      <c r="M48" s="48">
        <v>3.2599999999999997E-2</v>
      </c>
    </row>
    <row r="49" spans="1:13" x14ac:dyDescent="0.25">
      <c r="A49" s="43">
        <v>38</v>
      </c>
      <c r="B49" s="48">
        <v>3.27E-2</v>
      </c>
      <c r="C49" s="48">
        <v>3.27E-2</v>
      </c>
      <c r="D49" s="48">
        <v>3.2800000000000003E-2</v>
      </c>
      <c r="E49" s="48">
        <v>3.2899999999999999E-2</v>
      </c>
      <c r="F49" s="48">
        <v>3.3000000000000002E-2</v>
      </c>
      <c r="G49" s="48">
        <v>3.3099999999999997E-2</v>
      </c>
      <c r="H49" s="48">
        <v>3.3099999999999997E-2</v>
      </c>
      <c r="I49" s="48">
        <v>3.32E-2</v>
      </c>
      <c r="J49" s="48">
        <v>3.3300000000000003E-2</v>
      </c>
      <c r="K49" s="48">
        <v>3.3399999999999999E-2</v>
      </c>
      <c r="L49" s="48">
        <v>3.3399999999999999E-2</v>
      </c>
      <c r="M49" s="48">
        <v>3.3500000000000002E-2</v>
      </c>
    </row>
    <row r="50" spans="1:13" x14ac:dyDescent="0.25">
      <c r="A50" s="43">
        <v>39</v>
      </c>
      <c r="B50" s="48">
        <v>3.3599999999999998E-2</v>
      </c>
      <c r="C50" s="48">
        <v>3.3700000000000001E-2</v>
      </c>
      <c r="D50" s="48">
        <v>3.3799999999999997E-2</v>
      </c>
      <c r="E50" s="48">
        <v>3.3799999999999997E-2</v>
      </c>
      <c r="F50" s="48">
        <v>3.39E-2</v>
      </c>
      <c r="G50" s="48">
        <v>3.4000000000000002E-2</v>
      </c>
      <c r="H50" s="48">
        <v>3.4099999999999998E-2</v>
      </c>
      <c r="I50" s="48">
        <v>3.4200000000000001E-2</v>
      </c>
      <c r="J50" s="48">
        <v>3.4200000000000001E-2</v>
      </c>
      <c r="K50" s="48">
        <v>3.4299999999999997E-2</v>
      </c>
      <c r="L50" s="48">
        <v>3.44E-2</v>
      </c>
      <c r="M50" s="48">
        <v>3.4500000000000003E-2</v>
      </c>
    </row>
    <row r="51" spans="1:13" x14ac:dyDescent="0.25">
      <c r="A51" s="43">
        <v>40</v>
      </c>
      <c r="B51" s="48">
        <v>3.4599999999999999E-2</v>
      </c>
      <c r="C51" s="48">
        <v>3.4700000000000002E-2</v>
      </c>
      <c r="D51" s="48">
        <v>3.4700000000000002E-2</v>
      </c>
      <c r="E51" s="48">
        <v>3.4799999999999998E-2</v>
      </c>
      <c r="F51" s="48">
        <v>3.49E-2</v>
      </c>
      <c r="G51" s="48">
        <v>3.5000000000000003E-2</v>
      </c>
      <c r="H51" s="48">
        <v>3.5099999999999999E-2</v>
      </c>
      <c r="I51" s="48">
        <v>3.5200000000000002E-2</v>
      </c>
      <c r="J51" s="48">
        <v>3.5200000000000002E-2</v>
      </c>
      <c r="K51" s="48">
        <v>3.5299999999999998E-2</v>
      </c>
      <c r="L51" s="48">
        <v>3.5400000000000001E-2</v>
      </c>
      <c r="M51" s="48">
        <v>3.5499999999999997E-2</v>
      </c>
    </row>
    <row r="52" spans="1:13" x14ac:dyDescent="0.25">
      <c r="A52" s="43">
        <v>41</v>
      </c>
      <c r="B52" s="48">
        <v>3.56E-2</v>
      </c>
      <c r="C52" s="48">
        <v>3.5700000000000003E-2</v>
      </c>
      <c r="D52" s="48">
        <v>3.5799999999999998E-2</v>
      </c>
      <c r="E52" s="48">
        <v>3.5799999999999998E-2</v>
      </c>
      <c r="F52" s="48">
        <v>3.5900000000000001E-2</v>
      </c>
      <c r="G52" s="48">
        <v>3.5999999999999997E-2</v>
      </c>
      <c r="H52" s="48">
        <v>3.61E-2</v>
      </c>
      <c r="I52" s="48">
        <v>3.6200000000000003E-2</v>
      </c>
      <c r="J52" s="48">
        <v>3.6299999999999999E-2</v>
      </c>
      <c r="K52" s="48">
        <v>3.6400000000000002E-2</v>
      </c>
      <c r="L52" s="48">
        <v>3.6499999999999998E-2</v>
      </c>
      <c r="M52" s="48">
        <v>3.6499999999999998E-2</v>
      </c>
    </row>
    <row r="53" spans="1:13" x14ac:dyDescent="0.25">
      <c r="A53" s="43">
        <v>42</v>
      </c>
      <c r="B53" s="48">
        <v>3.6600000000000001E-2</v>
      </c>
      <c r="C53" s="48">
        <v>3.6700000000000003E-2</v>
      </c>
      <c r="D53" s="48">
        <v>3.6799999999999999E-2</v>
      </c>
      <c r="E53" s="48">
        <v>3.6900000000000002E-2</v>
      </c>
      <c r="F53" s="48">
        <v>3.6999999999999998E-2</v>
      </c>
      <c r="G53" s="48">
        <v>3.7100000000000001E-2</v>
      </c>
      <c r="H53" s="48">
        <v>3.7199999999999997E-2</v>
      </c>
      <c r="I53" s="48">
        <v>3.73E-2</v>
      </c>
      <c r="J53" s="48">
        <v>3.7400000000000003E-2</v>
      </c>
      <c r="K53" s="48">
        <v>3.7499999999999999E-2</v>
      </c>
      <c r="L53" s="48">
        <v>3.7600000000000001E-2</v>
      </c>
      <c r="M53" s="48">
        <v>3.7699999999999997E-2</v>
      </c>
    </row>
    <row r="54" spans="1:13" x14ac:dyDescent="0.25">
      <c r="A54" s="43">
        <v>43</v>
      </c>
      <c r="B54" s="48">
        <v>3.7699999999999997E-2</v>
      </c>
      <c r="C54" s="48">
        <v>3.78E-2</v>
      </c>
      <c r="D54" s="48">
        <v>3.7900000000000003E-2</v>
      </c>
      <c r="E54" s="48">
        <v>3.7999999999999999E-2</v>
      </c>
      <c r="F54" s="48">
        <v>3.8100000000000002E-2</v>
      </c>
      <c r="G54" s="48">
        <v>3.8199999999999998E-2</v>
      </c>
      <c r="H54" s="48">
        <v>3.8300000000000001E-2</v>
      </c>
      <c r="I54" s="48">
        <v>3.8399999999999997E-2</v>
      </c>
      <c r="J54" s="48">
        <v>3.85E-2</v>
      </c>
      <c r="K54" s="48">
        <v>3.8600000000000002E-2</v>
      </c>
      <c r="L54" s="48">
        <v>3.8699999999999998E-2</v>
      </c>
      <c r="M54" s="48">
        <v>3.8800000000000001E-2</v>
      </c>
    </row>
    <row r="55" spans="1:13" x14ac:dyDescent="0.25">
      <c r="A55" s="43">
        <v>44</v>
      </c>
      <c r="B55" s="48">
        <v>3.8899999999999997E-2</v>
      </c>
      <c r="C55" s="48">
        <v>3.9E-2</v>
      </c>
      <c r="D55" s="48">
        <v>3.9100000000000003E-2</v>
      </c>
      <c r="E55" s="48">
        <v>3.9199999999999999E-2</v>
      </c>
      <c r="F55" s="48">
        <v>3.9300000000000002E-2</v>
      </c>
      <c r="G55" s="48">
        <v>3.9399999999999998E-2</v>
      </c>
      <c r="H55" s="48">
        <v>3.95E-2</v>
      </c>
      <c r="I55" s="48">
        <v>3.9600000000000003E-2</v>
      </c>
      <c r="J55" s="48">
        <v>3.9699999999999999E-2</v>
      </c>
      <c r="K55" s="48">
        <v>3.9800000000000002E-2</v>
      </c>
      <c r="L55" s="48">
        <v>3.9899999999999998E-2</v>
      </c>
      <c r="M55" s="48">
        <v>0.04</v>
      </c>
    </row>
    <row r="56" spans="1:13" x14ac:dyDescent="0.25">
      <c r="A56" s="43">
        <v>45</v>
      </c>
      <c r="B56" s="48">
        <v>4.0099999999999997E-2</v>
      </c>
      <c r="C56" s="48">
        <v>4.02E-2</v>
      </c>
      <c r="D56" s="48">
        <v>4.0300000000000002E-2</v>
      </c>
      <c r="E56" s="48">
        <v>4.0399999999999998E-2</v>
      </c>
      <c r="F56" s="48">
        <v>4.0599999999999997E-2</v>
      </c>
      <c r="G56" s="48">
        <v>4.07E-2</v>
      </c>
      <c r="H56" s="48">
        <v>4.0800000000000003E-2</v>
      </c>
      <c r="I56" s="48">
        <v>4.0899999999999999E-2</v>
      </c>
      <c r="J56" s="48">
        <v>4.1000000000000002E-2</v>
      </c>
      <c r="K56" s="48">
        <v>4.1099999999999998E-2</v>
      </c>
      <c r="L56" s="48">
        <v>4.1200000000000001E-2</v>
      </c>
      <c r="M56" s="48">
        <v>4.1300000000000003E-2</v>
      </c>
    </row>
    <row r="57" spans="1:13" x14ac:dyDescent="0.25">
      <c r="A57" s="43">
        <v>46</v>
      </c>
      <c r="B57" s="48">
        <v>4.1399999999999999E-2</v>
      </c>
      <c r="C57" s="48">
        <v>4.1500000000000002E-2</v>
      </c>
      <c r="D57" s="48">
        <v>4.1599999999999998E-2</v>
      </c>
      <c r="E57" s="48">
        <v>4.1700000000000001E-2</v>
      </c>
      <c r="F57" s="48">
        <v>4.19E-2</v>
      </c>
      <c r="G57" s="48">
        <v>4.2000000000000003E-2</v>
      </c>
      <c r="H57" s="48">
        <v>4.2099999999999999E-2</v>
      </c>
      <c r="I57" s="48">
        <v>4.2200000000000001E-2</v>
      </c>
      <c r="J57" s="48">
        <v>4.2299999999999997E-2</v>
      </c>
      <c r="K57" s="48">
        <v>4.24E-2</v>
      </c>
      <c r="L57" s="48">
        <v>4.2500000000000003E-2</v>
      </c>
      <c r="M57" s="48">
        <v>4.2599999999999999E-2</v>
      </c>
    </row>
    <row r="58" spans="1:13" x14ac:dyDescent="0.25">
      <c r="A58" s="43">
        <v>47</v>
      </c>
      <c r="B58" s="48">
        <v>4.2700000000000002E-2</v>
      </c>
      <c r="C58" s="48">
        <v>4.2900000000000001E-2</v>
      </c>
      <c r="D58" s="48">
        <v>4.2999999999999997E-2</v>
      </c>
      <c r="E58" s="48">
        <v>4.3099999999999999E-2</v>
      </c>
      <c r="F58" s="48">
        <v>4.3200000000000002E-2</v>
      </c>
      <c r="G58" s="48">
        <v>4.3299999999999998E-2</v>
      </c>
      <c r="H58" s="48">
        <v>4.3499999999999997E-2</v>
      </c>
      <c r="I58" s="48">
        <v>4.36E-2</v>
      </c>
      <c r="J58" s="48">
        <v>4.3700000000000003E-2</v>
      </c>
      <c r="K58" s="48">
        <v>4.3799999999999999E-2</v>
      </c>
      <c r="L58" s="48">
        <v>4.3900000000000002E-2</v>
      </c>
      <c r="M58" s="48">
        <v>4.3999999999999997E-2</v>
      </c>
    </row>
    <row r="59" spans="1:13" x14ac:dyDescent="0.25">
      <c r="A59" s="43">
        <v>48</v>
      </c>
      <c r="B59" s="48">
        <v>4.4200000000000003E-2</v>
      </c>
      <c r="C59" s="48">
        <v>4.4299999999999999E-2</v>
      </c>
      <c r="D59" s="48">
        <v>4.4400000000000002E-2</v>
      </c>
      <c r="E59" s="48">
        <v>4.4499999999999998E-2</v>
      </c>
      <c r="F59" s="48">
        <v>4.4699999999999997E-2</v>
      </c>
      <c r="G59" s="48">
        <v>4.48E-2</v>
      </c>
      <c r="H59" s="48">
        <v>4.4900000000000002E-2</v>
      </c>
      <c r="I59" s="48">
        <v>4.4999999999999998E-2</v>
      </c>
      <c r="J59" s="48">
        <v>4.5199999999999997E-2</v>
      </c>
      <c r="K59" s="48">
        <v>4.53E-2</v>
      </c>
      <c r="L59" s="48">
        <v>4.5400000000000003E-2</v>
      </c>
      <c r="M59" s="48">
        <v>4.5499999999999999E-2</v>
      </c>
    </row>
    <row r="60" spans="1:13" x14ac:dyDescent="0.25">
      <c r="A60" s="43">
        <v>49</v>
      </c>
      <c r="B60" s="48">
        <v>4.5699999999999998E-2</v>
      </c>
      <c r="C60" s="48">
        <v>4.58E-2</v>
      </c>
      <c r="D60" s="48">
        <v>4.5900000000000003E-2</v>
      </c>
      <c r="E60" s="48">
        <v>4.6100000000000002E-2</v>
      </c>
      <c r="F60" s="48">
        <v>4.6199999999999998E-2</v>
      </c>
      <c r="G60" s="48">
        <v>4.6300000000000001E-2</v>
      </c>
      <c r="H60" s="48">
        <v>4.6399999999999997E-2</v>
      </c>
      <c r="I60" s="48">
        <v>4.6600000000000003E-2</v>
      </c>
      <c r="J60" s="48">
        <v>4.6699999999999998E-2</v>
      </c>
      <c r="K60" s="48">
        <v>4.6800000000000001E-2</v>
      </c>
      <c r="L60" s="48">
        <v>4.7E-2</v>
      </c>
      <c r="M60" s="48">
        <v>4.7100000000000003E-2</v>
      </c>
    </row>
    <row r="61" spans="1:13" x14ac:dyDescent="0.25">
      <c r="A61" s="43">
        <v>50</v>
      </c>
      <c r="B61" s="48">
        <v>4.7199999999999999E-2</v>
      </c>
      <c r="C61" s="48">
        <v>4.7399999999999998E-2</v>
      </c>
      <c r="D61" s="48">
        <v>4.7500000000000001E-2</v>
      </c>
      <c r="E61" s="48">
        <v>4.7600000000000003E-2</v>
      </c>
      <c r="F61" s="48">
        <v>4.7800000000000002E-2</v>
      </c>
      <c r="G61" s="48">
        <v>4.7899999999999998E-2</v>
      </c>
      <c r="H61" s="48">
        <v>4.8099999999999997E-2</v>
      </c>
      <c r="I61" s="48">
        <v>4.82E-2</v>
      </c>
      <c r="J61" s="48">
        <v>4.8300000000000003E-2</v>
      </c>
      <c r="K61" s="48">
        <v>4.8500000000000001E-2</v>
      </c>
      <c r="L61" s="48">
        <v>4.8599999999999997E-2</v>
      </c>
      <c r="M61" s="48">
        <v>4.8800000000000003E-2</v>
      </c>
    </row>
    <row r="62" spans="1:13" x14ac:dyDescent="0.25">
      <c r="A62" s="43">
        <v>51</v>
      </c>
      <c r="B62" s="48">
        <v>4.8899999999999999E-2</v>
      </c>
      <c r="C62" s="48">
        <v>4.9000000000000002E-2</v>
      </c>
      <c r="D62" s="48">
        <v>4.9200000000000001E-2</v>
      </c>
      <c r="E62" s="48">
        <v>4.9299999999999997E-2</v>
      </c>
      <c r="F62" s="48">
        <v>4.9500000000000002E-2</v>
      </c>
      <c r="G62" s="48">
        <v>4.9599999999999998E-2</v>
      </c>
      <c r="H62" s="48">
        <v>4.9799999999999997E-2</v>
      </c>
      <c r="I62" s="48">
        <v>4.99E-2</v>
      </c>
      <c r="J62" s="48">
        <v>5.0099999999999999E-2</v>
      </c>
      <c r="K62" s="48">
        <v>5.0200000000000002E-2</v>
      </c>
      <c r="L62" s="48">
        <v>5.04E-2</v>
      </c>
      <c r="M62" s="48">
        <v>5.0500000000000003E-2</v>
      </c>
    </row>
    <row r="63" spans="1:13" x14ac:dyDescent="0.25">
      <c r="A63" s="43">
        <v>52</v>
      </c>
      <c r="B63" s="48">
        <v>5.0700000000000002E-2</v>
      </c>
      <c r="C63" s="48">
        <v>5.0799999999999998E-2</v>
      </c>
      <c r="D63" s="48">
        <v>5.0999999999999997E-2</v>
      </c>
      <c r="E63" s="48">
        <v>5.11E-2</v>
      </c>
      <c r="F63" s="48">
        <v>5.1299999999999998E-2</v>
      </c>
      <c r="G63" s="48">
        <v>5.1400000000000001E-2</v>
      </c>
      <c r="H63" s="48">
        <v>5.16E-2</v>
      </c>
      <c r="I63" s="48">
        <v>5.1700000000000003E-2</v>
      </c>
      <c r="J63" s="48">
        <v>5.1900000000000002E-2</v>
      </c>
      <c r="K63" s="48">
        <v>5.21E-2</v>
      </c>
      <c r="L63" s="48">
        <v>5.2200000000000003E-2</v>
      </c>
      <c r="M63" s="48">
        <v>5.2400000000000002E-2</v>
      </c>
    </row>
    <row r="64" spans="1:13" x14ac:dyDescent="0.25">
      <c r="A64" s="43">
        <v>53</v>
      </c>
      <c r="B64" s="48">
        <v>5.2499999999999998E-2</v>
      </c>
      <c r="C64" s="48">
        <v>5.2699999999999997E-2</v>
      </c>
      <c r="D64" s="48">
        <v>5.2900000000000003E-2</v>
      </c>
      <c r="E64" s="48">
        <v>5.2999999999999999E-2</v>
      </c>
      <c r="F64" s="48">
        <v>5.3199999999999997E-2</v>
      </c>
      <c r="G64" s="48">
        <v>5.33E-2</v>
      </c>
      <c r="H64" s="48">
        <v>5.3499999999999999E-2</v>
      </c>
      <c r="I64" s="48">
        <v>5.3699999999999998E-2</v>
      </c>
      <c r="J64" s="48">
        <v>5.3800000000000001E-2</v>
      </c>
      <c r="K64" s="48">
        <v>5.3999999999999999E-2</v>
      </c>
      <c r="L64" s="48">
        <v>5.4199999999999998E-2</v>
      </c>
      <c r="M64" s="48">
        <v>5.4300000000000001E-2</v>
      </c>
    </row>
    <row r="65" spans="1:13" x14ac:dyDescent="0.25">
      <c r="A65" s="43">
        <v>54</v>
      </c>
      <c r="B65" s="48">
        <v>5.45E-2</v>
      </c>
      <c r="C65" s="48">
        <v>5.4699999999999999E-2</v>
      </c>
      <c r="D65" s="48">
        <v>5.4899999999999997E-2</v>
      </c>
      <c r="E65" s="48">
        <v>5.5E-2</v>
      </c>
      <c r="F65" s="48">
        <v>5.5199999999999999E-2</v>
      </c>
      <c r="G65" s="48">
        <v>5.5399999999999998E-2</v>
      </c>
      <c r="H65" s="48">
        <v>5.5599999999999997E-2</v>
      </c>
      <c r="I65" s="48">
        <v>5.57E-2</v>
      </c>
      <c r="J65" s="48">
        <v>5.5899999999999998E-2</v>
      </c>
      <c r="K65" s="48">
        <v>5.6099999999999997E-2</v>
      </c>
      <c r="L65" s="48">
        <v>5.6300000000000003E-2</v>
      </c>
      <c r="M65" s="48">
        <v>5.6399999999999999E-2</v>
      </c>
    </row>
    <row r="66" spans="1:13" x14ac:dyDescent="0.25">
      <c r="A66" s="43">
        <v>55</v>
      </c>
      <c r="B66" s="48">
        <v>5.6599999999999998E-2</v>
      </c>
      <c r="C66" s="48">
        <v>5.6800000000000003E-2</v>
      </c>
      <c r="D66" s="48">
        <v>5.7000000000000002E-2</v>
      </c>
      <c r="E66" s="48">
        <v>5.7200000000000001E-2</v>
      </c>
      <c r="F66" s="48">
        <v>5.74E-2</v>
      </c>
      <c r="G66" s="48">
        <v>5.7500000000000002E-2</v>
      </c>
      <c r="H66" s="48">
        <v>5.7700000000000001E-2</v>
      </c>
      <c r="I66" s="48">
        <v>5.79E-2</v>
      </c>
      <c r="J66" s="48">
        <v>5.8099999999999999E-2</v>
      </c>
      <c r="K66" s="48">
        <v>5.8299999999999998E-2</v>
      </c>
      <c r="L66" s="48">
        <v>5.8500000000000003E-2</v>
      </c>
      <c r="M66" s="48">
        <v>5.8700000000000002E-2</v>
      </c>
    </row>
    <row r="67" spans="1:13" x14ac:dyDescent="0.25">
      <c r="A67" s="43">
        <v>56</v>
      </c>
      <c r="B67" s="48">
        <v>5.8900000000000001E-2</v>
      </c>
      <c r="C67" s="48">
        <v>5.91E-2</v>
      </c>
      <c r="D67" s="48">
        <v>5.9299999999999999E-2</v>
      </c>
      <c r="E67" s="48">
        <v>5.9499999999999997E-2</v>
      </c>
      <c r="F67" s="48">
        <v>5.9700000000000003E-2</v>
      </c>
      <c r="G67" s="48">
        <v>5.9799999999999999E-2</v>
      </c>
      <c r="H67" s="48">
        <v>0.06</v>
      </c>
      <c r="I67" s="48">
        <v>6.0199999999999997E-2</v>
      </c>
      <c r="J67" s="48">
        <v>6.0400000000000002E-2</v>
      </c>
      <c r="K67" s="48">
        <v>6.0600000000000001E-2</v>
      </c>
      <c r="L67" s="48">
        <v>6.08E-2</v>
      </c>
      <c r="M67" s="48">
        <v>6.0999999999999999E-2</v>
      </c>
    </row>
    <row r="68" spans="1:13" x14ac:dyDescent="0.25">
      <c r="A68" s="43">
        <v>57</v>
      </c>
      <c r="B68" s="48">
        <v>6.1199999999999997E-2</v>
      </c>
      <c r="C68" s="48">
        <v>6.1499999999999999E-2</v>
      </c>
      <c r="D68" s="48">
        <v>6.1699999999999998E-2</v>
      </c>
      <c r="E68" s="48">
        <v>6.1899999999999997E-2</v>
      </c>
      <c r="F68" s="48">
        <v>6.2100000000000002E-2</v>
      </c>
      <c r="G68" s="48">
        <v>6.2300000000000001E-2</v>
      </c>
      <c r="H68" s="48">
        <v>6.25E-2</v>
      </c>
      <c r="I68" s="48">
        <v>6.2700000000000006E-2</v>
      </c>
      <c r="J68" s="48">
        <v>6.2899999999999998E-2</v>
      </c>
      <c r="K68" s="48">
        <v>6.3200000000000006E-2</v>
      </c>
      <c r="L68" s="48">
        <v>6.3399999999999998E-2</v>
      </c>
      <c r="M68" s="48">
        <v>6.3600000000000004E-2</v>
      </c>
    </row>
    <row r="69" spans="1:13" x14ac:dyDescent="0.25">
      <c r="A69" s="43">
        <v>58</v>
      </c>
      <c r="B69" s="48">
        <v>6.3799999999999996E-2</v>
      </c>
      <c r="C69" s="48">
        <v>6.4000000000000001E-2</v>
      </c>
      <c r="D69" s="48">
        <v>6.4299999999999996E-2</v>
      </c>
      <c r="E69" s="48">
        <v>6.4500000000000002E-2</v>
      </c>
      <c r="F69" s="48">
        <v>6.4699999999999994E-2</v>
      </c>
      <c r="G69" s="48">
        <v>6.4899999999999999E-2</v>
      </c>
      <c r="H69" s="48">
        <v>6.5199999999999994E-2</v>
      </c>
      <c r="I69" s="48">
        <v>6.54E-2</v>
      </c>
      <c r="J69" s="48">
        <v>6.5600000000000006E-2</v>
      </c>
      <c r="K69" s="48">
        <v>6.59E-2</v>
      </c>
      <c r="L69" s="48">
        <v>6.6100000000000006E-2</v>
      </c>
      <c r="M69" s="48">
        <v>6.6299999999999998E-2</v>
      </c>
    </row>
    <row r="70" spans="1:13" x14ac:dyDescent="0.25">
      <c r="A70" s="43">
        <v>59</v>
      </c>
      <c r="B70" s="48">
        <v>6.6500000000000004E-2</v>
      </c>
      <c r="C70" s="48">
        <v>6.6799999999999998E-2</v>
      </c>
      <c r="D70" s="48">
        <v>6.7000000000000004E-2</v>
      </c>
      <c r="E70" s="48">
        <v>6.7299999999999999E-2</v>
      </c>
      <c r="F70" s="48">
        <v>6.7500000000000004E-2</v>
      </c>
      <c r="G70" s="48">
        <v>6.7799999999999999E-2</v>
      </c>
      <c r="H70" s="48">
        <v>6.8000000000000005E-2</v>
      </c>
      <c r="I70" s="48">
        <v>6.83E-2</v>
      </c>
      <c r="J70" s="48">
        <v>6.8500000000000005E-2</v>
      </c>
      <c r="K70" s="48">
        <v>6.8699999999999997E-2</v>
      </c>
      <c r="L70" s="48">
        <v>6.9000000000000006E-2</v>
      </c>
      <c r="M70" s="48">
        <v>6.9199999999999998E-2</v>
      </c>
    </row>
    <row r="71" spans="1:13" x14ac:dyDescent="0.25">
      <c r="A71" s="43">
        <v>60</v>
      </c>
      <c r="B71" s="48">
        <v>6.9500000000000006E-2</v>
      </c>
      <c r="C71" s="48">
        <v>6.9699999999999998E-2</v>
      </c>
      <c r="D71" s="48">
        <v>6.9800000000000001E-2</v>
      </c>
      <c r="E71" s="48">
        <v>7.0000000000000007E-2</v>
      </c>
      <c r="F71" s="48">
        <v>7.0199999999999999E-2</v>
      </c>
      <c r="G71" s="48">
        <v>7.0400000000000004E-2</v>
      </c>
      <c r="H71" s="48">
        <v>7.0599999999999996E-2</v>
      </c>
      <c r="I71" s="48">
        <v>7.0800000000000002E-2</v>
      </c>
      <c r="J71" s="48">
        <v>7.0999999999999994E-2</v>
      </c>
      <c r="K71" s="48">
        <v>7.1199999999999999E-2</v>
      </c>
      <c r="L71" s="48">
        <v>7.1400000000000005E-2</v>
      </c>
      <c r="M71" s="48">
        <v>7.1599999999999997E-2</v>
      </c>
    </row>
    <row r="72" spans="1:13" x14ac:dyDescent="0.25">
      <c r="A72" s="43">
        <v>61</v>
      </c>
      <c r="B72" s="48">
        <v>7.1800000000000003E-2</v>
      </c>
      <c r="C72" s="48">
        <v>7.1999999999999995E-2</v>
      </c>
      <c r="D72" s="48">
        <v>7.2300000000000003E-2</v>
      </c>
      <c r="E72" s="48">
        <v>7.2499999999999995E-2</v>
      </c>
      <c r="F72" s="48">
        <v>7.2700000000000001E-2</v>
      </c>
      <c r="G72" s="48">
        <v>7.2900000000000006E-2</v>
      </c>
      <c r="H72" s="48">
        <v>7.3099999999999998E-2</v>
      </c>
      <c r="I72" s="48">
        <v>7.3300000000000004E-2</v>
      </c>
      <c r="J72" s="48">
        <v>7.3499999999999996E-2</v>
      </c>
      <c r="K72" s="48">
        <v>7.3800000000000004E-2</v>
      </c>
      <c r="L72" s="48">
        <v>7.3999999999999996E-2</v>
      </c>
      <c r="M72" s="48">
        <v>7.4200000000000002E-2</v>
      </c>
    </row>
    <row r="73" spans="1:13" x14ac:dyDescent="0.25">
      <c r="A73" s="43">
        <v>62</v>
      </c>
      <c r="B73" s="48">
        <v>7.4399999999999994E-2</v>
      </c>
      <c r="C73" s="48">
        <v>7.46E-2</v>
      </c>
      <c r="D73" s="48">
        <v>7.4899999999999994E-2</v>
      </c>
      <c r="E73" s="48">
        <v>7.51E-2</v>
      </c>
      <c r="F73" s="48">
        <v>7.5300000000000006E-2</v>
      </c>
      <c r="G73" s="48">
        <v>7.5600000000000001E-2</v>
      </c>
      <c r="H73" s="48">
        <v>7.5800000000000006E-2</v>
      </c>
      <c r="I73" s="48">
        <v>7.5999999999999998E-2</v>
      </c>
      <c r="J73" s="48">
        <v>7.6300000000000007E-2</v>
      </c>
      <c r="K73" s="48">
        <v>7.6499999999999999E-2</v>
      </c>
      <c r="L73" s="48">
        <v>7.6700000000000004E-2</v>
      </c>
      <c r="M73" s="48">
        <v>7.6899999999999996E-2</v>
      </c>
    </row>
    <row r="74" spans="1:13" x14ac:dyDescent="0.25">
      <c r="A74" s="43">
        <v>63</v>
      </c>
      <c r="B74" s="48">
        <v>7.7200000000000005E-2</v>
      </c>
      <c r="C74" s="48">
        <v>7.7399999999999997E-2</v>
      </c>
      <c r="D74" s="48">
        <v>7.7700000000000005E-2</v>
      </c>
      <c r="E74" s="48">
        <v>7.7899999999999997E-2</v>
      </c>
      <c r="F74" s="48">
        <v>7.8200000000000006E-2</v>
      </c>
      <c r="G74" s="48">
        <v>7.8399999999999997E-2</v>
      </c>
      <c r="H74" s="48">
        <v>7.8700000000000006E-2</v>
      </c>
      <c r="I74" s="48">
        <v>7.8899999999999998E-2</v>
      </c>
      <c r="J74" s="48">
        <v>7.9200000000000007E-2</v>
      </c>
      <c r="K74" s="48">
        <v>7.9399999999999998E-2</v>
      </c>
      <c r="L74" s="48">
        <v>7.9699999999999993E-2</v>
      </c>
      <c r="M74" s="48">
        <v>7.9899999999999999E-2</v>
      </c>
    </row>
    <row r="75" spans="1:13" x14ac:dyDescent="0.25">
      <c r="A75" s="43">
        <v>64</v>
      </c>
      <c r="B75" s="48">
        <v>8.0199999999999994E-2</v>
      </c>
      <c r="C75" s="48">
        <v>8.0500000000000002E-2</v>
      </c>
      <c r="D75" s="48">
        <v>8.0699999999999994E-2</v>
      </c>
      <c r="E75" s="48">
        <v>8.1000000000000003E-2</v>
      </c>
      <c r="F75" s="48">
        <v>8.1299999999999997E-2</v>
      </c>
      <c r="G75" s="48">
        <v>8.1600000000000006E-2</v>
      </c>
      <c r="H75" s="48">
        <v>8.1799999999999998E-2</v>
      </c>
      <c r="I75" s="48">
        <v>8.2100000000000006E-2</v>
      </c>
      <c r="J75" s="48">
        <v>8.2400000000000001E-2</v>
      </c>
      <c r="K75" s="48">
        <v>8.2699999999999996E-2</v>
      </c>
      <c r="L75" s="48">
        <v>8.2900000000000001E-2</v>
      </c>
      <c r="M75" s="48">
        <v>8.3199999999999996E-2</v>
      </c>
    </row>
    <row r="76" spans="1:13" x14ac:dyDescent="0.25">
      <c r="A76" s="43">
        <v>65</v>
      </c>
      <c r="B76" s="48">
        <v>8.3299999999999999E-2</v>
      </c>
      <c r="C76" s="48"/>
      <c r="D76" s="48"/>
      <c r="E76" s="48"/>
      <c r="F76" s="48"/>
      <c r="G76" s="48"/>
      <c r="H76" s="48"/>
      <c r="I76" s="48"/>
      <c r="J76" s="48"/>
      <c r="K76" s="48"/>
      <c r="L76" s="48"/>
      <c r="M76" s="48"/>
    </row>
  </sheetData>
  <sheetProtection algorithmName="SHA-512" hashValue="VT20q6O0ZdJ1NZCBw9KB5t9AJu+GKguQ1mPGA1rLki9yHbAPIt2MSUWU4uJ5JhpeRWI73n87HPslTQ7//pxiOQ==" saltValue="oVBETwq/4yN/XBdK/opydg==" spinCount="100000" sheet="1" objects="1" scenarios="1"/>
  <conditionalFormatting sqref="A6:A21">
    <cfRule type="expression" dxfId="73" priority="5" stopIfTrue="1">
      <formula>MOD(ROW(),2)=0</formula>
    </cfRule>
    <cfRule type="expression" dxfId="72" priority="6" stopIfTrue="1">
      <formula>MOD(ROW(),2)&lt;&gt;0</formula>
    </cfRule>
  </conditionalFormatting>
  <conditionalFormatting sqref="B6:M6 B9:M21 C7:M8">
    <cfRule type="expression" dxfId="71" priority="7" stopIfTrue="1">
      <formula>MOD(ROW(),2)=0</formula>
    </cfRule>
    <cfRule type="expression" dxfId="70" priority="8" stopIfTrue="1">
      <formula>MOD(ROW(),2)&lt;&gt;0</formula>
    </cfRule>
  </conditionalFormatting>
  <conditionalFormatting sqref="A26:A76">
    <cfRule type="expression" dxfId="69" priority="9" stopIfTrue="1">
      <formula>MOD(ROW(),2)=0</formula>
    </cfRule>
    <cfRule type="expression" dxfId="68" priority="10" stopIfTrue="1">
      <formula>MOD(ROW(),2)&lt;&gt;0</formula>
    </cfRule>
  </conditionalFormatting>
  <conditionalFormatting sqref="B26:M76">
    <cfRule type="expression" dxfId="67" priority="11" stopIfTrue="1">
      <formula>MOD(ROW(),2)=0</formula>
    </cfRule>
    <cfRule type="expression" dxfId="66" priority="12" stopIfTrue="1">
      <formula>MOD(ROW(),2)&lt;&gt;0</formula>
    </cfRule>
  </conditionalFormatting>
  <conditionalFormatting sqref="B7">
    <cfRule type="expression" dxfId="65" priority="3" stopIfTrue="1">
      <formula>MOD(ROW(),2)=0</formula>
    </cfRule>
    <cfRule type="expression" dxfId="64" priority="4" stopIfTrue="1">
      <formula>MOD(ROW(),2)&lt;&gt;0</formula>
    </cfRule>
  </conditionalFormatting>
  <conditionalFormatting sqref="B8">
    <cfRule type="expression" dxfId="63" priority="1" stopIfTrue="1">
      <formula>MOD(ROW(),2)=0</formula>
    </cfRule>
    <cfRule type="expression" dxfId="62" priority="2" stopIfTrue="1">
      <formula>MOD(ROW(),2)&lt;&gt;0</formula>
    </cfRule>
  </conditionalFormatting>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3118-0D3E-4CBE-95C1-729B59E23E86}">
  <sheetPr codeName="Sheet108"/>
  <dimension ref="A1:M6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Abatement - x-822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464</v>
      </c>
      <c r="C9" s="49"/>
      <c r="D9" s="49"/>
      <c r="E9" s="49"/>
      <c r="F9" s="49"/>
      <c r="G9" s="49"/>
      <c r="H9" s="49"/>
      <c r="I9" s="49"/>
      <c r="J9" s="49"/>
      <c r="K9" s="49"/>
      <c r="L9" s="49"/>
      <c r="M9" s="49"/>
    </row>
    <row r="10" spans="1:13" x14ac:dyDescent="0.25">
      <c r="A10" s="40" t="s">
        <v>6</v>
      </c>
      <c r="B10" s="49" t="s">
        <v>587</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306</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822</v>
      </c>
      <c r="C14" s="49"/>
      <c r="D14" s="49"/>
      <c r="E14" s="49"/>
      <c r="F14" s="49"/>
      <c r="G14" s="49"/>
      <c r="H14" s="49"/>
      <c r="I14" s="49"/>
      <c r="J14" s="49"/>
      <c r="K14" s="49"/>
      <c r="L14" s="49"/>
      <c r="M14" s="49"/>
    </row>
    <row r="15" spans="1:13" x14ac:dyDescent="0.25">
      <c r="A15" s="40" t="s">
        <v>485</v>
      </c>
      <c r="B15" s="49" t="s">
        <v>478</v>
      </c>
      <c r="C15" s="49"/>
      <c r="D15" s="49"/>
      <c r="E15" s="49"/>
      <c r="F15" s="49"/>
      <c r="G15" s="49"/>
      <c r="H15" s="49"/>
      <c r="I15" s="49"/>
      <c r="J15" s="49"/>
      <c r="K15" s="49"/>
      <c r="L15" s="49"/>
      <c r="M15" s="49"/>
    </row>
    <row r="16" spans="1:13" x14ac:dyDescent="0.25">
      <c r="A16" s="40" t="s">
        <v>137</v>
      </c>
      <c r="B16" s="49" t="s">
        <v>467</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533</v>
      </c>
      <c r="B26" s="58">
        <v>0</v>
      </c>
      <c r="C26" s="58">
        <v>1</v>
      </c>
      <c r="D26" s="58">
        <v>2</v>
      </c>
      <c r="E26" s="58">
        <v>3</v>
      </c>
      <c r="F26" s="58">
        <v>4</v>
      </c>
      <c r="G26" s="58">
        <v>5</v>
      </c>
      <c r="H26" s="58">
        <v>6</v>
      </c>
      <c r="I26" s="58">
        <v>7</v>
      </c>
      <c r="J26" s="58">
        <v>8</v>
      </c>
      <c r="K26" s="58">
        <v>9</v>
      </c>
      <c r="L26" s="58">
        <v>10</v>
      </c>
      <c r="M26" s="58">
        <v>11</v>
      </c>
    </row>
    <row r="27" spans="1:13" x14ac:dyDescent="0.25">
      <c r="A27" s="43">
        <v>0</v>
      </c>
      <c r="B27" s="44">
        <v>1</v>
      </c>
      <c r="C27" s="44">
        <v>0.996</v>
      </c>
      <c r="D27" s="44">
        <v>0.99099999999999999</v>
      </c>
      <c r="E27" s="44">
        <v>0.98699999999999999</v>
      </c>
      <c r="F27" s="44">
        <v>0.98299999999999998</v>
      </c>
      <c r="G27" s="44">
        <v>0.97799999999999998</v>
      </c>
      <c r="H27" s="44">
        <v>0.97399999999999998</v>
      </c>
      <c r="I27" s="44">
        <v>0.96899999999999997</v>
      </c>
      <c r="J27" s="44">
        <v>0.96499999999999997</v>
      </c>
      <c r="K27" s="44">
        <v>0.96099999999999997</v>
      </c>
      <c r="L27" s="44">
        <v>0.95599999999999996</v>
      </c>
      <c r="M27" s="44">
        <v>0.95199999999999996</v>
      </c>
    </row>
    <row r="28" spans="1:13" x14ac:dyDescent="0.25">
      <c r="A28" s="43">
        <v>1</v>
      </c>
      <c r="B28" s="44">
        <v>0.94799999999999995</v>
      </c>
      <c r="C28" s="44">
        <v>0.94399999999999995</v>
      </c>
      <c r="D28" s="44">
        <v>0.93899999999999995</v>
      </c>
      <c r="E28" s="44">
        <v>0.93500000000000005</v>
      </c>
      <c r="F28" s="44">
        <v>0.93100000000000005</v>
      </c>
      <c r="G28" s="44">
        <v>0.92700000000000005</v>
      </c>
      <c r="H28" s="44">
        <v>0.92300000000000004</v>
      </c>
      <c r="I28" s="44">
        <v>0.91900000000000004</v>
      </c>
      <c r="J28" s="44">
        <v>0.91500000000000004</v>
      </c>
      <c r="K28" s="44">
        <v>0.91100000000000003</v>
      </c>
      <c r="L28" s="44">
        <v>0.90700000000000003</v>
      </c>
      <c r="M28" s="44">
        <v>0.90300000000000002</v>
      </c>
    </row>
    <row r="29" spans="1:13" x14ac:dyDescent="0.25">
      <c r="A29" s="43">
        <v>2</v>
      </c>
      <c r="B29" s="44">
        <v>0.89900000000000002</v>
      </c>
      <c r="C29" s="44">
        <v>0.89600000000000002</v>
      </c>
      <c r="D29" s="44">
        <v>0.89200000000000002</v>
      </c>
      <c r="E29" s="44">
        <v>0.88800000000000001</v>
      </c>
      <c r="F29" s="44">
        <v>0.88500000000000001</v>
      </c>
      <c r="G29" s="44">
        <v>0.88100000000000001</v>
      </c>
      <c r="H29" s="44">
        <v>0.877</v>
      </c>
      <c r="I29" s="44">
        <v>0.874</v>
      </c>
      <c r="J29" s="44">
        <v>0.87</v>
      </c>
      <c r="K29" s="44">
        <v>0.86599999999999999</v>
      </c>
      <c r="L29" s="44">
        <v>0.86299999999999999</v>
      </c>
      <c r="M29" s="44">
        <v>0.85899999999999999</v>
      </c>
    </row>
    <row r="30" spans="1:13" x14ac:dyDescent="0.25">
      <c r="A30" s="43">
        <v>3</v>
      </c>
      <c r="B30" s="44">
        <v>0.85499999999999998</v>
      </c>
      <c r="C30" s="44">
        <v>0.85199999999999998</v>
      </c>
      <c r="D30" s="44">
        <v>0.84899999999999998</v>
      </c>
      <c r="E30" s="44">
        <v>0.84499999999999997</v>
      </c>
      <c r="F30" s="44">
        <v>0.84199999999999997</v>
      </c>
      <c r="G30" s="44">
        <v>0.83899999999999997</v>
      </c>
      <c r="H30" s="44">
        <v>0.83499999999999996</v>
      </c>
      <c r="I30" s="44">
        <v>0.83199999999999996</v>
      </c>
      <c r="J30" s="44">
        <v>0.82799999999999996</v>
      </c>
      <c r="K30" s="44">
        <v>0.82499999999999996</v>
      </c>
      <c r="L30" s="44">
        <v>0.82199999999999995</v>
      </c>
      <c r="M30" s="44">
        <v>0.81799999999999995</v>
      </c>
    </row>
    <row r="31" spans="1:13" x14ac:dyDescent="0.25">
      <c r="A31" s="43">
        <v>4</v>
      </c>
      <c r="B31" s="44">
        <v>0.81499999999999995</v>
      </c>
      <c r="C31" s="44">
        <v>0.81200000000000006</v>
      </c>
      <c r="D31" s="44">
        <v>0.80900000000000005</v>
      </c>
      <c r="E31" s="44">
        <v>0.80600000000000005</v>
      </c>
      <c r="F31" s="44">
        <v>0.80200000000000005</v>
      </c>
      <c r="G31" s="44">
        <v>0.79900000000000004</v>
      </c>
      <c r="H31" s="44">
        <v>0.79600000000000004</v>
      </c>
      <c r="I31" s="44">
        <v>0.79300000000000004</v>
      </c>
      <c r="J31" s="44">
        <v>0.79</v>
      </c>
      <c r="K31" s="44">
        <v>0.78700000000000003</v>
      </c>
      <c r="L31" s="44">
        <v>0.78400000000000003</v>
      </c>
      <c r="M31" s="44">
        <v>0.78100000000000003</v>
      </c>
    </row>
    <row r="32" spans="1:13" x14ac:dyDescent="0.25">
      <c r="A32" s="43">
        <v>5</v>
      </c>
      <c r="B32" s="44">
        <v>0.77700000000000002</v>
      </c>
      <c r="C32" s="44">
        <v>0.77500000000000002</v>
      </c>
      <c r="D32" s="44">
        <v>0.77200000000000002</v>
      </c>
      <c r="E32" s="44">
        <v>0.76900000000000002</v>
      </c>
      <c r="F32" s="44">
        <v>0.76600000000000001</v>
      </c>
      <c r="G32" s="44">
        <v>0.76300000000000001</v>
      </c>
      <c r="H32" s="44">
        <v>0.76</v>
      </c>
      <c r="I32" s="44">
        <v>0.75700000000000001</v>
      </c>
      <c r="J32" s="44">
        <v>0.754</v>
      </c>
      <c r="K32" s="44">
        <v>0.752</v>
      </c>
      <c r="L32" s="44">
        <v>0.749</v>
      </c>
      <c r="M32" s="44">
        <v>0.746</v>
      </c>
    </row>
    <row r="33" spans="1:13" x14ac:dyDescent="0.25">
      <c r="A33" s="43">
        <v>6</v>
      </c>
      <c r="B33" s="44">
        <v>0.74299999999999999</v>
      </c>
      <c r="C33" s="44">
        <v>0.74</v>
      </c>
      <c r="D33" s="44">
        <v>0.73799999999999999</v>
      </c>
      <c r="E33" s="44">
        <v>0.73499999999999999</v>
      </c>
      <c r="F33" s="44">
        <v>0.73199999999999998</v>
      </c>
      <c r="G33" s="44">
        <v>0.73</v>
      </c>
      <c r="H33" s="44">
        <v>0.72699999999999998</v>
      </c>
      <c r="I33" s="44">
        <v>0.72399999999999998</v>
      </c>
      <c r="J33" s="44">
        <v>0.72099999999999997</v>
      </c>
      <c r="K33" s="44">
        <v>0.71899999999999997</v>
      </c>
      <c r="L33" s="44">
        <v>0.71599999999999997</v>
      </c>
      <c r="M33" s="44">
        <v>0.71299999999999997</v>
      </c>
    </row>
    <row r="34" spans="1:13" x14ac:dyDescent="0.25">
      <c r="A34" s="43">
        <v>7</v>
      </c>
      <c r="B34" s="44">
        <v>0.71099999999999997</v>
      </c>
      <c r="C34" s="44">
        <v>0.70799999999999996</v>
      </c>
      <c r="D34" s="44">
        <v>0.70599999999999996</v>
      </c>
      <c r="E34" s="44">
        <v>0.70299999999999996</v>
      </c>
      <c r="F34" s="44">
        <v>0.70099999999999996</v>
      </c>
      <c r="G34" s="44">
        <v>0.69799999999999995</v>
      </c>
      <c r="H34" s="44">
        <v>0.69599999999999995</v>
      </c>
      <c r="I34" s="44">
        <v>0.69299999999999995</v>
      </c>
      <c r="J34" s="44">
        <v>0.69099999999999995</v>
      </c>
      <c r="K34" s="44">
        <v>0.68799999999999994</v>
      </c>
      <c r="L34" s="44">
        <v>0.68600000000000005</v>
      </c>
      <c r="M34" s="44">
        <v>0.68300000000000005</v>
      </c>
    </row>
    <row r="35" spans="1:13" x14ac:dyDescent="0.25">
      <c r="A35" s="43">
        <v>8</v>
      </c>
      <c r="B35" s="44">
        <v>0.68100000000000005</v>
      </c>
      <c r="C35" s="44">
        <v>0.67900000000000005</v>
      </c>
      <c r="D35" s="44">
        <v>0.67600000000000005</v>
      </c>
      <c r="E35" s="44">
        <v>0.67400000000000004</v>
      </c>
      <c r="F35" s="44">
        <v>0.67200000000000004</v>
      </c>
      <c r="G35" s="44">
        <v>0.66900000000000004</v>
      </c>
      <c r="H35" s="44">
        <v>0.66700000000000004</v>
      </c>
      <c r="I35" s="44">
        <v>0.66500000000000004</v>
      </c>
      <c r="J35" s="44">
        <v>0.66200000000000003</v>
      </c>
      <c r="K35" s="44">
        <v>0.66</v>
      </c>
      <c r="L35" s="44">
        <v>0.65800000000000003</v>
      </c>
      <c r="M35" s="44">
        <v>0.65500000000000003</v>
      </c>
    </row>
    <row r="36" spans="1:13" x14ac:dyDescent="0.25">
      <c r="A36" s="43">
        <v>9</v>
      </c>
      <c r="B36" s="44">
        <v>0.65300000000000002</v>
      </c>
      <c r="C36" s="44">
        <v>0.65100000000000002</v>
      </c>
      <c r="D36" s="44">
        <v>0.64900000000000002</v>
      </c>
      <c r="E36" s="44">
        <v>0.64700000000000002</v>
      </c>
      <c r="F36" s="44">
        <v>0.64400000000000002</v>
      </c>
      <c r="G36" s="44">
        <v>0.64200000000000002</v>
      </c>
      <c r="H36" s="44">
        <v>0.64</v>
      </c>
      <c r="I36" s="44">
        <v>0.63800000000000001</v>
      </c>
      <c r="J36" s="44">
        <v>0.63600000000000001</v>
      </c>
      <c r="K36" s="44">
        <v>0.63400000000000001</v>
      </c>
      <c r="L36" s="44">
        <v>0.63100000000000001</v>
      </c>
      <c r="M36" s="44">
        <v>0.629</v>
      </c>
    </row>
    <row r="37" spans="1:13" x14ac:dyDescent="0.25">
      <c r="A37" s="43">
        <v>10</v>
      </c>
      <c r="B37" s="44">
        <v>0.627</v>
      </c>
      <c r="C37" s="44">
        <v>0.625</v>
      </c>
      <c r="D37" s="44">
        <v>0.623</v>
      </c>
      <c r="E37" s="44">
        <v>0.621</v>
      </c>
      <c r="F37" s="44">
        <v>0.61899999999999999</v>
      </c>
      <c r="G37" s="44">
        <v>0.61699999999999999</v>
      </c>
      <c r="H37" s="44">
        <v>0.61499999999999999</v>
      </c>
      <c r="I37" s="44">
        <v>0.61299999999999999</v>
      </c>
      <c r="J37" s="44">
        <v>0.61099999999999999</v>
      </c>
      <c r="K37" s="44">
        <v>0.60899999999999999</v>
      </c>
      <c r="L37" s="44">
        <v>0.60699999999999998</v>
      </c>
      <c r="M37" s="44">
        <v>0.60499999999999998</v>
      </c>
    </row>
    <row r="38" spans="1:13" x14ac:dyDescent="0.25">
      <c r="A38" s="43">
        <v>11</v>
      </c>
      <c r="B38" s="44">
        <v>0.60299999999999998</v>
      </c>
      <c r="C38" s="44">
        <v>0.60099999999999998</v>
      </c>
      <c r="D38" s="44">
        <v>0.59899999999999998</v>
      </c>
      <c r="E38" s="44">
        <v>0.59699999999999998</v>
      </c>
      <c r="F38" s="44">
        <v>0.59499999999999997</v>
      </c>
      <c r="G38" s="44">
        <v>0.59299999999999997</v>
      </c>
      <c r="H38" s="44">
        <v>0.59099999999999997</v>
      </c>
      <c r="I38" s="44">
        <v>0.59</v>
      </c>
      <c r="J38" s="44">
        <v>0.58799999999999997</v>
      </c>
      <c r="K38" s="44">
        <v>0.58599999999999997</v>
      </c>
      <c r="L38" s="44">
        <v>0.58399999999999996</v>
      </c>
      <c r="M38" s="44">
        <v>0.58199999999999996</v>
      </c>
    </row>
    <row r="39" spans="1:13" x14ac:dyDescent="0.25">
      <c r="A39" s="43">
        <v>12</v>
      </c>
      <c r="B39" s="44">
        <v>0.57999999999999996</v>
      </c>
      <c r="C39" s="44">
        <v>0.57799999999999996</v>
      </c>
      <c r="D39" s="44">
        <v>0.57699999999999996</v>
      </c>
      <c r="E39" s="44">
        <v>0.57499999999999996</v>
      </c>
      <c r="F39" s="44">
        <v>0.57299999999999995</v>
      </c>
      <c r="G39" s="44">
        <v>0.57099999999999995</v>
      </c>
      <c r="H39" s="44">
        <v>0.56899999999999995</v>
      </c>
      <c r="I39" s="44">
        <v>0.56799999999999995</v>
      </c>
      <c r="J39" s="44">
        <v>0.56599999999999995</v>
      </c>
      <c r="K39" s="44">
        <v>0.56399999999999995</v>
      </c>
      <c r="L39" s="44">
        <v>0.56200000000000006</v>
      </c>
      <c r="M39" s="44">
        <v>0.56100000000000005</v>
      </c>
    </row>
    <row r="40" spans="1:13" x14ac:dyDescent="0.25">
      <c r="A40" s="43">
        <v>13</v>
      </c>
      <c r="B40" s="44">
        <v>0.55900000000000005</v>
      </c>
      <c r="C40" s="44">
        <v>0.55700000000000005</v>
      </c>
      <c r="D40" s="44">
        <v>0.55500000000000005</v>
      </c>
      <c r="E40" s="44">
        <v>0.55400000000000005</v>
      </c>
      <c r="F40" s="44">
        <v>0.55200000000000005</v>
      </c>
      <c r="G40" s="44">
        <v>0.55000000000000004</v>
      </c>
      <c r="H40" s="44">
        <v>0.54900000000000004</v>
      </c>
      <c r="I40" s="44">
        <v>0.54700000000000004</v>
      </c>
      <c r="J40" s="44">
        <v>0.54500000000000004</v>
      </c>
      <c r="K40" s="44">
        <v>0.54400000000000004</v>
      </c>
      <c r="L40" s="44">
        <v>0.54200000000000004</v>
      </c>
      <c r="M40" s="44">
        <v>0.54</v>
      </c>
    </row>
    <row r="41" spans="1:13" x14ac:dyDescent="0.25">
      <c r="A41" s="43">
        <v>14</v>
      </c>
      <c r="B41" s="44">
        <v>0.53900000000000003</v>
      </c>
      <c r="C41" s="44">
        <v>0.53700000000000003</v>
      </c>
      <c r="D41" s="44">
        <v>0.53500000000000003</v>
      </c>
      <c r="E41" s="44">
        <v>0.53400000000000003</v>
      </c>
      <c r="F41" s="44">
        <v>0.53200000000000003</v>
      </c>
      <c r="G41" s="44">
        <v>0.53100000000000003</v>
      </c>
      <c r="H41" s="44">
        <v>0.52900000000000003</v>
      </c>
      <c r="I41" s="44">
        <v>0.52800000000000002</v>
      </c>
      <c r="J41" s="44">
        <v>0.52600000000000002</v>
      </c>
      <c r="K41" s="44">
        <v>0.52400000000000002</v>
      </c>
      <c r="L41" s="44">
        <v>0.52300000000000002</v>
      </c>
      <c r="M41" s="44">
        <v>0.52100000000000002</v>
      </c>
    </row>
    <row r="42" spans="1:13" x14ac:dyDescent="0.25">
      <c r="A42" s="43">
        <v>15</v>
      </c>
      <c r="B42" s="44">
        <v>0.52</v>
      </c>
      <c r="C42" s="44">
        <v>0.51800000000000002</v>
      </c>
      <c r="D42" s="44">
        <v>0.51700000000000002</v>
      </c>
      <c r="E42" s="44">
        <v>0.51500000000000001</v>
      </c>
      <c r="F42" s="44">
        <v>0.51400000000000001</v>
      </c>
      <c r="G42" s="44">
        <v>0.51200000000000001</v>
      </c>
      <c r="H42" s="44">
        <v>0.51100000000000001</v>
      </c>
      <c r="I42" s="44">
        <v>0.50900000000000001</v>
      </c>
      <c r="J42" s="44">
        <v>0.50800000000000001</v>
      </c>
      <c r="K42" s="44">
        <v>0.50600000000000001</v>
      </c>
      <c r="L42" s="44">
        <v>0.505</v>
      </c>
      <c r="M42" s="44">
        <v>0.503</v>
      </c>
    </row>
    <row r="43" spans="1:13" x14ac:dyDescent="0.25">
      <c r="A43" s="43">
        <v>16</v>
      </c>
      <c r="B43" s="44">
        <v>0.502</v>
      </c>
      <c r="C43" s="44">
        <v>0.5</v>
      </c>
      <c r="D43" s="44">
        <v>0.499</v>
      </c>
      <c r="E43" s="44">
        <v>0.498</v>
      </c>
      <c r="F43" s="44">
        <v>0.496</v>
      </c>
      <c r="G43" s="44">
        <v>0.495</v>
      </c>
      <c r="H43" s="44">
        <v>0.49299999999999999</v>
      </c>
      <c r="I43" s="44">
        <v>0.49199999999999999</v>
      </c>
      <c r="J43" s="44">
        <v>0.49099999999999999</v>
      </c>
      <c r="K43" s="44">
        <v>0.48899999999999999</v>
      </c>
      <c r="L43" s="44">
        <v>0.48799999999999999</v>
      </c>
      <c r="M43" s="44">
        <v>0.48599999999999999</v>
      </c>
    </row>
    <row r="44" spans="1:13" x14ac:dyDescent="0.25">
      <c r="A44" s="43">
        <v>17</v>
      </c>
      <c r="B44" s="44">
        <v>0.48499999999999999</v>
      </c>
      <c r="C44" s="44">
        <v>0.48399999999999999</v>
      </c>
      <c r="D44" s="44">
        <v>0.48199999999999998</v>
      </c>
      <c r="E44" s="44">
        <v>0.48099999999999998</v>
      </c>
      <c r="F44" s="44">
        <v>0.48</v>
      </c>
      <c r="G44" s="44">
        <v>0.47799999999999998</v>
      </c>
      <c r="H44" s="44">
        <v>0.47699999999999998</v>
      </c>
      <c r="I44" s="44">
        <v>0.47599999999999998</v>
      </c>
      <c r="J44" s="44">
        <v>0.47399999999999998</v>
      </c>
      <c r="K44" s="44">
        <v>0.47299999999999998</v>
      </c>
      <c r="L44" s="44">
        <v>0.47199999999999998</v>
      </c>
      <c r="M44" s="44">
        <v>0.47</v>
      </c>
    </row>
    <row r="45" spans="1:13" x14ac:dyDescent="0.25">
      <c r="A45" s="43">
        <v>18</v>
      </c>
      <c r="B45" s="44">
        <v>0.46899999999999997</v>
      </c>
      <c r="C45" s="44">
        <v>0.46800000000000003</v>
      </c>
      <c r="D45" s="44">
        <v>0.46600000000000003</v>
      </c>
      <c r="E45" s="44">
        <v>0.46500000000000002</v>
      </c>
      <c r="F45" s="44">
        <v>0.46400000000000002</v>
      </c>
      <c r="G45" s="44">
        <v>0.46300000000000002</v>
      </c>
      <c r="H45" s="44">
        <v>0.46100000000000002</v>
      </c>
      <c r="I45" s="44">
        <v>0.46</v>
      </c>
      <c r="J45" s="44">
        <v>0.45900000000000002</v>
      </c>
      <c r="K45" s="44">
        <v>0.45800000000000002</v>
      </c>
      <c r="L45" s="44">
        <v>0.45600000000000002</v>
      </c>
      <c r="M45" s="44">
        <v>0.45500000000000002</v>
      </c>
    </row>
    <row r="46" spans="1:13" x14ac:dyDescent="0.25">
      <c r="A46" s="43">
        <v>19</v>
      </c>
      <c r="B46" s="44">
        <v>0.45400000000000001</v>
      </c>
      <c r="C46" s="44">
        <v>0.45300000000000001</v>
      </c>
      <c r="D46" s="44">
        <v>0.45100000000000001</v>
      </c>
      <c r="E46" s="44">
        <v>0.45</v>
      </c>
      <c r="F46" s="44">
        <v>0.44900000000000001</v>
      </c>
      <c r="G46" s="44">
        <v>0.44800000000000001</v>
      </c>
      <c r="H46" s="44">
        <v>0.44700000000000001</v>
      </c>
      <c r="I46" s="44">
        <v>0.44500000000000001</v>
      </c>
      <c r="J46" s="44">
        <v>0.44400000000000001</v>
      </c>
      <c r="K46" s="44">
        <v>0.443</v>
      </c>
      <c r="L46" s="44">
        <v>0.442</v>
      </c>
      <c r="M46" s="44">
        <v>0.441</v>
      </c>
    </row>
    <row r="47" spans="1:13" x14ac:dyDescent="0.25">
      <c r="A47" s="43">
        <v>20</v>
      </c>
      <c r="B47" s="44">
        <v>0.439</v>
      </c>
      <c r="C47" s="44">
        <v>0.438</v>
      </c>
      <c r="D47" s="44">
        <v>0.437</v>
      </c>
      <c r="E47" s="44">
        <v>0.436</v>
      </c>
      <c r="F47" s="44">
        <v>0.435</v>
      </c>
      <c r="G47" s="44">
        <v>0.434</v>
      </c>
      <c r="H47" s="44">
        <v>0.433</v>
      </c>
      <c r="I47" s="44">
        <v>0.43099999999999999</v>
      </c>
      <c r="J47" s="44">
        <v>0.43</v>
      </c>
      <c r="K47" s="44">
        <v>0.42899999999999999</v>
      </c>
      <c r="L47" s="44">
        <v>0.42799999999999999</v>
      </c>
      <c r="M47" s="44">
        <v>0.42699999999999999</v>
      </c>
    </row>
    <row r="48" spans="1:13" x14ac:dyDescent="0.25">
      <c r="A48" s="43">
        <v>21</v>
      </c>
      <c r="B48" s="44">
        <v>0.42599999999999999</v>
      </c>
      <c r="C48" s="44">
        <v>0.42499999999999999</v>
      </c>
      <c r="D48" s="44">
        <v>0.42399999999999999</v>
      </c>
      <c r="E48" s="44">
        <v>0.42199999999999999</v>
      </c>
      <c r="F48" s="44">
        <v>0.42099999999999999</v>
      </c>
      <c r="G48" s="44">
        <v>0.42</v>
      </c>
      <c r="H48" s="44">
        <v>0.41899999999999998</v>
      </c>
      <c r="I48" s="44">
        <v>0.41799999999999998</v>
      </c>
      <c r="J48" s="44">
        <v>0.41699999999999998</v>
      </c>
      <c r="K48" s="44">
        <v>0.41599999999999998</v>
      </c>
      <c r="L48" s="44">
        <v>0.41499999999999998</v>
      </c>
      <c r="M48" s="44">
        <v>0.41399999999999998</v>
      </c>
    </row>
    <row r="49" spans="1:13" x14ac:dyDescent="0.25">
      <c r="A49" s="43">
        <v>22</v>
      </c>
      <c r="B49" s="44">
        <v>0.41299999999999998</v>
      </c>
      <c r="C49" s="44">
        <v>0.41199999999999998</v>
      </c>
      <c r="D49" s="44">
        <v>0.41099999999999998</v>
      </c>
      <c r="E49" s="44">
        <v>0.41</v>
      </c>
      <c r="F49" s="44">
        <v>0.40899999999999997</v>
      </c>
      <c r="G49" s="44">
        <v>0.40799999999999997</v>
      </c>
      <c r="H49" s="44">
        <v>0.40699999999999997</v>
      </c>
      <c r="I49" s="44">
        <v>0.40600000000000003</v>
      </c>
      <c r="J49" s="44">
        <v>0.40400000000000003</v>
      </c>
      <c r="K49" s="44">
        <v>0.40300000000000002</v>
      </c>
      <c r="L49" s="44">
        <v>0.40200000000000002</v>
      </c>
      <c r="M49" s="44">
        <v>0.40100000000000002</v>
      </c>
    </row>
    <row r="50" spans="1:13" x14ac:dyDescent="0.25">
      <c r="A50" s="43">
        <v>23</v>
      </c>
      <c r="B50" s="44">
        <v>0.4</v>
      </c>
      <c r="C50" s="44">
        <v>0.39900000000000002</v>
      </c>
      <c r="D50" s="44">
        <v>0.39800000000000002</v>
      </c>
      <c r="E50" s="44">
        <v>0.39700000000000002</v>
      </c>
      <c r="F50" s="44">
        <v>0.39600000000000002</v>
      </c>
      <c r="G50" s="44">
        <v>0.39500000000000002</v>
      </c>
      <c r="H50" s="44">
        <v>0.39400000000000002</v>
      </c>
      <c r="I50" s="44">
        <v>0.39300000000000002</v>
      </c>
      <c r="J50" s="44">
        <v>0.39200000000000002</v>
      </c>
      <c r="K50" s="44">
        <v>0.39100000000000001</v>
      </c>
      <c r="L50" s="44">
        <v>0.39100000000000001</v>
      </c>
      <c r="M50" s="44">
        <v>0.39</v>
      </c>
    </row>
    <row r="51" spans="1:13" x14ac:dyDescent="0.25">
      <c r="A51" s="43">
        <v>24</v>
      </c>
      <c r="B51" s="44">
        <v>0.38900000000000001</v>
      </c>
      <c r="C51" s="44">
        <v>0.38800000000000001</v>
      </c>
      <c r="D51" s="44">
        <v>0.38700000000000001</v>
      </c>
      <c r="E51" s="44">
        <v>0.38600000000000001</v>
      </c>
      <c r="F51" s="44">
        <v>0.38500000000000001</v>
      </c>
      <c r="G51" s="44">
        <v>0.38400000000000001</v>
      </c>
      <c r="H51" s="44">
        <v>0.38300000000000001</v>
      </c>
      <c r="I51" s="44">
        <v>0.38200000000000001</v>
      </c>
      <c r="J51" s="44">
        <v>0.38100000000000001</v>
      </c>
      <c r="K51" s="44">
        <v>0.38</v>
      </c>
      <c r="L51" s="44">
        <v>0.379</v>
      </c>
      <c r="M51" s="44">
        <v>0.378</v>
      </c>
    </row>
    <row r="52" spans="1:13" x14ac:dyDescent="0.25">
      <c r="A52" s="43">
        <v>25</v>
      </c>
      <c r="B52" s="44">
        <v>0.377</v>
      </c>
      <c r="C52" s="44">
        <v>0.376</v>
      </c>
      <c r="D52" s="44">
        <v>0.375</v>
      </c>
      <c r="E52" s="44">
        <v>0.375</v>
      </c>
      <c r="F52" s="44">
        <v>0.374</v>
      </c>
      <c r="G52" s="44">
        <v>0.373</v>
      </c>
      <c r="H52" s="44">
        <v>0.372</v>
      </c>
      <c r="I52" s="44">
        <v>0.371</v>
      </c>
      <c r="J52" s="44">
        <v>0.37</v>
      </c>
      <c r="K52" s="44">
        <v>0.36899999999999999</v>
      </c>
      <c r="L52" s="44">
        <v>0.36799999999999999</v>
      </c>
      <c r="M52" s="44">
        <v>0.36699999999999999</v>
      </c>
    </row>
    <row r="53" spans="1:13" x14ac:dyDescent="0.25">
      <c r="A53" s="43">
        <v>26</v>
      </c>
      <c r="B53" s="44">
        <v>0.36699999999999999</v>
      </c>
      <c r="C53" s="44">
        <v>0.36599999999999999</v>
      </c>
      <c r="D53" s="44">
        <v>0.36499999999999999</v>
      </c>
      <c r="E53" s="44">
        <v>0.36399999999999999</v>
      </c>
      <c r="F53" s="44">
        <v>0.36299999999999999</v>
      </c>
      <c r="G53" s="44">
        <v>0.36199999999999999</v>
      </c>
      <c r="H53" s="44">
        <v>0.36099999999999999</v>
      </c>
      <c r="I53" s="44">
        <v>0.36099999999999999</v>
      </c>
      <c r="J53" s="44">
        <v>0.36</v>
      </c>
      <c r="K53" s="44">
        <v>0.35899999999999999</v>
      </c>
      <c r="L53" s="44">
        <v>0.35799999999999998</v>
      </c>
      <c r="M53" s="44">
        <v>0.35699999999999998</v>
      </c>
    </row>
    <row r="54" spans="1:13" x14ac:dyDescent="0.25">
      <c r="A54" s="43">
        <v>27</v>
      </c>
      <c r="B54" s="44">
        <v>0.35599999999999998</v>
      </c>
      <c r="C54" s="44">
        <v>0.35499999999999998</v>
      </c>
      <c r="D54" s="44">
        <v>0.35499999999999998</v>
      </c>
      <c r="E54" s="44">
        <v>0.35399999999999998</v>
      </c>
      <c r="F54" s="44">
        <v>0.35299999999999998</v>
      </c>
      <c r="G54" s="44">
        <v>0.35199999999999998</v>
      </c>
      <c r="H54" s="44">
        <v>0.35099999999999998</v>
      </c>
      <c r="I54" s="44">
        <v>0.35</v>
      </c>
      <c r="J54" s="44">
        <v>0.35</v>
      </c>
      <c r="K54" s="44">
        <v>0.34899999999999998</v>
      </c>
      <c r="L54" s="44">
        <v>0.34799999999999998</v>
      </c>
      <c r="M54" s="44">
        <v>0.34699999999999998</v>
      </c>
    </row>
    <row r="55" spans="1:13" x14ac:dyDescent="0.25">
      <c r="A55" s="43">
        <v>28</v>
      </c>
      <c r="B55" s="44">
        <v>0.34599999999999997</v>
      </c>
      <c r="C55" s="44">
        <v>0.34599999999999997</v>
      </c>
      <c r="D55" s="44">
        <v>0.34499999999999997</v>
      </c>
      <c r="E55" s="44">
        <v>0.34399999999999997</v>
      </c>
      <c r="F55" s="44">
        <v>0.34300000000000003</v>
      </c>
      <c r="G55" s="44">
        <v>0.34200000000000003</v>
      </c>
      <c r="H55" s="44">
        <v>0.34200000000000003</v>
      </c>
      <c r="I55" s="44">
        <v>0.34100000000000003</v>
      </c>
      <c r="J55" s="44">
        <v>0.34</v>
      </c>
      <c r="K55" s="44">
        <v>0.33900000000000002</v>
      </c>
      <c r="L55" s="44">
        <v>0.33900000000000002</v>
      </c>
      <c r="M55" s="44">
        <v>0.33800000000000002</v>
      </c>
    </row>
    <row r="56" spans="1:13" x14ac:dyDescent="0.25">
      <c r="A56" s="43">
        <v>29</v>
      </c>
      <c r="B56" s="44">
        <v>0.33700000000000002</v>
      </c>
      <c r="C56" s="44">
        <v>0.33600000000000002</v>
      </c>
      <c r="D56" s="44">
        <v>0.33500000000000002</v>
      </c>
      <c r="E56" s="44">
        <v>0.33500000000000002</v>
      </c>
      <c r="F56" s="44">
        <v>0.33400000000000002</v>
      </c>
      <c r="G56" s="44">
        <v>0.33300000000000002</v>
      </c>
      <c r="H56" s="44">
        <v>0.33200000000000002</v>
      </c>
      <c r="I56" s="44">
        <v>0.33200000000000002</v>
      </c>
      <c r="J56" s="44">
        <v>0.33100000000000002</v>
      </c>
      <c r="K56" s="44">
        <v>0.33</v>
      </c>
      <c r="L56" s="44">
        <v>0.32900000000000001</v>
      </c>
      <c r="M56" s="44">
        <v>0.32900000000000001</v>
      </c>
    </row>
    <row r="57" spans="1:13" x14ac:dyDescent="0.25">
      <c r="A57" s="43">
        <v>30</v>
      </c>
      <c r="B57" s="44">
        <v>0.32800000000000001</v>
      </c>
      <c r="C57" s="44">
        <v>0.32700000000000001</v>
      </c>
      <c r="D57" s="44">
        <v>0.32600000000000001</v>
      </c>
      <c r="E57" s="44">
        <v>0.32600000000000001</v>
      </c>
      <c r="F57" s="44">
        <v>0.32500000000000001</v>
      </c>
      <c r="G57" s="44">
        <v>0.32400000000000001</v>
      </c>
      <c r="H57" s="44">
        <v>0.32400000000000001</v>
      </c>
      <c r="I57" s="44">
        <v>0.32300000000000001</v>
      </c>
      <c r="J57" s="44">
        <v>0.32200000000000001</v>
      </c>
      <c r="K57" s="44">
        <v>0.32100000000000001</v>
      </c>
      <c r="L57" s="44">
        <v>0.32100000000000001</v>
      </c>
      <c r="M57" s="44">
        <v>0.32</v>
      </c>
    </row>
    <row r="58" spans="1:13" x14ac:dyDescent="0.25">
      <c r="A58" s="43">
        <v>31</v>
      </c>
      <c r="B58" s="44">
        <v>0.31900000000000001</v>
      </c>
      <c r="C58" s="44">
        <v>0.31900000000000001</v>
      </c>
      <c r="D58" s="44">
        <v>0.318</v>
      </c>
      <c r="E58" s="44">
        <v>0.317</v>
      </c>
      <c r="F58" s="44">
        <v>0.316</v>
      </c>
      <c r="G58" s="44">
        <v>0.316</v>
      </c>
      <c r="H58" s="44">
        <v>0.315</v>
      </c>
      <c r="I58" s="44">
        <v>0.314</v>
      </c>
      <c r="J58" s="44">
        <v>0.314</v>
      </c>
      <c r="K58" s="44">
        <v>0.313</v>
      </c>
      <c r="L58" s="44">
        <v>0.312</v>
      </c>
      <c r="M58" s="44">
        <v>0.312</v>
      </c>
    </row>
    <row r="59" spans="1:13" x14ac:dyDescent="0.25">
      <c r="A59" s="43">
        <v>32</v>
      </c>
      <c r="B59" s="44">
        <v>0.311</v>
      </c>
      <c r="C59" s="44">
        <v>0.31</v>
      </c>
      <c r="D59" s="44">
        <v>0.31</v>
      </c>
      <c r="E59" s="44">
        <v>0.309</v>
      </c>
      <c r="F59" s="44">
        <v>0.308</v>
      </c>
      <c r="G59" s="44">
        <v>0.308</v>
      </c>
      <c r="H59" s="44">
        <v>0.307</v>
      </c>
      <c r="I59" s="44">
        <v>0.30599999999999999</v>
      </c>
      <c r="J59" s="44">
        <v>0.30599999999999999</v>
      </c>
      <c r="K59" s="44">
        <v>0.30499999999999999</v>
      </c>
      <c r="L59" s="44">
        <v>0.30399999999999999</v>
      </c>
      <c r="M59" s="44">
        <v>0.30399999999999999</v>
      </c>
    </row>
    <row r="60" spans="1:13" x14ac:dyDescent="0.25">
      <c r="A60" s="43">
        <v>33</v>
      </c>
      <c r="B60" s="44">
        <v>0.30299999999999999</v>
      </c>
      <c r="C60" s="44">
        <v>0.30199999999999999</v>
      </c>
      <c r="D60" s="44">
        <v>0.30199999999999999</v>
      </c>
      <c r="E60" s="44">
        <v>0.30099999999999999</v>
      </c>
      <c r="F60" s="44">
        <v>0.3</v>
      </c>
      <c r="G60" s="44">
        <v>0.3</v>
      </c>
      <c r="H60" s="44">
        <v>0.29899999999999999</v>
      </c>
      <c r="I60" s="44">
        <v>0.29799999999999999</v>
      </c>
      <c r="J60" s="44">
        <v>0.29799999999999999</v>
      </c>
      <c r="K60" s="44">
        <v>0.29699999999999999</v>
      </c>
      <c r="L60" s="44">
        <v>0.29599999999999999</v>
      </c>
      <c r="M60" s="44">
        <v>0.29599999999999999</v>
      </c>
    </row>
    <row r="61" spans="1:13" x14ac:dyDescent="0.25">
      <c r="A61" s="43">
        <v>34</v>
      </c>
      <c r="B61" s="44">
        <v>0.29499999999999998</v>
      </c>
      <c r="C61" s="44">
        <v>0.29499999999999998</v>
      </c>
      <c r="D61" s="44">
        <v>0.29399999999999998</v>
      </c>
      <c r="E61" s="44">
        <v>0.29299999999999998</v>
      </c>
      <c r="F61" s="44">
        <v>0.29299999999999998</v>
      </c>
      <c r="G61" s="44">
        <v>0.29199999999999998</v>
      </c>
      <c r="H61" s="44">
        <v>0.29099999999999998</v>
      </c>
      <c r="I61" s="44">
        <v>0.29099999999999998</v>
      </c>
      <c r="J61" s="44">
        <v>0.28999999999999998</v>
      </c>
      <c r="K61" s="44">
        <v>0.28999999999999998</v>
      </c>
      <c r="L61" s="44">
        <v>0.28899999999999998</v>
      </c>
      <c r="M61" s="44">
        <v>0.28799999999999998</v>
      </c>
    </row>
    <row r="62" spans="1:13" x14ac:dyDescent="0.25">
      <c r="A62" s="43">
        <v>35</v>
      </c>
      <c r="B62" s="44">
        <v>0.28799999999999998</v>
      </c>
      <c r="C62" s="44">
        <v>0.28699999999999998</v>
      </c>
      <c r="D62" s="44">
        <v>0.28699999999999998</v>
      </c>
      <c r="E62" s="44">
        <v>0.28599999999999998</v>
      </c>
      <c r="F62" s="44">
        <v>0.28499999999999998</v>
      </c>
      <c r="G62" s="44">
        <v>0.28499999999999998</v>
      </c>
      <c r="H62" s="44">
        <v>0.28399999999999997</v>
      </c>
      <c r="I62" s="44">
        <v>0.28399999999999997</v>
      </c>
      <c r="J62" s="44">
        <v>0.28299999999999997</v>
      </c>
      <c r="K62" s="44">
        <v>0.28199999999999997</v>
      </c>
      <c r="L62" s="44">
        <v>0.28199999999999997</v>
      </c>
      <c r="M62" s="44">
        <v>0.28100000000000003</v>
      </c>
    </row>
    <row r="63" spans="1:13" x14ac:dyDescent="0.25">
      <c r="A63" s="43">
        <v>36</v>
      </c>
      <c r="B63" s="44">
        <v>0.28100000000000003</v>
      </c>
      <c r="C63" s="44">
        <v>0.28000000000000003</v>
      </c>
      <c r="D63" s="44">
        <v>0.27900000000000003</v>
      </c>
      <c r="E63" s="44">
        <v>0.27900000000000003</v>
      </c>
      <c r="F63" s="44">
        <v>0.27800000000000002</v>
      </c>
      <c r="G63" s="44">
        <v>0.27800000000000002</v>
      </c>
      <c r="H63" s="44">
        <v>0.27700000000000002</v>
      </c>
      <c r="I63" s="44">
        <v>0.27700000000000002</v>
      </c>
      <c r="J63" s="44">
        <v>0.27600000000000002</v>
      </c>
      <c r="K63" s="44">
        <v>0.27500000000000002</v>
      </c>
      <c r="L63" s="44">
        <v>0.27500000000000002</v>
      </c>
      <c r="M63" s="44">
        <v>0.27400000000000002</v>
      </c>
    </row>
    <row r="64" spans="1:13" x14ac:dyDescent="0.25">
      <c r="A64" s="43">
        <v>37</v>
      </c>
      <c r="B64" s="44">
        <v>0.27400000000000002</v>
      </c>
      <c r="C64" s="44">
        <v>0.27300000000000002</v>
      </c>
      <c r="D64" s="44">
        <v>0.27300000000000002</v>
      </c>
      <c r="E64" s="44">
        <v>0.27200000000000002</v>
      </c>
      <c r="F64" s="44">
        <v>0.27200000000000002</v>
      </c>
      <c r="G64" s="44">
        <v>0.27100000000000002</v>
      </c>
      <c r="H64" s="44">
        <v>0.27</v>
      </c>
      <c r="I64" s="44">
        <v>0.27</v>
      </c>
      <c r="J64" s="44">
        <v>0.26900000000000002</v>
      </c>
      <c r="K64" s="44">
        <v>0.26900000000000002</v>
      </c>
      <c r="L64" s="44">
        <v>0.26800000000000002</v>
      </c>
      <c r="M64" s="44">
        <v>0.26800000000000002</v>
      </c>
    </row>
    <row r="65" spans="1:13" x14ac:dyDescent="0.25">
      <c r="A65" s="43">
        <v>38</v>
      </c>
      <c r="B65" s="44">
        <v>0.26700000000000002</v>
      </c>
      <c r="C65" s="44">
        <v>0.26700000000000002</v>
      </c>
      <c r="D65" s="44">
        <v>0.26600000000000001</v>
      </c>
      <c r="E65" s="44">
        <v>0.26500000000000001</v>
      </c>
      <c r="F65" s="44">
        <v>0.26500000000000001</v>
      </c>
      <c r="G65" s="44">
        <v>0.26400000000000001</v>
      </c>
      <c r="H65" s="44">
        <v>0.26400000000000001</v>
      </c>
      <c r="I65" s="44">
        <v>0.26300000000000001</v>
      </c>
      <c r="J65" s="44">
        <v>0.26300000000000001</v>
      </c>
      <c r="K65" s="44">
        <v>0.26200000000000001</v>
      </c>
      <c r="L65" s="44">
        <v>0.26200000000000001</v>
      </c>
      <c r="M65" s="44">
        <v>0.26100000000000001</v>
      </c>
    </row>
    <row r="66" spans="1:13" x14ac:dyDescent="0.25">
      <c r="A66" s="43">
        <v>39</v>
      </c>
      <c r="B66" s="44">
        <v>0.26100000000000001</v>
      </c>
      <c r="C66" s="44">
        <v>0.26</v>
      </c>
      <c r="D66" s="44">
        <v>0.26</v>
      </c>
      <c r="E66" s="44">
        <v>0.25900000000000001</v>
      </c>
      <c r="F66" s="44">
        <v>0.25900000000000001</v>
      </c>
      <c r="G66" s="44">
        <v>0.25800000000000001</v>
      </c>
      <c r="H66" s="44">
        <v>0.25800000000000001</v>
      </c>
      <c r="I66" s="44">
        <v>0.25700000000000001</v>
      </c>
      <c r="J66" s="44">
        <v>0.25700000000000001</v>
      </c>
      <c r="K66" s="44">
        <v>0.25600000000000001</v>
      </c>
      <c r="L66" s="44">
        <v>0.25600000000000001</v>
      </c>
      <c r="M66" s="44">
        <v>0.255</v>
      </c>
    </row>
    <row r="67" spans="1:13" x14ac:dyDescent="0.25">
      <c r="A67" s="43">
        <v>40</v>
      </c>
      <c r="B67" s="44">
        <v>0.255</v>
      </c>
      <c r="C67" s="44"/>
      <c r="D67" s="44"/>
      <c r="E67" s="44"/>
      <c r="F67" s="44"/>
      <c r="G67" s="44"/>
      <c r="H67" s="44"/>
      <c r="I67" s="44"/>
      <c r="J67" s="44"/>
      <c r="K67" s="44"/>
      <c r="L67" s="44"/>
      <c r="M67" s="44"/>
    </row>
  </sheetData>
  <sheetProtection algorithmName="SHA-512" hashValue="C6a+3Oj5zIWJomd9fNx2fF+0/A6YuVxZVk4VEmH0NHjgXXFrbj8Cl5GeOqY9GH+FP3OVqayMku1bAETEoDvyXg==" saltValue="6nLSOV7ZWtd6wZLlqFzvKw==" spinCount="100000" sheet="1" objects="1" scenarios="1"/>
  <conditionalFormatting sqref="A6:A21">
    <cfRule type="expression" dxfId="59" priority="5" stopIfTrue="1">
      <formula>MOD(ROW(),2)=0</formula>
    </cfRule>
    <cfRule type="expression" dxfId="58" priority="6" stopIfTrue="1">
      <formula>MOD(ROW(),2)&lt;&gt;0</formula>
    </cfRule>
  </conditionalFormatting>
  <conditionalFormatting sqref="B6:M6 B9:M21 C7:M8">
    <cfRule type="expression" dxfId="57" priority="7" stopIfTrue="1">
      <formula>MOD(ROW(),2)=0</formula>
    </cfRule>
    <cfRule type="expression" dxfId="56" priority="8" stopIfTrue="1">
      <formula>MOD(ROW(),2)&lt;&gt;0</formula>
    </cfRule>
  </conditionalFormatting>
  <conditionalFormatting sqref="A26:A67">
    <cfRule type="expression" dxfId="55" priority="9" stopIfTrue="1">
      <formula>MOD(ROW(),2)=0</formula>
    </cfRule>
    <cfRule type="expression" dxfId="54" priority="10" stopIfTrue="1">
      <formula>MOD(ROW(),2)&lt;&gt;0</formula>
    </cfRule>
  </conditionalFormatting>
  <conditionalFormatting sqref="B26:M67">
    <cfRule type="expression" dxfId="53" priority="11" stopIfTrue="1">
      <formula>MOD(ROW(),2)=0</formula>
    </cfRule>
    <cfRule type="expression" dxfId="52" priority="12" stopIfTrue="1">
      <formula>MOD(ROW(),2)&lt;&gt;0</formula>
    </cfRule>
  </conditionalFormatting>
  <conditionalFormatting sqref="B7">
    <cfRule type="expression" dxfId="51" priority="3" stopIfTrue="1">
      <formula>MOD(ROW(),2)=0</formula>
    </cfRule>
    <cfRule type="expression" dxfId="50" priority="4" stopIfTrue="1">
      <formula>MOD(ROW(),2)&lt;&gt;0</formula>
    </cfRule>
  </conditionalFormatting>
  <conditionalFormatting sqref="B8">
    <cfRule type="expression" dxfId="49" priority="1" stopIfTrue="1">
      <formula>MOD(ROW(),2)=0</formula>
    </cfRule>
    <cfRule type="expression" dxfId="48" priority="2" stopIfTrue="1">
      <formula>MOD(ROW(),2)&lt;&gt;0</formula>
    </cfRule>
  </conditionalFormatting>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2609-D2B3-4FE8-B0AF-2954E2E70726}">
  <sheetPr codeName="Sheet109"/>
  <dimension ref="A1:B29"/>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Abatement - x-823</v>
      </c>
    </row>
    <row r="6" spans="1:2" x14ac:dyDescent="0.25">
      <c r="A6" s="40" t="s">
        <v>481</v>
      </c>
      <c r="B6" s="49" t="s">
        <v>482</v>
      </c>
    </row>
    <row r="7" spans="1:2" x14ac:dyDescent="0.25">
      <c r="A7" s="40" t="s">
        <v>483</v>
      </c>
      <c r="B7" s="49" t="s">
        <v>578</v>
      </c>
    </row>
    <row r="8" spans="1:2" x14ac:dyDescent="0.25">
      <c r="A8" s="40" t="s">
        <v>130</v>
      </c>
      <c r="B8" s="49" t="s">
        <v>576</v>
      </c>
    </row>
    <row r="9" spans="1:2" x14ac:dyDescent="0.25">
      <c r="A9" s="40" t="s">
        <v>131</v>
      </c>
      <c r="B9" s="49" t="s">
        <v>464</v>
      </c>
    </row>
    <row r="10" spans="1:2" ht="62.5" x14ac:dyDescent="0.25">
      <c r="A10" s="40" t="s">
        <v>6</v>
      </c>
      <c r="B10" s="49" t="s">
        <v>579</v>
      </c>
    </row>
    <row r="11" spans="1:2" x14ac:dyDescent="0.25">
      <c r="A11" s="40" t="s">
        <v>132</v>
      </c>
      <c r="B11" s="49" t="s">
        <v>190</v>
      </c>
    </row>
    <row r="12" spans="1:2" ht="25" x14ac:dyDescent="0.25">
      <c r="A12" s="40" t="s">
        <v>133</v>
      </c>
      <c r="B12" s="49" t="s">
        <v>465</v>
      </c>
    </row>
    <row r="13" spans="1:2" x14ac:dyDescent="0.25">
      <c r="A13" s="40" t="s">
        <v>484</v>
      </c>
      <c r="B13" s="49">
        <v>1</v>
      </c>
    </row>
    <row r="14" spans="1:2" x14ac:dyDescent="0.25">
      <c r="A14" s="40" t="s">
        <v>135</v>
      </c>
      <c r="B14" s="49">
        <v>823</v>
      </c>
    </row>
    <row r="15" spans="1:2" x14ac:dyDescent="0.25">
      <c r="A15" s="40" t="s">
        <v>485</v>
      </c>
      <c r="B15" s="49" t="s">
        <v>479</v>
      </c>
    </row>
    <row r="16" spans="1:2" x14ac:dyDescent="0.25">
      <c r="A16" s="40" t="s">
        <v>137</v>
      </c>
      <c r="B16" s="49" t="s">
        <v>480</v>
      </c>
    </row>
    <row r="17" spans="1:2" x14ac:dyDescent="0.25">
      <c r="A17" s="41" t="s">
        <v>486</v>
      </c>
      <c r="B17" s="49"/>
    </row>
    <row r="18" spans="1:2" x14ac:dyDescent="0.25">
      <c r="A18" s="40" t="s">
        <v>139</v>
      </c>
      <c r="B18" s="50">
        <v>45135</v>
      </c>
    </row>
    <row r="19" spans="1:2" x14ac:dyDescent="0.25">
      <c r="A19" s="40" t="s">
        <v>140</v>
      </c>
      <c r="B19" s="50">
        <v>45170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572</v>
      </c>
      <c r="B26" s="58" t="s">
        <v>529</v>
      </c>
    </row>
    <row r="27" spans="1:2" x14ac:dyDescent="0.25">
      <c r="A27" s="43">
        <v>55</v>
      </c>
      <c r="B27" s="44">
        <v>1</v>
      </c>
    </row>
    <row r="28" spans="1:2" x14ac:dyDescent="0.25">
      <c r="A28" s="43">
        <v>60</v>
      </c>
      <c r="B28" s="44">
        <v>1.25</v>
      </c>
    </row>
    <row r="29" spans="1:2" x14ac:dyDescent="0.25">
      <c r="A29" s="43">
        <v>65</v>
      </c>
      <c r="B29" s="44">
        <v>1.597</v>
      </c>
    </row>
  </sheetData>
  <sheetProtection algorithmName="SHA-512" hashValue="iBmi8Vvj6vBkFGGeYYYBx1bw0wB4xIZSrvV5SmqaPNjL53+J/G/EJOvXAstGcXGYhzT5NP67G8Vlr7/IZlZOXQ==" saltValue="9sgay0tDykff0nkefQ3Bjw==" spinCount="100000" sheet="1" objects="1" scenarios="1"/>
  <conditionalFormatting sqref="A6:A21">
    <cfRule type="expression" dxfId="45" priority="5" stopIfTrue="1">
      <formula>MOD(ROW(),2)=0</formula>
    </cfRule>
    <cfRule type="expression" dxfId="44" priority="6" stopIfTrue="1">
      <formula>MOD(ROW(),2)&lt;&gt;0</formula>
    </cfRule>
  </conditionalFormatting>
  <conditionalFormatting sqref="B6 B9:B21">
    <cfRule type="expression" dxfId="43" priority="7" stopIfTrue="1">
      <formula>MOD(ROW(),2)=0</formula>
    </cfRule>
    <cfRule type="expression" dxfId="42" priority="8" stopIfTrue="1">
      <formula>MOD(ROW(),2)&lt;&gt;0</formula>
    </cfRule>
  </conditionalFormatting>
  <conditionalFormatting sqref="A26:A29">
    <cfRule type="expression" dxfId="41" priority="9" stopIfTrue="1">
      <formula>MOD(ROW(),2)=0</formula>
    </cfRule>
    <cfRule type="expression" dxfId="40" priority="10" stopIfTrue="1">
      <formula>MOD(ROW(),2)&lt;&gt;0</formula>
    </cfRule>
  </conditionalFormatting>
  <conditionalFormatting sqref="B26:B29">
    <cfRule type="expression" dxfId="39" priority="11" stopIfTrue="1">
      <formula>MOD(ROW(),2)=0</formula>
    </cfRule>
    <cfRule type="expression" dxfId="38" priority="12" stopIfTrue="1">
      <formula>MOD(ROW(),2)&lt;&gt;0</formula>
    </cfRule>
  </conditionalFormatting>
  <conditionalFormatting sqref="B7">
    <cfRule type="expression" dxfId="37" priority="3" stopIfTrue="1">
      <formula>MOD(ROW(),2)=0</formula>
    </cfRule>
    <cfRule type="expression" dxfId="36" priority="4" stopIfTrue="1">
      <formula>MOD(ROW(),2)&lt;&gt;0</formula>
    </cfRule>
  </conditionalFormatting>
  <conditionalFormatting sqref="B8">
    <cfRule type="expression" dxfId="35" priority="1" stopIfTrue="1">
      <formula>MOD(ROW(),2)=0</formula>
    </cfRule>
    <cfRule type="expression" dxfId="34" priority="2" stopIfTrue="1">
      <formula>MOD(ROW(),2)&lt;&gt;0</formula>
    </cfRule>
  </conditionalFormatting>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 xml:space="preserve"> - x-</v>
      </c>
    </row>
    <row r="6" spans="1:2" x14ac:dyDescent="0.25">
      <c r="A6" t="s">
        <v>481</v>
      </c>
      <c r="B6" t="s">
        <v>482</v>
      </c>
    </row>
    <row r="7" spans="1:2" x14ac:dyDescent="0.25">
      <c r="A7" t="s">
        <v>483</v>
      </c>
    </row>
    <row r="8" spans="1:2" x14ac:dyDescent="0.25">
      <c r="A8" t="s">
        <v>130</v>
      </c>
    </row>
    <row r="9" spans="1:2" x14ac:dyDescent="0.25">
      <c r="A9" t="s">
        <v>131</v>
      </c>
    </row>
    <row r="10" spans="1:2" x14ac:dyDescent="0.25">
      <c r="A10" t="s">
        <v>6</v>
      </c>
    </row>
    <row r="11" spans="1:2" x14ac:dyDescent="0.25">
      <c r="A11" t="s">
        <v>132</v>
      </c>
    </row>
    <row r="12" spans="1:2" x14ac:dyDescent="0.25">
      <c r="A12" t="s">
        <v>133</v>
      </c>
    </row>
    <row r="13" spans="1:2" x14ac:dyDescent="0.25">
      <c r="A13" t="s">
        <v>484</v>
      </c>
    </row>
    <row r="14" spans="1:2" x14ac:dyDescent="0.25">
      <c r="A14" t="s">
        <v>135</v>
      </c>
    </row>
    <row r="15" spans="1:2" x14ac:dyDescent="0.25">
      <c r="A15" t="s">
        <v>485</v>
      </c>
    </row>
    <row r="16" spans="1:2" x14ac:dyDescent="0.25">
      <c r="A16" t="s">
        <v>137</v>
      </c>
    </row>
    <row r="17" spans="1:2" x14ac:dyDescent="0.25">
      <c r="A17" s="24" t="s">
        <v>486</v>
      </c>
    </row>
    <row r="18" spans="1:2" x14ac:dyDescent="0.25">
      <c r="A18" t="s">
        <v>139</v>
      </c>
    </row>
    <row r="19" spans="1:2" x14ac:dyDescent="0.25">
      <c r="A19" t="s">
        <v>140</v>
      </c>
    </row>
    <row r="20" spans="1:2" x14ac:dyDescent="0.25">
      <c r="A20" t="s">
        <v>141</v>
      </c>
    </row>
    <row r="21" spans="1:2" x14ac:dyDescent="0.25">
      <c r="A21" t="s">
        <v>487</v>
      </c>
    </row>
    <row r="23" spans="1:2" x14ac:dyDescent="0.25">
      <c r="A23" s="23" t="str">
        <f>HYPERLINK("#'Factor List'!A1", "Back to Factor List")</f>
        <v>Back to Factor List</v>
      </c>
      <c r="B23" s="23" t="str">
        <f>HYPERLINK("#'Assumptions'!A1", "Assumptions")</f>
        <v>Assumptions</v>
      </c>
    </row>
  </sheetData>
  <sheetProtection algorithmName="SHA-512" hashValue="6Tk7RKOIJ1X3538SD6FvSXcPQ7LHxn4CggQwPFI8PBICsY/IP8fEAhQN0B+UhrCUi8lGfaN38pMCQJBUceIPXg==" saltValue="yLN+5FnxeCFHcbykLh3sxg==" spinCount="100000" sheet="1" objects="1" scenarios="1"/>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A1E9A-DA8F-4079-BD39-1773789EA0F8}">
  <sheetPr codeName="Sheet13"/>
  <dimension ref="A1:D64"/>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HSC - Consolidated Factor Spreadsheet</v>
      </c>
    </row>
    <row r="3" spans="1:4" s="1" customFormat="1" ht="15.5" x14ac:dyDescent="0.35">
      <c r="A3" s="30" t="s">
        <v>2</v>
      </c>
      <c r="B3" s="3" t="str">
        <f>TABLE_FACTOR_TYPE_1 &amp; " - x-" &amp; TABLE_SERIES_NUMBER_1</f>
        <v>CETV - x-202</v>
      </c>
    </row>
    <row r="6" spans="1:4" x14ac:dyDescent="0.25">
      <c r="A6" s="40" t="s">
        <v>481</v>
      </c>
      <c r="B6" s="49" t="s">
        <v>482</v>
      </c>
      <c r="C6" s="49"/>
      <c r="D6" s="49"/>
    </row>
    <row r="7" spans="1:4" x14ac:dyDescent="0.25">
      <c r="A7" s="40" t="s">
        <v>483</v>
      </c>
      <c r="B7" s="49" t="s">
        <v>578</v>
      </c>
      <c r="C7" s="49"/>
      <c r="D7" s="49"/>
    </row>
    <row r="8" spans="1:4" x14ac:dyDescent="0.25">
      <c r="A8" s="40" t="s">
        <v>130</v>
      </c>
      <c r="B8" s="49" t="s">
        <v>412</v>
      </c>
      <c r="C8" s="49"/>
      <c r="D8" s="49"/>
    </row>
    <row r="9" spans="1:4" x14ac:dyDescent="0.25">
      <c r="A9" s="40" t="s">
        <v>131</v>
      </c>
      <c r="B9" s="49" t="s">
        <v>159</v>
      </c>
      <c r="C9" s="49"/>
      <c r="D9" s="49"/>
    </row>
    <row r="10" spans="1:4" x14ac:dyDescent="0.25">
      <c r="A10" s="40" t="s">
        <v>6</v>
      </c>
      <c r="B10" s="49" t="s">
        <v>164</v>
      </c>
      <c r="C10" s="49"/>
      <c r="D10" s="49"/>
    </row>
    <row r="11" spans="1:4" x14ac:dyDescent="0.25">
      <c r="A11" s="40" t="s">
        <v>132</v>
      </c>
      <c r="B11" s="49" t="s">
        <v>165</v>
      </c>
      <c r="C11" s="49"/>
      <c r="D11" s="49"/>
    </row>
    <row r="12" spans="1:4" x14ac:dyDescent="0.25">
      <c r="A12" s="40" t="s">
        <v>133</v>
      </c>
      <c r="B12" s="49" t="s">
        <v>146</v>
      </c>
      <c r="C12" s="49"/>
      <c r="D12" s="49"/>
    </row>
    <row r="13" spans="1:4" x14ac:dyDescent="0.25">
      <c r="A13" s="40" t="s">
        <v>484</v>
      </c>
      <c r="B13" s="49">
        <v>1</v>
      </c>
      <c r="C13" s="49"/>
      <c r="D13" s="49"/>
    </row>
    <row r="14" spans="1:4" x14ac:dyDescent="0.25">
      <c r="A14" s="40" t="s">
        <v>135</v>
      </c>
      <c r="B14" s="49">
        <v>202</v>
      </c>
      <c r="C14" s="49"/>
      <c r="D14" s="49"/>
    </row>
    <row r="15" spans="1:4" x14ac:dyDescent="0.25">
      <c r="A15" s="40" t="s">
        <v>485</v>
      </c>
      <c r="B15" s="49" t="s">
        <v>166</v>
      </c>
      <c r="C15" s="49"/>
      <c r="D15" s="49"/>
    </row>
    <row r="16" spans="1:4" x14ac:dyDescent="0.25">
      <c r="A16" s="40" t="s">
        <v>137</v>
      </c>
      <c r="B16" s="49" t="s">
        <v>167</v>
      </c>
      <c r="C16" s="49"/>
      <c r="D16" s="49"/>
    </row>
    <row r="17" spans="1:4" x14ac:dyDescent="0.25">
      <c r="A17" s="41" t="s">
        <v>486</v>
      </c>
      <c r="B17" s="49"/>
      <c r="C17" s="49"/>
      <c r="D17" s="49"/>
    </row>
    <row r="18" spans="1:4" x14ac:dyDescent="0.25">
      <c r="A18" s="40" t="s">
        <v>139</v>
      </c>
      <c r="B18" s="50">
        <v>46175</v>
      </c>
      <c r="C18" s="51"/>
      <c r="D18" s="51"/>
    </row>
    <row r="19" spans="1:4" x14ac:dyDescent="0.25">
      <c r="A19" s="40" t="s">
        <v>140</v>
      </c>
      <c r="B19" s="50">
        <v>46161</v>
      </c>
      <c r="C19" s="50"/>
      <c r="D19" s="50"/>
    </row>
    <row r="20" spans="1:4" x14ac:dyDescent="0.25">
      <c r="A20" s="40" t="s">
        <v>141</v>
      </c>
      <c r="B20" s="49" t="s">
        <v>149</v>
      </c>
      <c r="C20" s="49"/>
      <c r="D20" s="49"/>
    </row>
    <row r="21" spans="1:4" x14ac:dyDescent="0.25">
      <c r="A21" s="40" t="s">
        <v>487</v>
      </c>
      <c r="B21" s="49" t="s">
        <v>68</v>
      </c>
      <c r="C21" s="49"/>
      <c r="D21" s="49"/>
    </row>
    <row r="23" spans="1:4" x14ac:dyDescent="0.25">
      <c r="A23" s="23" t="str">
        <f>HYPERLINK("#'Factor List'!A1", "Back to Factor List")</f>
        <v>Back to Factor List</v>
      </c>
      <c r="B23" s="23" t="str">
        <f>HYPERLINK("#'Assumptions'!A1", "Assumptions")</f>
        <v>Assumptions</v>
      </c>
    </row>
    <row r="26" spans="1:4" s="59" customFormat="1" ht="39" x14ac:dyDescent="0.25">
      <c r="A26" s="58" t="s">
        <v>241</v>
      </c>
      <c r="B26" s="58" t="s">
        <v>489</v>
      </c>
      <c r="C26" s="58" t="s">
        <v>490</v>
      </c>
      <c r="D26" s="58" t="s">
        <v>491</v>
      </c>
    </row>
    <row r="27" spans="1:4" x14ac:dyDescent="0.25">
      <c r="A27" s="43">
        <v>22</v>
      </c>
      <c r="B27" s="45">
        <v>10.79</v>
      </c>
      <c r="C27" s="45">
        <v>0.48</v>
      </c>
      <c r="D27" s="45">
        <v>0.99</v>
      </c>
    </row>
    <row r="28" spans="1:4" x14ac:dyDescent="0.25">
      <c r="A28" s="43">
        <v>23</v>
      </c>
      <c r="B28" s="45">
        <v>10.98</v>
      </c>
      <c r="C28" s="45">
        <v>0.49</v>
      </c>
      <c r="D28" s="45">
        <v>1.01</v>
      </c>
    </row>
    <row r="29" spans="1:4" x14ac:dyDescent="0.25">
      <c r="A29" s="43">
        <v>24</v>
      </c>
      <c r="B29" s="45">
        <v>11.19</v>
      </c>
      <c r="C29" s="45">
        <v>0.5</v>
      </c>
      <c r="D29" s="45">
        <v>1.03</v>
      </c>
    </row>
    <row r="30" spans="1:4" x14ac:dyDescent="0.25">
      <c r="A30" s="43">
        <v>25</v>
      </c>
      <c r="B30" s="45">
        <v>11.39</v>
      </c>
      <c r="C30" s="45">
        <v>0.51</v>
      </c>
      <c r="D30" s="45">
        <v>1.04</v>
      </c>
    </row>
    <row r="31" spans="1:4" x14ac:dyDescent="0.25">
      <c r="A31" s="43">
        <v>26</v>
      </c>
      <c r="B31" s="45">
        <v>11.6</v>
      </c>
      <c r="C31" s="45">
        <v>0.52</v>
      </c>
      <c r="D31" s="45">
        <v>1.06</v>
      </c>
    </row>
    <row r="32" spans="1:4" x14ac:dyDescent="0.25">
      <c r="A32" s="43">
        <v>27</v>
      </c>
      <c r="B32" s="45">
        <v>11.81</v>
      </c>
      <c r="C32" s="45">
        <v>0.53</v>
      </c>
      <c r="D32" s="45">
        <v>1.08</v>
      </c>
    </row>
    <row r="33" spans="1:4" x14ac:dyDescent="0.25">
      <c r="A33" s="43">
        <v>28</v>
      </c>
      <c r="B33" s="45">
        <v>12.03</v>
      </c>
      <c r="C33" s="45">
        <v>0.54</v>
      </c>
      <c r="D33" s="45">
        <v>1.1000000000000001</v>
      </c>
    </row>
    <row r="34" spans="1:4" x14ac:dyDescent="0.25">
      <c r="A34" s="43">
        <v>29</v>
      </c>
      <c r="B34" s="45">
        <v>12.25</v>
      </c>
      <c r="C34" s="45">
        <v>0.55000000000000004</v>
      </c>
      <c r="D34" s="45">
        <v>1.1200000000000001</v>
      </c>
    </row>
    <row r="35" spans="1:4" x14ac:dyDescent="0.25">
      <c r="A35" s="43">
        <v>30</v>
      </c>
      <c r="B35" s="45">
        <v>12.48</v>
      </c>
      <c r="C35" s="45">
        <v>0.56000000000000005</v>
      </c>
      <c r="D35" s="45">
        <v>1.1299999999999999</v>
      </c>
    </row>
    <row r="36" spans="1:4" x14ac:dyDescent="0.25">
      <c r="A36" s="43">
        <v>31</v>
      </c>
      <c r="B36" s="45">
        <v>12.71</v>
      </c>
      <c r="C36" s="45">
        <v>0.56999999999999995</v>
      </c>
      <c r="D36" s="45">
        <v>1.1499999999999999</v>
      </c>
    </row>
    <row r="37" spans="1:4" x14ac:dyDescent="0.25">
      <c r="A37" s="43">
        <v>32</v>
      </c>
      <c r="B37" s="45">
        <v>12.94</v>
      </c>
      <c r="C37" s="45">
        <v>0.57999999999999996</v>
      </c>
      <c r="D37" s="45">
        <v>1.17</v>
      </c>
    </row>
    <row r="38" spans="1:4" x14ac:dyDescent="0.25">
      <c r="A38" s="43">
        <v>33</v>
      </c>
      <c r="B38" s="45">
        <v>13.18</v>
      </c>
      <c r="C38" s="45">
        <v>0.59</v>
      </c>
      <c r="D38" s="45">
        <v>1.19</v>
      </c>
    </row>
    <row r="39" spans="1:4" x14ac:dyDescent="0.25">
      <c r="A39" s="43">
        <v>34</v>
      </c>
      <c r="B39" s="45">
        <v>13.42</v>
      </c>
      <c r="C39" s="45">
        <v>0.6</v>
      </c>
      <c r="D39" s="45">
        <v>1.21</v>
      </c>
    </row>
    <row r="40" spans="1:4" x14ac:dyDescent="0.25">
      <c r="A40" s="43">
        <v>35</v>
      </c>
      <c r="B40" s="45">
        <v>13.67</v>
      </c>
      <c r="C40" s="45">
        <v>0.62</v>
      </c>
      <c r="D40" s="45">
        <v>1.23</v>
      </c>
    </row>
    <row r="41" spans="1:4" x14ac:dyDescent="0.25">
      <c r="A41" s="43">
        <v>36</v>
      </c>
      <c r="B41" s="45">
        <v>13.92</v>
      </c>
      <c r="C41" s="45">
        <v>0.63</v>
      </c>
      <c r="D41" s="45">
        <v>1.25</v>
      </c>
    </row>
    <row r="42" spans="1:4" x14ac:dyDescent="0.25">
      <c r="A42" s="43">
        <v>37</v>
      </c>
      <c r="B42" s="45">
        <v>14.18</v>
      </c>
      <c r="C42" s="45">
        <v>0.64</v>
      </c>
      <c r="D42" s="45">
        <v>1.27</v>
      </c>
    </row>
    <row r="43" spans="1:4" x14ac:dyDescent="0.25">
      <c r="A43" s="43">
        <v>38</v>
      </c>
      <c r="B43" s="45">
        <v>14.44</v>
      </c>
      <c r="C43" s="45">
        <v>0.65</v>
      </c>
      <c r="D43" s="45">
        <v>1.29</v>
      </c>
    </row>
    <row r="44" spans="1:4" x14ac:dyDescent="0.25">
      <c r="A44" s="43">
        <v>39</v>
      </c>
      <c r="B44" s="45">
        <v>14.7</v>
      </c>
      <c r="C44" s="45">
        <v>0.67</v>
      </c>
      <c r="D44" s="45">
        <v>1.32</v>
      </c>
    </row>
    <row r="45" spans="1:4" x14ac:dyDescent="0.25">
      <c r="A45" s="43">
        <v>40</v>
      </c>
      <c r="B45" s="45">
        <v>14.98</v>
      </c>
      <c r="C45" s="45">
        <v>0.68</v>
      </c>
      <c r="D45" s="45">
        <v>1.34</v>
      </c>
    </row>
    <row r="46" spans="1:4" x14ac:dyDescent="0.25">
      <c r="A46" s="43">
        <v>41</v>
      </c>
      <c r="B46" s="45">
        <v>15.25</v>
      </c>
      <c r="C46" s="45">
        <v>0.69</v>
      </c>
      <c r="D46" s="45">
        <v>1.36</v>
      </c>
    </row>
    <row r="47" spans="1:4" x14ac:dyDescent="0.25">
      <c r="A47" s="43">
        <v>42</v>
      </c>
      <c r="B47" s="45">
        <v>15.54</v>
      </c>
      <c r="C47" s="45">
        <v>0.71</v>
      </c>
      <c r="D47" s="45">
        <v>1.38</v>
      </c>
    </row>
    <row r="48" spans="1:4" x14ac:dyDescent="0.25">
      <c r="A48" s="43">
        <v>43</v>
      </c>
      <c r="B48" s="45">
        <v>15.82</v>
      </c>
      <c r="C48" s="45">
        <v>0.72</v>
      </c>
      <c r="D48" s="45">
        <v>1.4</v>
      </c>
    </row>
    <row r="49" spans="1:4" x14ac:dyDescent="0.25">
      <c r="A49" s="43">
        <v>44</v>
      </c>
      <c r="B49" s="45">
        <v>16.12</v>
      </c>
      <c r="C49" s="45">
        <v>0.74</v>
      </c>
      <c r="D49" s="45">
        <v>1.42</v>
      </c>
    </row>
    <row r="50" spans="1:4" x14ac:dyDescent="0.25">
      <c r="A50" s="43">
        <v>45</v>
      </c>
      <c r="B50" s="45">
        <v>16.420000000000002</v>
      </c>
      <c r="C50" s="45">
        <v>0.75</v>
      </c>
      <c r="D50" s="45">
        <v>1.44</v>
      </c>
    </row>
    <row r="51" spans="1:4" x14ac:dyDescent="0.25">
      <c r="A51" s="43">
        <v>46</v>
      </c>
      <c r="B51" s="45">
        <v>16.73</v>
      </c>
      <c r="C51" s="45">
        <v>0.77</v>
      </c>
      <c r="D51" s="45">
        <v>1.45</v>
      </c>
    </row>
    <row r="52" spans="1:4" x14ac:dyDescent="0.25">
      <c r="A52" s="43">
        <v>47</v>
      </c>
      <c r="B52" s="45">
        <v>17.04</v>
      </c>
      <c r="C52" s="45">
        <v>0.78</v>
      </c>
      <c r="D52" s="45">
        <v>1.47</v>
      </c>
    </row>
    <row r="53" spans="1:4" x14ac:dyDescent="0.25">
      <c r="A53" s="43">
        <v>48</v>
      </c>
      <c r="B53" s="45">
        <v>17.37</v>
      </c>
      <c r="C53" s="45">
        <v>0.8</v>
      </c>
      <c r="D53" s="45">
        <v>1.49</v>
      </c>
    </row>
    <row r="54" spans="1:4" x14ac:dyDescent="0.25">
      <c r="A54" s="43">
        <v>49</v>
      </c>
      <c r="B54" s="45">
        <v>17.7</v>
      </c>
      <c r="C54" s="45">
        <v>0.81</v>
      </c>
      <c r="D54" s="45">
        <v>1.51</v>
      </c>
    </row>
    <row r="55" spans="1:4" x14ac:dyDescent="0.25">
      <c r="A55" s="43">
        <v>50</v>
      </c>
      <c r="B55" s="45">
        <v>18.04</v>
      </c>
      <c r="C55" s="45">
        <v>0.83</v>
      </c>
      <c r="D55" s="45">
        <v>1.52</v>
      </c>
    </row>
    <row r="56" spans="1:4" x14ac:dyDescent="0.25">
      <c r="A56" s="43">
        <v>51</v>
      </c>
      <c r="B56" s="45">
        <v>18.38</v>
      </c>
      <c r="C56" s="45">
        <v>0.85</v>
      </c>
      <c r="D56" s="45">
        <v>1.54</v>
      </c>
    </row>
    <row r="57" spans="1:4" x14ac:dyDescent="0.25">
      <c r="A57" s="43">
        <v>52</v>
      </c>
      <c r="B57" s="45">
        <v>18.739999999999998</v>
      </c>
      <c r="C57" s="45">
        <v>0.86</v>
      </c>
      <c r="D57" s="45">
        <v>1.55</v>
      </c>
    </row>
    <row r="58" spans="1:4" x14ac:dyDescent="0.25">
      <c r="A58" s="43">
        <v>53</v>
      </c>
      <c r="B58" s="45">
        <v>19.100000000000001</v>
      </c>
      <c r="C58" s="45">
        <v>0.88</v>
      </c>
      <c r="D58" s="45">
        <v>1.57</v>
      </c>
    </row>
    <row r="59" spans="1:4" x14ac:dyDescent="0.25">
      <c r="A59" s="43">
        <v>54</v>
      </c>
      <c r="B59" s="45">
        <v>19.48</v>
      </c>
      <c r="C59" s="45">
        <v>0.9</v>
      </c>
      <c r="D59" s="45">
        <v>1.58</v>
      </c>
    </row>
    <row r="60" spans="1:4" x14ac:dyDescent="0.25">
      <c r="A60" s="43">
        <v>55</v>
      </c>
      <c r="B60" s="45">
        <v>19.86</v>
      </c>
      <c r="C60" s="45">
        <v>0.91</v>
      </c>
      <c r="D60" s="45">
        <v>1.59</v>
      </c>
    </row>
    <row r="61" spans="1:4" x14ac:dyDescent="0.25">
      <c r="A61" s="43">
        <v>56</v>
      </c>
      <c r="B61" s="45">
        <v>20.260000000000002</v>
      </c>
      <c r="C61" s="45">
        <v>0.93</v>
      </c>
      <c r="D61" s="45">
        <v>1.6</v>
      </c>
    </row>
    <row r="62" spans="1:4" x14ac:dyDescent="0.25">
      <c r="A62" s="43">
        <v>57</v>
      </c>
      <c r="B62" s="45">
        <v>20.67</v>
      </c>
      <c r="C62" s="45">
        <v>0.95</v>
      </c>
      <c r="D62" s="45">
        <v>1.6</v>
      </c>
    </row>
    <row r="63" spans="1:4" x14ac:dyDescent="0.25">
      <c r="A63" s="43">
        <v>58</v>
      </c>
      <c r="B63" s="45">
        <v>21.09</v>
      </c>
      <c r="C63" s="45">
        <v>0.97</v>
      </c>
      <c r="D63" s="45">
        <v>1.61</v>
      </c>
    </row>
    <row r="64" spans="1:4" x14ac:dyDescent="0.25">
      <c r="A64" s="43">
        <v>59</v>
      </c>
      <c r="B64" s="45">
        <v>21.53</v>
      </c>
      <c r="C64" s="45">
        <v>0.99</v>
      </c>
      <c r="D64" s="45">
        <v>1.61</v>
      </c>
    </row>
  </sheetData>
  <sheetProtection algorithmName="SHA-512" hashValue="ZAQhQqoehyKFXkWEeaQG3F0aXjq/aWC0kd88W4t+EVzhOey0IFcx+BzPHjCqDVyL4gFpnTJBUKNS5LRWfH7dkw==" saltValue="AJZIBNtclNpN8ZFthSUCwQ==" spinCount="100000" sheet="1" objects="1" scenarios="1"/>
  <conditionalFormatting sqref="A6:A21">
    <cfRule type="expression" dxfId="1279" priority="13" stopIfTrue="1">
      <formula>MOD(ROW(),2)=0</formula>
    </cfRule>
    <cfRule type="expression" dxfId="1278" priority="14" stopIfTrue="1">
      <formula>MOD(ROW(),2)&lt;&gt;0</formula>
    </cfRule>
  </conditionalFormatting>
  <conditionalFormatting sqref="B6:D6 B20:D21 C18:D19 B9:D17 C7:D8">
    <cfRule type="expression" dxfId="1277" priority="15" stopIfTrue="1">
      <formula>MOD(ROW(),2)=0</formula>
    </cfRule>
    <cfRule type="expression" dxfId="1276" priority="16" stopIfTrue="1">
      <formula>MOD(ROW(),2)&lt;&gt;0</formula>
    </cfRule>
  </conditionalFormatting>
  <conditionalFormatting sqref="A26:A64">
    <cfRule type="expression" dxfId="1275" priority="17" stopIfTrue="1">
      <formula>MOD(ROW(),2)=0</formula>
    </cfRule>
    <cfRule type="expression" dxfId="1274" priority="18" stopIfTrue="1">
      <formula>MOD(ROW(),2)&lt;&gt;0</formula>
    </cfRule>
  </conditionalFormatting>
  <conditionalFormatting sqref="B26:D64">
    <cfRule type="expression" dxfId="1273" priority="19" stopIfTrue="1">
      <formula>MOD(ROW(),2)=0</formula>
    </cfRule>
    <cfRule type="expression" dxfId="1272" priority="20" stopIfTrue="1">
      <formula>MOD(ROW(),2)&lt;&gt;0</formula>
    </cfRule>
  </conditionalFormatting>
  <conditionalFormatting sqref="B18:B19">
    <cfRule type="expression" dxfId="1271" priority="3" stopIfTrue="1">
      <formula>MOD(ROW(),2)=0</formula>
    </cfRule>
    <cfRule type="expression" dxfId="1270" priority="4" stopIfTrue="1">
      <formula>MOD(ROW(),2)&lt;&gt;0</formula>
    </cfRule>
  </conditionalFormatting>
  <conditionalFormatting sqref="B7:B8">
    <cfRule type="expression" dxfId="1269" priority="1" stopIfTrue="1">
      <formula>MOD(ROW(),2)=0</formula>
    </cfRule>
    <cfRule type="expression" dxfId="1268" priority="2"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6A1C2-04C5-44F4-8C5F-3EBB985637AF}">
  <sheetPr codeName="Sheet14"/>
  <dimension ref="A1:E73"/>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HSC - Consolidated Factor Spreadsheet</v>
      </c>
    </row>
    <row r="3" spans="1:5" s="1" customFormat="1" ht="15.5" x14ac:dyDescent="0.35">
      <c r="A3" s="30" t="s">
        <v>2</v>
      </c>
      <c r="B3" s="3" t="str">
        <f>TABLE_FACTOR_TYPE_1 &amp; " - x-" &amp; TABLE_SERIES_NUMBER_1</f>
        <v>CETV - x-203</v>
      </c>
    </row>
    <row r="6" spans="1:5" x14ac:dyDescent="0.25">
      <c r="A6" s="40" t="s">
        <v>481</v>
      </c>
      <c r="B6" s="49" t="s">
        <v>482</v>
      </c>
      <c r="C6" s="49"/>
      <c r="D6" s="49"/>
      <c r="E6" s="49"/>
    </row>
    <row r="7" spans="1:5" x14ac:dyDescent="0.25">
      <c r="A7" s="40" t="s">
        <v>483</v>
      </c>
      <c r="B7" s="49" t="s">
        <v>578</v>
      </c>
      <c r="C7" s="49"/>
      <c r="D7" s="49"/>
      <c r="E7" s="49"/>
    </row>
    <row r="8" spans="1:5" x14ac:dyDescent="0.25">
      <c r="A8" s="40" t="s">
        <v>130</v>
      </c>
      <c r="B8" s="49" t="s">
        <v>433</v>
      </c>
      <c r="C8" s="49"/>
      <c r="D8" s="49"/>
      <c r="E8" s="49"/>
    </row>
    <row r="9" spans="1:5" x14ac:dyDescent="0.25">
      <c r="A9" s="40" t="s">
        <v>131</v>
      </c>
      <c r="B9" s="49" t="s">
        <v>159</v>
      </c>
      <c r="C9" s="49"/>
      <c r="D9" s="49"/>
      <c r="E9" s="49"/>
    </row>
    <row r="10" spans="1:5" x14ac:dyDescent="0.25">
      <c r="A10" s="40" t="s">
        <v>6</v>
      </c>
      <c r="B10" s="49" t="s">
        <v>168</v>
      </c>
      <c r="C10" s="49"/>
      <c r="D10" s="49"/>
      <c r="E10" s="49"/>
    </row>
    <row r="11" spans="1:5" x14ac:dyDescent="0.25">
      <c r="A11" s="40" t="s">
        <v>132</v>
      </c>
      <c r="B11" s="49" t="s">
        <v>161</v>
      </c>
      <c r="C11" s="49"/>
      <c r="D11" s="49"/>
      <c r="E11" s="49"/>
    </row>
    <row r="12" spans="1:5" x14ac:dyDescent="0.25">
      <c r="A12" s="40" t="s">
        <v>133</v>
      </c>
      <c r="B12" s="49" t="s">
        <v>146</v>
      </c>
      <c r="C12" s="49"/>
      <c r="D12" s="49"/>
      <c r="E12" s="49"/>
    </row>
    <row r="13" spans="1:5" x14ac:dyDescent="0.25">
      <c r="A13" s="40" t="s">
        <v>484</v>
      </c>
      <c r="B13" s="49">
        <v>2</v>
      </c>
      <c r="C13" s="49"/>
      <c r="D13" s="49"/>
      <c r="E13" s="49"/>
    </row>
    <row r="14" spans="1:5" x14ac:dyDescent="0.25">
      <c r="A14" s="40" t="s">
        <v>135</v>
      </c>
      <c r="B14" s="49">
        <v>203</v>
      </c>
      <c r="C14" s="49"/>
      <c r="D14" s="49"/>
      <c r="E14" s="49"/>
    </row>
    <row r="15" spans="1:5" x14ac:dyDescent="0.25">
      <c r="A15" s="40" t="s">
        <v>485</v>
      </c>
      <c r="B15" s="49" t="s">
        <v>169</v>
      </c>
      <c r="C15" s="49"/>
      <c r="D15" s="49"/>
      <c r="E15" s="49"/>
    </row>
    <row r="16" spans="1:5" x14ac:dyDescent="0.25">
      <c r="A16" s="40" t="s">
        <v>137</v>
      </c>
      <c r="B16" s="49" t="s">
        <v>170</v>
      </c>
      <c r="C16" s="49"/>
      <c r="D16" s="49"/>
      <c r="E16" s="49"/>
    </row>
    <row r="17" spans="1:5" x14ac:dyDescent="0.25">
      <c r="A17" s="41" t="s">
        <v>486</v>
      </c>
      <c r="B17" s="49"/>
      <c r="C17" s="49"/>
      <c r="D17" s="49"/>
      <c r="E17" s="49"/>
    </row>
    <row r="18" spans="1:5" x14ac:dyDescent="0.25">
      <c r="A18" s="40" t="s">
        <v>139</v>
      </c>
      <c r="B18" s="50">
        <v>46175</v>
      </c>
      <c r="C18" s="51"/>
      <c r="D18" s="51"/>
      <c r="E18" s="51"/>
    </row>
    <row r="19" spans="1:5" x14ac:dyDescent="0.25">
      <c r="A19" s="40" t="s">
        <v>140</v>
      </c>
      <c r="B19" s="50">
        <v>46161</v>
      </c>
      <c r="C19" s="50"/>
      <c r="D19" s="50"/>
      <c r="E19" s="50"/>
    </row>
    <row r="20" spans="1:5" x14ac:dyDescent="0.25">
      <c r="A20" s="40" t="s">
        <v>141</v>
      </c>
      <c r="B20" s="49" t="s">
        <v>149</v>
      </c>
      <c r="C20" s="49"/>
      <c r="D20" s="49"/>
      <c r="E20" s="49"/>
    </row>
    <row r="21" spans="1:5" x14ac:dyDescent="0.25">
      <c r="A21" s="40" t="s">
        <v>487</v>
      </c>
      <c r="B21" s="49" t="s">
        <v>68</v>
      </c>
      <c r="C21" s="49"/>
      <c r="D21" s="49"/>
      <c r="E21" s="49"/>
    </row>
    <row r="23" spans="1:5" x14ac:dyDescent="0.25">
      <c r="A23" s="23" t="str">
        <f>HYPERLINK("#'Factor List'!A1", "Back to Factor List")</f>
        <v>Back to Factor List</v>
      </c>
      <c r="B23" s="23" t="str">
        <f>HYPERLINK("#'Assumptions'!A1", "Assumptions")</f>
        <v>Assumptions</v>
      </c>
    </row>
    <row r="26" spans="1:5" s="59" customFormat="1" ht="26" x14ac:dyDescent="0.25">
      <c r="A26" s="58" t="s">
        <v>241</v>
      </c>
      <c r="B26" s="58" t="s">
        <v>492</v>
      </c>
      <c r="C26" s="58" t="s">
        <v>493</v>
      </c>
      <c r="D26" s="58" t="s">
        <v>494</v>
      </c>
      <c r="E26" s="58" t="s">
        <v>495</v>
      </c>
    </row>
    <row r="27" spans="1:5" x14ac:dyDescent="0.25">
      <c r="A27" s="43">
        <v>18</v>
      </c>
      <c r="B27" s="45">
        <v>8.01</v>
      </c>
      <c r="C27" s="45">
        <v>0.4</v>
      </c>
      <c r="D27" s="45">
        <v>0.93</v>
      </c>
      <c r="E27" s="45">
        <v>0</v>
      </c>
    </row>
    <row r="28" spans="1:5" x14ac:dyDescent="0.25">
      <c r="A28" s="43">
        <v>19</v>
      </c>
      <c r="B28" s="45">
        <v>8.15</v>
      </c>
      <c r="C28" s="45">
        <v>0.41</v>
      </c>
      <c r="D28" s="45">
        <v>0.96</v>
      </c>
      <c r="E28" s="45">
        <v>0</v>
      </c>
    </row>
    <row r="29" spans="1:5" x14ac:dyDescent="0.25">
      <c r="A29" s="43">
        <v>20</v>
      </c>
      <c r="B29" s="45">
        <v>8.3000000000000007</v>
      </c>
      <c r="C29" s="45">
        <v>0.41</v>
      </c>
      <c r="D29" s="45">
        <v>0.98</v>
      </c>
      <c r="E29" s="45">
        <v>0</v>
      </c>
    </row>
    <row r="30" spans="1:5" x14ac:dyDescent="0.25">
      <c r="A30" s="43">
        <v>21</v>
      </c>
      <c r="B30" s="45">
        <v>8.4499999999999993</v>
      </c>
      <c r="C30" s="45">
        <v>0.42</v>
      </c>
      <c r="D30" s="45">
        <v>1</v>
      </c>
      <c r="E30" s="45">
        <v>0</v>
      </c>
    </row>
    <row r="31" spans="1:5" x14ac:dyDescent="0.25">
      <c r="A31" s="43">
        <v>22</v>
      </c>
      <c r="B31" s="45">
        <v>8.6</v>
      </c>
      <c r="C31" s="45">
        <v>0.43</v>
      </c>
      <c r="D31" s="45">
        <v>1.02</v>
      </c>
      <c r="E31" s="45">
        <v>0</v>
      </c>
    </row>
    <row r="32" spans="1:5" x14ac:dyDescent="0.25">
      <c r="A32" s="43">
        <v>23</v>
      </c>
      <c r="B32" s="45">
        <v>8.76</v>
      </c>
      <c r="C32" s="45">
        <v>0.44</v>
      </c>
      <c r="D32" s="45">
        <v>1.03</v>
      </c>
      <c r="E32" s="45">
        <v>0</v>
      </c>
    </row>
    <row r="33" spans="1:5" x14ac:dyDescent="0.25">
      <c r="A33" s="43">
        <v>24</v>
      </c>
      <c r="B33" s="45">
        <v>8.91</v>
      </c>
      <c r="C33" s="45">
        <v>0.45</v>
      </c>
      <c r="D33" s="45">
        <v>1.05</v>
      </c>
      <c r="E33" s="45">
        <v>0</v>
      </c>
    </row>
    <row r="34" spans="1:5" x14ac:dyDescent="0.25">
      <c r="A34" s="43">
        <v>25</v>
      </c>
      <c r="B34" s="45">
        <v>9.07</v>
      </c>
      <c r="C34" s="45">
        <v>0.46</v>
      </c>
      <c r="D34" s="45">
        <v>1.07</v>
      </c>
      <c r="E34" s="45">
        <v>0</v>
      </c>
    </row>
    <row r="35" spans="1:5" x14ac:dyDescent="0.25">
      <c r="A35" s="43">
        <v>26</v>
      </c>
      <c r="B35" s="45">
        <v>9.24</v>
      </c>
      <c r="C35" s="45">
        <v>0.47</v>
      </c>
      <c r="D35" s="45">
        <v>1.0900000000000001</v>
      </c>
      <c r="E35" s="45">
        <v>0</v>
      </c>
    </row>
    <row r="36" spans="1:5" x14ac:dyDescent="0.25">
      <c r="A36" s="43">
        <v>27</v>
      </c>
      <c r="B36" s="45">
        <v>9.4</v>
      </c>
      <c r="C36" s="45">
        <v>0.48</v>
      </c>
      <c r="D36" s="45">
        <v>1.1100000000000001</v>
      </c>
      <c r="E36" s="45">
        <v>0</v>
      </c>
    </row>
    <row r="37" spans="1:5" x14ac:dyDescent="0.25">
      <c r="A37" s="43">
        <v>28</v>
      </c>
      <c r="B37" s="45">
        <v>9.57</v>
      </c>
      <c r="C37" s="45">
        <v>0.49</v>
      </c>
      <c r="D37" s="45">
        <v>1.1200000000000001</v>
      </c>
      <c r="E37" s="45">
        <v>0</v>
      </c>
    </row>
    <row r="38" spans="1:5" x14ac:dyDescent="0.25">
      <c r="A38" s="43">
        <v>29</v>
      </c>
      <c r="B38" s="45">
        <v>9.74</v>
      </c>
      <c r="C38" s="45">
        <v>0.5</v>
      </c>
      <c r="D38" s="45">
        <v>1.1399999999999999</v>
      </c>
      <c r="E38" s="45">
        <v>0</v>
      </c>
    </row>
    <row r="39" spans="1:5" x14ac:dyDescent="0.25">
      <c r="A39" s="43">
        <v>30</v>
      </c>
      <c r="B39" s="45">
        <v>9.92</v>
      </c>
      <c r="C39" s="45">
        <v>0.51</v>
      </c>
      <c r="D39" s="45">
        <v>1.1599999999999999</v>
      </c>
      <c r="E39" s="45">
        <v>0</v>
      </c>
    </row>
    <row r="40" spans="1:5" x14ac:dyDescent="0.25">
      <c r="A40" s="43">
        <v>31</v>
      </c>
      <c r="B40" s="45">
        <v>10.1</v>
      </c>
      <c r="C40" s="45">
        <v>0.52</v>
      </c>
      <c r="D40" s="45">
        <v>1.18</v>
      </c>
      <c r="E40" s="45">
        <v>0</v>
      </c>
    </row>
    <row r="41" spans="1:5" x14ac:dyDescent="0.25">
      <c r="A41" s="43">
        <v>32</v>
      </c>
      <c r="B41" s="45">
        <v>10.28</v>
      </c>
      <c r="C41" s="45">
        <v>0.53</v>
      </c>
      <c r="D41" s="45">
        <v>1.2</v>
      </c>
      <c r="E41" s="45">
        <v>0</v>
      </c>
    </row>
    <row r="42" spans="1:5" x14ac:dyDescent="0.25">
      <c r="A42" s="43">
        <v>33</v>
      </c>
      <c r="B42" s="45">
        <v>10.46</v>
      </c>
      <c r="C42" s="45">
        <v>0.54</v>
      </c>
      <c r="D42" s="45">
        <v>1.23</v>
      </c>
      <c r="E42" s="45">
        <v>0</v>
      </c>
    </row>
    <row r="43" spans="1:5" x14ac:dyDescent="0.25">
      <c r="A43" s="43">
        <v>34</v>
      </c>
      <c r="B43" s="45">
        <v>10.65</v>
      </c>
      <c r="C43" s="45">
        <v>0.55000000000000004</v>
      </c>
      <c r="D43" s="45">
        <v>1.25</v>
      </c>
      <c r="E43" s="45">
        <v>0</v>
      </c>
    </row>
    <row r="44" spans="1:5" x14ac:dyDescent="0.25">
      <c r="A44" s="43">
        <v>35</v>
      </c>
      <c r="B44" s="45">
        <v>10.84</v>
      </c>
      <c r="C44" s="45">
        <v>0.56000000000000005</v>
      </c>
      <c r="D44" s="45">
        <v>1.27</v>
      </c>
      <c r="E44" s="45">
        <v>0</v>
      </c>
    </row>
    <row r="45" spans="1:5" x14ac:dyDescent="0.25">
      <c r="A45" s="43">
        <v>36</v>
      </c>
      <c r="B45" s="45">
        <v>11.04</v>
      </c>
      <c r="C45" s="45">
        <v>0.56999999999999995</v>
      </c>
      <c r="D45" s="45">
        <v>1.29</v>
      </c>
      <c r="E45" s="45">
        <v>0</v>
      </c>
    </row>
    <row r="46" spans="1:5" x14ac:dyDescent="0.25">
      <c r="A46" s="43">
        <v>37</v>
      </c>
      <c r="B46" s="45">
        <v>11.24</v>
      </c>
      <c r="C46" s="45">
        <v>0.57999999999999996</v>
      </c>
      <c r="D46" s="45">
        <v>1.31</v>
      </c>
      <c r="E46" s="45">
        <v>0</v>
      </c>
    </row>
    <row r="47" spans="1:5" x14ac:dyDescent="0.25">
      <c r="A47" s="43">
        <v>38</v>
      </c>
      <c r="B47" s="45">
        <v>11.44</v>
      </c>
      <c r="C47" s="45">
        <v>0.59</v>
      </c>
      <c r="D47" s="45">
        <v>1.33</v>
      </c>
      <c r="E47" s="45">
        <v>0</v>
      </c>
    </row>
    <row r="48" spans="1:5" x14ac:dyDescent="0.25">
      <c r="A48" s="43">
        <v>39</v>
      </c>
      <c r="B48" s="45">
        <v>11.65</v>
      </c>
      <c r="C48" s="45">
        <v>0.6</v>
      </c>
      <c r="D48" s="45">
        <v>1.35</v>
      </c>
      <c r="E48" s="45">
        <v>0</v>
      </c>
    </row>
    <row r="49" spans="1:5" x14ac:dyDescent="0.25">
      <c r="A49" s="43">
        <v>40</v>
      </c>
      <c r="B49" s="45">
        <v>11.86</v>
      </c>
      <c r="C49" s="45">
        <v>0.62</v>
      </c>
      <c r="D49" s="45">
        <v>1.37</v>
      </c>
      <c r="E49" s="45">
        <v>0</v>
      </c>
    </row>
    <row r="50" spans="1:5" x14ac:dyDescent="0.25">
      <c r="A50" s="43">
        <v>41</v>
      </c>
      <c r="B50" s="45">
        <v>12.07</v>
      </c>
      <c r="C50" s="45">
        <v>0.63</v>
      </c>
      <c r="D50" s="45">
        <v>1.4</v>
      </c>
      <c r="E50" s="45">
        <v>0</v>
      </c>
    </row>
    <row r="51" spans="1:5" x14ac:dyDescent="0.25">
      <c r="A51" s="43">
        <v>42</v>
      </c>
      <c r="B51" s="45">
        <v>12.29</v>
      </c>
      <c r="C51" s="45">
        <v>0.64</v>
      </c>
      <c r="D51" s="45">
        <v>1.42</v>
      </c>
      <c r="E51" s="45">
        <v>0</v>
      </c>
    </row>
    <row r="52" spans="1:5" x14ac:dyDescent="0.25">
      <c r="A52" s="43">
        <v>43</v>
      </c>
      <c r="B52" s="45">
        <v>12.51</v>
      </c>
      <c r="C52" s="45">
        <v>0.65</v>
      </c>
      <c r="D52" s="45">
        <v>1.44</v>
      </c>
      <c r="E52" s="45">
        <v>0</v>
      </c>
    </row>
    <row r="53" spans="1:5" x14ac:dyDescent="0.25">
      <c r="A53" s="43">
        <v>44</v>
      </c>
      <c r="B53" s="45">
        <v>12.74</v>
      </c>
      <c r="C53" s="45">
        <v>0.67</v>
      </c>
      <c r="D53" s="45">
        <v>1.46</v>
      </c>
      <c r="E53" s="45">
        <v>0</v>
      </c>
    </row>
    <row r="54" spans="1:5" x14ac:dyDescent="0.25">
      <c r="A54" s="43">
        <v>45</v>
      </c>
      <c r="B54" s="45">
        <v>12.97</v>
      </c>
      <c r="C54" s="45">
        <v>0.68</v>
      </c>
      <c r="D54" s="45">
        <v>1.48</v>
      </c>
      <c r="E54" s="45">
        <v>0</v>
      </c>
    </row>
    <row r="55" spans="1:5" x14ac:dyDescent="0.25">
      <c r="A55" s="43">
        <v>46</v>
      </c>
      <c r="B55" s="45">
        <v>13.21</v>
      </c>
      <c r="C55" s="45">
        <v>0.69</v>
      </c>
      <c r="D55" s="45">
        <v>1.5</v>
      </c>
      <c r="E55" s="45">
        <v>0</v>
      </c>
    </row>
    <row r="56" spans="1:5" x14ac:dyDescent="0.25">
      <c r="A56" s="43">
        <v>47</v>
      </c>
      <c r="B56" s="45">
        <v>13.45</v>
      </c>
      <c r="C56" s="45">
        <v>0.71</v>
      </c>
      <c r="D56" s="45">
        <v>1.52</v>
      </c>
      <c r="E56" s="45">
        <v>0</v>
      </c>
    </row>
    <row r="57" spans="1:5" x14ac:dyDescent="0.25">
      <c r="A57" s="43">
        <v>48</v>
      </c>
      <c r="B57" s="45">
        <v>13.7</v>
      </c>
      <c r="C57" s="45">
        <v>0.72</v>
      </c>
      <c r="D57" s="45">
        <v>1.54</v>
      </c>
      <c r="E57" s="45">
        <v>0</v>
      </c>
    </row>
    <row r="58" spans="1:5" x14ac:dyDescent="0.25">
      <c r="A58" s="43">
        <v>49</v>
      </c>
      <c r="B58" s="45">
        <v>13.96</v>
      </c>
      <c r="C58" s="45">
        <v>0.74</v>
      </c>
      <c r="D58" s="45">
        <v>1.55</v>
      </c>
      <c r="E58" s="45">
        <v>0</v>
      </c>
    </row>
    <row r="59" spans="1:5" x14ac:dyDescent="0.25">
      <c r="A59" s="43">
        <v>50</v>
      </c>
      <c r="B59" s="45">
        <v>14.22</v>
      </c>
      <c r="C59" s="45">
        <v>0.75</v>
      </c>
      <c r="D59" s="45">
        <v>1.57</v>
      </c>
      <c r="E59" s="45">
        <v>0</v>
      </c>
    </row>
    <row r="60" spans="1:5" x14ac:dyDescent="0.25">
      <c r="A60" s="43">
        <v>51</v>
      </c>
      <c r="B60" s="45">
        <v>14.48</v>
      </c>
      <c r="C60" s="45">
        <v>0.77</v>
      </c>
      <c r="D60" s="45">
        <v>1.59</v>
      </c>
      <c r="E60" s="45">
        <v>0</v>
      </c>
    </row>
    <row r="61" spans="1:5" x14ac:dyDescent="0.25">
      <c r="A61" s="43">
        <v>52</v>
      </c>
      <c r="B61" s="45">
        <v>14.76</v>
      </c>
      <c r="C61" s="45">
        <v>0.78</v>
      </c>
      <c r="D61" s="45">
        <v>1.6</v>
      </c>
      <c r="E61" s="45">
        <v>0</v>
      </c>
    </row>
    <row r="62" spans="1:5" x14ac:dyDescent="0.25">
      <c r="A62" s="43">
        <v>53</v>
      </c>
      <c r="B62" s="45">
        <v>15.04</v>
      </c>
      <c r="C62" s="45">
        <v>0.8</v>
      </c>
      <c r="D62" s="45">
        <v>1.62</v>
      </c>
      <c r="E62" s="45">
        <v>0</v>
      </c>
    </row>
    <row r="63" spans="1:5" x14ac:dyDescent="0.25">
      <c r="A63" s="43">
        <v>54</v>
      </c>
      <c r="B63" s="45">
        <v>15.33</v>
      </c>
      <c r="C63" s="45">
        <v>0.81</v>
      </c>
      <c r="D63" s="45">
        <v>1.63</v>
      </c>
      <c r="E63" s="45">
        <v>0</v>
      </c>
    </row>
    <row r="64" spans="1:5" x14ac:dyDescent="0.25">
      <c r="A64" s="43">
        <v>55</v>
      </c>
      <c r="B64" s="45">
        <v>15.62</v>
      </c>
      <c r="C64" s="45">
        <v>0.83</v>
      </c>
      <c r="D64" s="45">
        <v>1.64</v>
      </c>
      <c r="E64" s="45">
        <v>0</v>
      </c>
    </row>
    <row r="65" spans="1:5" x14ac:dyDescent="0.25">
      <c r="A65" s="43">
        <v>56</v>
      </c>
      <c r="B65" s="45">
        <v>15.93</v>
      </c>
      <c r="C65" s="45">
        <v>0.85</v>
      </c>
      <c r="D65" s="45">
        <v>1.65</v>
      </c>
      <c r="E65" s="45">
        <v>0</v>
      </c>
    </row>
    <row r="66" spans="1:5" x14ac:dyDescent="0.25">
      <c r="A66" s="43">
        <v>57</v>
      </c>
      <c r="B66" s="45">
        <v>16.239999999999998</v>
      </c>
      <c r="C66" s="45">
        <v>0.86</v>
      </c>
      <c r="D66" s="45">
        <v>1.66</v>
      </c>
      <c r="E66" s="45">
        <v>0</v>
      </c>
    </row>
    <row r="67" spans="1:5" x14ac:dyDescent="0.25">
      <c r="A67" s="43">
        <v>58</v>
      </c>
      <c r="B67" s="45">
        <v>16.57</v>
      </c>
      <c r="C67" s="45">
        <v>0.88</v>
      </c>
      <c r="D67" s="45">
        <v>1.67</v>
      </c>
      <c r="E67" s="45">
        <v>0</v>
      </c>
    </row>
    <row r="68" spans="1:5" x14ac:dyDescent="0.25">
      <c r="A68" s="43">
        <v>59</v>
      </c>
      <c r="B68" s="45">
        <v>16.899999999999999</v>
      </c>
      <c r="C68" s="45">
        <v>0.9</v>
      </c>
      <c r="D68" s="45">
        <v>1.67</v>
      </c>
      <c r="E68" s="45">
        <v>0</v>
      </c>
    </row>
    <row r="69" spans="1:5" x14ac:dyDescent="0.25">
      <c r="A69" s="43">
        <v>60</v>
      </c>
      <c r="B69" s="45">
        <v>17.25</v>
      </c>
      <c r="C69" s="45">
        <v>0.91</v>
      </c>
      <c r="D69" s="45">
        <v>1.67</v>
      </c>
      <c r="E69" s="45">
        <v>0</v>
      </c>
    </row>
    <row r="70" spans="1:5" x14ac:dyDescent="0.25">
      <c r="A70" s="43">
        <v>61</v>
      </c>
      <c r="B70" s="45">
        <v>17.61</v>
      </c>
      <c r="C70" s="45">
        <v>0.93</v>
      </c>
      <c r="D70" s="45">
        <v>1.68</v>
      </c>
      <c r="E70" s="45">
        <v>0</v>
      </c>
    </row>
    <row r="71" spans="1:5" x14ac:dyDescent="0.25">
      <c r="A71" s="43">
        <v>62</v>
      </c>
      <c r="B71" s="45">
        <v>17.98</v>
      </c>
      <c r="C71" s="45">
        <v>0.95</v>
      </c>
      <c r="D71" s="45">
        <v>1.67</v>
      </c>
      <c r="E71" s="45">
        <v>0</v>
      </c>
    </row>
    <row r="72" spans="1:5" x14ac:dyDescent="0.25">
      <c r="A72" s="43">
        <v>63</v>
      </c>
      <c r="B72" s="45">
        <v>18.37</v>
      </c>
      <c r="C72" s="45">
        <v>0.97</v>
      </c>
      <c r="D72" s="45">
        <v>1.67</v>
      </c>
      <c r="E72" s="45">
        <v>0</v>
      </c>
    </row>
    <row r="73" spans="1:5" x14ac:dyDescent="0.25">
      <c r="A73" s="43">
        <v>64</v>
      </c>
      <c r="B73" s="45">
        <v>18.77</v>
      </c>
      <c r="C73" s="45">
        <v>0.99</v>
      </c>
      <c r="D73" s="45">
        <v>1.66</v>
      </c>
      <c r="E73" s="45">
        <v>0</v>
      </c>
    </row>
  </sheetData>
  <sheetProtection algorithmName="SHA-512" hashValue="agNSpPmue9ZoP9DW1Q3QUDlMunI6Nyfa2H5+Px20MOmkg+CzV8btFS/1Jicd2niL++vQLFLkIapPQTjW/I140g==" saltValue="psRv1+3tl2OrS/zE5KPNaQ==" spinCount="100000" sheet="1" objects="1" scenarios="1"/>
  <conditionalFormatting sqref="A6:A21">
    <cfRule type="expression" dxfId="1265" priority="15" stopIfTrue="1">
      <formula>MOD(ROW(),2)=0</formula>
    </cfRule>
    <cfRule type="expression" dxfId="1264" priority="16" stopIfTrue="1">
      <formula>MOD(ROW(),2)&lt;&gt;0</formula>
    </cfRule>
  </conditionalFormatting>
  <conditionalFormatting sqref="B6:E6 B20:E21 C18:E19 B9:E17 C7:E8">
    <cfRule type="expression" dxfId="1263" priority="17" stopIfTrue="1">
      <formula>MOD(ROW(),2)=0</formula>
    </cfRule>
    <cfRule type="expression" dxfId="1262" priority="18" stopIfTrue="1">
      <formula>MOD(ROW(),2)&lt;&gt;0</formula>
    </cfRule>
  </conditionalFormatting>
  <conditionalFormatting sqref="A26:A73">
    <cfRule type="expression" dxfId="1261" priority="19" stopIfTrue="1">
      <formula>MOD(ROW(),2)=0</formula>
    </cfRule>
    <cfRule type="expression" dxfId="1260" priority="20" stopIfTrue="1">
      <formula>MOD(ROW(),2)&lt;&gt;0</formula>
    </cfRule>
  </conditionalFormatting>
  <conditionalFormatting sqref="B26:E73">
    <cfRule type="expression" dxfId="1259" priority="21" stopIfTrue="1">
      <formula>MOD(ROW(),2)=0</formula>
    </cfRule>
    <cfRule type="expression" dxfId="1258" priority="22" stopIfTrue="1">
      <formula>MOD(ROW(),2)&lt;&gt;0</formula>
    </cfRule>
  </conditionalFormatting>
  <conditionalFormatting sqref="B7:B8">
    <cfRule type="expression" dxfId="1255" priority="3" stopIfTrue="1">
      <formula>MOD(ROW(),2)=0</formula>
    </cfRule>
    <cfRule type="expression" dxfId="1254" priority="4" stopIfTrue="1">
      <formula>MOD(ROW(),2)&lt;&gt;0</formula>
    </cfRule>
  </conditionalFormatting>
  <conditionalFormatting sqref="B18:B19">
    <cfRule type="expression" dxfId="31" priority="1" stopIfTrue="1">
      <formula>MOD(ROW(),2)=0</formula>
    </cfRule>
    <cfRule type="expression" dxfId="30" priority="2"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5046-B12C-4E50-AF7F-55CF36A6774C}">
  <sheetPr codeName="Sheet15"/>
  <dimension ref="A1:L68"/>
  <sheetViews>
    <sheetView showGridLines="0" workbookViewId="0">
      <selection activeCell="A6" sqref="A6"/>
    </sheetView>
  </sheetViews>
  <sheetFormatPr defaultRowHeight="12.5" x14ac:dyDescent="0.25"/>
  <cols>
    <col min="1" max="1" width="31.7265625" customWidth="1"/>
    <col min="2" max="5" width="22.7265625" customWidth="1"/>
    <col min="8" max="8" width="31.7265625" customWidth="1"/>
    <col min="9" max="12" width="22.7265625" customWidth="1"/>
  </cols>
  <sheetData>
    <row r="1" spans="1:12" s="1" customFormat="1" ht="20" x14ac:dyDescent="0.4">
      <c r="A1" s="2" t="s">
        <v>0</v>
      </c>
    </row>
    <row r="2" spans="1:12" s="1" customFormat="1" ht="15.5" x14ac:dyDescent="0.35">
      <c r="A2" s="30" t="s">
        <v>1</v>
      </c>
      <c r="B2" s="3" t="str">
        <f>wb_title</f>
        <v>HSC - Consolidated Factor Spreadsheet</v>
      </c>
    </row>
    <row r="3" spans="1:12" s="1" customFormat="1" ht="15.5" x14ac:dyDescent="0.35">
      <c r="A3" s="30" t="s">
        <v>2</v>
      </c>
      <c r="B3" s="3" t="str">
        <f>TABLE_FACTOR_TYPE_1 &amp; " - x-" &amp; TABLE_SERIES_NUMBER_1</f>
        <v>CETV - x-204</v>
      </c>
    </row>
    <row r="6" spans="1:12" x14ac:dyDescent="0.25">
      <c r="A6" s="40" t="s">
        <v>481</v>
      </c>
      <c r="B6" s="49" t="s">
        <v>482</v>
      </c>
      <c r="C6" s="49"/>
      <c r="D6" s="49"/>
      <c r="E6" s="49"/>
      <c r="H6" s="40" t="s">
        <v>481</v>
      </c>
      <c r="I6" s="49" t="s">
        <v>482</v>
      </c>
      <c r="J6" s="49"/>
      <c r="K6" s="49"/>
      <c r="L6" s="49"/>
    </row>
    <row r="7" spans="1:12" x14ac:dyDescent="0.25">
      <c r="A7" s="40" t="s">
        <v>483</v>
      </c>
      <c r="B7" s="49" t="s">
        <v>578</v>
      </c>
      <c r="C7" s="49"/>
      <c r="D7" s="49"/>
      <c r="E7" s="49"/>
      <c r="H7" s="40" t="s">
        <v>483</v>
      </c>
      <c r="I7" s="49" t="s">
        <v>578</v>
      </c>
      <c r="J7" s="49"/>
      <c r="K7" s="49"/>
      <c r="L7" s="49"/>
    </row>
    <row r="8" spans="1:12" x14ac:dyDescent="0.25">
      <c r="A8" s="40" t="s">
        <v>130</v>
      </c>
      <c r="B8" s="49" t="s">
        <v>433</v>
      </c>
      <c r="C8" s="49"/>
      <c r="D8" s="49"/>
      <c r="E8" s="49"/>
      <c r="H8" s="40" t="s">
        <v>130</v>
      </c>
      <c r="I8" s="49" t="s">
        <v>433</v>
      </c>
      <c r="J8" s="49"/>
      <c r="K8" s="49"/>
      <c r="L8" s="49"/>
    </row>
    <row r="9" spans="1:12" x14ac:dyDescent="0.25">
      <c r="A9" s="40" t="s">
        <v>131</v>
      </c>
      <c r="B9" s="49" t="s">
        <v>159</v>
      </c>
      <c r="C9" s="49"/>
      <c r="D9" s="49"/>
      <c r="E9" s="49"/>
      <c r="H9" s="40" t="s">
        <v>131</v>
      </c>
      <c r="I9" s="49" t="s">
        <v>159</v>
      </c>
      <c r="J9" s="49"/>
      <c r="K9" s="49"/>
      <c r="L9" s="49"/>
    </row>
    <row r="10" spans="1:12" x14ac:dyDescent="0.25">
      <c r="A10" s="40" t="s">
        <v>6</v>
      </c>
      <c r="B10" s="49" t="s">
        <v>171</v>
      </c>
      <c r="C10" s="49"/>
      <c r="D10" s="49"/>
      <c r="E10" s="49"/>
      <c r="H10" s="40" t="s">
        <v>6</v>
      </c>
      <c r="I10" s="49" t="s">
        <v>174</v>
      </c>
      <c r="J10" s="49"/>
      <c r="K10" s="49"/>
      <c r="L10" s="49"/>
    </row>
    <row r="11" spans="1:12" x14ac:dyDescent="0.25">
      <c r="A11" s="40" t="s">
        <v>132</v>
      </c>
      <c r="B11" s="49" t="s">
        <v>165</v>
      </c>
      <c r="C11" s="49"/>
      <c r="D11" s="49"/>
      <c r="E11" s="49"/>
      <c r="H11" s="40" t="s">
        <v>132</v>
      </c>
      <c r="I11" s="49" t="s">
        <v>165</v>
      </c>
      <c r="J11" s="49"/>
      <c r="K11" s="49"/>
      <c r="L11" s="49"/>
    </row>
    <row r="12" spans="1:12" x14ac:dyDescent="0.25">
      <c r="A12" s="40" t="s">
        <v>133</v>
      </c>
      <c r="B12" s="49" t="s">
        <v>146</v>
      </c>
      <c r="C12" s="49"/>
      <c r="D12" s="49"/>
      <c r="E12" s="49"/>
      <c r="H12" s="40" t="s">
        <v>133</v>
      </c>
      <c r="I12" s="49" t="s">
        <v>146</v>
      </c>
      <c r="J12" s="49"/>
      <c r="K12" s="49"/>
      <c r="L12" s="49"/>
    </row>
    <row r="13" spans="1:12" x14ac:dyDescent="0.25">
      <c r="A13" s="40" t="s">
        <v>484</v>
      </c>
      <c r="B13" s="49">
        <v>2</v>
      </c>
      <c r="C13" s="49"/>
      <c r="D13" s="49"/>
      <c r="E13" s="49"/>
      <c r="H13" s="40" t="s">
        <v>484</v>
      </c>
      <c r="I13" s="49">
        <v>2</v>
      </c>
      <c r="J13" s="49"/>
      <c r="K13" s="49"/>
      <c r="L13" s="49"/>
    </row>
    <row r="14" spans="1:12" x14ac:dyDescent="0.25">
      <c r="A14" s="40" t="s">
        <v>135</v>
      </c>
      <c r="B14" s="49">
        <v>204</v>
      </c>
      <c r="C14" s="49"/>
      <c r="D14" s="49"/>
      <c r="E14" s="49"/>
      <c r="H14" s="40" t="s">
        <v>135</v>
      </c>
      <c r="I14" s="49">
        <v>204</v>
      </c>
      <c r="J14" s="49"/>
      <c r="K14" s="49"/>
      <c r="L14" s="49"/>
    </row>
    <row r="15" spans="1:12" x14ac:dyDescent="0.25">
      <c r="A15" s="40" t="s">
        <v>485</v>
      </c>
      <c r="B15" s="49" t="s">
        <v>172</v>
      </c>
      <c r="C15" s="49"/>
      <c r="D15" s="49"/>
      <c r="E15" s="49"/>
      <c r="H15" s="40" t="s">
        <v>485</v>
      </c>
      <c r="I15" s="49" t="s">
        <v>175</v>
      </c>
      <c r="J15" s="49"/>
      <c r="K15" s="49"/>
      <c r="L15" s="49"/>
    </row>
    <row r="16" spans="1:12" x14ac:dyDescent="0.25">
      <c r="A16" s="40" t="s">
        <v>137</v>
      </c>
      <c r="B16" s="49" t="s">
        <v>173</v>
      </c>
      <c r="C16" s="49"/>
      <c r="D16" s="49"/>
      <c r="E16" s="49"/>
      <c r="H16" s="40" t="s">
        <v>137</v>
      </c>
      <c r="I16" s="49" t="s">
        <v>173</v>
      </c>
      <c r="J16" s="49"/>
      <c r="K16" s="49"/>
      <c r="L16" s="49"/>
    </row>
    <row r="17" spans="1:12" x14ac:dyDescent="0.25">
      <c r="A17" s="41" t="s">
        <v>486</v>
      </c>
      <c r="B17" s="49"/>
      <c r="C17" s="49"/>
      <c r="D17" s="49"/>
      <c r="E17" s="49"/>
      <c r="H17" s="41" t="s">
        <v>486</v>
      </c>
      <c r="I17" s="49"/>
      <c r="J17" s="49"/>
      <c r="K17" s="49"/>
      <c r="L17" s="49"/>
    </row>
    <row r="18" spans="1:12" x14ac:dyDescent="0.25">
      <c r="A18" s="40" t="s">
        <v>139</v>
      </c>
      <c r="B18" s="50">
        <v>46175</v>
      </c>
      <c r="C18" s="51"/>
      <c r="D18" s="51"/>
      <c r="E18" s="51"/>
      <c r="H18" s="40" t="s">
        <v>139</v>
      </c>
      <c r="I18" s="50">
        <v>46175</v>
      </c>
      <c r="J18" s="51"/>
      <c r="K18" s="51"/>
      <c r="L18" s="51"/>
    </row>
    <row r="19" spans="1:12" x14ac:dyDescent="0.25">
      <c r="A19" s="40" t="s">
        <v>140</v>
      </c>
      <c r="B19" s="50">
        <v>46161</v>
      </c>
      <c r="C19" s="50"/>
      <c r="D19" s="50"/>
      <c r="E19" s="50"/>
      <c r="H19" s="40" t="s">
        <v>140</v>
      </c>
      <c r="I19" s="50">
        <v>46161</v>
      </c>
      <c r="J19" s="50"/>
      <c r="K19" s="50"/>
      <c r="L19" s="50"/>
    </row>
    <row r="20" spans="1:12" x14ac:dyDescent="0.25">
      <c r="A20" s="40" t="s">
        <v>141</v>
      </c>
      <c r="B20" s="49" t="s">
        <v>149</v>
      </c>
      <c r="C20" s="49"/>
      <c r="D20" s="49"/>
      <c r="E20" s="49"/>
      <c r="H20" s="40" t="s">
        <v>141</v>
      </c>
      <c r="I20" s="49" t="s">
        <v>149</v>
      </c>
      <c r="J20" s="49"/>
      <c r="K20" s="49"/>
      <c r="L20" s="49"/>
    </row>
    <row r="21" spans="1:12" x14ac:dyDescent="0.25">
      <c r="A21" s="40" t="s">
        <v>487</v>
      </c>
      <c r="B21" s="49" t="s">
        <v>68</v>
      </c>
      <c r="C21" s="49"/>
      <c r="D21" s="49"/>
      <c r="E21" s="49"/>
      <c r="H21" s="40" t="s">
        <v>487</v>
      </c>
      <c r="I21" s="49" t="s">
        <v>68</v>
      </c>
      <c r="J21" s="49"/>
      <c r="K21" s="49"/>
      <c r="L21" s="49"/>
    </row>
    <row r="23" spans="1:12" x14ac:dyDescent="0.25">
      <c r="A23" s="23" t="str">
        <f>HYPERLINK("#'Factor List'!A1", "Back to Factor List")</f>
        <v>Back to Factor List</v>
      </c>
      <c r="B23" s="23" t="str">
        <f>HYPERLINK("#'Assumptions'!A1", "Assumptions")</f>
        <v>Assumptions</v>
      </c>
    </row>
    <row r="26" spans="1:12" s="59" customFormat="1" ht="39" x14ac:dyDescent="0.25">
      <c r="A26" s="58" t="s">
        <v>241</v>
      </c>
      <c r="B26" s="58" t="s">
        <v>492</v>
      </c>
      <c r="C26" s="58" t="s">
        <v>493</v>
      </c>
      <c r="D26" s="58" t="s">
        <v>491</v>
      </c>
      <c r="E26" s="58" t="s">
        <v>495</v>
      </c>
      <c r="H26" s="58" t="s">
        <v>241</v>
      </c>
      <c r="I26" s="58" t="s">
        <v>489</v>
      </c>
      <c r="J26" s="58" t="s">
        <v>493</v>
      </c>
      <c r="K26" s="58" t="s">
        <v>491</v>
      </c>
      <c r="L26" s="58" t="s">
        <v>496</v>
      </c>
    </row>
    <row r="27" spans="1:12" x14ac:dyDescent="0.25">
      <c r="A27" s="43">
        <v>18</v>
      </c>
      <c r="B27" s="45">
        <v>8.01</v>
      </c>
      <c r="C27" s="45">
        <v>0.4</v>
      </c>
      <c r="D27" s="45">
        <v>0.93</v>
      </c>
      <c r="E27" s="45">
        <v>0</v>
      </c>
      <c r="H27" s="43">
        <v>60</v>
      </c>
      <c r="I27" s="45">
        <v>17.25</v>
      </c>
      <c r="J27" s="45">
        <v>0.91</v>
      </c>
      <c r="K27" s="45">
        <v>1.67</v>
      </c>
      <c r="L27" s="45">
        <v>0</v>
      </c>
    </row>
    <row r="28" spans="1:12" x14ac:dyDescent="0.25">
      <c r="A28" s="43">
        <v>19</v>
      </c>
      <c r="B28" s="45">
        <v>8.15</v>
      </c>
      <c r="C28" s="45">
        <v>0.41</v>
      </c>
      <c r="D28" s="45">
        <v>0.96</v>
      </c>
      <c r="E28" s="45">
        <v>0</v>
      </c>
      <c r="H28" s="43">
        <v>61</v>
      </c>
      <c r="I28" s="45">
        <v>17.61</v>
      </c>
      <c r="J28" s="45">
        <v>0.93</v>
      </c>
      <c r="K28" s="45">
        <v>1.68</v>
      </c>
      <c r="L28" s="45">
        <v>0</v>
      </c>
    </row>
    <row r="29" spans="1:12" x14ac:dyDescent="0.25">
      <c r="A29" s="43">
        <v>20</v>
      </c>
      <c r="B29" s="45">
        <v>8.3000000000000007</v>
      </c>
      <c r="C29" s="45">
        <v>0.41</v>
      </c>
      <c r="D29" s="45">
        <v>0.98</v>
      </c>
      <c r="E29" s="45">
        <v>0</v>
      </c>
      <c r="H29" s="43">
        <v>62</v>
      </c>
      <c r="I29" s="45">
        <v>17.98</v>
      </c>
      <c r="J29" s="45">
        <v>0.95</v>
      </c>
      <c r="K29" s="45">
        <v>1.67</v>
      </c>
      <c r="L29" s="45">
        <v>0</v>
      </c>
    </row>
    <row r="30" spans="1:12" x14ac:dyDescent="0.25">
      <c r="A30" s="43">
        <v>21</v>
      </c>
      <c r="B30" s="45">
        <v>8.4499999999999993</v>
      </c>
      <c r="C30" s="45">
        <v>0.42</v>
      </c>
      <c r="D30" s="45">
        <v>1</v>
      </c>
      <c r="E30" s="45">
        <v>0</v>
      </c>
      <c r="H30" s="43">
        <v>63</v>
      </c>
      <c r="I30" s="45">
        <v>18.37</v>
      </c>
      <c r="J30" s="45">
        <v>0.97</v>
      </c>
      <c r="K30" s="45">
        <v>1.67</v>
      </c>
      <c r="L30" s="45">
        <v>0</v>
      </c>
    </row>
    <row r="31" spans="1:12" x14ac:dyDescent="0.25">
      <c r="A31" s="43">
        <v>22</v>
      </c>
      <c r="B31" s="45">
        <v>8.6</v>
      </c>
      <c r="C31" s="45">
        <v>0.43</v>
      </c>
      <c r="D31" s="45">
        <v>1.02</v>
      </c>
      <c r="E31" s="45">
        <v>0</v>
      </c>
      <c r="H31" s="43">
        <v>64</v>
      </c>
      <c r="I31" s="45">
        <v>18.77</v>
      </c>
      <c r="J31" s="45">
        <v>0.99</v>
      </c>
      <c r="K31" s="45">
        <v>1.66</v>
      </c>
      <c r="L31" s="45">
        <v>0</v>
      </c>
    </row>
    <row r="32" spans="1:12" x14ac:dyDescent="0.25">
      <c r="A32" s="43">
        <v>23</v>
      </c>
      <c r="B32" s="45">
        <v>8.76</v>
      </c>
      <c r="C32" s="45">
        <v>0.44</v>
      </c>
      <c r="D32" s="45">
        <v>1.03</v>
      </c>
      <c r="E32" s="45">
        <v>0</v>
      </c>
    </row>
    <row r="33" spans="1:5" x14ac:dyDescent="0.25">
      <c r="A33" s="43">
        <v>24</v>
      </c>
      <c r="B33" s="45">
        <v>8.91</v>
      </c>
      <c r="C33" s="45">
        <v>0.45</v>
      </c>
      <c r="D33" s="45">
        <v>1.05</v>
      </c>
      <c r="E33" s="45">
        <v>0</v>
      </c>
    </row>
    <row r="34" spans="1:5" x14ac:dyDescent="0.25">
      <c r="A34" s="43">
        <v>25</v>
      </c>
      <c r="B34" s="45">
        <v>9.07</v>
      </c>
      <c r="C34" s="45">
        <v>0.46</v>
      </c>
      <c r="D34" s="45">
        <v>1.07</v>
      </c>
      <c r="E34" s="45">
        <v>0</v>
      </c>
    </row>
    <row r="35" spans="1:5" x14ac:dyDescent="0.25">
      <c r="A35" s="43">
        <v>26</v>
      </c>
      <c r="B35" s="45">
        <v>9.24</v>
      </c>
      <c r="C35" s="45">
        <v>0.47</v>
      </c>
      <c r="D35" s="45">
        <v>1.0900000000000001</v>
      </c>
      <c r="E35" s="45">
        <v>0</v>
      </c>
    </row>
    <row r="36" spans="1:5" x14ac:dyDescent="0.25">
      <c r="A36" s="43">
        <v>27</v>
      </c>
      <c r="B36" s="45">
        <v>9.4</v>
      </c>
      <c r="C36" s="45">
        <v>0.48</v>
      </c>
      <c r="D36" s="45">
        <v>1.1100000000000001</v>
      </c>
      <c r="E36" s="45">
        <v>0</v>
      </c>
    </row>
    <row r="37" spans="1:5" x14ac:dyDescent="0.25">
      <c r="A37" s="43">
        <v>28</v>
      </c>
      <c r="B37" s="45">
        <v>9.57</v>
      </c>
      <c r="C37" s="45">
        <v>0.49</v>
      </c>
      <c r="D37" s="45">
        <v>1.1200000000000001</v>
      </c>
      <c r="E37" s="45">
        <v>0</v>
      </c>
    </row>
    <row r="38" spans="1:5" x14ac:dyDescent="0.25">
      <c r="A38" s="43">
        <v>29</v>
      </c>
      <c r="B38" s="45">
        <v>9.74</v>
      </c>
      <c r="C38" s="45">
        <v>0.5</v>
      </c>
      <c r="D38" s="45">
        <v>1.1399999999999999</v>
      </c>
      <c r="E38" s="45">
        <v>0</v>
      </c>
    </row>
    <row r="39" spans="1:5" x14ac:dyDescent="0.25">
      <c r="A39" s="43">
        <v>30</v>
      </c>
      <c r="B39" s="45">
        <v>9.92</v>
      </c>
      <c r="C39" s="45">
        <v>0.51</v>
      </c>
      <c r="D39" s="45">
        <v>1.1599999999999999</v>
      </c>
      <c r="E39" s="45">
        <v>0</v>
      </c>
    </row>
    <row r="40" spans="1:5" x14ac:dyDescent="0.25">
      <c r="A40" s="43">
        <v>31</v>
      </c>
      <c r="B40" s="45">
        <v>10.1</v>
      </c>
      <c r="C40" s="45">
        <v>0.52</v>
      </c>
      <c r="D40" s="45">
        <v>1.18</v>
      </c>
      <c r="E40" s="45">
        <v>0</v>
      </c>
    </row>
    <row r="41" spans="1:5" x14ac:dyDescent="0.25">
      <c r="A41" s="43">
        <v>32</v>
      </c>
      <c r="B41" s="45">
        <v>10.28</v>
      </c>
      <c r="C41" s="45">
        <v>0.53</v>
      </c>
      <c r="D41" s="45">
        <v>1.2</v>
      </c>
      <c r="E41" s="45">
        <v>0</v>
      </c>
    </row>
    <row r="42" spans="1:5" x14ac:dyDescent="0.25">
      <c r="A42" s="43">
        <v>33</v>
      </c>
      <c r="B42" s="45">
        <v>10.46</v>
      </c>
      <c r="C42" s="45">
        <v>0.54</v>
      </c>
      <c r="D42" s="45">
        <v>1.23</v>
      </c>
      <c r="E42" s="45">
        <v>0</v>
      </c>
    </row>
    <row r="43" spans="1:5" x14ac:dyDescent="0.25">
      <c r="A43" s="43">
        <v>34</v>
      </c>
      <c r="B43" s="45">
        <v>10.65</v>
      </c>
      <c r="C43" s="45">
        <v>0.55000000000000004</v>
      </c>
      <c r="D43" s="45">
        <v>1.25</v>
      </c>
      <c r="E43" s="45">
        <v>0</v>
      </c>
    </row>
    <row r="44" spans="1:5" x14ac:dyDescent="0.25">
      <c r="A44" s="43">
        <v>35</v>
      </c>
      <c r="B44" s="45">
        <v>10.84</v>
      </c>
      <c r="C44" s="45">
        <v>0.56000000000000005</v>
      </c>
      <c r="D44" s="45">
        <v>1.27</v>
      </c>
      <c r="E44" s="45">
        <v>0</v>
      </c>
    </row>
    <row r="45" spans="1:5" x14ac:dyDescent="0.25">
      <c r="A45" s="43">
        <v>36</v>
      </c>
      <c r="B45" s="45">
        <v>11.04</v>
      </c>
      <c r="C45" s="45">
        <v>0.56999999999999995</v>
      </c>
      <c r="D45" s="45">
        <v>1.29</v>
      </c>
      <c r="E45" s="45">
        <v>0</v>
      </c>
    </row>
    <row r="46" spans="1:5" x14ac:dyDescent="0.25">
      <c r="A46" s="43">
        <v>37</v>
      </c>
      <c r="B46" s="45">
        <v>11.24</v>
      </c>
      <c r="C46" s="45">
        <v>0.57999999999999996</v>
      </c>
      <c r="D46" s="45">
        <v>1.31</v>
      </c>
      <c r="E46" s="45">
        <v>0</v>
      </c>
    </row>
    <row r="47" spans="1:5" x14ac:dyDescent="0.25">
      <c r="A47" s="43">
        <v>38</v>
      </c>
      <c r="B47" s="45">
        <v>11.44</v>
      </c>
      <c r="C47" s="45">
        <v>0.59</v>
      </c>
      <c r="D47" s="45">
        <v>1.33</v>
      </c>
      <c r="E47" s="45">
        <v>0</v>
      </c>
    </row>
    <row r="48" spans="1:5" x14ac:dyDescent="0.25">
      <c r="A48" s="43">
        <v>39</v>
      </c>
      <c r="B48" s="45">
        <v>11.65</v>
      </c>
      <c r="C48" s="45">
        <v>0.6</v>
      </c>
      <c r="D48" s="45">
        <v>1.35</v>
      </c>
      <c r="E48" s="45">
        <v>0</v>
      </c>
    </row>
    <row r="49" spans="1:5" x14ac:dyDescent="0.25">
      <c r="A49" s="43">
        <v>40</v>
      </c>
      <c r="B49" s="45">
        <v>11.86</v>
      </c>
      <c r="C49" s="45">
        <v>0.62</v>
      </c>
      <c r="D49" s="45">
        <v>1.37</v>
      </c>
      <c r="E49" s="45">
        <v>0</v>
      </c>
    </row>
    <row r="50" spans="1:5" x14ac:dyDescent="0.25">
      <c r="A50" s="43">
        <v>41</v>
      </c>
      <c r="B50" s="45">
        <v>12.07</v>
      </c>
      <c r="C50" s="45">
        <v>0.63</v>
      </c>
      <c r="D50" s="45">
        <v>1.4</v>
      </c>
      <c r="E50" s="45">
        <v>0</v>
      </c>
    </row>
    <row r="51" spans="1:5" x14ac:dyDescent="0.25">
      <c r="A51" s="43">
        <v>42</v>
      </c>
      <c r="B51" s="45">
        <v>12.29</v>
      </c>
      <c r="C51" s="45">
        <v>0.64</v>
      </c>
      <c r="D51" s="45">
        <v>1.42</v>
      </c>
      <c r="E51" s="45">
        <v>0</v>
      </c>
    </row>
    <row r="52" spans="1:5" x14ac:dyDescent="0.25">
      <c r="A52" s="43">
        <v>43</v>
      </c>
      <c r="B52" s="45">
        <v>12.51</v>
      </c>
      <c r="C52" s="45">
        <v>0.65</v>
      </c>
      <c r="D52" s="45">
        <v>1.44</v>
      </c>
      <c r="E52" s="45">
        <v>0</v>
      </c>
    </row>
    <row r="53" spans="1:5" x14ac:dyDescent="0.25">
      <c r="A53" s="43">
        <v>44</v>
      </c>
      <c r="B53" s="45">
        <v>12.74</v>
      </c>
      <c r="C53" s="45">
        <v>0.67</v>
      </c>
      <c r="D53" s="45">
        <v>1.46</v>
      </c>
      <c r="E53" s="45">
        <v>0</v>
      </c>
    </row>
    <row r="54" spans="1:5" x14ac:dyDescent="0.25">
      <c r="A54" s="43">
        <v>45</v>
      </c>
      <c r="B54" s="45">
        <v>12.97</v>
      </c>
      <c r="C54" s="45">
        <v>0.68</v>
      </c>
      <c r="D54" s="45">
        <v>1.48</v>
      </c>
      <c r="E54" s="45">
        <v>0</v>
      </c>
    </row>
    <row r="55" spans="1:5" x14ac:dyDescent="0.25">
      <c r="A55" s="43">
        <v>46</v>
      </c>
      <c r="B55" s="45">
        <v>13.21</v>
      </c>
      <c r="C55" s="45">
        <v>0.69</v>
      </c>
      <c r="D55" s="45">
        <v>1.5</v>
      </c>
      <c r="E55" s="45">
        <v>0</v>
      </c>
    </row>
    <row r="56" spans="1:5" x14ac:dyDescent="0.25">
      <c r="A56" s="43">
        <v>47</v>
      </c>
      <c r="B56" s="45">
        <v>13.45</v>
      </c>
      <c r="C56" s="45">
        <v>0.71</v>
      </c>
      <c r="D56" s="45">
        <v>1.52</v>
      </c>
      <c r="E56" s="45">
        <v>0</v>
      </c>
    </row>
    <row r="57" spans="1:5" x14ac:dyDescent="0.25">
      <c r="A57" s="43">
        <v>48</v>
      </c>
      <c r="B57" s="45">
        <v>13.7</v>
      </c>
      <c r="C57" s="45">
        <v>0.72</v>
      </c>
      <c r="D57" s="45">
        <v>1.54</v>
      </c>
      <c r="E57" s="45">
        <v>0</v>
      </c>
    </row>
    <row r="58" spans="1:5" x14ac:dyDescent="0.25">
      <c r="A58" s="43">
        <v>49</v>
      </c>
      <c r="B58" s="45">
        <v>13.96</v>
      </c>
      <c r="C58" s="45">
        <v>0.74</v>
      </c>
      <c r="D58" s="45">
        <v>1.55</v>
      </c>
      <c r="E58" s="45">
        <v>0</v>
      </c>
    </row>
    <row r="59" spans="1:5" x14ac:dyDescent="0.25">
      <c r="A59" s="43">
        <v>50</v>
      </c>
      <c r="B59" s="45">
        <v>14.22</v>
      </c>
      <c r="C59" s="45">
        <v>0.75</v>
      </c>
      <c r="D59" s="45">
        <v>1.57</v>
      </c>
      <c r="E59" s="45">
        <v>0</v>
      </c>
    </row>
    <row r="60" spans="1:5" x14ac:dyDescent="0.25">
      <c r="A60" s="43">
        <v>51</v>
      </c>
      <c r="B60" s="45">
        <v>14.48</v>
      </c>
      <c r="C60" s="45">
        <v>0.77</v>
      </c>
      <c r="D60" s="45">
        <v>1.59</v>
      </c>
      <c r="E60" s="45">
        <v>0</v>
      </c>
    </row>
    <row r="61" spans="1:5" x14ac:dyDescent="0.25">
      <c r="A61" s="43">
        <v>52</v>
      </c>
      <c r="B61" s="45">
        <v>14.76</v>
      </c>
      <c r="C61" s="45">
        <v>0.78</v>
      </c>
      <c r="D61" s="45">
        <v>1.6</v>
      </c>
      <c r="E61" s="45">
        <v>0</v>
      </c>
    </row>
    <row r="62" spans="1:5" x14ac:dyDescent="0.25">
      <c r="A62" s="43">
        <v>53</v>
      </c>
      <c r="B62" s="45">
        <v>15.04</v>
      </c>
      <c r="C62" s="45">
        <v>0.8</v>
      </c>
      <c r="D62" s="45">
        <v>1.62</v>
      </c>
      <c r="E62" s="45">
        <v>0</v>
      </c>
    </row>
    <row r="63" spans="1:5" x14ac:dyDescent="0.25">
      <c r="A63" s="43">
        <v>54</v>
      </c>
      <c r="B63" s="45">
        <v>15.33</v>
      </c>
      <c r="C63" s="45">
        <v>0.81</v>
      </c>
      <c r="D63" s="45">
        <v>1.63</v>
      </c>
      <c r="E63" s="45">
        <v>0</v>
      </c>
    </row>
    <row r="64" spans="1:5" x14ac:dyDescent="0.25">
      <c r="A64" s="43">
        <v>55</v>
      </c>
      <c r="B64" s="45">
        <v>15.62</v>
      </c>
      <c r="C64" s="45">
        <v>0.83</v>
      </c>
      <c r="D64" s="45">
        <v>1.64</v>
      </c>
      <c r="E64" s="45">
        <v>0</v>
      </c>
    </row>
    <row r="65" spans="1:5" x14ac:dyDescent="0.25">
      <c r="A65" s="43">
        <v>56</v>
      </c>
      <c r="B65" s="45">
        <v>15.93</v>
      </c>
      <c r="C65" s="45">
        <v>0.85</v>
      </c>
      <c r="D65" s="45">
        <v>1.65</v>
      </c>
      <c r="E65" s="45">
        <v>0</v>
      </c>
    </row>
    <row r="66" spans="1:5" x14ac:dyDescent="0.25">
      <c r="A66" s="43">
        <v>57</v>
      </c>
      <c r="B66" s="45">
        <v>16.239999999999998</v>
      </c>
      <c r="C66" s="45">
        <v>0.86</v>
      </c>
      <c r="D66" s="45">
        <v>1.66</v>
      </c>
      <c r="E66" s="45">
        <v>0</v>
      </c>
    </row>
    <row r="67" spans="1:5" x14ac:dyDescent="0.25">
      <c r="A67" s="43">
        <v>58</v>
      </c>
      <c r="B67" s="45">
        <v>16.57</v>
      </c>
      <c r="C67" s="45">
        <v>0.88</v>
      </c>
      <c r="D67" s="45">
        <v>1.67</v>
      </c>
      <c r="E67" s="45">
        <v>0</v>
      </c>
    </row>
    <row r="68" spans="1:5" x14ac:dyDescent="0.25">
      <c r="A68" s="43">
        <v>59</v>
      </c>
      <c r="B68" s="45">
        <v>16.899999999999999</v>
      </c>
      <c r="C68" s="45">
        <v>0.9</v>
      </c>
      <c r="D68" s="45">
        <v>1.67</v>
      </c>
      <c r="E68" s="45">
        <v>0</v>
      </c>
    </row>
  </sheetData>
  <sheetProtection algorithmName="SHA-512" hashValue="N/IRxfpL2FxvLB/HnUIHmtrMlASf9UbOpQ5zvhsmBMyt9ROKjbjeAZCDXQZh5jrXNLtGXtIBKhSA+m7KKUPR2w==" saltValue="zmdzYAO845XO/TFuCFICyA==" spinCount="100000" sheet="1" objects="1" scenarios="1"/>
  <conditionalFormatting sqref="A6:A21">
    <cfRule type="expression" dxfId="1251" priority="33" stopIfTrue="1">
      <formula>MOD(ROW(),2)=0</formula>
    </cfRule>
    <cfRule type="expression" dxfId="1250" priority="34" stopIfTrue="1">
      <formula>MOD(ROW(),2)&lt;&gt;0</formula>
    </cfRule>
  </conditionalFormatting>
  <conditionalFormatting sqref="B6:E6 B20:E21 C18:E19 B9:E17 C7:E8">
    <cfRule type="expression" dxfId="1249" priority="35" stopIfTrue="1">
      <formula>MOD(ROW(),2)=0</formula>
    </cfRule>
    <cfRule type="expression" dxfId="1248" priority="36" stopIfTrue="1">
      <formula>MOD(ROW(),2)&lt;&gt;0</formula>
    </cfRule>
  </conditionalFormatting>
  <conditionalFormatting sqref="A26:A68">
    <cfRule type="expression" dxfId="1247" priority="37" stopIfTrue="1">
      <formula>MOD(ROW(),2)=0</formula>
    </cfRule>
    <cfRule type="expression" dxfId="1246" priority="38" stopIfTrue="1">
      <formula>MOD(ROW(),2)&lt;&gt;0</formula>
    </cfRule>
  </conditionalFormatting>
  <conditionalFormatting sqref="B26:E68">
    <cfRule type="expression" dxfId="1245" priority="39" stopIfTrue="1">
      <formula>MOD(ROW(),2)=0</formula>
    </cfRule>
    <cfRule type="expression" dxfId="1244" priority="40" stopIfTrue="1">
      <formula>MOD(ROW(),2)&lt;&gt;0</formula>
    </cfRule>
  </conditionalFormatting>
  <conditionalFormatting sqref="H6:H21">
    <cfRule type="expression" dxfId="1243" priority="41" stopIfTrue="1">
      <formula>MOD(ROW(),2)=0</formula>
    </cfRule>
    <cfRule type="expression" dxfId="1242" priority="42" stopIfTrue="1">
      <formula>MOD(ROW(),2)&lt;&gt;0</formula>
    </cfRule>
  </conditionalFormatting>
  <conditionalFormatting sqref="I6:L6 I20:L21 J18:L19 I9:L17 J7:L8">
    <cfRule type="expression" dxfId="1241" priority="43" stopIfTrue="1">
      <formula>MOD(ROW(),2)=0</formula>
    </cfRule>
    <cfRule type="expression" dxfId="1240" priority="44" stopIfTrue="1">
      <formula>MOD(ROW(),2)&lt;&gt;0</formula>
    </cfRule>
  </conditionalFormatting>
  <conditionalFormatting sqref="H26:H31">
    <cfRule type="expression" dxfId="1239" priority="45" stopIfTrue="1">
      <formula>MOD(ROW(),2)=0</formula>
    </cfRule>
    <cfRule type="expression" dxfId="1238" priority="46" stopIfTrue="1">
      <formula>MOD(ROW(),2)&lt;&gt;0</formula>
    </cfRule>
  </conditionalFormatting>
  <conditionalFormatting sqref="I26:L31">
    <cfRule type="expression" dxfId="1237" priority="47" stopIfTrue="1">
      <formula>MOD(ROW(),2)=0</formula>
    </cfRule>
    <cfRule type="expression" dxfId="1236" priority="48" stopIfTrue="1">
      <formula>MOD(ROW(),2)&lt;&gt;0</formula>
    </cfRule>
  </conditionalFormatting>
  <conditionalFormatting sqref="B7:B8">
    <cfRule type="expression" dxfId="1231" priority="7" stopIfTrue="1">
      <formula>MOD(ROW(),2)=0</formula>
    </cfRule>
    <cfRule type="expression" dxfId="1230" priority="8" stopIfTrue="1">
      <formula>MOD(ROW(),2)&lt;&gt;0</formula>
    </cfRule>
  </conditionalFormatting>
  <conditionalFormatting sqref="I7:I8">
    <cfRule type="expression" dxfId="1229" priority="5" stopIfTrue="1">
      <formula>MOD(ROW(),2)=0</formula>
    </cfRule>
    <cfRule type="expression" dxfId="1228" priority="6" stopIfTrue="1">
      <formula>MOD(ROW(),2)&lt;&gt;0</formula>
    </cfRule>
  </conditionalFormatting>
  <conditionalFormatting sqref="B18:B19">
    <cfRule type="expression" dxfId="29" priority="3" stopIfTrue="1">
      <formula>MOD(ROW(),2)=0</formula>
    </cfRule>
    <cfRule type="expression" dxfId="28" priority="4" stopIfTrue="1">
      <formula>MOD(ROW(),2)&lt;&gt;0</formula>
    </cfRule>
  </conditionalFormatting>
  <conditionalFormatting sqref="I18:I19">
    <cfRule type="expression" dxfId="27" priority="1" stopIfTrue="1">
      <formula>MOD(ROW(),2)=0</formula>
    </cfRule>
    <cfRule type="expression" dxfId="26" priority="2" stopIfTrue="1">
      <formula>MOD(ROW(),2)&lt;&gt;0</formula>
    </cfRule>
  </conditionalFormatting>
  <pageMargins left="0.7" right="0.7" top="0.75" bottom="0.75" header="0.3" footer="0.3"/>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22147-11D2-4DA7-896A-1F8768191C81}">
  <sheetPr codeName="Sheet16"/>
  <dimension ref="A1:E46"/>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HSC - Consolidated Factor Spreadsheet</v>
      </c>
    </row>
    <row r="3" spans="1:5" s="1" customFormat="1" ht="15.5" x14ac:dyDescent="0.35">
      <c r="A3" s="30" t="s">
        <v>2</v>
      </c>
      <c r="B3" s="3" t="str">
        <f>TABLE_FACTOR_TYPE_1 &amp; " - x-" &amp; TABLE_SERIES_NUMBER_1</f>
        <v>CETV - x-205</v>
      </c>
    </row>
    <row r="6" spans="1:5" x14ac:dyDescent="0.25">
      <c r="A6" s="40" t="s">
        <v>481</v>
      </c>
      <c r="B6" s="49" t="s">
        <v>482</v>
      </c>
      <c r="C6" s="49"/>
      <c r="D6" s="49"/>
      <c r="E6" s="49"/>
    </row>
    <row r="7" spans="1:5" x14ac:dyDescent="0.25">
      <c r="A7" s="40" t="s">
        <v>483</v>
      </c>
      <c r="B7" s="49" t="s">
        <v>578</v>
      </c>
      <c r="C7" s="49"/>
      <c r="D7" s="49"/>
      <c r="E7" s="49"/>
    </row>
    <row r="8" spans="1:5" x14ac:dyDescent="0.25">
      <c r="A8" s="40" t="s">
        <v>130</v>
      </c>
      <c r="B8" s="49" t="s">
        <v>412</v>
      </c>
      <c r="C8" s="49"/>
      <c r="D8" s="49"/>
      <c r="E8" s="49"/>
    </row>
    <row r="9" spans="1:5" x14ac:dyDescent="0.25">
      <c r="A9" s="40" t="s">
        <v>131</v>
      </c>
      <c r="B9" s="49" t="s">
        <v>159</v>
      </c>
      <c r="C9" s="49"/>
      <c r="D9" s="49"/>
      <c r="E9" s="49"/>
    </row>
    <row r="10" spans="1:5" x14ac:dyDescent="0.25">
      <c r="A10" s="40" t="s">
        <v>6</v>
      </c>
      <c r="B10" s="49" t="s">
        <v>176</v>
      </c>
      <c r="C10" s="49"/>
      <c r="D10" s="49"/>
      <c r="E10" s="49"/>
    </row>
    <row r="11" spans="1:5" x14ac:dyDescent="0.25">
      <c r="A11" s="40" t="s">
        <v>132</v>
      </c>
      <c r="B11" s="49" t="s">
        <v>161</v>
      </c>
      <c r="C11" s="49"/>
      <c r="D11" s="49"/>
      <c r="E11" s="49"/>
    </row>
    <row r="12" spans="1:5" x14ac:dyDescent="0.25">
      <c r="A12" s="40" t="s">
        <v>133</v>
      </c>
      <c r="B12" s="49" t="s">
        <v>146</v>
      </c>
      <c r="C12" s="49"/>
      <c r="D12" s="49"/>
      <c r="E12" s="49"/>
    </row>
    <row r="13" spans="1:5" x14ac:dyDescent="0.25">
      <c r="A13" s="40" t="s">
        <v>484</v>
      </c>
      <c r="B13" s="49">
        <v>1</v>
      </c>
      <c r="C13" s="49"/>
      <c r="D13" s="49"/>
      <c r="E13" s="49"/>
    </row>
    <row r="14" spans="1:5" x14ac:dyDescent="0.25">
      <c r="A14" s="40" t="s">
        <v>135</v>
      </c>
      <c r="B14" s="49">
        <v>205</v>
      </c>
      <c r="C14" s="49"/>
      <c r="D14" s="49"/>
      <c r="E14" s="49"/>
    </row>
    <row r="15" spans="1:5" x14ac:dyDescent="0.25">
      <c r="A15" s="40" t="s">
        <v>485</v>
      </c>
      <c r="B15" s="49" t="s">
        <v>177</v>
      </c>
      <c r="C15" s="49"/>
      <c r="D15" s="49"/>
      <c r="E15" s="49"/>
    </row>
    <row r="16" spans="1:5" x14ac:dyDescent="0.25">
      <c r="A16" s="40" t="s">
        <v>137</v>
      </c>
      <c r="B16" s="49" t="s">
        <v>178</v>
      </c>
      <c r="C16" s="49"/>
      <c r="D16" s="49"/>
      <c r="E16" s="49"/>
    </row>
    <row r="17" spans="1:5" x14ac:dyDescent="0.25">
      <c r="A17" s="41" t="s">
        <v>486</v>
      </c>
      <c r="B17" s="49"/>
      <c r="C17" s="49"/>
      <c r="D17" s="49"/>
      <c r="E17" s="49"/>
    </row>
    <row r="18" spans="1:5" x14ac:dyDescent="0.25">
      <c r="A18" s="40" t="s">
        <v>139</v>
      </c>
      <c r="B18" s="50">
        <v>46175</v>
      </c>
      <c r="C18" s="51"/>
      <c r="D18" s="51"/>
      <c r="E18" s="51"/>
    </row>
    <row r="19" spans="1:5" x14ac:dyDescent="0.25">
      <c r="A19" s="40" t="s">
        <v>140</v>
      </c>
      <c r="B19" s="50">
        <v>46161</v>
      </c>
      <c r="C19" s="50"/>
      <c r="D19" s="50"/>
      <c r="E19" s="50"/>
    </row>
    <row r="20" spans="1:5" x14ac:dyDescent="0.25">
      <c r="A20" s="40" t="s">
        <v>141</v>
      </c>
      <c r="B20" s="49" t="s">
        <v>149</v>
      </c>
      <c r="C20" s="49"/>
      <c r="D20" s="49"/>
      <c r="E20" s="49"/>
    </row>
    <row r="21" spans="1:5" x14ac:dyDescent="0.25">
      <c r="A21" s="40" t="s">
        <v>487</v>
      </c>
      <c r="B21" s="49" t="s">
        <v>68</v>
      </c>
      <c r="C21" s="49"/>
      <c r="D21" s="49"/>
      <c r="E21" s="49"/>
    </row>
    <row r="23" spans="1:5" x14ac:dyDescent="0.25">
      <c r="A23" s="23" t="str">
        <f>HYPERLINK("#'Factor List'!A1", "Back to Factor List")</f>
        <v>Back to Factor List</v>
      </c>
      <c r="B23" s="23" t="str">
        <f>HYPERLINK("#'Assumptions'!A1", "Assumptions")</f>
        <v>Assumptions</v>
      </c>
    </row>
    <row r="26" spans="1:5" s="59" customFormat="1" ht="39" x14ac:dyDescent="0.25">
      <c r="A26" s="58" t="s">
        <v>241</v>
      </c>
      <c r="B26" s="58" t="s">
        <v>489</v>
      </c>
      <c r="C26" s="58" t="s">
        <v>490</v>
      </c>
      <c r="D26" s="58" t="s">
        <v>491</v>
      </c>
      <c r="E26" s="58" t="s">
        <v>497</v>
      </c>
    </row>
    <row r="27" spans="1:5" x14ac:dyDescent="0.25">
      <c r="A27" s="43">
        <v>35</v>
      </c>
      <c r="B27" s="45">
        <v>16.84</v>
      </c>
      <c r="C27" s="45">
        <v>0.68</v>
      </c>
      <c r="D27" s="45">
        <v>1.21</v>
      </c>
      <c r="E27" s="45">
        <v>0</v>
      </c>
    </row>
    <row r="28" spans="1:5" x14ac:dyDescent="0.25">
      <c r="A28" s="43">
        <v>36</v>
      </c>
      <c r="B28" s="45">
        <v>17.16</v>
      </c>
      <c r="C28" s="45">
        <v>0.69</v>
      </c>
      <c r="D28" s="45">
        <v>1.23</v>
      </c>
      <c r="E28" s="45">
        <v>0</v>
      </c>
    </row>
    <row r="29" spans="1:5" x14ac:dyDescent="0.25">
      <c r="A29" s="43">
        <v>37</v>
      </c>
      <c r="B29" s="45">
        <v>17.48</v>
      </c>
      <c r="C29" s="45">
        <v>0.71</v>
      </c>
      <c r="D29" s="45">
        <v>1.25</v>
      </c>
      <c r="E29" s="45">
        <v>0</v>
      </c>
    </row>
    <row r="30" spans="1:5" x14ac:dyDescent="0.25">
      <c r="A30" s="43">
        <v>38</v>
      </c>
      <c r="B30" s="45">
        <v>17.809999999999999</v>
      </c>
      <c r="C30" s="45">
        <v>0.72</v>
      </c>
      <c r="D30" s="45">
        <v>1.27</v>
      </c>
      <c r="E30" s="45">
        <v>0</v>
      </c>
    </row>
    <row r="31" spans="1:5" x14ac:dyDescent="0.25">
      <c r="A31" s="43">
        <v>39</v>
      </c>
      <c r="B31" s="45">
        <v>18.14</v>
      </c>
      <c r="C31" s="45">
        <v>0.74</v>
      </c>
      <c r="D31" s="45">
        <v>1.29</v>
      </c>
      <c r="E31" s="45">
        <v>0</v>
      </c>
    </row>
    <row r="32" spans="1:5" x14ac:dyDescent="0.25">
      <c r="A32" s="43">
        <v>40</v>
      </c>
      <c r="B32" s="45">
        <v>18.489999999999998</v>
      </c>
      <c r="C32" s="45">
        <v>0.75</v>
      </c>
      <c r="D32" s="45">
        <v>1.31</v>
      </c>
      <c r="E32" s="45">
        <v>0</v>
      </c>
    </row>
    <row r="33" spans="1:5" x14ac:dyDescent="0.25">
      <c r="A33" s="43">
        <v>41</v>
      </c>
      <c r="B33" s="45">
        <v>18.829999999999998</v>
      </c>
      <c r="C33" s="45">
        <v>0.77</v>
      </c>
      <c r="D33" s="45">
        <v>1.33</v>
      </c>
      <c r="E33" s="45">
        <v>0</v>
      </c>
    </row>
    <row r="34" spans="1:5" x14ac:dyDescent="0.25">
      <c r="A34" s="43">
        <v>42</v>
      </c>
      <c r="B34" s="45">
        <v>19.190000000000001</v>
      </c>
      <c r="C34" s="45">
        <v>0.78</v>
      </c>
      <c r="D34" s="45">
        <v>1.35</v>
      </c>
      <c r="E34" s="45">
        <v>0</v>
      </c>
    </row>
    <row r="35" spans="1:5" x14ac:dyDescent="0.25">
      <c r="A35" s="43">
        <v>43</v>
      </c>
      <c r="B35" s="45">
        <v>19.55</v>
      </c>
      <c r="C35" s="45">
        <v>0.8</v>
      </c>
      <c r="D35" s="45">
        <v>1.37</v>
      </c>
      <c r="E35" s="45">
        <v>0</v>
      </c>
    </row>
    <row r="36" spans="1:5" x14ac:dyDescent="0.25">
      <c r="A36" s="43">
        <v>44</v>
      </c>
      <c r="B36" s="45">
        <v>19.920000000000002</v>
      </c>
      <c r="C36" s="45">
        <v>0.81</v>
      </c>
      <c r="D36" s="45">
        <v>1.39</v>
      </c>
      <c r="E36" s="45">
        <v>0</v>
      </c>
    </row>
    <row r="37" spans="1:5" x14ac:dyDescent="0.25">
      <c r="A37" s="43">
        <v>45</v>
      </c>
      <c r="B37" s="45">
        <v>20.3</v>
      </c>
      <c r="C37" s="45">
        <v>0.83</v>
      </c>
      <c r="D37" s="45">
        <v>1.4</v>
      </c>
      <c r="E37" s="45">
        <v>0</v>
      </c>
    </row>
    <row r="38" spans="1:5" x14ac:dyDescent="0.25">
      <c r="A38" s="43">
        <v>46</v>
      </c>
      <c r="B38" s="45">
        <v>20.69</v>
      </c>
      <c r="C38" s="45">
        <v>0.85</v>
      </c>
      <c r="D38" s="45">
        <v>1.42</v>
      </c>
      <c r="E38" s="45">
        <v>0</v>
      </c>
    </row>
    <row r="39" spans="1:5" x14ac:dyDescent="0.25">
      <c r="A39" s="43">
        <v>47</v>
      </c>
      <c r="B39" s="45">
        <v>21.09</v>
      </c>
      <c r="C39" s="45">
        <v>0.86</v>
      </c>
      <c r="D39" s="45">
        <v>1.44</v>
      </c>
      <c r="E39" s="45">
        <v>0</v>
      </c>
    </row>
    <row r="40" spans="1:5" x14ac:dyDescent="0.25">
      <c r="A40" s="43">
        <v>48</v>
      </c>
      <c r="B40" s="45">
        <v>21.5</v>
      </c>
      <c r="C40" s="45">
        <v>0.88</v>
      </c>
      <c r="D40" s="45">
        <v>1.46</v>
      </c>
      <c r="E40" s="45">
        <v>0</v>
      </c>
    </row>
    <row r="41" spans="1:5" x14ac:dyDescent="0.25">
      <c r="A41" s="43">
        <v>49</v>
      </c>
      <c r="B41" s="45">
        <v>21.91</v>
      </c>
      <c r="C41" s="45">
        <v>0.9</v>
      </c>
      <c r="D41" s="45">
        <v>1.47</v>
      </c>
      <c r="E41" s="45">
        <v>0</v>
      </c>
    </row>
    <row r="42" spans="1:5" x14ac:dyDescent="0.25">
      <c r="A42" s="43">
        <v>50</v>
      </c>
      <c r="B42" s="45">
        <v>22.34</v>
      </c>
      <c r="C42" s="45">
        <v>0.91</v>
      </c>
      <c r="D42" s="45">
        <v>1.49</v>
      </c>
      <c r="E42" s="45">
        <v>0</v>
      </c>
    </row>
    <row r="43" spans="1:5" x14ac:dyDescent="0.25">
      <c r="A43" s="43">
        <v>51</v>
      </c>
      <c r="B43" s="45">
        <v>22.78</v>
      </c>
      <c r="C43" s="45">
        <v>0.93</v>
      </c>
      <c r="D43" s="45">
        <v>1.5</v>
      </c>
      <c r="E43" s="45">
        <v>0</v>
      </c>
    </row>
    <row r="44" spans="1:5" x14ac:dyDescent="0.25">
      <c r="A44" s="43">
        <v>52</v>
      </c>
      <c r="B44" s="45">
        <v>23.23</v>
      </c>
      <c r="C44" s="45">
        <v>0.95</v>
      </c>
      <c r="D44" s="45">
        <v>1.52</v>
      </c>
      <c r="E44" s="45">
        <v>0</v>
      </c>
    </row>
    <row r="45" spans="1:5" x14ac:dyDescent="0.25">
      <c r="A45" s="43">
        <v>53</v>
      </c>
      <c r="B45" s="45">
        <v>23.69</v>
      </c>
      <c r="C45" s="45">
        <v>0.97</v>
      </c>
      <c r="D45" s="45">
        <v>1.53</v>
      </c>
      <c r="E45" s="45">
        <v>0</v>
      </c>
    </row>
    <row r="46" spans="1:5" x14ac:dyDescent="0.25">
      <c r="A46" s="43">
        <v>54</v>
      </c>
      <c r="B46" s="45">
        <v>24.16</v>
      </c>
      <c r="C46" s="45">
        <v>0.99</v>
      </c>
      <c r="D46" s="45">
        <v>1.54</v>
      </c>
      <c r="E46" s="45">
        <v>0</v>
      </c>
    </row>
  </sheetData>
  <sheetProtection algorithmName="SHA-512" hashValue="n5NdOLGNLTIqC3v3rJCBcne6jzHmgTHub1A+c/1Wo1NN4ebtyH6xu9SyAS45282NKF8S66+oTgT4WuJt31nU7w==" saltValue="/dpoOJjytEYNzN5drulCsA==" spinCount="100000" sheet="1" objects="1" scenarios="1"/>
  <conditionalFormatting sqref="A6:A21">
    <cfRule type="expression" dxfId="1223" priority="15" stopIfTrue="1">
      <formula>MOD(ROW(),2)=0</formula>
    </cfRule>
    <cfRule type="expression" dxfId="1222" priority="16" stopIfTrue="1">
      <formula>MOD(ROW(),2)&lt;&gt;0</formula>
    </cfRule>
  </conditionalFormatting>
  <conditionalFormatting sqref="B6:E6 B20:E21 C18:E19 B9:E17 C7:E8">
    <cfRule type="expression" dxfId="1221" priority="17" stopIfTrue="1">
      <formula>MOD(ROW(),2)=0</formula>
    </cfRule>
    <cfRule type="expression" dxfId="1220" priority="18" stopIfTrue="1">
      <formula>MOD(ROW(),2)&lt;&gt;0</formula>
    </cfRule>
  </conditionalFormatting>
  <conditionalFormatting sqref="A26:A46">
    <cfRule type="expression" dxfId="1219" priority="19" stopIfTrue="1">
      <formula>MOD(ROW(),2)=0</formula>
    </cfRule>
    <cfRule type="expression" dxfId="1218" priority="20" stopIfTrue="1">
      <formula>MOD(ROW(),2)&lt;&gt;0</formula>
    </cfRule>
  </conditionalFormatting>
  <conditionalFormatting sqref="B26:E46">
    <cfRule type="expression" dxfId="1217" priority="21" stopIfTrue="1">
      <formula>MOD(ROW(),2)=0</formula>
    </cfRule>
    <cfRule type="expression" dxfId="1216" priority="22" stopIfTrue="1">
      <formula>MOD(ROW(),2)&lt;&gt;0</formula>
    </cfRule>
  </conditionalFormatting>
  <conditionalFormatting sqref="B7:B8">
    <cfRule type="expression" dxfId="1213" priority="3" stopIfTrue="1">
      <formula>MOD(ROW(),2)=0</formula>
    </cfRule>
    <cfRule type="expression" dxfId="1212" priority="4" stopIfTrue="1">
      <formula>MOD(ROW(),2)&lt;&gt;0</formula>
    </cfRule>
  </conditionalFormatting>
  <conditionalFormatting sqref="B18:B19">
    <cfRule type="expression" dxfId="25" priority="1" stopIfTrue="1">
      <formula>MOD(ROW(),2)=0</formula>
    </cfRule>
    <cfRule type="expression" dxfId="24" priority="2"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E9239-E415-40D2-B6C0-898053529BD0}">
  <sheetPr codeName="Sheet17"/>
  <dimension ref="A1:E46"/>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HSC - Consolidated Factor Spreadsheet</v>
      </c>
    </row>
    <row r="3" spans="1:5" s="1" customFormat="1" ht="15.5" x14ac:dyDescent="0.35">
      <c r="A3" s="30" t="s">
        <v>2</v>
      </c>
      <c r="B3" s="3" t="str">
        <f>TABLE_FACTOR_TYPE_1 &amp; " - x-" &amp; TABLE_SERIES_NUMBER_1</f>
        <v>CETV - x-206</v>
      </c>
    </row>
    <row r="6" spans="1:5" x14ac:dyDescent="0.25">
      <c r="A6" s="40" t="s">
        <v>481</v>
      </c>
      <c r="B6" s="49" t="s">
        <v>482</v>
      </c>
      <c r="C6" s="49"/>
      <c r="D6" s="49"/>
      <c r="E6" s="49"/>
    </row>
    <row r="7" spans="1:5" x14ac:dyDescent="0.25">
      <c r="A7" s="40" t="s">
        <v>483</v>
      </c>
      <c r="B7" s="49" t="s">
        <v>578</v>
      </c>
      <c r="C7" s="49"/>
      <c r="D7" s="49"/>
      <c r="E7" s="49"/>
    </row>
    <row r="8" spans="1:5" x14ac:dyDescent="0.25">
      <c r="A8" s="40" t="s">
        <v>130</v>
      </c>
      <c r="B8" s="49" t="s">
        <v>412</v>
      </c>
      <c r="C8" s="49"/>
      <c r="D8" s="49"/>
      <c r="E8" s="49"/>
    </row>
    <row r="9" spans="1:5" x14ac:dyDescent="0.25">
      <c r="A9" s="40" t="s">
        <v>131</v>
      </c>
      <c r="B9" s="49" t="s">
        <v>159</v>
      </c>
      <c r="C9" s="49"/>
      <c r="D9" s="49"/>
      <c r="E9" s="49"/>
    </row>
    <row r="10" spans="1:5" x14ac:dyDescent="0.25">
      <c r="A10" s="40" t="s">
        <v>6</v>
      </c>
      <c r="B10" s="49" t="s">
        <v>179</v>
      </c>
      <c r="C10" s="49"/>
      <c r="D10" s="49"/>
      <c r="E10" s="49"/>
    </row>
    <row r="11" spans="1:5" x14ac:dyDescent="0.25">
      <c r="A11" s="40" t="s">
        <v>132</v>
      </c>
      <c r="B11" s="49" t="s">
        <v>165</v>
      </c>
      <c r="C11" s="49"/>
      <c r="D11" s="49"/>
      <c r="E11" s="49"/>
    </row>
    <row r="12" spans="1:5" x14ac:dyDescent="0.25">
      <c r="A12" s="40" t="s">
        <v>133</v>
      </c>
      <c r="B12" s="49" t="s">
        <v>146</v>
      </c>
      <c r="C12" s="49"/>
      <c r="D12" s="49"/>
      <c r="E12" s="49"/>
    </row>
    <row r="13" spans="1:5" x14ac:dyDescent="0.25">
      <c r="A13" s="40" t="s">
        <v>484</v>
      </c>
      <c r="B13" s="49">
        <v>1</v>
      </c>
      <c r="C13" s="49"/>
      <c r="D13" s="49"/>
      <c r="E13" s="49"/>
    </row>
    <row r="14" spans="1:5" x14ac:dyDescent="0.25">
      <c r="A14" s="40" t="s">
        <v>135</v>
      </c>
      <c r="B14" s="49">
        <v>206</v>
      </c>
      <c r="C14" s="49"/>
      <c r="D14" s="49"/>
      <c r="E14" s="49"/>
    </row>
    <row r="15" spans="1:5" x14ac:dyDescent="0.25">
      <c r="A15" s="40" t="s">
        <v>485</v>
      </c>
      <c r="B15" s="49" t="s">
        <v>180</v>
      </c>
      <c r="C15" s="49"/>
      <c r="D15" s="49"/>
      <c r="E15" s="49"/>
    </row>
    <row r="16" spans="1:5" x14ac:dyDescent="0.25">
      <c r="A16" s="40" t="s">
        <v>137</v>
      </c>
      <c r="B16" s="49" t="s">
        <v>181</v>
      </c>
      <c r="C16" s="49"/>
      <c r="D16" s="49"/>
      <c r="E16" s="49"/>
    </row>
    <row r="17" spans="1:5" x14ac:dyDescent="0.25">
      <c r="A17" s="41" t="s">
        <v>486</v>
      </c>
      <c r="B17" s="49"/>
      <c r="C17" s="49"/>
      <c r="D17" s="49"/>
      <c r="E17" s="49"/>
    </row>
    <row r="18" spans="1:5" x14ac:dyDescent="0.25">
      <c r="A18" s="40" t="s">
        <v>139</v>
      </c>
      <c r="B18" s="50">
        <v>46175</v>
      </c>
      <c r="C18" s="51"/>
      <c r="D18" s="51"/>
      <c r="E18" s="51"/>
    </row>
    <row r="19" spans="1:5" x14ac:dyDescent="0.25">
      <c r="A19" s="40" t="s">
        <v>140</v>
      </c>
      <c r="B19" s="50">
        <v>46161</v>
      </c>
      <c r="C19" s="50"/>
      <c r="D19" s="50"/>
      <c r="E19" s="50"/>
    </row>
    <row r="20" spans="1:5" x14ac:dyDescent="0.25">
      <c r="A20" s="40" t="s">
        <v>141</v>
      </c>
      <c r="B20" s="49" t="s">
        <v>149</v>
      </c>
      <c r="C20" s="49"/>
      <c r="D20" s="49"/>
      <c r="E20" s="49"/>
    </row>
    <row r="21" spans="1:5" x14ac:dyDescent="0.25">
      <c r="A21" s="40" t="s">
        <v>487</v>
      </c>
      <c r="B21" s="49" t="s">
        <v>68</v>
      </c>
      <c r="C21" s="49"/>
      <c r="D21" s="49"/>
      <c r="E21" s="49"/>
    </row>
    <row r="23" spans="1:5" x14ac:dyDescent="0.25">
      <c r="A23" s="23" t="str">
        <f>HYPERLINK("#'Factor List'!A1", "Back to Factor List")</f>
        <v>Back to Factor List</v>
      </c>
      <c r="B23" s="23" t="str">
        <f>HYPERLINK("#'Assumptions'!A1", "Assumptions")</f>
        <v>Assumptions</v>
      </c>
    </row>
    <row r="26" spans="1:5" s="59" customFormat="1" ht="39" x14ac:dyDescent="0.25">
      <c r="A26" s="58" t="s">
        <v>241</v>
      </c>
      <c r="B26" s="58" t="s">
        <v>489</v>
      </c>
      <c r="C26" s="58" t="s">
        <v>490</v>
      </c>
      <c r="D26" s="58" t="s">
        <v>491</v>
      </c>
      <c r="E26" s="58" t="s">
        <v>497</v>
      </c>
    </row>
    <row r="27" spans="1:5" x14ac:dyDescent="0.25">
      <c r="A27" s="43">
        <v>35</v>
      </c>
      <c r="B27" s="45">
        <v>16.84</v>
      </c>
      <c r="C27" s="45">
        <v>0.68</v>
      </c>
      <c r="D27" s="45">
        <v>1.21</v>
      </c>
      <c r="E27" s="45">
        <v>0</v>
      </c>
    </row>
    <row r="28" spans="1:5" x14ac:dyDescent="0.25">
      <c r="A28" s="43">
        <v>36</v>
      </c>
      <c r="B28" s="45">
        <v>17.16</v>
      </c>
      <c r="C28" s="45">
        <v>0.69</v>
      </c>
      <c r="D28" s="45">
        <v>1.23</v>
      </c>
      <c r="E28" s="45">
        <v>0</v>
      </c>
    </row>
    <row r="29" spans="1:5" x14ac:dyDescent="0.25">
      <c r="A29" s="43">
        <v>37</v>
      </c>
      <c r="B29" s="45">
        <v>17.48</v>
      </c>
      <c r="C29" s="45">
        <v>0.71</v>
      </c>
      <c r="D29" s="45">
        <v>1.25</v>
      </c>
      <c r="E29" s="45">
        <v>0</v>
      </c>
    </row>
    <row r="30" spans="1:5" x14ac:dyDescent="0.25">
      <c r="A30" s="43">
        <v>38</v>
      </c>
      <c r="B30" s="45">
        <v>17.809999999999999</v>
      </c>
      <c r="C30" s="45">
        <v>0.72</v>
      </c>
      <c r="D30" s="45">
        <v>1.27</v>
      </c>
      <c r="E30" s="45">
        <v>0</v>
      </c>
    </row>
    <row r="31" spans="1:5" x14ac:dyDescent="0.25">
      <c r="A31" s="43">
        <v>39</v>
      </c>
      <c r="B31" s="45">
        <v>18.14</v>
      </c>
      <c r="C31" s="45">
        <v>0.74</v>
      </c>
      <c r="D31" s="45">
        <v>1.29</v>
      </c>
      <c r="E31" s="45">
        <v>0</v>
      </c>
    </row>
    <row r="32" spans="1:5" x14ac:dyDescent="0.25">
      <c r="A32" s="43">
        <v>40</v>
      </c>
      <c r="B32" s="45">
        <v>18.489999999999998</v>
      </c>
      <c r="C32" s="45">
        <v>0.75</v>
      </c>
      <c r="D32" s="45">
        <v>1.31</v>
      </c>
      <c r="E32" s="45">
        <v>0</v>
      </c>
    </row>
    <row r="33" spans="1:5" x14ac:dyDescent="0.25">
      <c r="A33" s="43">
        <v>41</v>
      </c>
      <c r="B33" s="45">
        <v>18.829999999999998</v>
      </c>
      <c r="C33" s="45">
        <v>0.77</v>
      </c>
      <c r="D33" s="45">
        <v>1.33</v>
      </c>
      <c r="E33" s="45">
        <v>0</v>
      </c>
    </row>
    <row r="34" spans="1:5" x14ac:dyDescent="0.25">
      <c r="A34" s="43">
        <v>42</v>
      </c>
      <c r="B34" s="45">
        <v>19.190000000000001</v>
      </c>
      <c r="C34" s="45">
        <v>0.78</v>
      </c>
      <c r="D34" s="45">
        <v>1.35</v>
      </c>
      <c r="E34" s="45">
        <v>0</v>
      </c>
    </row>
    <row r="35" spans="1:5" x14ac:dyDescent="0.25">
      <c r="A35" s="43">
        <v>43</v>
      </c>
      <c r="B35" s="45">
        <v>19.55</v>
      </c>
      <c r="C35" s="45">
        <v>0.8</v>
      </c>
      <c r="D35" s="45">
        <v>1.37</v>
      </c>
      <c r="E35" s="45">
        <v>0</v>
      </c>
    </row>
    <row r="36" spans="1:5" x14ac:dyDescent="0.25">
      <c r="A36" s="43">
        <v>44</v>
      </c>
      <c r="B36" s="45">
        <v>19.920000000000002</v>
      </c>
      <c r="C36" s="45">
        <v>0.81</v>
      </c>
      <c r="D36" s="45">
        <v>1.39</v>
      </c>
      <c r="E36" s="45">
        <v>0</v>
      </c>
    </row>
    <row r="37" spans="1:5" x14ac:dyDescent="0.25">
      <c r="A37" s="43">
        <v>45</v>
      </c>
      <c r="B37" s="45">
        <v>20.3</v>
      </c>
      <c r="C37" s="45">
        <v>0.83</v>
      </c>
      <c r="D37" s="45">
        <v>1.4</v>
      </c>
      <c r="E37" s="45">
        <v>0</v>
      </c>
    </row>
    <row r="38" spans="1:5" x14ac:dyDescent="0.25">
      <c r="A38" s="43">
        <v>46</v>
      </c>
      <c r="B38" s="45">
        <v>20.69</v>
      </c>
      <c r="C38" s="45">
        <v>0.85</v>
      </c>
      <c r="D38" s="45">
        <v>1.42</v>
      </c>
      <c r="E38" s="45">
        <v>0</v>
      </c>
    </row>
    <row r="39" spans="1:5" x14ac:dyDescent="0.25">
      <c r="A39" s="43">
        <v>47</v>
      </c>
      <c r="B39" s="45">
        <v>21.09</v>
      </c>
      <c r="C39" s="45">
        <v>0.86</v>
      </c>
      <c r="D39" s="45">
        <v>1.44</v>
      </c>
      <c r="E39" s="45">
        <v>0</v>
      </c>
    </row>
    <row r="40" spans="1:5" x14ac:dyDescent="0.25">
      <c r="A40" s="43">
        <v>48</v>
      </c>
      <c r="B40" s="45">
        <v>21.5</v>
      </c>
      <c r="C40" s="45">
        <v>0.88</v>
      </c>
      <c r="D40" s="45">
        <v>1.46</v>
      </c>
      <c r="E40" s="45">
        <v>0</v>
      </c>
    </row>
    <row r="41" spans="1:5" x14ac:dyDescent="0.25">
      <c r="A41" s="43">
        <v>49</v>
      </c>
      <c r="B41" s="45">
        <v>21.91</v>
      </c>
      <c r="C41" s="45">
        <v>0.9</v>
      </c>
      <c r="D41" s="45">
        <v>1.47</v>
      </c>
      <c r="E41" s="45">
        <v>0</v>
      </c>
    </row>
    <row r="42" spans="1:5" x14ac:dyDescent="0.25">
      <c r="A42" s="43">
        <v>50</v>
      </c>
      <c r="B42" s="45">
        <v>22.34</v>
      </c>
      <c r="C42" s="45">
        <v>0.91</v>
      </c>
      <c r="D42" s="45">
        <v>1.49</v>
      </c>
      <c r="E42" s="45">
        <v>0</v>
      </c>
    </row>
    <row r="43" spans="1:5" x14ac:dyDescent="0.25">
      <c r="A43" s="43">
        <v>51</v>
      </c>
      <c r="B43" s="45">
        <v>22.78</v>
      </c>
      <c r="C43" s="45">
        <v>0.93</v>
      </c>
      <c r="D43" s="45">
        <v>1.5</v>
      </c>
      <c r="E43" s="45">
        <v>0</v>
      </c>
    </row>
    <row r="44" spans="1:5" x14ac:dyDescent="0.25">
      <c r="A44" s="43">
        <v>52</v>
      </c>
      <c r="B44" s="45">
        <v>23.23</v>
      </c>
      <c r="C44" s="45">
        <v>0.95</v>
      </c>
      <c r="D44" s="45">
        <v>1.52</v>
      </c>
      <c r="E44" s="45">
        <v>0</v>
      </c>
    </row>
    <row r="45" spans="1:5" x14ac:dyDescent="0.25">
      <c r="A45" s="43">
        <v>53</v>
      </c>
      <c r="B45" s="45">
        <v>23.69</v>
      </c>
      <c r="C45" s="45">
        <v>0.97</v>
      </c>
      <c r="D45" s="45">
        <v>1.53</v>
      </c>
      <c r="E45" s="45">
        <v>0</v>
      </c>
    </row>
    <row r="46" spans="1:5" x14ac:dyDescent="0.25">
      <c r="A46" s="43">
        <v>54</v>
      </c>
      <c r="B46" s="45">
        <v>24.16</v>
      </c>
      <c r="C46" s="45">
        <v>0.99</v>
      </c>
      <c r="D46" s="45">
        <v>1.54</v>
      </c>
      <c r="E46" s="45">
        <v>0</v>
      </c>
    </row>
  </sheetData>
  <sheetProtection algorithmName="SHA-512" hashValue="uWpW1MXqe4Jv3ZLJxaXO3f3gT0OixMnIqm9GKq9uMxJgvwTkPtoHSomNheiCAz39l1on+EnM9dHqnF0ERbF3iA==" saltValue="5xtdVuW3L1MHWrnWFkqV/Q==" spinCount="100000" sheet="1" objects="1" scenarios="1"/>
  <conditionalFormatting sqref="A6:A21">
    <cfRule type="expression" dxfId="1209" priority="15" stopIfTrue="1">
      <formula>MOD(ROW(),2)=0</formula>
    </cfRule>
    <cfRule type="expression" dxfId="1208" priority="16" stopIfTrue="1">
      <formula>MOD(ROW(),2)&lt;&gt;0</formula>
    </cfRule>
  </conditionalFormatting>
  <conditionalFormatting sqref="B6:E6 B20:E21 C18:E19 B9:E17 C7:E8">
    <cfRule type="expression" dxfId="1207" priority="17" stopIfTrue="1">
      <formula>MOD(ROW(),2)=0</formula>
    </cfRule>
    <cfRule type="expression" dxfId="1206" priority="18" stopIfTrue="1">
      <formula>MOD(ROW(),2)&lt;&gt;0</formula>
    </cfRule>
  </conditionalFormatting>
  <conditionalFormatting sqref="A26:A46">
    <cfRule type="expression" dxfId="1205" priority="19" stopIfTrue="1">
      <formula>MOD(ROW(),2)=0</formula>
    </cfRule>
    <cfRule type="expression" dxfId="1204" priority="20" stopIfTrue="1">
      <formula>MOD(ROW(),2)&lt;&gt;0</formula>
    </cfRule>
  </conditionalFormatting>
  <conditionalFormatting sqref="B26:E46">
    <cfRule type="expression" dxfId="1203" priority="21" stopIfTrue="1">
      <formula>MOD(ROW(),2)=0</formula>
    </cfRule>
    <cfRule type="expression" dxfId="1202" priority="22" stopIfTrue="1">
      <formula>MOD(ROW(),2)&lt;&gt;0</formula>
    </cfRule>
  </conditionalFormatting>
  <conditionalFormatting sqref="B7:B8">
    <cfRule type="expression" dxfId="1199" priority="3" stopIfTrue="1">
      <formula>MOD(ROW(),2)=0</formula>
    </cfRule>
    <cfRule type="expression" dxfId="1198" priority="4" stopIfTrue="1">
      <formula>MOD(ROW(),2)&lt;&gt;0</formula>
    </cfRule>
  </conditionalFormatting>
  <conditionalFormatting sqref="B18:B19">
    <cfRule type="expression" dxfId="23" priority="1" stopIfTrue="1">
      <formula>MOD(ROW(),2)=0</formula>
    </cfRule>
    <cfRule type="expression" dxfId="22" priority="2"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8A586-6455-4FF4-96FB-54DCB5A05FBE}">
  <sheetPr codeName="Sheet18"/>
  <dimension ref="A1:E67"/>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HSC - Consolidated Factor Spreadsheet</v>
      </c>
    </row>
    <row r="3" spans="1:5" s="1" customFormat="1" ht="15.5" x14ac:dyDescent="0.35">
      <c r="A3" s="30" t="s">
        <v>2</v>
      </c>
      <c r="B3" s="3" t="str">
        <f>TABLE_FACTOR_TYPE_1 &amp; " - x-" &amp; TABLE_SERIES_NUMBER_1</f>
        <v>CETV - x-207</v>
      </c>
    </row>
    <row r="6" spans="1:5" x14ac:dyDescent="0.25">
      <c r="A6" s="40" t="s">
        <v>481</v>
      </c>
      <c r="B6" s="49" t="s">
        <v>482</v>
      </c>
      <c r="C6" s="49"/>
      <c r="D6" s="49"/>
      <c r="E6" s="49"/>
    </row>
    <row r="7" spans="1:5" x14ac:dyDescent="0.25">
      <c r="A7" s="40" t="s">
        <v>483</v>
      </c>
      <c r="B7" s="49" t="s">
        <v>578</v>
      </c>
      <c r="C7" s="49"/>
      <c r="D7" s="49"/>
      <c r="E7" s="49"/>
    </row>
    <row r="8" spans="1:5" x14ac:dyDescent="0.25">
      <c r="A8" s="40" t="s">
        <v>130</v>
      </c>
      <c r="B8" s="49" t="s">
        <v>412</v>
      </c>
      <c r="C8" s="49"/>
      <c r="D8" s="49"/>
      <c r="E8" s="49"/>
    </row>
    <row r="9" spans="1:5" x14ac:dyDescent="0.25">
      <c r="A9" s="40" t="s">
        <v>131</v>
      </c>
      <c r="B9" s="49" t="s">
        <v>159</v>
      </c>
      <c r="C9" s="49"/>
      <c r="D9" s="49"/>
      <c r="E9" s="49"/>
    </row>
    <row r="10" spans="1:5" x14ac:dyDescent="0.25">
      <c r="A10" s="40" t="s">
        <v>6</v>
      </c>
      <c r="B10" s="49" t="s">
        <v>182</v>
      </c>
      <c r="C10" s="49"/>
      <c r="D10" s="49"/>
      <c r="E10" s="49"/>
    </row>
    <row r="11" spans="1:5" x14ac:dyDescent="0.25">
      <c r="A11" s="40" t="s">
        <v>132</v>
      </c>
      <c r="B11" s="49" t="s">
        <v>161</v>
      </c>
      <c r="C11" s="49"/>
      <c r="D11" s="49"/>
      <c r="E11" s="49"/>
    </row>
    <row r="12" spans="1:5" x14ac:dyDescent="0.25">
      <c r="A12" s="40" t="s">
        <v>133</v>
      </c>
      <c r="B12" s="49" t="s">
        <v>183</v>
      </c>
      <c r="C12" s="49"/>
      <c r="D12" s="49"/>
      <c r="E12" s="49"/>
    </row>
    <row r="13" spans="1:5" x14ac:dyDescent="0.25">
      <c r="A13" s="40" t="s">
        <v>484</v>
      </c>
      <c r="B13" s="49">
        <v>1</v>
      </c>
      <c r="C13" s="49"/>
      <c r="D13" s="49"/>
      <c r="E13" s="49"/>
    </row>
    <row r="14" spans="1:5" x14ac:dyDescent="0.25">
      <c r="A14" s="40" t="s">
        <v>135</v>
      </c>
      <c r="B14" s="49">
        <v>207</v>
      </c>
      <c r="C14" s="49"/>
      <c r="D14" s="49"/>
      <c r="E14" s="49"/>
    </row>
    <row r="15" spans="1:5" x14ac:dyDescent="0.25">
      <c r="A15" s="40" t="s">
        <v>485</v>
      </c>
      <c r="B15" s="49" t="s">
        <v>184</v>
      </c>
      <c r="C15" s="49"/>
      <c r="D15" s="49"/>
      <c r="E15" s="49"/>
    </row>
    <row r="16" spans="1:5" x14ac:dyDescent="0.25">
      <c r="A16" s="40" t="s">
        <v>137</v>
      </c>
      <c r="B16" s="49" t="s">
        <v>185</v>
      </c>
      <c r="C16" s="49"/>
      <c r="D16" s="49"/>
      <c r="E16" s="49"/>
    </row>
    <row r="17" spans="1:5" x14ac:dyDescent="0.25">
      <c r="A17" s="41" t="s">
        <v>486</v>
      </c>
      <c r="B17" s="49"/>
      <c r="C17" s="49"/>
      <c r="D17" s="49"/>
      <c r="E17" s="49"/>
    </row>
    <row r="18" spans="1:5" x14ac:dyDescent="0.25">
      <c r="A18" s="40" t="s">
        <v>139</v>
      </c>
      <c r="B18" s="50">
        <v>46175</v>
      </c>
      <c r="C18" s="51"/>
      <c r="D18" s="51"/>
      <c r="E18" s="51"/>
    </row>
    <row r="19" spans="1:5" x14ac:dyDescent="0.25">
      <c r="A19" s="40" t="s">
        <v>140</v>
      </c>
      <c r="B19" s="50">
        <v>46161</v>
      </c>
      <c r="C19" s="50"/>
      <c r="D19" s="50"/>
      <c r="E19" s="50"/>
    </row>
    <row r="20" spans="1:5" x14ac:dyDescent="0.25">
      <c r="A20" s="40" t="s">
        <v>141</v>
      </c>
      <c r="B20" s="49" t="s">
        <v>149</v>
      </c>
      <c r="C20" s="49"/>
      <c r="D20" s="49"/>
      <c r="E20" s="49"/>
    </row>
    <row r="21" spans="1:5" x14ac:dyDescent="0.25">
      <c r="A21" s="40" t="s">
        <v>487</v>
      </c>
      <c r="B21" s="49" t="s">
        <v>68</v>
      </c>
      <c r="C21" s="49"/>
      <c r="D21" s="49"/>
      <c r="E21" s="49"/>
    </row>
    <row r="23" spans="1:5" x14ac:dyDescent="0.25">
      <c r="A23" s="23" t="str">
        <f>HYPERLINK("#'Factor List'!A1", "Back to Factor List")</f>
        <v>Back to Factor List</v>
      </c>
      <c r="B23" s="23" t="str">
        <f>HYPERLINK("#'Assumptions'!A1", "Assumptions")</f>
        <v>Assumptions</v>
      </c>
    </row>
    <row r="26" spans="1:5" s="59" customFormat="1" ht="26" x14ac:dyDescent="0.25">
      <c r="A26" s="58" t="s">
        <v>241</v>
      </c>
      <c r="B26" s="58" t="s">
        <v>489</v>
      </c>
      <c r="C26" s="58" t="s">
        <v>498</v>
      </c>
      <c r="D26" s="58" t="s">
        <v>499</v>
      </c>
      <c r="E26" s="58" t="s">
        <v>500</v>
      </c>
    </row>
    <row r="27" spans="1:5" x14ac:dyDescent="0.25">
      <c r="A27" s="43">
        <v>19</v>
      </c>
      <c r="B27" s="45">
        <v>5</v>
      </c>
      <c r="C27" s="45">
        <v>0</v>
      </c>
      <c r="D27" s="45">
        <v>0.6</v>
      </c>
      <c r="E27" s="45">
        <v>4</v>
      </c>
    </row>
    <row r="28" spans="1:5" x14ac:dyDescent="0.25">
      <c r="A28" s="43">
        <v>20</v>
      </c>
      <c r="B28" s="45">
        <v>5.05</v>
      </c>
      <c r="C28" s="45">
        <v>0</v>
      </c>
      <c r="D28" s="45">
        <v>0.6</v>
      </c>
      <c r="E28" s="45">
        <v>4</v>
      </c>
    </row>
    <row r="29" spans="1:5" x14ac:dyDescent="0.25">
      <c r="A29" s="43">
        <v>21</v>
      </c>
      <c r="B29" s="45">
        <v>5.0999999999999996</v>
      </c>
      <c r="C29" s="45">
        <v>0</v>
      </c>
      <c r="D29" s="45">
        <v>0.61</v>
      </c>
      <c r="E29" s="45">
        <v>4</v>
      </c>
    </row>
    <row r="30" spans="1:5" x14ac:dyDescent="0.25">
      <c r="A30" s="43">
        <v>22</v>
      </c>
      <c r="B30" s="45">
        <v>5.15</v>
      </c>
      <c r="C30" s="45">
        <v>0</v>
      </c>
      <c r="D30" s="45">
        <v>0.61</v>
      </c>
      <c r="E30" s="45">
        <v>4</v>
      </c>
    </row>
    <row r="31" spans="1:5" x14ac:dyDescent="0.25">
      <c r="A31" s="43">
        <v>23</v>
      </c>
      <c r="B31" s="45">
        <v>5.2</v>
      </c>
      <c r="C31" s="45">
        <v>0</v>
      </c>
      <c r="D31" s="45">
        <v>0.61</v>
      </c>
      <c r="E31" s="45">
        <v>4</v>
      </c>
    </row>
    <row r="32" spans="1:5" x14ac:dyDescent="0.25">
      <c r="A32" s="43">
        <v>24</v>
      </c>
      <c r="B32" s="45">
        <v>5.25</v>
      </c>
      <c r="C32" s="45">
        <v>0</v>
      </c>
      <c r="D32" s="45">
        <v>0.62</v>
      </c>
      <c r="E32" s="45">
        <v>4</v>
      </c>
    </row>
    <row r="33" spans="1:5" x14ac:dyDescent="0.25">
      <c r="A33" s="43">
        <v>25</v>
      </c>
      <c r="B33" s="45">
        <v>5.3</v>
      </c>
      <c r="C33" s="45">
        <v>0</v>
      </c>
      <c r="D33" s="45">
        <v>0.62</v>
      </c>
      <c r="E33" s="45">
        <v>4</v>
      </c>
    </row>
    <row r="34" spans="1:5" x14ac:dyDescent="0.25">
      <c r="A34" s="43">
        <v>26</v>
      </c>
      <c r="B34" s="45">
        <v>5.35</v>
      </c>
      <c r="C34" s="45">
        <v>0</v>
      </c>
      <c r="D34" s="45">
        <v>0.63</v>
      </c>
      <c r="E34" s="45">
        <v>4</v>
      </c>
    </row>
    <row r="35" spans="1:5" x14ac:dyDescent="0.25">
      <c r="A35" s="43">
        <v>27</v>
      </c>
      <c r="B35" s="45">
        <v>5.4</v>
      </c>
      <c r="C35" s="45">
        <v>0</v>
      </c>
      <c r="D35" s="45">
        <v>0.63</v>
      </c>
      <c r="E35" s="45">
        <v>4</v>
      </c>
    </row>
    <row r="36" spans="1:5" x14ac:dyDescent="0.25">
      <c r="A36" s="43">
        <v>28</v>
      </c>
      <c r="B36" s="45">
        <v>5.45</v>
      </c>
      <c r="C36" s="45">
        <v>0</v>
      </c>
      <c r="D36" s="45">
        <v>0.63</v>
      </c>
      <c r="E36" s="45">
        <v>4</v>
      </c>
    </row>
    <row r="37" spans="1:5" x14ac:dyDescent="0.25">
      <c r="A37" s="43">
        <v>29</v>
      </c>
      <c r="B37" s="45">
        <v>5.5</v>
      </c>
      <c r="C37" s="45">
        <v>0</v>
      </c>
      <c r="D37" s="45">
        <v>0.64</v>
      </c>
      <c r="E37" s="45">
        <v>4</v>
      </c>
    </row>
    <row r="38" spans="1:5" x14ac:dyDescent="0.25">
      <c r="A38" s="43">
        <v>30</v>
      </c>
      <c r="B38" s="45">
        <v>5.55</v>
      </c>
      <c r="C38" s="45">
        <v>0</v>
      </c>
      <c r="D38" s="45">
        <v>0.64</v>
      </c>
      <c r="E38" s="45">
        <v>4</v>
      </c>
    </row>
    <row r="39" spans="1:5" x14ac:dyDescent="0.25">
      <c r="A39" s="43">
        <v>31</v>
      </c>
      <c r="B39" s="45">
        <v>5.6</v>
      </c>
      <c r="C39" s="45">
        <v>0</v>
      </c>
      <c r="D39" s="45">
        <v>0.65</v>
      </c>
      <c r="E39" s="45">
        <v>4</v>
      </c>
    </row>
    <row r="40" spans="1:5" x14ac:dyDescent="0.25">
      <c r="A40" s="43">
        <v>32</v>
      </c>
      <c r="B40" s="45">
        <v>5.65</v>
      </c>
      <c r="C40" s="45">
        <v>0</v>
      </c>
      <c r="D40" s="45">
        <v>0.66</v>
      </c>
      <c r="E40" s="45">
        <v>4</v>
      </c>
    </row>
    <row r="41" spans="1:5" x14ac:dyDescent="0.25">
      <c r="A41" s="43">
        <v>33</v>
      </c>
      <c r="B41" s="45">
        <v>5.7</v>
      </c>
      <c r="C41" s="45">
        <v>0</v>
      </c>
      <c r="D41" s="45">
        <v>0.66</v>
      </c>
      <c r="E41" s="45">
        <v>4</v>
      </c>
    </row>
    <row r="42" spans="1:5" x14ac:dyDescent="0.25">
      <c r="A42" s="43">
        <v>34</v>
      </c>
      <c r="B42" s="45">
        <v>5.75</v>
      </c>
      <c r="C42" s="45">
        <v>0</v>
      </c>
      <c r="D42" s="45">
        <v>0.67</v>
      </c>
      <c r="E42" s="45">
        <v>4</v>
      </c>
    </row>
    <row r="43" spans="1:5" x14ac:dyDescent="0.25">
      <c r="A43" s="43">
        <v>35</v>
      </c>
      <c r="B43" s="45">
        <v>5.8</v>
      </c>
      <c r="C43" s="45">
        <v>0</v>
      </c>
      <c r="D43" s="45">
        <v>0.67</v>
      </c>
      <c r="E43" s="45">
        <v>4</v>
      </c>
    </row>
    <row r="44" spans="1:5" x14ac:dyDescent="0.25">
      <c r="A44" s="43">
        <v>36</v>
      </c>
      <c r="B44" s="45">
        <v>5.85</v>
      </c>
      <c r="C44" s="45">
        <v>0</v>
      </c>
      <c r="D44" s="45">
        <v>0.68</v>
      </c>
      <c r="E44" s="45">
        <v>4</v>
      </c>
    </row>
    <row r="45" spans="1:5" x14ac:dyDescent="0.25">
      <c r="A45" s="43">
        <v>37</v>
      </c>
      <c r="B45" s="45">
        <v>5.9</v>
      </c>
      <c r="C45" s="45">
        <v>0</v>
      </c>
      <c r="D45" s="45">
        <v>0.68</v>
      </c>
      <c r="E45" s="45">
        <v>4</v>
      </c>
    </row>
    <row r="46" spans="1:5" x14ac:dyDescent="0.25">
      <c r="A46" s="43">
        <v>38</v>
      </c>
      <c r="B46" s="45">
        <v>5.95</v>
      </c>
      <c r="C46" s="45">
        <v>0</v>
      </c>
      <c r="D46" s="45">
        <v>0.68</v>
      </c>
      <c r="E46" s="45">
        <v>4</v>
      </c>
    </row>
    <row r="47" spans="1:5" x14ac:dyDescent="0.25">
      <c r="A47" s="43">
        <v>39</v>
      </c>
      <c r="B47" s="45">
        <v>6</v>
      </c>
      <c r="C47" s="45">
        <v>0</v>
      </c>
      <c r="D47" s="45">
        <v>0.69</v>
      </c>
      <c r="E47" s="45">
        <v>4</v>
      </c>
    </row>
    <row r="48" spans="1:5" x14ac:dyDescent="0.25">
      <c r="A48" s="43">
        <v>40</v>
      </c>
      <c r="B48" s="45">
        <v>6.05</v>
      </c>
      <c r="C48" s="45">
        <v>0</v>
      </c>
      <c r="D48" s="45">
        <v>0.69</v>
      </c>
      <c r="E48" s="45">
        <v>4</v>
      </c>
    </row>
    <row r="49" spans="1:5" x14ac:dyDescent="0.25">
      <c r="A49" s="43">
        <v>41</v>
      </c>
      <c r="B49" s="45">
        <v>6.1</v>
      </c>
      <c r="C49" s="45">
        <v>0</v>
      </c>
      <c r="D49" s="45">
        <v>0.7</v>
      </c>
      <c r="E49" s="45">
        <v>4</v>
      </c>
    </row>
    <row r="50" spans="1:5" x14ac:dyDescent="0.25">
      <c r="A50" s="43">
        <v>42</v>
      </c>
      <c r="B50" s="45">
        <v>6.15</v>
      </c>
      <c r="C50" s="45">
        <v>0</v>
      </c>
      <c r="D50" s="45">
        <v>0.7</v>
      </c>
      <c r="E50" s="45">
        <v>4</v>
      </c>
    </row>
    <row r="51" spans="1:5" x14ac:dyDescent="0.25">
      <c r="A51" s="43">
        <v>43</v>
      </c>
      <c r="B51" s="45">
        <v>6.2</v>
      </c>
      <c r="C51" s="45">
        <v>0</v>
      </c>
      <c r="D51" s="45">
        <v>0.71</v>
      </c>
      <c r="E51" s="45">
        <v>4</v>
      </c>
    </row>
    <row r="52" spans="1:5" x14ac:dyDescent="0.25">
      <c r="A52" s="43">
        <v>44</v>
      </c>
      <c r="B52" s="45">
        <v>6.25</v>
      </c>
      <c r="C52" s="45">
        <v>0</v>
      </c>
      <c r="D52" s="45">
        <v>0.72</v>
      </c>
      <c r="E52" s="45">
        <v>4</v>
      </c>
    </row>
    <row r="53" spans="1:5" x14ac:dyDescent="0.25">
      <c r="A53" s="43">
        <v>45</v>
      </c>
      <c r="B53" s="45">
        <v>6.3</v>
      </c>
      <c r="C53" s="45">
        <v>0</v>
      </c>
      <c r="D53" s="45">
        <v>0.72</v>
      </c>
      <c r="E53" s="45">
        <v>4</v>
      </c>
    </row>
    <row r="54" spans="1:5" x14ac:dyDescent="0.25">
      <c r="A54" s="43">
        <v>46</v>
      </c>
      <c r="B54" s="45">
        <v>6.4</v>
      </c>
      <c r="C54" s="45">
        <v>0</v>
      </c>
      <c r="D54" s="45">
        <v>0.73</v>
      </c>
      <c r="E54" s="45">
        <v>4</v>
      </c>
    </row>
    <row r="55" spans="1:5" x14ac:dyDescent="0.25">
      <c r="A55" s="43">
        <v>47</v>
      </c>
      <c r="B55" s="45">
        <v>6.5</v>
      </c>
      <c r="C55" s="45">
        <v>0</v>
      </c>
      <c r="D55" s="45">
        <v>0.74</v>
      </c>
      <c r="E55" s="45">
        <v>4</v>
      </c>
    </row>
    <row r="56" spans="1:5" x14ac:dyDescent="0.25">
      <c r="A56" s="43">
        <v>48</v>
      </c>
      <c r="B56" s="45">
        <v>6.6</v>
      </c>
      <c r="C56" s="45">
        <v>0</v>
      </c>
      <c r="D56" s="45">
        <v>0.74</v>
      </c>
      <c r="E56" s="45">
        <v>4</v>
      </c>
    </row>
    <row r="57" spans="1:5" x14ac:dyDescent="0.25">
      <c r="A57" s="43">
        <v>49</v>
      </c>
      <c r="B57" s="45">
        <v>6.7</v>
      </c>
      <c r="C57" s="45">
        <v>0</v>
      </c>
      <c r="D57" s="45">
        <v>0.75</v>
      </c>
      <c r="E57" s="45">
        <v>4</v>
      </c>
    </row>
    <row r="58" spans="1:5" x14ac:dyDescent="0.25">
      <c r="A58" s="43">
        <v>50</v>
      </c>
      <c r="B58" s="45">
        <v>6.8</v>
      </c>
      <c r="C58" s="45">
        <v>0</v>
      </c>
      <c r="D58" s="45">
        <v>0.75</v>
      </c>
      <c r="E58" s="45">
        <v>4</v>
      </c>
    </row>
    <row r="59" spans="1:5" x14ac:dyDescent="0.25">
      <c r="A59" s="43">
        <v>51</v>
      </c>
      <c r="B59" s="45">
        <v>6.9</v>
      </c>
      <c r="C59" s="45">
        <v>0</v>
      </c>
      <c r="D59" s="45">
        <v>0.76</v>
      </c>
      <c r="E59" s="45">
        <v>4</v>
      </c>
    </row>
    <row r="60" spans="1:5" x14ac:dyDescent="0.25">
      <c r="A60" s="43">
        <v>52</v>
      </c>
      <c r="B60" s="45">
        <v>7.1</v>
      </c>
      <c r="C60" s="45">
        <v>0</v>
      </c>
      <c r="D60" s="45">
        <v>0.76</v>
      </c>
      <c r="E60" s="45">
        <v>4</v>
      </c>
    </row>
    <row r="61" spans="1:5" x14ac:dyDescent="0.25">
      <c r="A61" s="43">
        <v>53</v>
      </c>
      <c r="B61" s="45">
        <v>7.3</v>
      </c>
      <c r="C61" s="45">
        <v>0</v>
      </c>
      <c r="D61" s="45">
        <v>0.77</v>
      </c>
      <c r="E61" s="45">
        <v>4</v>
      </c>
    </row>
    <row r="62" spans="1:5" x14ac:dyDescent="0.25">
      <c r="A62" s="43">
        <v>54</v>
      </c>
      <c r="B62" s="45">
        <v>7.5</v>
      </c>
      <c r="C62" s="45">
        <v>0</v>
      </c>
      <c r="D62" s="45">
        <v>0.78</v>
      </c>
      <c r="E62" s="45">
        <v>4</v>
      </c>
    </row>
    <row r="63" spans="1:5" x14ac:dyDescent="0.25">
      <c r="A63" s="43">
        <v>55</v>
      </c>
      <c r="B63" s="45">
        <v>7.7</v>
      </c>
      <c r="C63" s="45">
        <v>0</v>
      </c>
      <c r="D63" s="45">
        <v>0.79</v>
      </c>
      <c r="E63" s="45">
        <v>4</v>
      </c>
    </row>
    <row r="64" spans="1:5" x14ac:dyDescent="0.25">
      <c r="A64" s="43">
        <v>56</v>
      </c>
      <c r="B64" s="45">
        <v>8</v>
      </c>
      <c r="C64" s="45">
        <v>0</v>
      </c>
      <c r="D64" s="45">
        <v>0.8</v>
      </c>
      <c r="E64" s="45">
        <v>4</v>
      </c>
    </row>
    <row r="65" spans="1:5" x14ac:dyDescent="0.25">
      <c r="A65" s="43">
        <v>57</v>
      </c>
      <c r="B65" s="45">
        <v>8.3000000000000007</v>
      </c>
      <c r="C65" s="45">
        <v>0</v>
      </c>
      <c r="D65" s="45">
        <v>0.81</v>
      </c>
      <c r="E65" s="45">
        <v>4</v>
      </c>
    </row>
    <row r="66" spans="1:5" x14ac:dyDescent="0.25">
      <c r="A66" s="43">
        <v>58</v>
      </c>
      <c r="B66" s="45">
        <v>8.6</v>
      </c>
      <c r="C66" s="45">
        <v>0</v>
      </c>
      <c r="D66" s="45">
        <v>0.82</v>
      </c>
      <c r="E66" s="45">
        <v>4</v>
      </c>
    </row>
    <row r="67" spans="1:5" x14ac:dyDescent="0.25">
      <c r="A67" s="43">
        <v>59</v>
      </c>
      <c r="B67" s="45">
        <v>9</v>
      </c>
      <c r="C67" s="45">
        <v>0</v>
      </c>
      <c r="D67" s="45">
        <v>0.84</v>
      </c>
      <c r="E67" s="45">
        <v>4</v>
      </c>
    </row>
  </sheetData>
  <sheetProtection algorithmName="SHA-512" hashValue="cdx8OPJuUu5PJ8a1caYd6KOojJmf3RZbwcuWBHzgg4Bu6a4YwvYGCoKPFwRgeho3e860kvX455W4Cz1CJwD3lA==" saltValue="pBHGZCBmMFszcD38XWnwdg==" spinCount="100000" sheet="1" objects="1" scenarios="1"/>
  <conditionalFormatting sqref="A6:A21">
    <cfRule type="expression" dxfId="1195" priority="15" stopIfTrue="1">
      <formula>MOD(ROW(),2)=0</formula>
    </cfRule>
    <cfRule type="expression" dxfId="1194" priority="16" stopIfTrue="1">
      <formula>MOD(ROW(),2)&lt;&gt;0</formula>
    </cfRule>
  </conditionalFormatting>
  <conditionalFormatting sqref="B6:E6 B20:E21 C18:E19 B9:E17 C7:E8">
    <cfRule type="expression" dxfId="1193" priority="17" stopIfTrue="1">
      <formula>MOD(ROW(),2)=0</formula>
    </cfRule>
    <cfRule type="expression" dxfId="1192" priority="18" stopIfTrue="1">
      <formula>MOD(ROW(),2)&lt;&gt;0</formula>
    </cfRule>
  </conditionalFormatting>
  <conditionalFormatting sqref="A26:A67">
    <cfRule type="expression" dxfId="1191" priority="19" stopIfTrue="1">
      <formula>MOD(ROW(),2)=0</formula>
    </cfRule>
    <cfRule type="expression" dxfId="1190" priority="20" stopIfTrue="1">
      <formula>MOD(ROW(),2)&lt;&gt;0</formula>
    </cfRule>
  </conditionalFormatting>
  <conditionalFormatting sqref="B26:E67">
    <cfRule type="expression" dxfId="1189" priority="21" stopIfTrue="1">
      <formula>MOD(ROW(),2)=0</formula>
    </cfRule>
    <cfRule type="expression" dxfId="1188" priority="22" stopIfTrue="1">
      <formula>MOD(ROW(),2)&lt;&gt;0</formula>
    </cfRule>
  </conditionalFormatting>
  <conditionalFormatting sqref="B7:B8">
    <cfRule type="expression" dxfId="1185" priority="3" stopIfTrue="1">
      <formula>MOD(ROW(),2)=0</formula>
    </cfRule>
    <cfRule type="expression" dxfId="1184" priority="4" stopIfTrue="1">
      <formula>MOD(ROW(),2)&lt;&gt;0</formula>
    </cfRule>
  </conditionalFormatting>
  <conditionalFormatting sqref="B18:B19">
    <cfRule type="expression" dxfId="21" priority="1" stopIfTrue="1">
      <formula>MOD(ROW(),2)=0</formula>
    </cfRule>
    <cfRule type="expression" dxfId="20" priority="2"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B777-4F10-4CD1-98E7-E41769E9F658}">
  <sheetPr codeName="Sheet19"/>
  <dimension ref="A1:D6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HSC - Consolidated Factor Spreadsheet</v>
      </c>
    </row>
    <row r="3" spans="1:4" s="1" customFormat="1" ht="15.5" x14ac:dyDescent="0.35">
      <c r="A3" s="30" t="s">
        <v>2</v>
      </c>
      <c r="B3" s="3" t="str">
        <f>TABLE_FACTOR_TYPE_1 &amp; " - x-" &amp; TABLE_SERIES_NUMBER_1</f>
        <v>CETV - x-208</v>
      </c>
    </row>
    <row r="6" spans="1:4" x14ac:dyDescent="0.25">
      <c r="A6" s="40" t="s">
        <v>481</v>
      </c>
      <c r="B6" s="49" t="s">
        <v>482</v>
      </c>
      <c r="C6" s="49"/>
      <c r="D6" s="49"/>
    </row>
    <row r="7" spans="1:4" x14ac:dyDescent="0.25">
      <c r="A7" s="40" t="s">
        <v>483</v>
      </c>
      <c r="B7" s="49" t="s">
        <v>578</v>
      </c>
      <c r="C7" s="49"/>
      <c r="D7" s="49"/>
    </row>
    <row r="8" spans="1:4" x14ac:dyDescent="0.25">
      <c r="A8" s="40" t="s">
        <v>130</v>
      </c>
      <c r="B8" s="49" t="s">
        <v>412</v>
      </c>
      <c r="C8" s="49"/>
      <c r="D8" s="49"/>
    </row>
    <row r="9" spans="1:4" x14ac:dyDescent="0.25">
      <c r="A9" s="40" t="s">
        <v>131</v>
      </c>
      <c r="B9" s="49" t="s">
        <v>159</v>
      </c>
      <c r="C9" s="49"/>
      <c r="D9" s="49"/>
    </row>
    <row r="10" spans="1:4" ht="25" x14ac:dyDescent="0.25">
      <c r="A10" s="40" t="s">
        <v>6</v>
      </c>
      <c r="B10" s="49" t="s">
        <v>186</v>
      </c>
      <c r="C10" s="49"/>
      <c r="D10" s="49"/>
    </row>
    <row r="11" spans="1:4" x14ac:dyDescent="0.25">
      <c r="A11" s="40" t="s">
        <v>132</v>
      </c>
      <c r="B11" s="49" t="s">
        <v>165</v>
      </c>
      <c r="C11" s="49"/>
      <c r="D11" s="49"/>
    </row>
    <row r="12" spans="1:4" x14ac:dyDescent="0.25">
      <c r="A12" s="40" t="s">
        <v>133</v>
      </c>
      <c r="B12" s="49" t="s">
        <v>183</v>
      </c>
      <c r="C12" s="49"/>
      <c r="D12" s="49"/>
    </row>
    <row r="13" spans="1:4" x14ac:dyDescent="0.25">
      <c r="A13" s="40" t="s">
        <v>484</v>
      </c>
      <c r="B13" s="49">
        <v>1</v>
      </c>
      <c r="C13" s="49"/>
      <c r="D13" s="49"/>
    </row>
    <row r="14" spans="1:4" x14ac:dyDescent="0.25">
      <c r="A14" s="40" t="s">
        <v>135</v>
      </c>
      <c r="B14" s="49">
        <v>208</v>
      </c>
      <c r="C14" s="49"/>
      <c r="D14" s="49"/>
    </row>
    <row r="15" spans="1:4" x14ac:dyDescent="0.25">
      <c r="A15" s="40" t="s">
        <v>485</v>
      </c>
      <c r="B15" s="49" t="s">
        <v>187</v>
      </c>
      <c r="C15" s="49"/>
      <c r="D15" s="49"/>
    </row>
    <row r="16" spans="1:4" x14ac:dyDescent="0.25">
      <c r="A16" s="40" t="s">
        <v>137</v>
      </c>
      <c r="B16" s="49" t="s">
        <v>188</v>
      </c>
      <c r="C16" s="49"/>
      <c r="D16" s="49"/>
    </row>
    <row r="17" spans="1:4" x14ac:dyDescent="0.25">
      <c r="A17" s="41" t="s">
        <v>486</v>
      </c>
      <c r="B17" s="49"/>
      <c r="C17" s="49"/>
      <c r="D17" s="49"/>
    </row>
    <row r="18" spans="1:4" x14ac:dyDescent="0.25">
      <c r="A18" s="40" t="s">
        <v>139</v>
      </c>
      <c r="B18" s="50">
        <v>46175</v>
      </c>
      <c r="C18" s="51"/>
      <c r="D18" s="51"/>
    </row>
    <row r="19" spans="1:4" x14ac:dyDescent="0.25">
      <c r="A19" s="40" t="s">
        <v>140</v>
      </c>
      <c r="B19" s="50">
        <v>46161</v>
      </c>
      <c r="C19" s="50"/>
      <c r="D19" s="50"/>
    </row>
    <row r="20" spans="1:4" x14ac:dyDescent="0.25">
      <c r="A20" s="40" t="s">
        <v>141</v>
      </c>
      <c r="B20" s="49" t="s">
        <v>149</v>
      </c>
      <c r="C20" s="49"/>
      <c r="D20" s="49"/>
    </row>
    <row r="21" spans="1:4" x14ac:dyDescent="0.25">
      <c r="A21" s="40" t="s">
        <v>487</v>
      </c>
      <c r="B21" s="49" t="s">
        <v>68</v>
      </c>
      <c r="C21" s="49"/>
      <c r="D21" s="49"/>
    </row>
    <row r="23" spans="1:4" x14ac:dyDescent="0.25">
      <c r="A23" s="23" t="str">
        <f>HYPERLINK("#'Factor List'!A1", "Back to Factor List")</f>
        <v>Back to Factor List</v>
      </c>
      <c r="B23" s="23" t="str">
        <f>HYPERLINK("#'Assumptions'!A1", "Assumptions")</f>
        <v>Assumptions</v>
      </c>
    </row>
    <row r="26" spans="1:4" s="59" customFormat="1" ht="26" x14ac:dyDescent="0.25">
      <c r="A26" s="58" t="s">
        <v>241</v>
      </c>
      <c r="B26" s="58" t="s">
        <v>489</v>
      </c>
      <c r="C26" s="58" t="s">
        <v>498</v>
      </c>
      <c r="D26" s="58" t="s">
        <v>499</v>
      </c>
    </row>
    <row r="27" spans="1:4" x14ac:dyDescent="0.25">
      <c r="A27" s="43">
        <v>19</v>
      </c>
      <c r="B27" s="45">
        <v>7</v>
      </c>
      <c r="C27" s="45">
        <v>0</v>
      </c>
      <c r="D27" s="45">
        <v>0.6</v>
      </c>
    </row>
    <row r="28" spans="1:4" x14ac:dyDescent="0.25">
      <c r="A28" s="43">
        <v>20</v>
      </c>
      <c r="B28" s="45">
        <v>7.05</v>
      </c>
      <c r="C28" s="45">
        <v>0</v>
      </c>
      <c r="D28" s="45">
        <v>0.6</v>
      </c>
    </row>
    <row r="29" spans="1:4" x14ac:dyDescent="0.25">
      <c r="A29" s="43">
        <v>21</v>
      </c>
      <c r="B29" s="45">
        <v>7.1</v>
      </c>
      <c r="C29" s="45">
        <v>0</v>
      </c>
      <c r="D29" s="45">
        <v>0.61</v>
      </c>
    </row>
    <row r="30" spans="1:4" x14ac:dyDescent="0.25">
      <c r="A30" s="43">
        <v>22</v>
      </c>
      <c r="B30" s="45">
        <v>7.15</v>
      </c>
      <c r="C30" s="45">
        <v>0</v>
      </c>
      <c r="D30" s="45">
        <v>0.61</v>
      </c>
    </row>
    <row r="31" spans="1:4" x14ac:dyDescent="0.25">
      <c r="A31" s="43">
        <v>23</v>
      </c>
      <c r="B31" s="45">
        <v>7.2</v>
      </c>
      <c r="C31" s="45">
        <v>0</v>
      </c>
      <c r="D31" s="45">
        <v>0.61</v>
      </c>
    </row>
    <row r="32" spans="1:4" x14ac:dyDescent="0.25">
      <c r="A32" s="43">
        <v>24</v>
      </c>
      <c r="B32" s="45">
        <v>7.25</v>
      </c>
      <c r="C32" s="45">
        <v>0</v>
      </c>
      <c r="D32" s="45">
        <v>0.62</v>
      </c>
    </row>
    <row r="33" spans="1:4" x14ac:dyDescent="0.25">
      <c r="A33" s="43">
        <v>25</v>
      </c>
      <c r="B33" s="45">
        <v>7.35</v>
      </c>
      <c r="C33" s="45">
        <v>0</v>
      </c>
      <c r="D33" s="45">
        <v>0.62</v>
      </c>
    </row>
    <row r="34" spans="1:4" x14ac:dyDescent="0.25">
      <c r="A34" s="43">
        <v>26</v>
      </c>
      <c r="B34" s="45">
        <v>7.4</v>
      </c>
      <c r="C34" s="45">
        <v>0</v>
      </c>
      <c r="D34" s="45">
        <v>0.63</v>
      </c>
    </row>
    <row r="35" spans="1:4" x14ac:dyDescent="0.25">
      <c r="A35" s="43">
        <v>27</v>
      </c>
      <c r="B35" s="45">
        <v>7.45</v>
      </c>
      <c r="C35" s="45">
        <v>0</v>
      </c>
      <c r="D35" s="45">
        <v>0.63</v>
      </c>
    </row>
    <row r="36" spans="1:4" x14ac:dyDescent="0.25">
      <c r="A36" s="43">
        <v>28</v>
      </c>
      <c r="B36" s="45">
        <v>7.5</v>
      </c>
      <c r="C36" s="45">
        <v>0</v>
      </c>
      <c r="D36" s="45">
        <v>0.63</v>
      </c>
    </row>
    <row r="37" spans="1:4" x14ac:dyDescent="0.25">
      <c r="A37" s="43">
        <v>29</v>
      </c>
      <c r="B37" s="45">
        <v>7.55</v>
      </c>
      <c r="C37" s="45">
        <v>0</v>
      </c>
      <c r="D37" s="45">
        <v>0.64</v>
      </c>
    </row>
    <row r="38" spans="1:4" x14ac:dyDescent="0.25">
      <c r="A38" s="43">
        <v>30</v>
      </c>
      <c r="B38" s="45">
        <v>7.65</v>
      </c>
      <c r="C38" s="45">
        <v>0</v>
      </c>
      <c r="D38" s="45">
        <v>0.64</v>
      </c>
    </row>
    <row r="39" spans="1:4" x14ac:dyDescent="0.25">
      <c r="A39" s="43">
        <v>31</v>
      </c>
      <c r="B39" s="45">
        <v>7.7</v>
      </c>
      <c r="C39" s="45">
        <v>0</v>
      </c>
      <c r="D39" s="45">
        <v>0.65</v>
      </c>
    </row>
    <row r="40" spans="1:4" x14ac:dyDescent="0.25">
      <c r="A40" s="43">
        <v>32</v>
      </c>
      <c r="B40" s="45">
        <v>7.8</v>
      </c>
      <c r="C40" s="45">
        <v>0</v>
      </c>
      <c r="D40" s="45">
        <v>0.66</v>
      </c>
    </row>
    <row r="41" spans="1:4" x14ac:dyDescent="0.25">
      <c r="A41" s="43">
        <v>33</v>
      </c>
      <c r="B41" s="45">
        <v>7.9</v>
      </c>
      <c r="C41" s="45">
        <v>0</v>
      </c>
      <c r="D41" s="45">
        <v>0.66</v>
      </c>
    </row>
    <row r="42" spans="1:4" x14ac:dyDescent="0.25">
      <c r="A42" s="43">
        <v>34</v>
      </c>
      <c r="B42" s="45">
        <v>7.95</v>
      </c>
      <c r="C42" s="45">
        <v>0</v>
      </c>
      <c r="D42" s="45">
        <v>0.67</v>
      </c>
    </row>
    <row r="43" spans="1:4" x14ac:dyDescent="0.25">
      <c r="A43" s="43">
        <v>35</v>
      </c>
      <c r="B43" s="45">
        <v>8.0500000000000007</v>
      </c>
      <c r="C43" s="45">
        <v>0</v>
      </c>
      <c r="D43" s="45">
        <v>0.67</v>
      </c>
    </row>
    <row r="44" spans="1:4" x14ac:dyDescent="0.25">
      <c r="A44" s="43">
        <v>36</v>
      </c>
      <c r="B44" s="45">
        <v>8.15</v>
      </c>
      <c r="C44" s="45">
        <v>0</v>
      </c>
      <c r="D44" s="45">
        <v>0.68</v>
      </c>
    </row>
    <row r="45" spans="1:4" x14ac:dyDescent="0.25">
      <c r="A45" s="43">
        <v>37</v>
      </c>
      <c r="B45" s="45">
        <v>8.25</v>
      </c>
      <c r="C45" s="45">
        <v>0</v>
      </c>
      <c r="D45" s="45">
        <v>0.68</v>
      </c>
    </row>
    <row r="46" spans="1:4" x14ac:dyDescent="0.25">
      <c r="A46" s="43">
        <v>38</v>
      </c>
      <c r="B46" s="45">
        <v>8.35</v>
      </c>
      <c r="C46" s="45">
        <v>0</v>
      </c>
      <c r="D46" s="45">
        <v>0.68</v>
      </c>
    </row>
    <row r="47" spans="1:4" x14ac:dyDescent="0.25">
      <c r="A47" s="43">
        <v>39</v>
      </c>
      <c r="B47" s="45">
        <v>8.4499999999999993</v>
      </c>
      <c r="C47" s="45">
        <v>0</v>
      </c>
      <c r="D47" s="45">
        <v>0.69</v>
      </c>
    </row>
    <row r="48" spans="1:4" x14ac:dyDescent="0.25">
      <c r="A48" s="43">
        <v>40</v>
      </c>
      <c r="B48" s="45">
        <v>8.5500000000000007</v>
      </c>
      <c r="C48" s="45">
        <v>0</v>
      </c>
      <c r="D48" s="45">
        <v>0.69</v>
      </c>
    </row>
    <row r="49" spans="1:4" x14ac:dyDescent="0.25">
      <c r="A49" s="43">
        <v>41</v>
      </c>
      <c r="B49" s="45">
        <v>8.65</v>
      </c>
      <c r="C49" s="45">
        <v>0</v>
      </c>
      <c r="D49" s="45">
        <v>0.7</v>
      </c>
    </row>
    <row r="50" spans="1:4" x14ac:dyDescent="0.25">
      <c r="A50" s="43">
        <v>42</v>
      </c>
      <c r="B50" s="45">
        <v>8.75</v>
      </c>
      <c r="C50" s="45">
        <v>0</v>
      </c>
      <c r="D50" s="45">
        <v>0.7</v>
      </c>
    </row>
    <row r="51" spans="1:4" x14ac:dyDescent="0.25">
      <c r="A51" s="43">
        <v>43</v>
      </c>
      <c r="B51" s="45">
        <v>8.85</v>
      </c>
      <c r="C51" s="45">
        <v>0</v>
      </c>
      <c r="D51" s="45">
        <v>0.71</v>
      </c>
    </row>
    <row r="52" spans="1:4" x14ac:dyDescent="0.25">
      <c r="A52" s="43">
        <v>44</v>
      </c>
      <c r="B52" s="45">
        <v>8.9499999999999993</v>
      </c>
      <c r="C52" s="45">
        <v>0</v>
      </c>
      <c r="D52" s="45">
        <v>0.72</v>
      </c>
    </row>
    <row r="53" spans="1:4" x14ac:dyDescent="0.25">
      <c r="A53" s="43">
        <v>45</v>
      </c>
      <c r="B53" s="45">
        <v>9.0500000000000007</v>
      </c>
      <c r="C53" s="45">
        <v>0</v>
      </c>
      <c r="D53" s="45">
        <v>0.73</v>
      </c>
    </row>
    <row r="54" spans="1:4" x14ac:dyDescent="0.25">
      <c r="A54" s="43">
        <v>46</v>
      </c>
      <c r="B54" s="45">
        <v>9.15</v>
      </c>
      <c r="C54" s="45">
        <v>0</v>
      </c>
      <c r="D54" s="45">
        <v>0.74</v>
      </c>
    </row>
    <row r="55" spans="1:4" x14ac:dyDescent="0.25">
      <c r="A55" s="43">
        <v>47</v>
      </c>
      <c r="B55" s="45">
        <v>9.25</v>
      </c>
      <c r="C55" s="45">
        <v>0</v>
      </c>
      <c r="D55" s="45">
        <v>0.75</v>
      </c>
    </row>
    <row r="56" spans="1:4" x14ac:dyDescent="0.25">
      <c r="A56" s="43">
        <v>48</v>
      </c>
      <c r="B56" s="45">
        <v>9.35</v>
      </c>
      <c r="C56" s="45">
        <v>0</v>
      </c>
      <c r="D56" s="45">
        <v>0.76</v>
      </c>
    </row>
    <row r="57" spans="1:4" x14ac:dyDescent="0.25">
      <c r="A57" s="43">
        <v>49</v>
      </c>
      <c r="B57" s="45">
        <v>9.4499999999999993</v>
      </c>
      <c r="C57" s="45">
        <v>0</v>
      </c>
      <c r="D57" s="45">
        <v>0.77</v>
      </c>
    </row>
    <row r="58" spans="1:4" x14ac:dyDescent="0.25">
      <c r="A58" s="43">
        <v>50</v>
      </c>
      <c r="B58" s="45">
        <v>9.5500000000000007</v>
      </c>
      <c r="C58" s="45">
        <v>0</v>
      </c>
      <c r="D58" s="45">
        <v>0.78</v>
      </c>
    </row>
    <row r="59" spans="1:4" x14ac:dyDescent="0.25">
      <c r="A59" s="43">
        <v>51</v>
      </c>
      <c r="B59" s="45">
        <v>9.65</v>
      </c>
      <c r="C59" s="45">
        <v>0</v>
      </c>
      <c r="D59" s="45">
        <v>0.79</v>
      </c>
    </row>
    <row r="60" spans="1:4" x14ac:dyDescent="0.25">
      <c r="A60" s="43">
        <v>52</v>
      </c>
      <c r="B60" s="45">
        <v>9.8000000000000007</v>
      </c>
      <c r="C60" s="45">
        <v>0</v>
      </c>
      <c r="D60" s="45">
        <v>0.8</v>
      </c>
    </row>
    <row r="61" spans="1:4" x14ac:dyDescent="0.25">
      <c r="A61" s="43">
        <v>53</v>
      </c>
      <c r="B61" s="45">
        <v>9.9499999999999993</v>
      </c>
      <c r="C61" s="45">
        <v>0</v>
      </c>
      <c r="D61" s="45">
        <v>0.81</v>
      </c>
    </row>
    <row r="62" spans="1:4" x14ac:dyDescent="0.25">
      <c r="A62" s="43">
        <v>54</v>
      </c>
      <c r="B62" s="45">
        <v>10.1</v>
      </c>
      <c r="C62" s="45">
        <v>0</v>
      </c>
      <c r="D62" s="45">
        <v>0.82</v>
      </c>
    </row>
    <row r="63" spans="1:4" x14ac:dyDescent="0.25">
      <c r="A63" s="43">
        <v>55</v>
      </c>
      <c r="B63" s="45">
        <v>10.3</v>
      </c>
      <c r="C63" s="45">
        <v>0</v>
      </c>
      <c r="D63" s="45">
        <v>0.83</v>
      </c>
    </row>
    <row r="64" spans="1:4" x14ac:dyDescent="0.25">
      <c r="A64" s="43">
        <v>56</v>
      </c>
      <c r="B64" s="45">
        <v>10.5</v>
      </c>
      <c r="C64" s="45">
        <v>0</v>
      </c>
      <c r="D64" s="45">
        <v>0.84</v>
      </c>
    </row>
    <row r="65" spans="1:4" x14ac:dyDescent="0.25">
      <c r="A65" s="43">
        <v>57</v>
      </c>
      <c r="B65" s="45">
        <v>10.75</v>
      </c>
      <c r="C65" s="45">
        <v>0</v>
      </c>
      <c r="D65" s="45">
        <v>0.85</v>
      </c>
    </row>
    <row r="66" spans="1:4" x14ac:dyDescent="0.25">
      <c r="A66" s="43">
        <v>58</v>
      </c>
      <c r="B66" s="45">
        <v>11.05</v>
      </c>
      <c r="C66" s="45">
        <v>0</v>
      </c>
      <c r="D66" s="45">
        <v>0.87</v>
      </c>
    </row>
    <row r="67" spans="1:4" x14ac:dyDescent="0.25">
      <c r="A67" s="43">
        <v>59</v>
      </c>
      <c r="B67" s="45">
        <v>11.4</v>
      </c>
      <c r="C67" s="45">
        <v>0</v>
      </c>
      <c r="D67" s="45">
        <v>0.89</v>
      </c>
    </row>
  </sheetData>
  <sheetProtection algorithmName="SHA-512" hashValue="yQRp4KaECVC+9hlJqiIK9TrDFlT/iD5uRQQHOfeCQ2wKP9ELJynZ1xq0yWHxA62JHYg3bmtXf1gzKt6d9DfjaA==" saltValue="1GtP0/hpP1mBvAWdg/ItEQ==" spinCount="100000" sheet="1" objects="1" scenarios="1"/>
  <conditionalFormatting sqref="A6:A21">
    <cfRule type="expression" dxfId="1181" priority="15" stopIfTrue="1">
      <formula>MOD(ROW(),2)=0</formula>
    </cfRule>
    <cfRule type="expression" dxfId="1180" priority="16" stopIfTrue="1">
      <formula>MOD(ROW(),2)&lt;&gt;0</formula>
    </cfRule>
  </conditionalFormatting>
  <conditionalFormatting sqref="B6:D6 B20:D21 C18:D19 B9:D17 C7:D8">
    <cfRule type="expression" dxfId="1179" priority="17" stopIfTrue="1">
      <formula>MOD(ROW(),2)=0</formula>
    </cfRule>
    <cfRule type="expression" dxfId="1178" priority="18" stopIfTrue="1">
      <formula>MOD(ROW(),2)&lt;&gt;0</formula>
    </cfRule>
  </conditionalFormatting>
  <conditionalFormatting sqref="A26:A67">
    <cfRule type="expression" dxfId="1177" priority="19" stopIfTrue="1">
      <formula>MOD(ROW(),2)=0</formula>
    </cfRule>
    <cfRule type="expression" dxfId="1176" priority="20" stopIfTrue="1">
      <formula>MOD(ROW(),2)&lt;&gt;0</formula>
    </cfRule>
  </conditionalFormatting>
  <conditionalFormatting sqref="B26:D67">
    <cfRule type="expression" dxfId="1175" priority="21" stopIfTrue="1">
      <formula>MOD(ROW(),2)=0</formula>
    </cfRule>
    <cfRule type="expression" dxfId="1174" priority="22" stopIfTrue="1">
      <formula>MOD(ROW(),2)&lt;&gt;0</formula>
    </cfRule>
  </conditionalFormatting>
  <conditionalFormatting sqref="B7:B8">
    <cfRule type="expression" dxfId="1171" priority="3" stopIfTrue="1">
      <formula>MOD(ROW(),2)=0</formula>
    </cfRule>
    <cfRule type="expression" dxfId="1170" priority="4" stopIfTrue="1">
      <formula>MOD(ROW(),2)&lt;&gt;0</formula>
    </cfRule>
  </conditionalFormatting>
  <conditionalFormatting sqref="B18:B19">
    <cfRule type="expression" dxfId="19" priority="1" stopIfTrue="1">
      <formula>MOD(ROW(),2)=0</formula>
    </cfRule>
    <cfRule type="expression" dxfId="18" priority="2"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909-4905-4764-97CF-49659021034D}">
  <sheetPr codeName="Sheet20"/>
  <dimension ref="A1:C76"/>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CETV - x-209</v>
      </c>
    </row>
    <row r="6" spans="1:3" x14ac:dyDescent="0.25">
      <c r="A6" s="40" t="s">
        <v>481</v>
      </c>
      <c r="B6" s="49" t="s">
        <v>482</v>
      </c>
      <c r="C6" s="49"/>
    </row>
    <row r="7" spans="1:3" x14ac:dyDescent="0.25">
      <c r="A7" s="40" t="s">
        <v>483</v>
      </c>
      <c r="B7" s="49" t="s">
        <v>578</v>
      </c>
      <c r="C7" s="49"/>
    </row>
    <row r="8" spans="1:3" x14ac:dyDescent="0.25">
      <c r="A8" s="40" t="s">
        <v>130</v>
      </c>
      <c r="B8" s="49" t="s">
        <v>454</v>
      </c>
      <c r="C8" s="49"/>
    </row>
    <row r="9" spans="1:3" x14ac:dyDescent="0.25">
      <c r="A9" s="40" t="s">
        <v>131</v>
      </c>
      <c r="B9" s="49" t="s">
        <v>159</v>
      </c>
      <c r="C9" s="49"/>
    </row>
    <row r="10" spans="1:3" ht="25" x14ac:dyDescent="0.25">
      <c r="A10" s="40" t="s">
        <v>6</v>
      </c>
      <c r="B10" s="49" t="s">
        <v>189</v>
      </c>
      <c r="C10" s="49"/>
    </row>
    <row r="11" spans="1:3" x14ac:dyDescent="0.25">
      <c r="A11" s="40" t="s">
        <v>132</v>
      </c>
      <c r="B11" s="49" t="s">
        <v>190</v>
      </c>
      <c r="C11" s="49"/>
    </row>
    <row r="12" spans="1:3" x14ac:dyDescent="0.25">
      <c r="A12" s="40" t="s">
        <v>133</v>
      </c>
      <c r="B12" s="49" t="s">
        <v>191</v>
      </c>
      <c r="C12" s="49"/>
    </row>
    <row r="13" spans="1:3" x14ac:dyDescent="0.25">
      <c r="A13" s="40" t="s">
        <v>484</v>
      </c>
      <c r="B13" s="49">
        <v>0</v>
      </c>
      <c r="C13" s="49"/>
    </row>
    <row r="14" spans="1:3" x14ac:dyDescent="0.25">
      <c r="A14" s="40" t="s">
        <v>135</v>
      </c>
      <c r="B14" s="49">
        <v>209</v>
      </c>
      <c r="C14" s="49"/>
    </row>
    <row r="15" spans="1:3" x14ac:dyDescent="0.25">
      <c r="A15" s="40" t="s">
        <v>485</v>
      </c>
      <c r="B15" s="49" t="s">
        <v>192</v>
      </c>
      <c r="C15" s="49"/>
    </row>
    <row r="16" spans="1:3" x14ac:dyDescent="0.25">
      <c r="A16" s="40" t="s">
        <v>137</v>
      </c>
      <c r="B16" s="49" t="s">
        <v>163</v>
      </c>
      <c r="C16" s="49"/>
    </row>
    <row r="17" spans="1:3" x14ac:dyDescent="0.25">
      <c r="A17" s="41" t="s">
        <v>486</v>
      </c>
      <c r="B17" s="49"/>
      <c r="C17" s="49"/>
    </row>
    <row r="18" spans="1:3" x14ac:dyDescent="0.25">
      <c r="A18" s="40" t="s">
        <v>139</v>
      </c>
      <c r="B18" s="50">
        <v>46175</v>
      </c>
      <c r="C18" s="51"/>
    </row>
    <row r="19" spans="1:3" x14ac:dyDescent="0.25">
      <c r="A19" s="40" t="s">
        <v>140</v>
      </c>
      <c r="B19" s="50">
        <v>46161</v>
      </c>
      <c r="C19" s="50"/>
    </row>
    <row r="20" spans="1:3" x14ac:dyDescent="0.25">
      <c r="A20" s="40" t="s">
        <v>141</v>
      </c>
      <c r="B20" s="49" t="s">
        <v>149</v>
      </c>
      <c r="C20" s="49"/>
    </row>
    <row r="21" spans="1:3" x14ac:dyDescent="0.25">
      <c r="A21" s="40" t="s">
        <v>487</v>
      </c>
      <c r="B21" s="49" t="s">
        <v>68</v>
      </c>
      <c r="C21" s="49"/>
    </row>
    <row r="23" spans="1:3" x14ac:dyDescent="0.25">
      <c r="A23" s="23" t="str">
        <f>HYPERLINK("#'Factor List'!A1", "Back to Factor List")</f>
        <v>Back to Factor List</v>
      </c>
      <c r="B23" s="23" t="str">
        <f>HYPERLINK("#'Assumptions'!A1", "Assumptions")</f>
        <v>Assumptions</v>
      </c>
    </row>
    <row r="26" spans="1:3" s="59" customFormat="1" ht="39" x14ac:dyDescent="0.25">
      <c r="A26" s="58" t="s">
        <v>501</v>
      </c>
      <c r="B26" s="58" t="s">
        <v>489</v>
      </c>
      <c r="C26" s="58" t="s">
        <v>502</v>
      </c>
    </row>
    <row r="27" spans="1:3" x14ac:dyDescent="0.25">
      <c r="A27" s="43">
        <v>1</v>
      </c>
      <c r="B27" s="45">
        <v>17.7</v>
      </c>
      <c r="C27" s="45">
        <v>1.67</v>
      </c>
    </row>
    <row r="28" spans="1:3" x14ac:dyDescent="0.25">
      <c r="A28" s="43">
        <v>2</v>
      </c>
      <c r="B28" s="45">
        <v>17.22</v>
      </c>
      <c r="C28" s="45">
        <v>1.68</v>
      </c>
    </row>
    <row r="29" spans="1:3" x14ac:dyDescent="0.25">
      <c r="A29" s="43">
        <v>3</v>
      </c>
      <c r="B29" s="45">
        <v>16.850000000000001</v>
      </c>
      <c r="C29" s="45">
        <v>1.69</v>
      </c>
    </row>
    <row r="30" spans="1:3" x14ac:dyDescent="0.25">
      <c r="A30" s="43">
        <v>4</v>
      </c>
      <c r="B30" s="45">
        <v>16.489999999999998</v>
      </c>
      <c r="C30" s="45">
        <v>1.7</v>
      </c>
    </row>
    <row r="31" spans="1:3" x14ac:dyDescent="0.25">
      <c r="A31" s="43">
        <v>5</v>
      </c>
      <c r="B31" s="45">
        <v>16.149999999999999</v>
      </c>
      <c r="C31" s="45">
        <v>1.7</v>
      </c>
    </row>
    <row r="32" spans="1:3" x14ac:dyDescent="0.25">
      <c r="A32" s="43">
        <v>6</v>
      </c>
      <c r="B32" s="45">
        <v>15.82</v>
      </c>
      <c r="C32" s="45">
        <v>1.7</v>
      </c>
    </row>
    <row r="33" spans="1:3" x14ac:dyDescent="0.25">
      <c r="A33" s="43">
        <v>7</v>
      </c>
      <c r="B33" s="45">
        <v>15.5</v>
      </c>
      <c r="C33" s="45">
        <v>1.7</v>
      </c>
    </row>
    <row r="34" spans="1:3" x14ac:dyDescent="0.25">
      <c r="A34" s="43">
        <v>8</v>
      </c>
      <c r="B34" s="45">
        <v>15.19</v>
      </c>
      <c r="C34" s="45">
        <v>1.7</v>
      </c>
    </row>
    <row r="35" spans="1:3" x14ac:dyDescent="0.25">
      <c r="A35" s="43">
        <v>9</v>
      </c>
      <c r="B35" s="45">
        <v>14.89</v>
      </c>
      <c r="C35" s="45">
        <v>1.69</v>
      </c>
    </row>
    <row r="36" spans="1:3" x14ac:dyDescent="0.25">
      <c r="A36" s="43">
        <v>10</v>
      </c>
      <c r="B36" s="45">
        <v>14.6</v>
      </c>
      <c r="C36" s="45">
        <v>1.69</v>
      </c>
    </row>
    <row r="37" spans="1:3" x14ac:dyDescent="0.25">
      <c r="A37" s="43">
        <v>11</v>
      </c>
      <c r="B37" s="45">
        <v>14.32</v>
      </c>
      <c r="C37" s="45">
        <v>1.68</v>
      </c>
    </row>
    <row r="38" spans="1:3" x14ac:dyDescent="0.25">
      <c r="A38" s="43">
        <v>12</v>
      </c>
      <c r="B38" s="45">
        <v>14.05</v>
      </c>
      <c r="C38" s="45">
        <v>1.67</v>
      </c>
    </row>
    <row r="39" spans="1:3" x14ac:dyDescent="0.25">
      <c r="A39" s="43">
        <v>13</v>
      </c>
      <c r="B39" s="45">
        <v>13.79</v>
      </c>
      <c r="C39" s="45">
        <v>1.66</v>
      </c>
    </row>
    <row r="40" spans="1:3" x14ac:dyDescent="0.25">
      <c r="A40" s="43">
        <v>14</v>
      </c>
      <c r="B40" s="45">
        <v>13.53</v>
      </c>
      <c r="C40" s="45">
        <v>1.64</v>
      </c>
    </row>
    <row r="41" spans="1:3" x14ac:dyDescent="0.25">
      <c r="A41" s="43">
        <v>15</v>
      </c>
      <c r="B41" s="45">
        <v>13.28</v>
      </c>
      <c r="C41" s="45">
        <v>1.63</v>
      </c>
    </row>
    <row r="42" spans="1:3" x14ac:dyDescent="0.25">
      <c r="A42" s="43">
        <v>16</v>
      </c>
      <c r="B42" s="45">
        <v>13.04</v>
      </c>
      <c r="C42" s="45">
        <v>1.61</v>
      </c>
    </row>
    <row r="43" spans="1:3" x14ac:dyDescent="0.25">
      <c r="A43" s="43">
        <v>17</v>
      </c>
      <c r="B43" s="45">
        <v>12.73</v>
      </c>
      <c r="C43" s="45">
        <v>1.6</v>
      </c>
    </row>
    <row r="44" spans="1:3" x14ac:dyDescent="0.25">
      <c r="A44" s="43">
        <v>18</v>
      </c>
      <c r="B44" s="45">
        <v>12.35</v>
      </c>
      <c r="C44" s="45">
        <v>1.6</v>
      </c>
    </row>
    <row r="45" spans="1:3" x14ac:dyDescent="0.25">
      <c r="A45" s="43">
        <v>19</v>
      </c>
      <c r="B45" s="45">
        <v>11.98</v>
      </c>
      <c r="C45" s="45">
        <v>1.59</v>
      </c>
    </row>
    <row r="46" spans="1:3" x14ac:dyDescent="0.25">
      <c r="A46" s="43">
        <v>20</v>
      </c>
      <c r="B46" s="45">
        <v>11.69</v>
      </c>
      <c r="C46" s="45">
        <v>1.57</v>
      </c>
    </row>
    <row r="47" spans="1:3" x14ac:dyDescent="0.25">
      <c r="A47" s="43">
        <v>21</v>
      </c>
      <c r="B47" s="45">
        <v>11.48</v>
      </c>
      <c r="C47" s="45">
        <v>1.56</v>
      </c>
    </row>
    <row r="48" spans="1:3" x14ac:dyDescent="0.25">
      <c r="A48" s="43">
        <v>22</v>
      </c>
      <c r="B48" s="45">
        <v>11.28</v>
      </c>
      <c r="C48" s="45">
        <v>1.54</v>
      </c>
    </row>
    <row r="49" spans="1:3" x14ac:dyDescent="0.25">
      <c r="A49" s="43">
        <v>23</v>
      </c>
      <c r="B49" s="45">
        <v>11.08</v>
      </c>
      <c r="C49" s="45">
        <v>1.52</v>
      </c>
    </row>
    <row r="50" spans="1:3" x14ac:dyDescent="0.25">
      <c r="A50" s="43">
        <v>24</v>
      </c>
      <c r="B50" s="45">
        <v>10.89</v>
      </c>
      <c r="C50" s="45">
        <v>1.49</v>
      </c>
    </row>
    <row r="51" spans="1:3" x14ac:dyDescent="0.25">
      <c r="A51" s="43">
        <v>25</v>
      </c>
      <c r="B51" s="45">
        <v>10.69</v>
      </c>
      <c r="C51" s="45">
        <v>1.47</v>
      </c>
    </row>
    <row r="52" spans="1:3" x14ac:dyDescent="0.25">
      <c r="A52" s="43">
        <v>26</v>
      </c>
      <c r="B52" s="45">
        <v>10.51</v>
      </c>
      <c r="C52" s="45">
        <v>1.45</v>
      </c>
    </row>
    <row r="53" spans="1:3" x14ac:dyDescent="0.25">
      <c r="A53" s="43">
        <v>27</v>
      </c>
      <c r="B53" s="45">
        <v>10.32</v>
      </c>
      <c r="C53" s="45">
        <v>1.43</v>
      </c>
    </row>
    <row r="54" spans="1:3" x14ac:dyDescent="0.25">
      <c r="A54" s="43">
        <v>28</v>
      </c>
      <c r="B54" s="45">
        <v>10.14</v>
      </c>
      <c r="C54" s="45">
        <v>1.41</v>
      </c>
    </row>
    <row r="55" spans="1:3" x14ac:dyDescent="0.25">
      <c r="A55" s="43">
        <v>29</v>
      </c>
      <c r="B55" s="45">
        <v>9.9700000000000006</v>
      </c>
      <c r="C55" s="45">
        <v>1.38</v>
      </c>
    </row>
    <row r="56" spans="1:3" x14ac:dyDescent="0.25">
      <c r="A56" s="43">
        <v>30</v>
      </c>
      <c r="B56" s="45">
        <v>9.7899999999999991</v>
      </c>
      <c r="C56" s="45">
        <v>1.36</v>
      </c>
    </row>
    <row r="57" spans="1:3" x14ac:dyDescent="0.25">
      <c r="A57" s="43">
        <v>31</v>
      </c>
      <c r="B57" s="45">
        <v>9.6199999999999992</v>
      </c>
      <c r="C57" s="45">
        <v>1.34</v>
      </c>
    </row>
    <row r="58" spans="1:3" x14ac:dyDescent="0.25">
      <c r="A58" s="43">
        <v>32</v>
      </c>
      <c r="B58" s="45">
        <v>9.4600000000000009</v>
      </c>
      <c r="C58" s="45">
        <v>1.32</v>
      </c>
    </row>
    <row r="59" spans="1:3" x14ac:dyDescent="0.25">
      <c r="A59" s="43">
        <v>33</v>
      </c>
      <c r="B59" s="45">
        <v>9.2899999999999991</v>
      </c>
      <c r="C59" s="45">
        <v>1.29</v>
      </c>
    </row>
    <row r="60" spans="1:3" x14ac:dyDescent="0.25">
      <c r="A60" s="43">
        <v>34</v>
      </c>
      <c r="B60" s="45">
        <v>9.1300000000000008</v>
      </c>
      <c r="C60" s="45">
        <v>1.27</v>
      </c>
    </row>
    <row r="61" spans="1:3" x14ac:dyDescent="0.25">
      <c r="A61" s="43">
        <v>35</v>
      </c>
      <c r="B61" s="45">
        <v>8.9700000000000006</v>
      </c>
      <c r="C61" s="45">
        <v>1.25</v>
      </c>
    </row>
    <row r="62" spans="1:3" x14ac:dyDescent="0.25">
      <c r="A62" s="43">
        <v>36</v>
      </c>
      <c r="B62" s="45">
        <v>8.82</v>
      </c>
      <c r="C62" s="45">
        <v>1.23</v>
      </c>
    </row>
    <row r="63" spans="1:3" x14ac:dyDescent="0.25">
      <c r="A63" s="43">
        <v>37</v>
      </c>
      <c r="B63" s="45">
        <v>8.66</v>
      </c>
      <c r="C63" s="45">
        <v>1.21</v>
      </c>
    </row>
    <row r="64" spans="1:3" x14ac:dyDescent="0.25">
      <c r="A64" s="43">
        <v>38</v>
      </c>
      <c r="B64" s="45">
        <v>8.51</v>
      </c>
      <c r="C64" s="45">
        <v>1.19</v>
      </c>
    </row>
    <row r="65" spans="1:3" x14ac:dyDescent="0.25">
      <c r="A65" s="43">
        <v>39</v>
      </c>
      <c r="B65" s="45">
        <v>8.3699999999999992</v>
      </c>
      <c r="C65" s="45">
        <v>1.17</v>
      </c>
    </row>
    <row r="66" spans="1:3" x14ac:dyDescent="0.25">
      <c r="A66" s="43">
        <v>40</v>
      </c>
      <c r="B66" s="45">
        <v>8.2200000000000006</v>
      </c>
      <c r="C66" s="45">
        <v>1.1499999999999999</v>
      </c>
    </row>
    <row r="67" spans="1:3" x14ac:dyDescent="0.25">
      <c r="A67" s="43">
        <v>41</v>
      </c>
      <c r="B67" s="45">
        <v>8.08</v>
      </c>
      <c r="C67" s="45">
        <v>1.1299999999999999</v>
      </c>
    </row>
    <row r="68" spans="1:3" x14ac:dyDescent="0.25">
      <c r="A68" s="43">
        <v>42</v>
      </c>
      <c r="B68" s="45">
        <v>7.94</v>
      </c>
      <c r="C68" s="45">
        <v>1.1100000000000001</v>
      </c>
    </row>
    <row r="69" spans="1:3" x14ac:dyDescent="0.25">
      <c r="A69" s="43">
        <v>43</v>
      </c>
      <c r="B69" s="45">
        <v>7.8</v>
      </c>
      <c r="C69" s="45">
        <v>1.0900000000000001</v>
      </c>
    </row>
    <row r="70" spans="1:3" x14ac:dyDescent="0.25">
      <c r="A70" s="43">
        <v>44</v>
      </c>
      <c r="B70" s="45">
        <v>7.66</v>
      </c>
      <c r="C70" s="45">
        <v>1.07</v>
      </c>
    </row>
    <row r="71" spans="1:3" x14ac:dyDescent="0.25">
      <c r="A71" s="43">
        <v>45</v>
      </c>
      <c r="B71" s="45">
        <v>7.53</v>
      </c>
      <c r="C71" s="45">
        <v>1.05</v>
      </c>
    </row>
    <row r="72" spans="1:3" x14ac:dyDescent="0.25">
      <c r="A72" s="43">
        <v>46</v>
      </c>
      <c r="B72" s="45">
        <v>7.4</v>
      </c>
      <c r="C72" s="45">
        <v>1.03</v>
      </c>
    </row>
    <row r="73" spans="1:3" x14ac:dyDescent="0.25">
      <c r="A73" s="43">
        <v>47</v>
      </c>
      <c r="B73" s="45">
        <v>7.27</v>
      </c>
      <c r="C73" s="45">
        <v>1.02</v>
      </c>
    </row>
    <row r="74" spans="1:3" x14ac:dyDescent="0.25">
      <c r="A74" s="43">
        <v>48</v>
      </c>
      <c r="B74" s="45">
        <v>7.14</v>
      </c>
      <c r="C74" s="45">
        <v>1</v>
      </c>
    </row>
    <row r="75" spans="1:3" x14ac:dyDescent="0.25">
      <c r="A75" s="43">
        <v>49</v>
      </c>
      <c r="B75" s="45">
        <v>7.02</v>
      </c>
      <c r="C75" s="45">
        <v>0.98</v>
      </c>
    </row>
    <row r="76" spans="1:3" x14ac:dyDescent="0.25">
      <c r="A76" s="43">
        <v>50</v>
      </c>
      <c r="B76" s="45">
        <v>6.9</v>
      </c>
      <c r="C76" s="45">
        <v>0.95</v>
      </c>
    </row>
  </sheetData>
  <sheetProtection algorithmName="SHA-512" hashValue="q7yh9l/8aqVkh4EnrVkpPwbbAg5B/K1u3AiF/cSKSl1yttYeTrrAKs2vb3k0nWCBKREOHPJmtVIMumEV9F/ZCg==" saltValue="MFshdinWmM12DORj40QW7g==" spinCount="100000" sheet="1" objects="1" scenarios="1"/>
  <conditionalFormatting sqref="A6:A21">
    <cfRule type="expression" dxfId="1167" priority="15" stopIfTrue="1">
      <formula>MOD(ROW(),2)=0</formula>
    </cfRule>
    <cfRule type="expression" dxfId="1166" priority="16" stopIfTrue="1">
      <formula>MOD(ROW(),2)&lt;&gt;0</formula>
    </cfRule>
  </conditionalFormatting>
  <conditionalFormatting sqref="B6:C6 B20:C21 C18:C19 B9:C17 C7:C8">
    <cfRule type="expression" dxfId="1165" priority="17" stopIfTrue="1">
      <formula>MOD(ROW(),2)=0</formula>
    </cfRule>
    <cfRule type="expression" dxfId="1164" priority="18" stopIfTrue="1">
      <formula>MOD(ROW(),2)&lt;&gt;0</formula>
    </cfRule>
  </conditionalFormatting>
  <conditionalFormatting sqref="A26:A76">
    <cfRule type="expression" dxfId="1163" priority="19" stopIfTrue="1">
      <formula>MOD(ROW(),2)=0</formula>
    </cfRule>
    <cfRule type="expression" dxfId="1162" priority="20" stopIfTrue="1">
      <formula>MOD(ROW(),2)&lt;&gt;0</formula>
    </cfRule>
  </conditionalFormatting>
  <conditionalFormatting sqref="B26:C76">
    <cfRule type="expression" dxfId="1161" priority="21" stopIfTrue="1">
      <formula>MOD(ROW(),2)=0</formula>
    </cfRule>
    <cfRule type="expression" dxfId="1160" priority="22" stopIfTrue="1">
      <formula>MOD(ROW(),2)&lt;&gt;0</formula>
    </cfRule>
  </conditionalFormatting>
  <conditionalFormatting sqref="B7:B8">
    <cfRule type="expression" dxfId="1157" priority="3" stopIfTrue="1">
      <formula>MOD(ROW(),2)=0</formula>
    </cfRule>
    <cfRule type="expression" dxfId="1156" priority="4" stopIfTrue="1">
      <formula>MOD(ROW(),2)&lt;&gt;0</formula>
    </cfRule>
  </conditionalFormatting>
  <conditionalFormatting sqref="B18:B19">
    <cfRule type="expression" dxfId="17" priority="1" stopIfTrue="1">
      <formula>MOD(ROW(),2)=0</formula>
    </cfRule>
    <cfRule type="expression" dxfId="16" priority="2"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F2E9-AEAF-4B61-8C16-B5241EBE4883}">
  <sheetPr codeName="Sheet21"/>
  <dimension ref="A1:B77"/>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TV In (non-club) - x-217</v>
      </c>
    </row>
    <row r="6" spans="1:2" x14ac:dyDescent="0.25">
      <c r="A6" s="40" t="s">
        <v>481</v>
      </c>
      <c r="B6" s="49" t="s">
        <v>482</v>
      </c>
    </row>
    <row r="7" spans="1:2" x14ac:dyDescent="0.25">
      <c r="A7" s="40" t="s">
        <v>483</v>
      </c>
      <c r="B7" s="49" t="s">
        <v>578</v>
      </c>
    </row>
    <row r="8" spans="1:2" x14ac:dyDescent="0.25">
      <c r="A8" s="40" t="s">
        <v>130</v>
      </c>
      <c r="B8" s="49" t="s">
        <v>194</v>
      </c>
    </row>
    <row r="9" spans="1:2" x14ac:dyDescent="0.25">
      <c r="A9" s="40" t="s">
        <v>131</v>
      </c>
      <c r="B9" s="49" t="s">
        <v>195</v>
      </c>
    </row>
    <row r="10" spans="1:2" ht="37.5" x14ac:dyDescent="0.25">
      <c r="A10" s="40" t="s">
        <v>6</v>
      </c>
      <c r="B10" s="49" t="s">
        <v>196</v>
      </c>
    </row>
    <row r="11" spans="1:2" x14ac:dyDescent="0.25">
      <c r="A11" s="40" t="s">
        <v>132</v>
      </c>
      <c r="B11" s="49" t="s">
        <v>190</v>
      </c>
    </row>
    <row r="12" spans="1:2" ht="25" x14ac:dyDescent="0.25">
      <c r="A12" s="40" t="s">
        <v>133</v>
      </c>
      <c r="B12" s="49" t="s">
        <v>197</v>
      </c>
    </row>
    <row r="13" spans="1:2" x14ac:dyDescent="0.25">
      <c r="A13" s="40" t="s">
        <v>484</v>
      </c>
      <c r="B13" s="49">
        <v>1</v>
      </c>
    </row>
    <row r="14" spans="1:2" x14ac:dyDescent="0.25">
      <c r="A14" s="40" t="s">
        <v>135</v>
      </c>
      <c r="B14" s="49">
        <v>217</v>
      </c>
    </row>
    <row r="15" spans="1:2" x14ac:dyDescent="0.25">
      <c r="A15" s="40" t="s">
        <v>485</v>
      </c>
      <c r="B15" s="49" t="s">
        <v>198</v>
      </c>
    </row>
    <row r="16" spans="1:2" x14ac:dyDescent="0.25">
      <c r="A16" s="40" t="s">
        <v>137</v>
      </c>
      <c r="B16" s="49" t="s">
        <v>199</v>
      </c>
    </row>
    <row r="17" spans="1:2" x14ac:dyDescent="0.25">
      <c r="A17" s="41" t="s">
        <v>486</v>
      </c>
      <c r="B17" s="49"/>
    </row>
    <row r="18" spans="1:2" x14ac:dyDescent="0.25">
      <c r="A18" s="40" t="s">
        <v>139</v>
      </c>
      <c r="B18" s="50">
        <v>45107</v>
      </c>
    </row>
    <row r="19" spans="1:2" x14ac:dyDescent="0.25">
      <c r="A19" s="40" t="s">
        <v>140</v>
      </c>
      <c r="B19" s="50">
        <v>45014</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241</v>
      </c>
      <c r="B26" s="58" t="s">
        <v>199</v>
      </c>
    </row>
    <row r="27" spans="1:2" x14ac:dyDescent="0.25">
      <c r="A27" s="43">
        <v>17</v>
      </c>
      <c r="B27" s="45">
        <v>18.170000000000002</v>
      </c>
    </row>
    <row r="28" spans="1:2" x14ac:dyDescent="0.25">
      <c r="A28" s="43">
        <v>18</v>
      </c>
      <c r="B28" s="45">
        <v>18.2</v>
      </c>
    </row>
    <row r="29" spans="1:2" x14ac:dyDescent="0.25">
      <c r="A29" s="43">
        <v>19</v>
      </c>
      <c r="B29" s="45">
        <v>18.22</v>
      </c>
    </row>
    <row r="30" spans="1:2" x14ac:dyDescent="0.25">
      <c r="A30" s="43">
        <v>20</v>
      </c>
      <c r="B30" s="45">
        <v>18.22</v>
      </c>
    </row>
    <row r="31" spans="1:2" x14ac:dyDescent="0.25">
      <c r="A31" s="43">
        <v>21</v>
      </c>
      <c r="B31" s="45">
        <v>18.22</v>
      </c>
    </row>
    <row r="32" spans="1:2" x14ac:dyDescent="0.25">
      <c r="A32" s="43">
        <v>22</v>
      </c>
      <c r="B32" s="45">
        <v>18.21</v>
      </c>
    </row>
    <row r="33" spans="1:2" x14ac:dyDescent="0.25">
      <c r="A33" s="43">
        <v>23</v>
      </c>
      <c r="B33" s="45">
        <v>18.21</v>
      </c>
    </row>
    <row r="34" spans="1:2" x14ac:dyDescent="0.25">
      <c r="A34" s="43">
        <v>24</v>
      </c>
      <c r="B34" s="45">
        <v>18.2</v>
      </c>
    </row>
    <row r="35" spans="1:2" x14ac:dyDescent="0.25">
      <c r="A35" s="43">
        <v>25</v>
      </c>
      <c r="B35" s="45">
        <v>18.2</v>
      </c>
    </row>
    <row r="36" spans="1:2" x14ac:dyDescent="0.25">
      <c r="A36" s="43">
        <v>26</v>
      </c>
      <c r="B36" s="45">
        <v>18.190000000000001</v>
      </c>
    </row>
    <row r="37" spans="1:2" x14ac:dyDescent="0.25">
      <c r="A37" s="43">
        <v>27</v>
      </c>
      <c r="B37" s="45">
        <v>18.190000000000001</v>
      </c>
    </row>
    <row r="38" spans="1:2" x14ac:dyDescent="0.25">
      <c r="A38" s="43">
        <v>28</v>
      </c>
      <c r="B38" s="45">
        <v>18.18</v>
      </c>
    </row>
    <row r="39" spans="1:2" x14ac:dyDescent="0.25">
      <c r="A39" s="43">
        <v>29</v>
      </c>
      <c r="B39" s="45">
        <v>18.170000000000002</v>
      </c>
    </row>
    <row r="40" spans="1:2" x14ac:dyDescent="0.25">
      <c r="A40" s="43">
        <v>30</v>
      </c>
      <c r="B40" s="45">
        <v>18.16</v>
      </c>
    </row>
    <row r="41" spans="1:2" x14ac:dyDescent="0.25">
      <c r="A41" s="43">
        <v>31</v>
      </c>
      <c r="B41" s="45">
        <v>18.16</v>
      </c>
    </row>
    <row r="42" spans="1:2" x14ac:dyDescent="0.25">
      <c r="A42" s="43">
        <v>32</v>
      </c>
      <c r="B42" s="45">
        <v>18.149999999999999</v>
      </c>
    </row>
    <row r="43" spans="1:2" x14ac:dyDescent="0.25">
      <c r="A43" s="43">
        <v>33</v>
      </c>
      <c r="B43" s="45">
        <v>18.14</v>
      </c>
    </row>
    <row r="44" spans="1:2" x14ac:dyDescent="0.25">
      <c r="A44" s="43">
        <v>34</v>
      </c>
      <c r="B44" s="45">
        <v>18.13</v>
      </c>
    </row>
    <row r="45" spans="1:2" x14ac:dyDescent="0.25">
      <c r="A45" s="43">
        <v>35</v>
      </c>
      <c r="B45" s="45">
        <v>18.12</v>
      </c>
    </row>
    <row r="46" spans="1:2" x14ac:dyDescent="0.25">
      <c r="A46" s="43">
        <v>36</v>
      </c>
      <c r="B46" s="45">
        <v>18.11</v>
      </c>
    </row>
    <row r="47" spans="1:2" x14ac:dyDescent="0.25">
      <c r="A47" s="43">
        <v>37</v>
      </c>
      <c r="B47" s="45">
        <v>18.09</v>
      </c>
    </row>
    <row r="48" spans="1:2" x14ac:dyDescent="0.25">
      <c r="A48" s="43">
        <v>38</v>
      </c>
      <c r="B48" s="45">
        <v>18.079999999999998</v>
      </c>
    </row>
    <row r="49" spans="1:2" x14ac:dyDescent="0.25">
      <c r="A49" s="43">
        <v>39</v>
      </c>
      <c r="B49" s="45">
        <v>18.07</v>
      </c>
    </row>
    <row r="50" spans="1:2" x14ac:dyDescent="0.25">
      <c r="A50" s="43">
        <v>40</v>
      </c>
      <c r="B50" s="45">
        <v>18.059999999999999</v>
      </c>
    </row>
    <row r="51" spans="1:2" x14ac:dyDescent="0.25">
      <c r="A51" s="43">
        <v>41</v>
      </c>
      <c r="B51" s="45">
        <v>18.04</v>
      </c>
    </row>
    <row r="52" spans="1:2" x14ac:dyDescent="0.25">
      <c r="A52" s="43">
        <v>42</v>
      </c>
      <c r="B52" s="45">
        <v>18.03</v>
      </c>
    </row>
    <row r="53" spans="1:2" x14ac:dyDescent="0.25">
      <c r="A53" s="43">
        <v>43</v>
      </c>
      <c r="B53" s="45">
        <v>18.010000000000002</v>
      </c>
    </row>
    <row r="54" spans="1:2" x14ac:dyDescent="0.25">
      <c r="A54" s="43">
        <v>44</v>
      </c>
      <c r="B54" s="45">
        <v>18</v>
      </c>
    </row>
    <row r="55" spans="1:2" x14ac:dyDescent="0.25">
      <c r="A55" s="43">
        <v>45</v>
      </c>
      <c r="B55" s="45">
        <v>17.98</v>
      </c>
    </row>
    <row r="56" spans="1:2" x14ac:dyDescent="0.25">
      <c r="A56" s="43">
        <v>46</v>
      </c>
      <c r="B56" s="45">
        <v>18.100000000000001</v>
      </c>
    </row>
    <row r="57" spans="1:2" x14ac:dyDescent="0.25">
      <c r="A57" s="43">
        <v>47</v>
      </c>
      <c r="B57" s="45">
        <v>18.239999999999998</v>
      </c>
    </row>
    <row r="58" spans="1:2" x14ac:dyDescent="0.25">
      <c r="A58" s="43">
        <v>48</v>
      </c>
      <c r="B58" s="45">
        <v>18.36</v>
      </c>
    </row>
    <row r="59" spans="1:2" x14ac:dyDescent="0.25">
      <c r="A59" s="43">
        <v>49</v>
      </c>
      <c r="B59" s="45">
        <v>18.489999999999998</v>
      </c>
    </row>
    <row r="60" spans="1:2" x14ac:dyDescent="0.25">
      <c r="A60" s="43">
        <v>50</v>
      </c>
      <c r="B60" s="45">
        <v>18.48</v>
      </c>
    </row>
    <row r="61" spans="1:2" x14ac:dyDescent="0.25">
      <c r="A61" s="43">
        <v>51</v>
      </c>
      <c r="B61" s="45">
        <v>18.47</v>
      </c>
    </row>
    <row r="62" spans="1:2" x14ac:dyDescent="0.25">
      <c r="A62" s="43">
        <v>52</v>
      </c>
      <c r="B62" s="45">
        <v>18.45</v>
      </c>
    </row>
    <row r="63" spans="1:2" x14ac:dyDescent="0.25">
      <c r="A63" s="43">
        <v>53</v>
      </c>
      <c r="B63" s="45">
        <v>18.440000000000001</v>
      </c>
    </row>
    <row r="64" spans="1:2" x14ac:dyDescent="0.25">
      <c r="A64" s="43">
        <v>54</v>
      </c>
      <c r="B64" s="45">
        <v>18.420000000000002</v>
      </c>
    </row>
    <row r="65" spans="1:2" x14ac:dyDescent="0.25">
      <c r="A65" s="43">
        <v>55</v>
      </c>
      <c r="B65" s="45">
        <v>18.399999999999999</v>
      </c>
    </row>
    <row r="66" spans="1:2" x14ac:dyDescent="0.25">
      <c r="A66" s="43">
        <v>56</v>
      </c>
      <c r="B66" s="45">
        <v>18.39</v>
      </c>
    </row>
    <row r="67" spans="1:2" x14ac:dyDescent="0.25">
      <c r="A67" s="43">
        <v>57</v>
      </c>
      <c r="B67" s="45">
        <v>18.38</v>
      </c>
    </row>
    <row r="68" spans="1:2" x14ac:dyDescent="0.25">
      <c r="A68" s="43">
        <v>58</v>
      </c>
      <c r="B68" s="45">
        <v>18.37</v>
      </c>
    </row>
    <row r="69" spans="1:2" x14ac:dyDescent="0.25">
      <c r="A69" s="43">
        <v>59</v>
      </c>
      <c r="B69" s="45">
        <v>18.37</v>
      </c>
    </row>
    <row r="70" spans="1:2" x14ac:dyDescent="0.25">
      <c r="A70" s="43">
        <v>60</v>
      </c>
      <c r="B70" s="45">
        <v>18.37</v>
      </c>
    </row>
    <row r="71" spans="1:2" x14ac:dyDescent="0.25">
      <c r="A71" s="43">
        <v>61</v>
      </c>
      <c r="B71" s="45">
        <v>18.38</v>
      </c>
    </row>
    <row r="72" spans="1:2" x14ac:dyDescent="0.25">
      <c r="A72" s="43">
        <v>62</v>
      </c>
      <c r="B72" s="45">
        <v>18.399999999999999</v>
      </c>
    </row>
    <row r="73" spans="1:2" x14ac:dyDescent="0.25">
      <c r="A73" s="43">
        <v>63</v>
      </c>
      <c r="B73" s="45">
        <v>18.600000000000001</v>
      </c>
    </row>
    <row r="74" spans="1:2" x14ac:dyDescent="0.25">
      <c r="A74" s="43">
        <v>64</v>
      </c>
      <c r="B74" s="45">
        <v>18.829999999999998</v>
      </c>
    </row>
    <row r="75" spans="1:2" x14ac:dyDescent="0.25">
      <c r="A75" s="43">
        <v>65</v>
      </c>
      <c r="B75" s="45">
        <v>19.07</v>
      </c>
    </row>
    <row r="76" spans="1:2" x14ac:dyDescent="0.25">
      <c r="A76" s="43">
        <v>66</v>
      </c>
      <c r="B76" s="45">
        <v>18.97</v>
      </c>
    </row>
    <row r="77" spans="1:2" x14ac:dyDescent="0.25">
      <c r="A77" s="43">
        <v>67</v>
      </c>
      <c r="B77" s="45">
        <v>18.32</v>
      </c>
    </row>
  </sheetData>
  <sheetProtection algorithmName="SHA-512" hashValue="y+QomS18t7bqskPAyToY5gRmZ3n4IXEeUSuS4FtRDxSB8gm5cjO8bK1EJs8mOOjlkE89kxXOjw/QV+Hm0bysVQ==" saltValue="EKZpqMuym9PgzWEocRAr2w==" spinCount="100000" sheet="1" objects="1" scenarios="1"/>
  <conditionalFormatting sqref="A6:A21">
    <cfRule type="expression" dxfId="1153" priority="1" stopIfTrue="1">
      <formula>MOD(ROW(),2)=0</formula>
    </cfRule>
    <cfRule type="expression" dxfId="1152" priority="2" stopIfTrue="1">
      <formula>MOD(ROW(),2)&lt;&gt;0</formula>
    </cfRule>
  </conditionalFormatting>
  <conditionalFormatting sqref="B6:B21">
    <cfRule type="expression" dxfId="1151" priority="3" stopIfTrue="1">
      <formula>MOD(ROW(),2)=0</formula>
    </cfRule>
    <cfRule type="expression" dxfId="1150" priority="4" stopIfTrue="1">
      <formula>MOD(ROW(),2)&lt;&gt;0</formula>
    </cfRule>
  </conditionalFormatting>
  <conditionalFormatting sqref="A26:A77">
    <cfRule type="expression" dxfId="1149" priority="5" stopIfTrue="1">
      <formula>MOD(ROW(),2)=0</formula>
    </cfRule>
    <cfRule type="expression" dxfId="1148" priority="6" stopIfTrue="1">
      <formula>MOD(ROW(),2)&lt;&gt;0</formula>
    </cfRule>
  </conditionalFormatting>
  <conditionalFormatting sqref="B26:B77">
    <cfRule type="expression" dxfId="1147" priority="7" stopIfTrue="1">
      <formula>MOD(ROW(),2)=0</formula>
    </cfRule>
    <cfRule type="expression" dxfId="1146"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2" sqref="B2"/>
    </sheetView>
  </sheetViews>
  <sheetFormatPr defaultColWidth="9.26953125" defaultRowHeight="15.5" x14ac:dyDescent="0.35"/>
  <cols>
    <col min="1" max="1" width="16.54296875" style="12" customWidth="1"/>
    <col min="2" max="2" width="120.54296875" style="1" customWidth="1"/>
    <col min="3" max="16384" width="9.26953125" style="1"/>
  </cols>
  <sheetData>
    <row r="1" spans="1:2" ht="20" x14ac:dyDescent="0.4">
      <c r="A1" s="11" t="s">
        <v>0</v>
      </c>
    </row>
    <row r="2" spans="1:2" x14ac:dyDescent="0.35">
      <c r="A2" s="13" t="s">
        <v>1</v>
      </c>
      <c r="B2" s="3" t="str">
        <f>wb_title</f>
        <v>HSC - Consolidated Factor Spreadsheet</v>
      </c>
    </row>
    <row r="3" spans="1:2" x14ac:dyDescent="0.35">
      <c r="A3" s="13" t="s">
        <v>2</v>
      </c>
      <c r="B3" s="3" t="s">
        <v>7</v>
      </c>
    </row>
    <row r="6" spans="1:2" x14ac:dyDescent="0.35">
      <c r="A6" s="17" t="str">
        <f>"Purpose of the " &amp; client_name &amp; " Consolidated Factor Spreadsheet"</f>
        <v>Purpose of the the Department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the Department ('Department of Health (NI)').  Its purpose is to set out in one place for convenience the actuarial factors provided by GAD to Department of Health (NI) from time to time in respect of HSC Pension Scheme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Health (NI))].</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Department of Health (NI) or any other third party.</v>
      </c>
    </row>
    <row r="10" spans="1:2" x14ac:dyDescent="0.35">
      <c r="A10" s="18"/>
      <c r="B10" s="9" t="s">
        <v>31</v>
      </c>
    </row>
    <row r="11" spans="1:2" x14ac:dyDescent="0.35">
      <c r="A11" s="19"/>
      <c r="B11" s="10" t="s">
        <v>32</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758E-95C5-4687-AE26-8EFD1A91E003}">
  <sheetPr codeName="Sheet22"/>
  <dimension ref="A1:B30"/>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TV In (non-club) - x-215</v>
      </c>
    </row>
    <row r="6" spans="1:2" x14ac:dyDescent="0.25">
      <c r="A6" s="40" t="s">
        <v>481</v>
      </c>
      <c r="B6" s="49" t="s">
        <v>482</v>
      </c>
    </row>
    <row r="7" spans="1:2" x14ac:dyDescent="0.25">
      <c r="A7" s="40" t="s">
        <v>483</v>
      </c>
      <c r="B7" s="49" t="s">
        <v>578</v>
      </c>
    </row>
    <row r="8" spans="1:2" x14ac:dyDescent="0.25">
      <c r="A8" s="40" t="s">
        <v>130</v>
      </c>
      <c r="B8" s="49" t="s">
        <v>454</v>
      </c>
    </row>
    <row r="9" spans="1:2" x14ac:dyDescent="0.25">
      <c r="A9" s="40" t="s">
        <v>131</v>
      </c>
      <c r="B9" s="49" t="s">
        <v>195</v>
      </c>
    </row>
    <row r="10" spans="1:2" x14ac:dyDescent="0.25">
      <c r="A10" s="40" t="s">
        <v>6</v>
      </c>
      <c r="B10" s="49" t="s">
        <v>200</v>
      </c>
    </row>
    <row r="11" spans="1:2" x14ac:dyDescent="0.25">
      <c r="A11" s="40" t="s">
        <v>132</v>
      </c>
      <c r="B11" s="49" t="s">
        <v>190</v>
      </c>
    </row>
    <row r="12" spans="1:2" ht="25" x14ac:dyDescent="0.25">
      <c r="A12" s="40" t="s">
        <v>133</v>
      </c>
      <c r="B12" s="49" t="s">
        <v>197</v>
      </c>
    </row>
    <row r="13" spans="1:2" x14ac:dyDescent="0.25">
      <c r="A13" s="40" t="s">
        <v>484</v>
      </c>
      <c r="B13" s="49">
        <v>0</v>
      </c>
    </row>
    <row r="14" spans="1:2" x14ac:dyDescent="0.25">
      <c r="A14" s="40" t="s">
        <v>135</v>
      </c>
      <c r="B14" s="49">
        <v>215</v>
      </c>
    </row>
    <row r="15" spans="1:2" x14ac:dyDescent="0.25">
      <c r="A15" s="40" t="s">
        <v>485</v>
      </c>
      <c r="B15" s="49" t="s">
        <v>201</v>
      </c>
    </row>
    <row r="16" spans="1:2" x14ac:dyDescent="0.25">
      <c r="A16" s="40" t="s">
        <v>137</v>
      </c>
      <c r="B16" s="49" t="s">
        <v>202</v>
      </c>
    </row>
    <row r="17" spans="1:2" x14ac:dyDescent="0.25">
      <c r="A17" s="41" t="s">
        <v>486</v>
      </c>
      <c r="B17" s="49"/>
    </row>
    <row r="18" spans="1:2" x14ac:dyDescent="0.25">
      <c r="A18" s="40" t="s">
        <v>139</v>
      </c>
      <c r="B18" s="50">
        <v>45107</v>
      </c>
    </row>
    <row r="19" spans="1:2" x14ac:dyDescent="0.25">
      <c r="A19" s="40" t="s">
        <v>140</v>
      </c>
      <c r="B19" s="50">
        <v>45015</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26" x14ac:dyDescent="0.25">
      <c r="A26" s="58" t="s">
        <v>503</v>
      </c>
      <c r="B26" s="58" t="s">
        <v>504</v>
      </c>
    </row>
    <row r="27" spans="1:2" x14ac:dyDescent="0.25">
      <c r="A27" s="43" t="s">
        <v>505</v>
      </c>
      <c r="B27" s="42">
        <v>18</v>
      </c>
    </row>
    <row r="28" spans="1:2" x14ac:dyDescent="0.25">
      <c r="A28" s="43" t="s">
        <v>506</v>
      </c>
      <c r="B28" s="42">
        <v>18</v>
      </c>
    </row>
    <row r="29" spans="1:2" x14ac:dyDescent="0.25">
      <c r="A29" s="43" t="s">
        <v>507</v>
      </c>
      <c r="B29" s="42">
        <v>18</v>
      </c>
    </row>
    <row r="30" spans="1:2" x14ac:dyDescent="0.25">
      <c r="A30" s="43" t="s">
        <v>508</v>
      </c>
      <c r="B30" s="42">
        <v>19</v>
      </c>
    </row>
  </sheetData>
  <sheetProtection algorithmName="SHA-512" hashValue="tI0lvAXtD0tmKszSEoVcAsIXeMoKfTnEN8zGDt3R+VbhRTYP/2bx2ht6nUgJPeaAXLbqUbQanhLrZmjNxWqs9w==" saltValue="m6MyOyxHdbq8II0bbxTkNA==" spinCount="100000" sheet="1" objects="1" scenarios="1"/>
  <conditionalFormatting sqref="A6:A21">
    <cfRule type="expression" dxfId="1143" priority="3" stopIfTrue="1">
      <formula>MOD(ROW(),2)=0</formula>
    </cfRule>
    <cfRule type="expression" dxfId="1142" priority="4" stopIfTrue="1">
      <formula>MOD(ROW(),2)&lt;&gt;0</formula>
    </cfRule>
  </conditionalFormatting>
  <conditionalFormatting sqref="B6 B9:B21">
    <cfRule type="expression" dxfId="1141" priority="5" stopIfTrue="1">
      <formula>MOD(ROW(),2)=0</formula>
    </cfRule>
    <cfRule type="expression" dxfId="1140" priority="6" stopIfTrue="1">
      <formula>MOD(ROW(),2)&lt;&gt;0</formula>
    </cfRule>
  </conditionalFormatting>
  <conditionalFormatting sqref="A26:A30">
    <cfRule type="expression" dxfId="1139" priority="7" stopIfTrue="1">
      <formula>MOD(ROW(),2)=0</formula>
    </cfRule>
    <cfRule type="expression" dxfId="1138" priority="8" stopIfTrue="1">
      <formula>MOD(ROW(),2)&lt;&gt;0</formula>
    </cfRule>
  </conditionalFormatting>
  <conditionalFormatting sqref="B26:B30">
    <cfRule type="expression" dxfId="1137" priority="9" stopIfTrue="1">
      <formula>MOD(ROW(),2)=0</formula>
    </cfRule>
    <cfRule type="expression" dxfId="1136" priority="10" stopIfTrue="1">
      <formula>MOD(ROW(),2)&lt;&gt;0</formula>
    </cfRule>
  </conditionalFormatting>
  <conditionalFormatting sqref="B7:B8">
    <cfRule type="expression" dxfId="1135" priority="1" stopIfTrue="1">
      <formula>MOD(ROW(),2)=0</formula>
    </cfRule>
    <cfRule type="expression" dxfId="1134" priority="2"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7C75-D305-473A-A0B1-72886BBC5C0B}">
  <sheetPr codeName="Sheet23"/>
  <dimension ref="A1:B30"/>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TV In (non-club) - x-217</v>
      </c>
    </row>
    <row r="6" spans="1:2" x14ac:dyDescent="0.25">
      <c r="A6" s="40" t="s">
        <v>481</v>
      </c>
      <c r="B6" s="49" t="s">
        <v>482</v>
      </c>
    </row>
    <row r="7" spans="1:2" x14ac:dyDescent="0.25">
      <c r="A7" s="40" t="s">
        <v>483</v>
      </c>
      <c r="B7" s="49" t="s">
        <v>578</v>
      </c>
    </row>
    <row r="8" spans="1:2" x14ac:dyDescent="0.25">
      <c r="A8" s="40" t="s">
        <v>130</v>
      </c>
      <c r="B8" s="49" t="s">
        <v>577</v>
      </c>
    </row>
    <row r="9" spans="1:2" x14ac:dyDescent="0.25">
      <c r="A9" s="40" t="s">
        <v>131</v>
      </c>
      <c r="B9" s="49" t="s">
        <v>195</v>
      </c>
    </row>
    <row r="10" spans="1:2" ht="25" x14ac:dyDescent="0.25">
      <c r="A10" s="40" t="s">
        <v>6</v>
      </c>
      <c r="B10" s="49" t="s">
        <v>203</v>
      </c>
    </row>
    <row r="11" spans="1:2" x14ac:dyDescent="0.25">
      <c r="A11" s="40" t="s">
        <v>132</v>
      </c>
      <c r="B11" s="49" t="s">
        <v>190</v>
      </c>
    </row>
    <row r="12" spans="1:2" ht="25" x14ac:dyDescent="0.25">
      <c r="A12" s="40" t="s">
        <v>133</v>
      </c>
      <c r="B12" s="49" t="s">
        <v>197</v>
      </c>
    </row>
    <row r="13" spans="1:2" x14ac:dyDescent="0.25">
      <c r="A13" s="40" t="s">
        <v>484</v>
      </c>
      <c r="B13" s="49">
        <v>0</v>
      </c>
    </row>
    <row r="14" spans="1:2" x14ac:dyDescent="0.25">
      <c r="A14" s="40" t="s">
        <v>135</v>
      </c>
      <c r="B14" s="49">
        <v>217</v>
      </c>
    </row>
    <row r="15" spans="1:2" x14ac:dyDescent="0.25">
      <c r="A15" s="40" t="s">
        <v>485</v>
      </c>
      <c r="B15" s="49">
        <v>217</v>
      </c>
    </row>
    <row r="16" spans="1:2" x14ac:dyDescent="0.25">
      <c r="A16" s="40" t="s">
        <v>137</v>
      </c>
      <c r="B16" s="49" t="s">
        <v>204</v>
      </c>
    </row>
    <row r="17" spans="1:2" x14ac:dyDescent="0.25">
      <c r="A17" s="41" t="s">
        <v>486</v>
      </c>
      <c r="B17" s="49"/>
    </row>
    <row r="18" spans="1:2" x14ac:dyDescent="0.25">
      <c r="A18" s="40" t="s">
        <v>139</v>
      </c>
      <c r="B18" s="50">
        <v>45107</v>
      </c>
    </row>
    <row r="19" spans="1:2" x14ac:dyDescent="0.25">
      <c r="A19" s="40" t="s">
        <v>140</v>
      </c>
      <c r="B19" s="50">
        <v>45015</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26" x14ac:dyDescent="0.25">
      <c r="A26" s="58" t="s">
        <v>503</v>
      </c>
      <c r="B26" s="58" t="s">
        <v>504</v>
      </c>
    </row>
    <row r="27" spans="1:2" x14ac:dyDescent="0.25">
      <c r="A27" s="43" t="s">
        <v>505</v>
      </c>
      <c r="B27" s="42">
        <v>8</v>
      </c>
    </row>
    <row r="28" spans="1:2" x14ac:dyDescent="0.25">
      <c r="A28" s="43" t="s">
        <v>506</v>
      </c>
      <c r="B28" s="42">
        <v>9</v>
      </c>
    </row>
    <row r="29" spans="1:2" x14ac:dyDescent="0.25">
      <c r="A29" s="43" t="s">
        <v>507</v>
      </c>
      <c r="B29" s="42">
        <v>10</v>
      </c>
    </row>
    <row r="30" spans="1:2" x14ac:dyDescent="0.25">
      <c r="A30" s="43" t="s">
        <v>508</v>
      </c>
      <c r="B30" s="42">
        <v>12</v>
      </c>
    </row>
  </sheetData>
  <sheetProtection algorithmName="SHA-512" hashValue="+d/X8sLq5zkmLt6UVjlWFIdtcV0ZD/qQcpqIq5XI5s0QmceB1jGz2Xi2+in+Wi+tjdtS8bY53PVZbQn5q5I0OA==" saltValue="3G0QwdWk0b37MG3nUGob4Q==" spinCount="100000" sheet="1" objects="1" scenarios="1"/>
  <conditionalFormatting sqref="A6:A21">
    <cfRule type="expression" dxfId="1131" priority="1" stopIfTrue="1">
      <formula>MOD(ROW(),2)=0</formula>
    </cfRule>
    <cfRule type="expression" dxfId="1130" priority="2" stopIfTrue="1">
      <formula>MOD(ROW(),2)&lt;&gt;0</formula>
    </cfRule>
  </conditionalFormatting>
  <conditionalFormatting sqref="B6:B21">
    <cfRule type="expression" dxfId="1129" priority="3" stopIfTrue="1">
      <formula>MOD(ROW(),2)=0</formula>
    </cfRule>
    <cfRule type="expression" dxfId="1128" priority="4" stopIfTrue="1">
      <formula>MOD(ROW(),2)&lt;&gt;0</formula>
    </cfRule>
  </conditionalFormatting>
  <conditionalFormatting sqref="A26:A30">
    <cfRule type="expression" dxfId="1127" priority="5" stopIfTrue="1">
      <formula>MOD(ROW(),2)=0</formula>
    </cfRule>
    <cfRule type="expression" dxfId="1126" priority="6" stopIfTrue="1">
      <formula>MOD(ROW(),2)&lt;&gt;0</formula>
    </cfRule>
  </conditionalFormatting>
  <conditionalFormatting sqref="B26:B30">
    <cfRule type="expression" dxfId="1125" priority="7" stopIfTrue="1">
      <formula>MOD(ROW(),2)=0</formula>
    </cfRule>
    <cfRule type="expression" dxfId="1124"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2568-7191-4C56-BAED-D2F04513D85A}">
  <sheetPr codeName="Sheet24"/>
  <dimension ref="A1:G77"/>
  <sheetViews>
    <sheetView showGridLines="0" workbookViewId="0">
      <selection activeCell="A6" sqref="A6"/>
    </sheetView>
  </sheetViews>
  <sheetFormatPr defaultRowHeight="12.5" x14ac:dyDescent="0.25"/>
  <cols>
    <col min="1" max="1" width="31.7265625" customWidth="1"/>
    <col min="2" max="7" width="22.7265625" customWidth="1"/>
  </cols>
  <sheetData>
    <row r="1" spans="1:7" s="1" customFormat="1" ht="20" x14ac:dyDescent="0.4">
      <c r="A1" s="2" t="s">
        <v>0</v>
      </c>
    </row>
    <row r="2" spans="1:7" s="1" customFormat="1" ht="15.5" x14ac:dyDescent="0.35">
      <c r="A2" s="30" t="s">
        <v>1</v>
      </c>
      <c r="B2" s="3" t="str">
        <f>wb_title</f>
        <v>HSC - Consolidated Factor Spreadsheet</v>
      </c>
    </row>
    <row r="3" spans="1:7" s="1" customFormat="1" ht="15.5" x14ac:dyDescent="0.35">
      <c r="A3" s="30" t="s">
        <v>2</v>
      </c>
      <c r="B3" s="3" t="str">
        <f>TABLE_FACTOR_TYPE_1 &amp; " - x-" &amp; TABLE_SERIES_NUMBER_1</f>
        <v>Pensioner CE - x-301</v>
      </c>
    </row>
    <row r="6" spans="1:7" x14ac:dyDescent="0.25">
      <c r="A6" s="40" t="s">
        <v>481</v>
      </c>
      <c r="B6" s="49" t="s">
        <v>482</v>
      </c>
      <c r="C6" s="49"/>
      <c r="D6" s="49"/>
      <c r="E6" s="49"/>
      <c r="F6" s="49"/>
      <c r="G6" s="49"/>
    </row>
    <row r="7" spans="1:7" x14ac:dyDescent="0.25">
      <c r="A7" s="40" t="s">
        <v>483</v>
      </c>
      <c r="B7" s="49" t="s">
        <v>578</v>
      </c>
      <c r="C7" s="49"/>
      <c r="D7" s="49"/>
      <c r="E7" s="49"/>
      <c r="F7" s="49"/>
      <c r="G7" s="49"/>
    </row>
    <row r="8" spans="1:7" x14ac:dyDescent="0.25">
      <c r="A8" s="40" t="s">
        <v>130</v>
      </c>
      <c r="B8" s="49" t="s">
        <v>577</v>
      </c>
      <c r="C8" s="49"/>
      <c r="D8" s="49"/>
      <c r="E8" s="49"/>
      <c r="F8" s="49"/>
      <c r="G8" s="49"/>
    </row>
    <row r="9" spans="1:7" x14ac:dyDescent="0.25">
      <c r="A9" s="40" t="s">
        <v>131</v>
      </c>
      <c r="B9" s="49" t="s">
        <v>205</v>
      </c>
      <c r="C9" s="49"/>
      <c r="D9" s="49"/>
      <c r="E9" s="49"/>
      <c r="F9" s="49"/>
      <c r="G9" s="49"/>
    </row>
    <row r="10" spans="1:7" ht="25" x14ac:dyDescent="0.25">
      <c r="A10" s="40" t="s">
        <v>6</v>
      </c>
      <c r="B10" s="49" t="s">
        <v>206</v>
      </c>
      <c r="C10" s="49"/>
      <c r="D10" s="49"/>
      <c r="E10" s="49"/>
      <c r="F10" s="49"/>
      <c r="G10" s="49"/>
    </row>
    <row r="11" spans="1:7" x14ac:dyDescent="0.25">
      <c r="A11" s="40" t="s">
        <v>132</v>
      </c>
      <c r="B11" s="49" t="s">
        <v>509</v>
      </c>
      <c r="C11" s="49"/>
      <c r="D11" s="49"/>
      <c r="E11" s="49"/>
      <c r="F11" s="49"/>
      <c r="G11" s="49"/>
    </row>
    <row r="12" spans="1:7" x14ac:dyDescent="0.25">
      <c r="A12" s="40" t="s">
        <v>133</v>
      </c>
      <c r="B12" s="49" t="s">
        <v>207</v>
      </c>
      <c r="C12" s="49"/>
      <c r="D12" s="49"/>
      <c r="E12" s="49"/>
      <c r="F12" s="49"/>
      <c r="G12" s="49"/>
    </row>
    <row r="13" spans="1:7" x14ac:dyDescent="0.25">
      <c r="A13" s="40" t="s">
        <v>484</v>
      </c>
      <c r="B13" s="49">
        <v>1</v>
      </c>
      <c r="C13" s="49"/>
      <c r="D13" s="49"/>
      <c r="E13" s="49"/>
      <c r="F13" s="49"/>
      <c r="G13" s="49"/>
    </row>
    <row r="14" spans="1:7" x14ac:dyDescent="0.25">
      <c r="A14" s="40" t="s">
        <v>135</v>
      </c>
      <c r="B14" s="49">
        <v>301</v>
      </c>
      <c r="C14" s="49"/>
      <c r="D14" s="49"/>
      <c r="E14" s="49"/>
      <c r="F14" s="49"/>
      <c r="G14" s="49"/>
    </row>
    <row r="15" spans="1:7" x14ac:dyDescent="0.25">
      <c r="A15" s="40" t="s">
        <v>485</v>
      </c>
      <c r="B15" s="49" t="s">
        <v>208</v>
      </c>
      <c r="C15" s="49"/>
      <c r="D15" s="49"/>
      <c r="E15" s="49"/>
      <c r="F15" s="49"/>
      <c r="G15" s="49"/>
    </row>
    <row r="16" spans="1:7" x14ac:dyDescent="0.25">
      <c r="A16" s="40" t="s">
        <v>137</v>
      </c>
      <c r="B16" s="49" t="s">
        <v>510</v>
      </c>
      <c r="C16" s="49"/>
      <c r="D16" s="49"/>
      <c r="E16" s="49"/>
      <c r="F16" s="49"/>
      <c r="G16" s="49"/>
    </row>
    <row r="17" spans="1:7" x14ac:dyDescent="0.25">
      <c r="A17" s="41" t="s">
        <v>486</v>
      </c>
      <c r="B17" s="49"/>
      <c r="C17" s="49"/>
      <c r="D17" s="49"/>
      <c r="E17" s="49"/>
      <c r="F17" s="49"/>
      <c r="G17" s="49"/>
    </row>
    <row r="18" spans="1:7" x14ac:dyDescent="0.25">
      <c r="A18" s="40" t="s">
        <v>139</v>
      </c>
      <c r="B18" s="50">
        <v>46175</v>
      </c>
      <c r="C18" s="51"/>
      <c r="D18" s="51"/>
      <c r="E18" s="51"/>
      <c r="F18" s="51"/>
      <c r="G18" s="51"/>
    </row>
    <row r="19" spans="1:7" x14ac:dyDescent="0.25">
      <c r="A19" s="40" t="s">
        <v>140</v>
      </c>
      <c r="B19" s="50">
        <v>46161</v>
      </c>
      <c r="C19" s="50"/>
      <c r="D19" s="50"/>
      <c r="E19" s="50"/>
      <c r="F19" s="50"/>
      <c r="G19" s="50"/>
    </row>
    <row r="20" spans="1:7" x14ac:dyDescent="0.25">
      <c r="A20" s="40" t="s">
        <v>141</v>
      </c>
      <c r="B20" s="49" t="s">
        <v>149</v>
      </c>
      <c r="C20" s="49"/>
      <c r="D20" s="49"/>
      <c r="E20" s="49"/>
      <c r="F20" s="49"/>
      <c r="G20" s="49"/>
    </row>
    <row r="21" spans="1:7" x14ac:dyDescent="0.25">
      <c r="A21" s="40" t="s">
        <v>487</v>
      </c>
      <c r="B21" s="49" t="s">
        <v>68</v>
      </c>
      <c r="C21" s="49"/>
      <c r="D21" s="49"/>
      <c r="E21" s="49"/>
      <c r="F21" s="49"/>
      <c r="G21" s="49"/>
    </row>
    <row r="23" spans="1:7" x14ac:dyDescent="0.25">
      <c r="A23" s="23" t="str">
        <f>HYPERLINK("#'Factor List'!A1", "Back to Factor List")</f>
        <v>Back to Factor List</v>
      </c>
      <c r="B23" s="23" t="str">
        <f>HYPERLINK("#'Assumptions'!A1", "Assumptions")</f>
        <v>Assumptions</v>
      </c>
    </row>
    <row r="26" spans="1:7" s="59" customFormat="1" ht="39" x14ac:dyDescent="0.25">
      <c r="A26" s="58" t="s">
        <v>241</v>
      </c>
      <c r="B26" s="58" t="s">
        <v>511</v>
      </c>
      <c r="C26" s="58" t="s">
        <v>512</v>
      </c>
      <c r="D26" s="58" t="s">
        <v>513</v>
      </c>
      <c r="E26" s="58" t="s">
        <v>514</v>
      </c>
      <c r="F26" s="58" t="s">
        <v>515</v>
      </c>
      <c r="G26" s="58" t="s">
        <v>516</v>
      </c>
    </row>
    <row r="27" spans="1:7" x14ac:dyDescent="0.25">
      <c r="A27" s="43">
        <v>50</v>
      </c>
      <c r="B27" s="45">
        <v>26.63</v>
      </c>
      <c r="C27" s="45">
        <v>1.46</v>
      </c>
      <c r="D27" s="45"/>
      <c r="E27" s="45"/>
      <c r="F27" s="45">
        <v>0</v>
      </c>
      <c r="G27" s="45">
        <v>0</v>
      </c>
    </row>
    <row r="28" spans="1:7" x14ac:dyDescent="0.25">
      <c r="A28" s="43">
        <v>51</v>
      </c>
      <c r="B28" s="45">
        <v>26.15</v>
      </c>
      <c r="C28" s="45">
        <v>1.48</v>
      </c>
      <c r="D28" s="45"/>
      <c r="E28" s="45"/>
      <c r="F28" s="45">
        <v>0</v>
      </c>
      <c r="G28" s="45">
        <v>0</v>
      </c>
    </row>
    <row r="29" spans="1:7" x14ac:dyDescent="0.25">
      <c r="A29" s="43">
        <v>52</v>
      </c>
      <c r="B29" s="45">
        <v>25.66</v>
      </c>
      <c r="C29" s="45">
        <v>1.5</v>
      </c>
      <c r="D29" s="45"/>
      <c r="E29" s="45"/>
      <c r="F29" s="45">
        <v>0</v>
      </c>
      <c r="G29" s="45">
        <v>0</v>
      </c>
    </row>
    <row r="30" spans="1:7" x14ac:dyDescent="0.25">
      <c r="A30" s="43">
        <v>53</v>
      </c>
      <c r="B30" s="45">
        <v>25.16</v>
      </c>
      <c r="C30" s="45">
        <v>1.52</v>
      </c>
      <c r="D30" s="45"/>
      <c r="E30" s="45"/>
      <c r="F30" s="45">
        <v>0</v>
      </c>
      <c r="G30" s="45">
        <v>0</v>
      </c>
    </row>
    <row r="31" spans="1:7" x14ac:dyDescent="0.25">
      <c r="A31" s="43">
        <v>54</v>
      </c>
      <c r="B31" s="45">
        <v>24.66</v>
      </c>
      <c r="C31" s="45">
        <v>1.54</v>
      </c>
      <c r="D31" s="45"/>
      <c r="E31" s="45"/>
      <c r="F31" s="45">
        <v>0</v>
      </c>
      <c r="G31" s="45">
        <v>0</v>
      </c>
    </row>
    <row r="32" spans="1:7" x14ac:dyDescent="0.25">
      <c r="A32" s="43">
        <v>55</v>
      </c>
      <c r="B32" s="45">
        <v>24.14</v>
      </c>
      <c r="C32" s="45">
        <v>1.55</v>
      </c>
      <c r="D32" s="45"/>
      <c r="E32" s="45"/>
      <c r="F32" s="45">
        <v>0</v>
      </c>
      <c r="G32" s="45">
        <v>0</v>
      </c>
    </row>
    <row r="33" spans="1:7" x14ac:dyDescent="0.25">
      <c r="A33" s="43">
        <v>56</v>
      </c>
      <c r="B33" s="45">
        <v>23.63</v>
      </c>
      <c r="C33" s="45">
        <v>1.57</v>
      </c>
      <c r="D33" s="45"/>
      <c r="E33" s="45"/>
      <c r="F33" s="45">
        <v>0</v>
      </c>
      <c r="G33" s="45">
        <v>0</v>
      </c>
    </row>
    <row r="34" spans="1:7" x14ac:dyDescent="0.25">
      <c r="A34" s="43">
        <v>57</v>
      </c>
      <c r="B34" s="45">
        <v>23.1</v>
      </c>
      <c r="C34" s="45">
        <v>1.58</v>
      </c>
      <c r="D34" s="45"/>
      <c r="E34" s="45"/>
      <c r="F34" s="45">
        <v>0</v>
      </c>
      <c r="G34" s="45">
        <v>0</v>
      </c>
    </row>
    <row r="35" spans="1:7" x14ac:dyDescent="0.25">
      <c r="A35" s="43">
        <v>58</v>
      </c>
      <c r="B35" s="45">
        <v>22.56</v>
      </c>
      <c r="C35" s="45">
        <v>1.6</v>
      </c>
      <c r="D35" s="45"/>
      <c r="E35" s="45"/>
      <c r="F35" s="45">
        <v>0</v>
      </c>
      <c r="G35" s="45">
        <v>0</v>
      </c>
    </row>
    <row r="36" spans="1:7" x14ac:dyDescent="0.25">
      <c r="A36" s="43">
        <v>59</v>
      </c>
      <c r="B36" s="45">
        <v>22.02</v>
      </c>
      <c r="C36" s="45">
        <v>1.61</v>
      </c>
      <c r="D36" s="45"/>
      <c r="E36" s="45"/>
      <c r="F36" s="45">
        <v>0</v>
      </c>
      <c r="G36" s="45">
        <v>0</v>
      </c>
    </row>
    <row r="37" spans="1:7" x14ac:dyDescent="0.25">
      <c r="A37" s="43">
        <v>60</v>
      </c>
      <c r="B37" s="45">
        <v>21.47</v>
      </c>
      <c r="C37" s="45">
        <v>1.62</v>
      </c>
      <c r="D37" s="45"/>
      <c r="E37" s="45"/>
      <c r="F37" s="45">
        <v>0</v>
      </c>
      <c r="G37" s="45">
        <v>0</v>
      </c>
    </row>
    <row r="38" spans="1:7" x14ac:dyDescent="0.25">
      <c r="A38" s="43">
        <v>61</v>
      </c>
      <c r="B38" s="45">
        <v>20.91</v>
      </c>
      <c r="C38" s="45">
        <v>1.63</v>
      </c>
      <c r="D38" s="45"/>
      <c r="E38" s="45"/>
      <c r="F38" s="45">
        <v>0</v>
      </c>
      <c r="G38" s="45">
        <v>0</v>
      </c>
    </row>
    <row r="39" spans="1:7" x14ac:dyDescent="0.25">
      <c r="A39" s="43">
        <v>62</v>
      </c>
      <c r="B39" s="45">
        <v>20.350000000000001</v>
      </c>
      <c r="C39" s="45">
        <v>1.64</v>
      </c>
      <c r="D39" s="45"/>
      <c r="E39" s="45"/>
      <c r="F39" s="45">
        <v>0</v>
      </c>
      <c r="G39" s="45">
        <v>0</v>
      </c>
    </row>
    <row r="40" spans="1:7" x14ac:dyDescent="0.25">
      <c r="A40" s="43">
        <v>63</v>
      </c>
      <c r="B40" s="45">
        <v>19.78</v>
      </c>
      <c r="C40" s="45">
        <v>1.65</v>
      </c>
      <c r="D40" s="45"/>
      <c r="E40" s="45"/>
      <c r="F40" s="45">
        <v>0</v>
      </c>
      <c r="G40" s="45">
        <v>0</v>
      </c>
    </row>
    <row r="41" spans="1:7" x14ac:dyDescent="0.25">
      <c r="A41" s="43">
        <v>64</v>
      </c>
      <c r="B41" s="45">
        <v>19.2</v>
      </c>
      <c r="C41" s="45">
        <v>1.66</v>
      </c>
      <c r="D41" s="45"/>
      <c r="E41" s="45"/>
      <c r="F41" s="45">
        <v>0</v>
      </c>
      <c r="G41" s="45">
        <v>0</v>
      </c>
    </row>
    <row r="42" spans="1:7" x14ac:dyDescent="0.25">
      <c r="A42" s="43">
        <v>65</v>
      </c>
      <c r="B42" s="45">
        <v>18.62</v>
      </c>
      <c r="C42" s="45">
        <v>1.66</v>
      </c>
      <c r="D42" s="45"/>
      <c r="E42" s="45"/>
      <c r="F42" s="45">
        <v>0</v>
      </c>
      <c r="G42" s="45">
        <v>0</v>
      </c>
    </row>
    <row r="43" spans="1:7" x14ac:dyDescent="0.25">
      <c r="A43" s="43">
        <v>66</v>
      </c>
      <c r="B43" s="45">
        <v>18.03</v>
      </c>
      <c r="C43" s="45">
        <v>1.67</v>
      </c>
      <c r="D43" s="45"/>
      <c r="E43" s="45"/>
      <c r="F43" s="45">
        <v>0</v>
      </c>
      <c r="G43" s="45">
        <v>0</v>
      </c>
    </row>
    <row r="44" spans="1:7" x14ac:dyDescent="0.25">
      <c r="A44" s="43">
        <v>67</v>
      </c>
      <c r="B44" s="45">
        <v>17.43</v>
      </c>
      <c r="C44" s="45">
        <v>1.67</v>
      </c>
      <c r="D44" s="45"/>
      <c r="E44" s="45"/>
      <c r="F44" s="45">
        <v>0</v>
      </c>
      <c r="G44" s="45">
        <v>0</v>
      </c>
    </row>
    <row r="45" spans="1:7" x14ac:dyDescent="0.25">
      <c r="A45" s="43">
        <v>68</v>
      </c>
      <c r="B45" s="45">
        <v>16.82</v>
      </c>
      <c r="C45" s="45">
        <v>1.67</v>
      </c>
      <c r="D45" s="45"/>
      <c r="E45" s="45"/>
      <c r="F45" s="45">
        <v>0</v>
      </c>
      <c r="G45" s="45">
        <v>0</v>
      </c>
    </row>
    <row r="46" spans="1:7" x14ac:dyDescent="0.25">
      <c r="A46" s="43">
        <v>69</v>
      </c>
      <c r="B46" s="45">
        <v>16.21</v>
      </c>
      <c r="C46" s="45">
        <v>1.62</v>
      </c>
      <c r="D46" s="45"/>
      <c r="E46" s="45"/>
      <c r="F46" s="45"/>
      <c r="G46" s="45"/>
    </row>
    <row r="47" spans="1:7" x14ac:dyDescent="0.25">
      <c r="A47" s="43">
        <v>70</v>
      </c>
      <c r="B47" s="45">
        <v>15.59</v>
      </c>
      <c r="C47" s="45">
        <v>1.57</v>
      </c>
      <c r="D47" s="45"/>
      <c r="E47" s="45"/>
      <c r="F47" s="45"/>
      <c r="G47" s="45"/>
    </row>
    <row r="48" spans="1:7" x14ac:dyDescent="0.25">
      <c r="A48" s="43">
        <v>71</v>
      </c>
      <c r="B48" s="45">
        <v>14.97</v>
      </c>
      <c r="C48" s="45">
        <v>1.56</v>
      </c>
      <c r="D48" s="45"/>
      <c r="E48" s="45"/>
      <c r="F48" s="45"/>
      <c r="G48" s="45"/>
    </row>
    <row r="49" spans="1:7" x14ac:dyDescent="0.25">
      <c r="A49" s="43">
        <v>72</v>
      </c>
      <c r="B49" s="45">
        <v>14.34</v>
      </c>
      <c r="C49" s="45">
        <v>1.56</v>
      </c>
      <c r="D49" s="45"/>
      <c r="E49" s="45"/>
      <c r="F49" s="45"/>
      <c r="G49" s="45"/>
    </row>
    <row r="50" spans="1:7" x14ac:dyDescent="0.25">
      <c r="A50" s="43">
        <v>73</v>
      </c>
      <c r="B50" s="45">
        <v>13.71</v>
      </c>
      <c r="C50" s="45">
        <v>1.56</v>
      </c>
      <c r="D50" s="45">
        <v>2.33</v>
      </c>
      <c r="E50" s="45">
        <v>2.12</v>
      </c>
      <c r="F50" s="45"/>
      <c r="G50" s="45"/>
    </row>
    <row r="51" spans="1:7" x14ac:dyDescent="0.25">
      <c r="A51" s="43">
        <v>74</v>
      </c>
      <c r="B51" s="45">
        <v>13.09</v>
      </c>
      <c r="C51" s="45">
        <v>1.45</v>
      </c>
      <c r="D51" s="45">
        <v>2.13</v>
      </c>
      <c r="E51" s="45">
        <v>1.95</v>
      </c>
      <c r="F51" s="45"/>
      <c r="G51" s="45"/>
    </row>
    <row r="52" spans="1:7" x14ac:dyDescent="0.25">
      <c r="A52" s="43">
        <v>75</v>
      </c>
      <c r="B52" s="45">
        <v>12.47</v>
      </c>
      <c r="C52" s="45">
        <v>1.35</v>
      </c>
      <c r="D52" s="45">
        <v>1.95</v>
      </c>
      <c r="E52" s="45">
        <v>1.78</v>
      </c>
      <c r="F52" s="45"/>
      <c r="G52" s="45"/>
    </row>
    <row r="53" spans="1:7" x14ac:dyDescent="0.25">
      <c r="A53" s="43">
        <v>76</v>
      </c>
      <c r="B53" s="45">
        <v>11.85</v>
      </c>
      <c r="C53" s="45">
        <v>1.33</v>
      </c>
      <c r="D53" s="45">
        <v>1.78</v>
      </c>
      <c r="E53" s="45">
        <v>1.63</v>
      </c>
      <c r="F53" s="45"/>
      <c r="G53" s="45"/>
    </row>
    <row r="54" spans="1:7" x14ac:dyDescent="0.25">
      <c r="A54" s="43">
        <v>77</v>
      </c>
      <c r="B54" s="45">
        <v>11.24</v>
      </c>
      <c r="C54" s="45">
        <v>1.32</v>
      </c>
      <c r="D54" s="45">
        <v>1.63</v>
      </c>
      <c r="E54" s="45">
        <v>1.48</v>
      </c>
      <c r="F54" s="45"/>
      <c r="G54" s="45"/>
    </row>
    <row r="55" spans="1:7" x14ac:dyDescent="0.25">
      <c r="A55" s="43">
        <v>78</v>
      </c>
      <c r="B55" s="45">
        <v>10.64</v>
      </c>
      <c r="C55" s="45">
        <v>1.29</v>
      </c>
      <c r="D55" s="45">
        <v>1.48</v>
      </c>
      <c r="E55" s="45">
        <v>1.34</v>
      </c>
      <c r="F55" s="45"/>
      <c r="G55" s="45"/>
    </row>
    <row r="56" spans="1:7" x14ac:dyDescent="0.25">
      <c r="A56" s="43">
        <v>79</v>
      </c>
      <c r="B56" s="45">
        <v>10.039999999999999</v>
      </c>
      <c r="C56" s="45">
        <v>1.1499999999999999</v>
      </c>
      <c r="D56" s="45">
        <v>1.32</v>
      </c>
      <c r="E56" s="45">
        <v>1.2</v>
      </c>
      <c r="F56" s="45"/>
      <c r="G56" s="45"/>
    </row>
    <row r="57" spans="1:7" x14ac:dyDescent="0.25">
      <c r="A57" s="43">
        <v>80</v>
      </c>
      <c r="B57" s="45">
        <v>9.44</v>
      </c>
      <c r="C57" s="45">
        <v>1.01</v>
      </c>
      <c r="D57" s="45">
        <v>1.18</v>
      </c>
      <c r="E57" s="45">
        <v>1.08</v>
      </c>
      <c r="F57" s="45"/>
      <c r="G57" s="45"/>
    </row>
    <row r="58" spans="1:7" x14ac:dyDescent="0.25">
      <c r="A58" s="43">
        <v>81</v>
      </c>
      <c r="B58" s="45">
        <v>8.84</v>
      </c>
      <c r="C58" s="45">
        <v>0.99</v>
      </c>
      <c r="D58" s="45">
        <v>1.05</v>
      </c>
      <c r="E58" s="45">
        <v>0.96</v>
      </c>
      <c r="F58" s="45"/>
      <c r="G58" s="45"/>
    </row>
    <row r="59" spans="1:7" x14ac:dyDescent="0.25">
      <c r="A59" s="43">
        <v>82</v>
      </c>
      <c r="B59" s="45">
        <v>8.26</v>
      </c>
      <c r="C59" s="45">
        <v>0.97</v>
      </c>
      <c r="D59" s="45">
        <v>0.93</v>
      </c>
      <c r="E59" s="45">
        <v>0.85</v>
      </c>
      <c r="F59" s="45"/>
      <c r="G59" s="45"/>
    </row>
    <row r="60" spans="1:7" x14ac:dyDescent="0.25">
      <c r="A60" s="43">
        <v>83</v>
      </c>
      <c r="B60" s="45">
        <v>7.68</v>
      </c>
      <c r="C60" s="45">
        <v>0.95</v>
      </c>
      <c r="D60" s="45">
        <v>0.82</v>
      </c>
      <c r="E60" s="45">
        <v>0.74</v>
      </c>
      <c r="F60" s="45"/>
      <c r="G60" s="45"/>
    </row>
    <row r="61" spans="1:7" x14ac:dyDescent="0.25">
      <c r="A61" s="43">
        <v>84</v>
      </c>
      <c r="B61" s="45">
        <v>7.12</v>
      </c>
      <c r="C61" s="45">
        <v>0.81</v>
      </c>
      <c r="D61" s="45">
        <v>0.71</v>
      </c>
      <c r="E61" s="45">
        <v>0.65</v>
      </c>
      <c r="F61" s="45"/>
      <c r="G61" s="45"/>
    </row>
    <row r="62" spans="1:7" x14ac:dyDescent="0.25">
      <c r="A62" s="43">
        <v>85</v>
      </c>
      <c r="B62" s="45">
        <v>6.57</v>
      </c>
      <c r="C62" s="45">
        <v>0.68</v>
      </c>
      <c r="D62" s="45">
        <v>0.62</v>
      </c>
      <c r="E62" s="45">
        <v>0.56000000000000005</v>
      </c>
      <c r="F62" s="45"/>
      <c r="G62" s="45"/>
    </row>
    <row r="63" spans="1:7" x14ac:dyDescent="0.25">
      <c r="A63" s="43">
        <v>86</v>
      </c>
      <c r="B63" s="45">
        <v>6.05</v>
      </c>
      <c r="C63" s="45">
        <v>0.65</v>
      </c>
      <c r="D63" s="45">
        <v>0.53</v>
      </c>
      <c r="E63" s="45">
        <v>0.49</v>
      </c>
      <c r="F63" s="45"/>
      <c r="G63" s="45"/>
    </row>
    <row r="64" spans="1:7" x14ac:dyDescent="0.25">
      <c r="A64" s="43">
        <v>87</v>
      </c>
      <c r="B64" s="45">
        <v>5.56</v>
      </c>
      <c r="C64" s="45">
        <v>0.63</v>
      </c>
      <c r="D64" s="45">
        <v>0.46</v>
      </c>
      <c r="E64" s="45">
        <v>0.42</v>
      </c>
      <c r="F64" s="45"/>
      <c r="G64" s="45"/>
    </row>
    <row r="65" spans="1:7" x14ac:dyDescent="0.25">
      <c r="A65" s="43">
        <v>88</v>
      </c>
      <c r="B65" s="45">
        <v>5.0999999999999996</v>
      </c>
      <c r="C65" s="45">
        <v>0.6</v>
      </c>
      <c r="D65" s="45">
        <v>0.4</v>
      </c>
      <c r="E65" s="45">
        <v>0.36</v>
      </c>
      <c r="F65" s="45"/>
      <c r="G65" s="45"/>
    </row>
    <row r="66" spans="1:7" x14ac:dyDescent="0.25">
      <c r="A66" s="43">
        <v>89</v>
      </c>
      <c r="B66" s="45">
        <v>4.67</v>
      </c>
      <c r="C66" s="45">
        <v>0.47</v>
      </c>
      <c r="D66" s="45">
        <v>0.33</v>
      </c>
      <c r="E66" s="45">
        <v>0.31</v>
      </c>
      <c r="F66" s="45"/>
      <c r="G66" s="45"/>
    </row>
    <row r="67" spans="1:7" x14ac:dyDescent="0.25">
      <c r="A67" s="43">
        <v>90</v>
      </c>
      <c r="B67" s="45">
        <v>4.2699999999999996</v>
      </c>
      <c r="C67" s="45">
        <v>0.36</v>
      </c>
      <c r="D67" s="45">
        <v>0.28000000000000003</v>
      </c>
      <c r="E67" s="45">
        <v>0.26</v>
      </c>
      <c r="F67" s="45"/>
      <c r="G67" s="45"/>
    </row>
    <row r="68" spans="1:7" x14ac:dyDescent="0.25">
      <c r="A68" s="43">
        <v>91</v>
      </c>
      <c r="B68" s="45">
        <v>3.89</v>
      </c>
      <c r="C68" s="45">
        <v>0.34</v>
      </c>
      <c r="D68" s="45">
        <v>0.24</v>
      </c>
      <c r="E68" s="45">
        <v>0.22</v>
      </c>
      <c r="F68" s="45"/>
      <c r="G68" s="45"/>
    </row>
    <row r="69" spans="1:7" x14ac:dyDescent="0.25">
      <c r="A69" s="43">
        <v>92</v>
      </c>
      <c r="B69" s="45">
        <v>3.54</v>
      </c>
      <c r="C69" s="45">
        <v>0.32</v>
      </c>
      <c r="D69" s="45">
        <v>0.2</v>
      </c>
      <c r="E69" s="45">
        <v>0.19</v>
      </c>
      <c r="F69" s="45"/>
      <c r="G69" s="45"/>
    </row>
    <row r="70" spans="1:7" x14ac:dyDescent="0.25">
      <c r="A70" s="43">
        <v>93</v>
      </c>
      <c r="B70" s="45">
        <v>3.22</v>
      </c>
      <c r="C70" s="45">
        <v>0.3</v>
      </c>
      <c r="D70" s="45">
        <v>0.17</v>
      </c>
      <c r="E70" s="45">
        <v>0.16</v>
      </c>
      <c r="F70" s="45"/>
      <c r="G70" s="45"/>
    </row>
    <row r="71" spans="1:7" x14ac:dyDescent="0.25">
      <c r="A71" s="43">
        <v>94</v>
      </c>
      <c r="B71" s="45">
        <v>2.93</v>
      </c>
      <c r="C71" s="45">
        <v>0.28000000000000003</v>
      </c>
      <c r="D71" s="45">
        <v>0.14000000000000001</v>
      </c>
      <c r="E71" s="45">
        <v>0.13</v>
      </c>
      <c r="F71" s="45"/>
      <c r="G71" s="45"/>
    </row>
    <row r="72" spans="1:7" x14ac:dyDescent="0.25">
      <c r="A72" s="43">
        <v>95</v>
      </c>
      <c r="B72" s="45">
        <v>2.66</v>
      </c>
      <c r="C72" s="45">
        <v>0.26</v>
      </c>
      <c r="D72" s="45">
        <v>0.12</v>
      </c>
      <c r="E72" s="45">
        <v>0.11</v>
      </c>
      <c r="F72" s="45"/>
      <c r="G72" s="45"/>
    </row>
    <row r="73" spans="1:7" x14ac:dyDescent="0.25">
      <c r="A73" s="43">
        <v>96</v>
      </c>
      <c r="B73" s="45">
        <v>2.4300000000000002</v>
      </c>
      <c r="C73" s="45">
        <v>0.24</v>
      </c>
      <c r="D73" s="45">
        <v>0.1</v>
      </c>
      <c r="E73" s="45">
        <v>0.09</v>
      </c>
      <c r="F73" s="45"/>
      <c r="G73" s="45"/>
    </row>
    <row r="74" spans="1:7" x14ac:dyDescent="0.25">
      <c r="A74" s="43">
        <v>97</v>
      </c>
      <c r="B74" s="45">
        <v>2.21</v>
      </c>
      <c r="C74" s="45">
        <v>0.22</v>
      </c>
      <c r="D74" s="45">
        <v>0.09</v>
      </c>
      <c r="E74" s="45">
        <v>0.08</v>
      </c>
      <c r="F74" s="45"/>
      <c r="G74" s="45"/>
    </row>
    <row r="75" spans="1:7" x14ac:dyDescent="0.25">
      <c r="A75" s="43">
        <v>98</v>
      </c>
      <c r="B75" s="45">
        <v>2.02</v>
      </c>
      <c r="C75" s="45">
        <v>0.2</v>
      </c>
      <c r="D75" s="45">
        <v>7.0000000000000007E-2</v>
      </c>
      <c r="E75" s="45">
        <v>7.0000000000000007E-2</v>
      </c>
      <c r="F75" s="45"/>
      <c r="G75" s="45"/>
    </row>
    <row r="76" spans="1:7" x14ac:dyDescent="0.25">
      <c r="A76" s="43">
        <v>99</v>
      </c>
      <c r="B76" s="45">
        <v>1.86</v>
      </c>
      <c r="C76" s="45">
        <v>0.19</v>
      </c>
      <c r="D76" s="45">
        <v>0.06</v>
      </c>
      <c r="E76" s="45">
        <v>0.06</v>
      </c>
      <c r="F76" s="45"/>
      <c r="G76" s="45"/>
    </row>
    <row r="77" spans="1:7" x14ac:dyDescent="0.25">
      <c r="A77" s="43">
        <v>100</v>
      </c>
      <c r="B77" s="45">
        <v>1.72</v>
      </c>
      <c r="C77" s="45">
        <v>0.17</v>
      </c>
      <c r="D77" s="45">
        <v>0.05</v>
      </c>
      <c r="E77" s="45">
        <v>0.05</v>
      </c>
      <c r="F77" s="45"/>
      <c r="G77" s="45"/>
    </row>
  </sheetData>
  <sheetProtection algorithmName="SHA-512" hashValue="8GDoXngUL0CXH/e34QzmjMpM5fwbjl4a424hpFi074FFcyr0TI7O1YDp4iJC5VFsnoOMTfJB+012U79vUtG+lw==" saltValue="FhC0vPtfRnXecjxGfw0BnQ==" spinCount="100000" sheet="1" objects="1" scenarios="1"/>
  <conditionalFormatting sqref="A6:A21">
    <cfRule type="expression" dxfId="1121" priority="15" stopIfTrue="1">
      <formula>MOD(ROW(),2)=0</formula>
    </cfRule>
    <cfRule type="expression" dxfId="1120" priority="16" stopIfTrue="1">
      <formula>MOD(ROW(),2)&lt;&gt;0</formula>
    </cfRule>
  </conditionalFormatting>
  <conditionalFormatting sqref="B6:G6 B20:G21 C18:G19 B9:G17 C7:G8">
    <cfRule type="expression" dxfId="1119" priority="17" stopIfTrue="1">
      <formula>MOD(ROW(),2)=0</formula>
    </cfRule>
    <cfRule type="expression" dxfId="1118" priority="18" stopIfTrue="1">
      <formula>MOD(ROW(),2)&lt;&gt;0</formula>
    </cfRule>
  </conditionalFormatting>
  <conditionalFormatting sqref="A26:A77">
    <cfRule type="expression" dxfId="1117" priority="19" stopIfTrue="1">
      <formula>MOD(ROW(),2)=0</formula>
    </cfRule>
    <cfRule type="expression" dxfId="1116" priority="20" stopIfTrue="1">
      <formula>MOD(ROW(),2)&lt;&gt;0</formula>
    </cfRule>
  </conditionalFormatting>
  <conditionalFormatting sqref="B26:G77">
    <cfRule type="expression" dxfId="1115" priority="21" stopIfTrue="1">
      <formula>MOD(ROW(),2)=0</formula>
    </cfRule>
    <cfRule type="expression" dxfId="1114" priority="22" stopIfTrue="1">
      <formula>MOD(ROW(),2)&lt;&gt;0</formula>
    </cfRule>
  </conditionalFormatting>
  <conditionalFormatting sqref="B7:B8">
    <cfRule type="expression" dxfId="1111" priority="3" stopIfTrue="1">
      <formula>MOD(ROW(),2)=0</formula>
    </cfRule>
    <cfRule type="expression" dxfId="1110" priority="4" stopIfTrue="1">
      <formula>MOD(ROW(),2)&lt;&gt;0</formula>
    </cfRule>
  </conditionalFormatting>
  <conditionalFormatting sqref="B18:B19">
    <cfRule type="expression" dxfId="15" priority="1" stopIfTrue="1">
      <formula>MOD(ROW(),2)=0</formula>
    </cfRule>
    <cfRule type="expression" dxfId="14" priority="2"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96D9-1577-4519-AE05-8FC66FF7B19A}">
  <sheetPr codeName="Sheet25"/>
  <dimension ref="A1:G102"/>
  <sheetViews>
    <sheetView showGridLines="0" workbookViewId="0">
      <selection activeCell="A6" sqref="A6"/>
    </sheetView>
  </sheetViews>
  <sheetFormatPr defaultRowHeight="12.5" x14ac:dyDescent="0.25"/>
  <cols>
    <col min="1" max="1" width="31.7265625" customWidth="1"/>
    <col min="2" max="7" width="22.7265625" customWidth="1"/>
  </cols>
  <sheetData>
    <row r="1" spans="1:7" s="1" customFormat="1" ht="20" x14ac:dyDescent="0.4">
      <c r="A1" s="2" t="s">
        <v>0</v>
      </c>
    </row>
    <row r="2" spans="1:7" s="1" customFormat="1" ht="15.5" x14ac:dyDescent="0.35">
      <c r="A2" s="30" t="s">
        <v>1</v>
      </c>
      <c r="B2" s="3" t="str">
        <f>wb_title</f>
        <v>HSC - Consolidated Factor Spreadsheet</v>
      </c>
    </row>
    <row r="3" spans="1:7" s="1" customFormat="1" ht="15.5" x14ac:dyDescent="0.35">
      <c r="A3" s="30" t="s">
        <v>2</v>
      </c>
      <c r="B3" s="3" t="str">
        <f>TABLE_FACTOR_TYPE_1 &amp; " - x-" &amp; TABLE_SERIES_NUMBER_1</f>
        <v>Pensioner CE - x-302</v>
      </c>
    </row>
    <row r="6" spans="1:7" x14ac:dyDescent="0.25">
      <c r="A6" s="40" t="s">
        <v>481</v>
      </c>
      <c r="B6" s="49" t="s">
        <v>482</v>
      </c>
      <c r="C6" s="49"/>
      <c r="D6" s="49"/>
      <c r="E6" s="49"/>
      <c r="F6" s="49"/>
      <c r="G6" s="49"/>
    </row>
    <row r="7" spans="1:7" x14ac:dyDescent="0.25">
      <c r="A7" s="40" t="s">
        <v>483</v>
      </c>
      <c r="B7" s="49" t="s">
        <v>578</v>
      </c>
      <c r="C7" s="49"/>
      <c r="D7" s="49"/>
      <c r="E7" s="49"/>
      <c r="F7" s="49"/>
      <c r="G7" s="49"/>
    </row>
    <row r="8" spans="1:7" x14ac:dyDescent="0.25">
      <c r="A8" s="40" t="s">
        <v>130</v>
      </c>
      <c r="B8" s="49" t="s">
        <v>577</v>
      </c>
      <c r="C8" s="49"/>
      <c r="D8" s="49"/>
      <c r="E8" s="49"/>
      <c r="F8" s="49"/>
      <c r="G8" s="49"/>
    </row>
    <row r="9" spans="1:7" x14ac:dyDescent="0.25">
      <c r="A9" s="40" t="s">
        <v>131</v>
      </c>
      <c r="B9" s="49" t="s">
        <v>205</v>
      </c>
      <c r="C9" s="49"/>
      <c r="D9" s="49"/>
      <c r="E9" s="49"/>
      <c r="F9" s="49"/>
      <c r="G9" s="49"/>
    </row>
    <row r="10" spans="1:7" ht="25" x14ac:dyDescent="0.25">
      <c r="A10" s="40" t="s">
        <v>6</v>
      </c>
      <c r="B10" s="49" t="s">
        <v>210</v>
      </c>
      <c r="C10" s="49"/>
      <c r="D10" s="49"/>
      <c r="E10" s="49"/>
      <c r="F10" s="49"/>
      <c r="G10" s="49"/>
    </row>
    <row r="11" spans="1:7" x14ac:dyDescent="0.25">
      <c r="A11" s="40" t="s">
        <v>132</v>
      </c>
      <c r="B11" s="49" t="s">
        <v>509</v>
      </c>
      <c r="C11" s="49"/>
      <c r="D11" s="49"/>
      <c r="E11" s="49"/>
      <c r="F11" s="49"/>
      <c r="G11" s="49"/>
    </row>
    <row r="12" spans="1:7" x14ac:dyDescent="0.25">
      <c r="A12" s="40" t="s">
        <v>133</v>
      </c>
      <c r="B12" s="49" t="s">
        <v>207</v>
      </c>
      <c r="C12" s="49"/>
      <c r="D12" s="49"/>
      <c r="E12" s="49"/>
      <c r="F12" s="49"/>
      <c r="G12" s="49"/>
    </row>
    <row r="13" spans="1:7" x14ac:dyDescent="0.25">
      <c r="A13" s="40" t="s">
        <v>484</v>
      </c>
      <c r="B13" s="49">
        <v>1</v>
      </c>
      <c r="C13" s="49"/>
      <c r="D13" s="49"/>
      <c r="E13" s="49"/>
      <c r="F13" s="49"/>
      <c r="G13" s="49"/>
    </row>
    <row r="14" spans="1:7" x14ac:dyDescent="0.25">
      <c r="A14" s="40" t="s">
        <v>135</v>
      </c>
      <c r="B14" s="49">
        <v>302</v>
      </c>
      <c r="C14" s="49"/>
      <c r="D14" s="49"/>
      <c r="E14" s="49"/>
      <c r="F14" s="49"/>
      <c r="G14" s="49"/>
    </row>
    <row r="15" spans="1:7" x14ac:dyDescent="0.25">
      <c r="A15" s="40" t="s">
        <v>485</v>
      </c>
      <c r="B15" s="49" t="s">
        <v>211</v>
      </c>
      <c r="C15" s="49"/>
      <c r="D15" s="49"/>
      <c r="E15" s="49"/>
      <c r="F15" s="49"/>
      <c r="G15" s="49"/>
    </row>
    <row r="16" spans="1:7" x14ac:dyDescent="0.25">
      <c r="A16" s="40" t="s">
        <v>137</v>
      </c>
      <c r="B16" s="49" t="s">
        <v>517</v>
      </c>
      <c r="C16" s="49"/>
      <c r="D16" s="49"/>
      <c r="E16" s="49"/>
      <c r="F16" s="49"/>
      <c r="G16" s="49"/>
    </row>
    <row r="17" spans="1:7" x14ac:dyDescent="0.25">
      <c r="A17" s="41" t="s">
        <v>486</v>
      </c>
      <c r="B17" s="49"/>
      <c r="C17" s="49"/>
      <c r="D17" s="49"/>
      <c r="E17" s="49"/>
      <c r="F17" s="49"/>
      <c r="G17" s="49"/>
    </row>
    <row r="18" spans="1:7" x14ac:dyDescent="0.25">
      <c r="A18" s="40" t="s">
        <v>139</v>
      </c>
      <c r="B18" s="50">
        <v>46175</v>
      </c>
      <c r="C18" s="51"/>
      <c r="D18" s="51"/>
      <c r="E18" s="51"/>
      <c r="F18" s="51"/>
      <c r="G18" s="51"/>
    </row>
    <row r="19" spans="1:7" x14ac:dyDescent="0.25">
      <c r="A19" s="40" t="s">
        <v>140</v>
      </c>
      <c r="B19" s="50">
        <v>46161</v>
      </c>
      <c r="C19" s="50"/>
      <c r="D19" s="50"/>
      <c r="E19" s="50"/>
      <c r="F19" s="50"/>
      <c r="G19" s="50"/>
    </row>
    <row r="20" spans="1:7" x14ac:dyDescent="0.25">
      <c r="A20" s="40" t="s">
        <v>141</v>
      </c>
      <c r="B20" s="49" t="s">
        <v>149</v>
      </c>
      <c r="C20" s="49"/>
      <c r="D20" s="49"/>
      <c r="E20" s="49"/>
      <c r="F20" s="49"/>
      <c r="G20" s="49"/>
    </row>
    <row r="21" spans="1:7" x14ac:dyDescent="0.25">
      <c r="A21" s="40" t="s">
        <v>487</v>
      </c>
      <c r="B21" s="49" t="s">
        <v>68</v>
      </c>
      <c r="C21" s="49"/>
      <c r="D21" s="49"/>
      <c r="E21" s="49"/>
      <c r="F21" s="49"/>
      <c r="G21" s="49"/>
    </row>
    <row r="23" spans="1:7" x14ac:dyDescent="0.25">
      <c r="A23" s="23" t="str">
        <f>HYPERLINK("#'Factor List'!A1", "Back to Factor List")</f>
        <v>Back to Factor List</v>
      </c>
      <c r="B23" s="23" t="str">
        <f>HYPERLINK("#'Assumptions'!A1", "Assumptions")</f>
        <v>Assumptions</v>
      </c>
    </row>
    <row r="26" spans="1:7" s="59" customFormat="1" ht="39" x14ac:dyDescent="0.25">
      <c r="A26" s="58" t="s">
        <v>241</v>
      </c>
      <c r="B26" s="58" t="s">
        <v>511</v>
      </c>
      <c r="C26" s="58" t="s">
        <v>512</v>
      </c>
      <c r="D26" s="58" t="s">
        <v>513</v>
      </c>
      <c r="E26" s="58" t="s">
        <v>514</v>
      </c>
      <c r="F26" s="58" t="s">
        <v>515</v>
      </c>
      <c r="G26" s="58" t="s">
        <v>516</v>
      </c>
    </row>
    <row r="27" spans="1:7" x14ac:dyDescent="0.25">
      <c r="A27" s="43">
        <v>20</v>
      </c>
      <c r="B27" s="45">
        <v>28.47</v>
      </c>
      <c r="C27" s="45">
        <v>5.87</v>
      </c>
      <c r="D27" s="45"/>
      <c r="E27" s="45"/>
      <c r="F27" s="45">
        <v>0</v>
      </c>
      <c r="G27" s="45">
        <v>0</v>
      </c>
    </row>
    <row r="28" spans="1:7" x14ac:dyDescent="0.25">
      <c r="A28" s="43">
        <v>21</v>
      </c>
      <c r="B28" s="45">
        <v>28.33</v>
      </c>
      <c r="C28" s="45">
        <v>5.79</v>
      </c>
      <c r="D28" s="45"/>
      <c r="E28" s="45"/>
      <c r="F28" s="45">
        <v>0</v>
      </c>
      <c r="G28" s="45">
        <v>0</v>
      </c>
    </row>
    <row r="29" spans="1:7" x14ac:dyDescent="0.25">
      <c r="A29" s="43">
        <v>22</v>
      </c>
      <c r="B29" s="45">
        <v>28.19</v>
      </c>
      <c r="C29" s="45">
        <v>5.71</v>
      </c>
      <c r="D29" s="45"/>
      <c r="E29" s="45"/>
      <c r="F29" s="45">
        <v>0</v>
      </c>
      <c r="G29" s="45">
        <v>0</v>
      </c>
    </row>
    <row r="30" spans="1:7" x14ac:dyDescent="0.25">
      <c r="A30" s="43">
        <v>23</v>
      </c>
      <c r="B30" s="45">
        <v>28.05</v>
      </c>
      <c r="C30" s="45">
        <v>5.63</v>
      </c>
      <c r="D30" s="45"/>
      <c r="E30" s="45"/>
      <c r="F30" s="45">
        <v>0</v>
      </c>
      <c r="G30" s="45">
        <v>0</v>
      </c>
    </row>
    <row r="31" spans="1:7" x14ac:dyDescent="0.25">
      <c r="A31" s="43">
        <v>24</v>
      </c>
      <c r="B31" s="45">
        <v>27.91</v>
      </c>
      <c r="C31" s="45">
        <v>5.55</v>
      </c>
      <c r="D31" s="45"/>
      <c r="E31" s="45"/>
      <c r="F31" s="45">
        <v>0</v>
      </c>
      <c r="G31" s="45">
        <v>0</v>
      </c>
    </row>
    <row r="32" spans="1:7" x14ac:dyDescent="0.25">
      <c r="A32" s="43">
        <v>25</v>
      </c>
      <c r="B32" s="45">
        <v>27.76</v>
      </c>
      <c r="C32" s="45">
        <v>5.47</v>
      </c>
      <c r="D32" s="45"/>
      <c r="E32" s="45"/>
      <c r="F32" s="45">
        <v>0</v>
      </c>
      <c r="G32" s="45">
        <v>0</v>
      </c>
    </row>
    <row r="33" spans="1:7" x14ac:dyDescent="0.25">
      <c r="A33" s="43">
        <v>26</v>
      </c>
      <c r="B33" s="45">
        <v>27.61</v>
      </c>
      <c r="C33" s="45">
        <v>5.39</v>
      </c>
      <c r="D33" s="45"/>
      <c r="E33" s="45"/>
      <c r="F33" s="45">
        <v>0</v>
      </c>
      <c r="G33" s="45">
        <v>0</v>
      </c>
    </row>
    <row r="34" spans="1:7" x14ac:dyDescent="0.25">
      <c r="A34" s="43">
        <v>27</v>
      </c>
      <c r="B34" s="45">
        <v>27.45</v>
      </c>
      <c r="C34" s="45">
        <v>5.31</v>
      </c>
      <c r="D34" s="45"/>
      <c r="E34" s="45"/>
      <c r="F34" s="45">
        <v>0</v>
      </c>
      <c r="G34" s="45">
        <v>0</v>
      </c>
    </row>
    <row r="35" spans="1:7" x14ac:dyDescent="0.25">
      <c r="A35" s="43">
        <v>28</v>
      </c>
      <c r="B35" s="45">
        <v>27.28</v>
      </c>
      <c r="C35" s="45">
        <v>5.23</v>
      </c>
      <c r="D35" s="45"/>
      <c r="E35" s="45"/>
      <c r="F35" s="45">
        <v>0</v>
      </c>
      <c r="G35" s="45">
        <v>0</v>
      </c>
    </row>
    <row r="36" spans="1:7" x14ac:dyDescent="0.25">
      <c r="A36" s="43">
        <v>29</v>
      </c>
      <c r="B36" s="45">
        <v>27.1</v>
      </c>
      <c r="C36" s="45">
        <v>5.15</v>
      </c>
      <c r="D36" s="45"/>
      <c r="E36" s="45"/>
      <c r="F36" s="45">
        <v>0</v>
      </c>
      <c r="G36" s="45">
        <v>0</v>
      </c>
    </row>
    <row r="37" spans="1:7" x14ac:dyDescent="0.25">
      <c r="A37" s="43">
        <v>30</v>
      </c>
      <c r="B37" s="45">
        <v>26.91</v>
      </c>
      <c r="C37" s="45">
        <v>5.08</v>
      </c>
      <c r="D37" s="45"/>
      <c r="E37" s="45"/>
      <c r="F37" s="45">
        <v>0</v>
      </c>
      <c r="G37" s="45">
        <v>0</v>
      </c>
    </row>
    <row r="38" spans="1:7" x14ac:dyDescent="0.25">
      <c r="A38" s="43">
        <v>31</v>
      </c>
      <c r="B38" s="45">
        <v>26.71</v>
      </c>
      <c r="C38" s="45">
        <v>5.01</v>
      </c>
      <c r="D38" s="45"/>
      <c r="E38" s="45"/>
      <c r="F38" s="45">
        <v>0</v>
      </c>
      <c r="G38" s="45">
        <v>0</v>
      </c>
    </row>
    <row r="39" spans="1:7" x14ac:dyDescent="0.25">
      <c r="A39" s="43">
        <v>32</v>
      </c>
      <c r="B39" s="45">
        <v>26.51</v>
      </c>
      <c r="C39" s="45">
        <v>4.9400000000000004</v>
      </c>
      <c r="D39" s="45"/>
      <c r="E39" s="45"/>
      <c r="F39" s="45">
        <v>0</v>
      </c>
      <c r="G39" s="45">
        <v>0</v>
      </c>
    </row>
    <row r="40" spans="1:7" x14ac:dyDescent="0.25">
      <c r="A40" s="43">
        <v>33</v>
      </c>
      <c r="B40" s="45">
        <v>26.29</v>
      </c>
      <c r="C40" s="45">
        <v>4.87</v>
      </c>
      <c r="D40" s="45"/>
      <c r="E40" s="45"/>
      <c r="F40" s="45">
        <v>0</v>
      </c>
      <c r="G40" s="45">
        <v>0</v>
      </c>
    </row>
    <row r="41" spans="1:7" x14ac:dyDescent="0.25">
      <c r="A41" s="43">
        <v>34</v>
      </c>
      <c r="B41" s="45">
        <v>26.07</v>
      </c>
      <c r="C41" s="45">
        <v>4.8</v>
      </c>
      <c r="D41" s="45"/>
      <c r="E41" s="45"/>
      <c r="F41" s="45">
        <v>0</v>
      </c>
      <c r="G41" s="45">
        <v>0</v>
      </c>
    </row>
    <row r="42" spans="1:7" x14ac:dyDescent="0.25">
      <c r="A42" s="43">
        <v>35</v>
      </c>
      <c r="B42" s="45">
        <v>25.84</v>
      </c>
      <c r="C42" s="45">
        <v>4.7300000000000004</v>
      </c>
      <c r="D42" s="45"/>
      <c r="E42" s="45"/>
      <c r="F42" s="45">
        <v>0</v>
      </c>
      <c r="G42" s="45">
        <v>0</v>
      </c>
    </row>
    <row r="43" spans="1:7" x14ac:dyDescent="0.25">
      <c r="A43" s="43">
        <v>36</v>
      </c>
      <c r="B43" s="45">
        <v>25.61</v>
      </c>
      <c r="C43" s="45">
        <v>4.66</v>
      </c>
      <c r="D43" s="45"/>
      <c r="E43" s="45"/>
      <c r="F43" s="45">
        <v>0</v>
      </c>
      <c r="G43" s="45">
        <v>0</v>
      </c>
    </row>
    <row r="44" spans="1:7" x14ac:dyDescent="0.25">
      <c r="A44" s="43">
        <v>37</v>
      </c>
      <c r="B44" s="45">
        <v>25.37</v>
      </c>
      <c r="C44" s="45">
        <v>4.5999999999999996</v>
      </c>
      <c r="D44" s="45"/>
      <c r="E44" s="45"/>
      <c r="F44" s="45">
        <v>0</v>
      </c>
      <c r="G44" s="45">
        <v>0</v>
      </c>
    </row>
    <row r="45" spans="1:7" x14ac:dyDescent="0.25">
      <c r="A45" s="43">
        <v>38</v>
      </c>
      <c r="B45" s="45">
        <v>25.12</v>
      </c>
      <c r="C45" s="45">
        <v>4.53</v>
      </c>
      <c r="D45" s="45"/>
      <c r="E45" s="45"/>
      <c r="F45" s="45">
        <v>0</v>
      </c>
      <c r="G45" s="45">
        <v>0</v>
      </c>
    </row>
    <row r="46" spans="1:7" x14ac:dyDescent="0.25">
      <c r="A46" s="43">
        <v>39</v>
      </c>
      <c r="B46" s="45">
        <v>24.87</v>
      </c>
      <c r="C46" s="45">
        <v>4.46</v>
      </c>
      <c r="D46" s="45"/>
      <c r="E46" s="45"/>
      <c r="F46" s="45">
        <v>0</v>
      </c>
      <c r="G46" s="45">
        <v>0</v>
      </c>
    </row>
    <row r="47" spans="1:7" x14ac:dyDescent="0.25">
      <c r="A47" s="43">
        <v>40</v>
      </c>
      <c r="B47" s="45">
        <v>24.61</v>
      </c>
      <c r="C47" s="45">
        <v>4.3899999999999997</v>
      </c>
      <c r="D47" s="45"/>
      <c r="E47" s="45"/>
      <c r="F47" s="45">
        <v>0</v>
      </c>
      <c r="G47" s="45">
        <v>0</v>
      </c>
    </row>
    <row r="48" spans="1:7" x14ac:dyDescent="0.25">
      <c r="A48" s="43">
        <v>41</v>
      </c>
      <c r="B48" s="45">
        <v>24.35</v>
      </c>
      <c r="C48" s="45">
        <v>4.32</v>
      </c>
      <c r="D48" s="45"/>
      <c r="E48" s="45"/>
      <c r="F48" s="45">
        <v>0</v>
      </c>
      <c r="G48" s="45">
        <v>0</v>
      </c>
    </row>
    <row r="49" spans="1:7" x14ac:dyDescent="0.25">
      <c r="A49" s="43">
        <v>42</v>
      </c>
      <c r="B49" s="45">
        <v>24.08</v>
      </c>
      <c r="C49" s="45">
        <v>4.25</v>
      </c>
      <c r="D49" s="45"/>
      <c r="E49" s="45"/>
      <c r="F49" s="45">
        <v>0</v>
      </c>
      <c r="G49" s="45">
        <v>0</v>
      </c>
    </row>
    <row r="50" spans="1:7" x14ac:dyDescent="0.25">
      <c r="A50" s="43">
        <v>43</v>
      </c>
      <c r="B50" s="45">
        <v>23.81</v>
      </c>
      <c r="C50" s="45">
        <v>4.18</v>
      </c>
      <c r="D50" s="45"/>
      <c r="E50" s="45"/>
      <c r="F50" s="45">
        <v>0</v>
      </c>
      <c r="G50" s="45">
        <v>0</v>
      </c>
    </row>
    <row r="51" spans="1:7" x14ac:dyDescent="0.25">
      <c r="A51" s="43">
        <v>44</v>
      </c>
      <c r="B51" s="45">
        <v>23.53</v>
      </c>
      <c r="C51" s="45">
        <v>4.1100000000000003</v>
      </c>
      <c r="D51" s="45"/>
      <c r="E51" s="45"/>
      <c r="F51" s="45">
        <v>0</v>
      </c>
      <c r="G51" s="45">
        <v>0</v>
      </c>
    </row>
    <row r="52" spans="1:7" x14ac:dyDescent="0.25">
      <c r="A52" s="43">
        <v>45</v>
      </c>
      <c r="B52" s="45">
        <v>23.26</v>
      </c>
      <c r="C52" s="45">
        <v>4.03</v>
      </c>
      <c r="D52" s="45"/>
      <c r="E52" s="45"/>
      <c r="F52" s="45">
        <v>0</v>
      </c>
      <c r="G52" s="45">
        <v>0</v>
      </c>
    </row>
    <row r="53" spans="1:7" x14ac:dyDescent="0.25">
      <c r="A53" s="43">
        <v>46</v>
      </c>
      <c r="B53" s="45">
        <v>22.98</v>
      </c>
      <c r="C53" s="45">
        <v>3.96</v>
      </c>
      <c r="D53" s="45"/>
      <c r="E53" s="45"/>
      <c r="F53" s="45">
        <v>0</v>
      </c>
      <c r="G53" s="45">
        <v>0</v>
      </c>
    </row>
    <row r="54" spans="1:7" x14ac:dyDescent="0.25">
      <c r="A54" s="43">
        <v>47</v>
      </c>
      <c r="B54" s="45">
        <v>22.7</v>
      </c>
      <c r="C54" s="45">
        <v>3.88</v>
      </c>
      <c r="D54" s="45"/>
      <c r="E54" s="45"/>
      <c r="F54" s="45">
        <v>0</v>
      </c>
      <c r="G54" s="45">
        <v>0</v>
      </c>
    </row>
    <row r="55" spans="1:7" x14ac:dyDescent="0.25">
      <c r="A55" s="43">
        <v>48</v>
      </c>
      <c r="B55" s="45">
        <v>22.41</v>
      </c>
      <c r="C55" s="45">
        <v>3.8</v>
      </c>
      <c r="D55" s="45"/>
      <c r="E55" s="45"/>
      <c r="F55" s="45">
        <v>0</v>
      </c>
      <c r="G55" s="45">
        <v>0</v>
      </c>
    </row>
    <row r="56" spans="1:7" x14ac:dyDescent="0.25">
      <c r="A56" s="43">
        <v>49</v>
      </c>
      <c r="B56" s="45">
        <v>22.11</v>
      </c>
      <c r="C56" s="45">
        <v>3.72</v>
      </c>
      <c r="D56" s="45"/>
      <c r="E56" s="45"/>
      <c r="F56" s="45">
        <v>0</v>
      </c>
      <c r="G56" s="45">
        <v>0</v>
      </c>
    </row>
    <row r="57" spans="1:7" x14ac:dyDescent="0.25">
      <c r="A57" s="43">
        <v>50</v>
      </c>
      <c r="B57" s="45">
        <v>21.8</v>
      </c>
      <c r="C57" s="45">
        <v>3.64</v>
      </c>
      <c r="D57" s="45"/>
      <c r="E57" s="45"/>
      <c r="F57" s="45">
        <v>0</v>
      </c>
      <c r="G57" s="45">
        <v>0</v>
      </c>
    </row>
    <row r="58" spans="1:7" x14ac:dyDescent="0.25">
      <c r="A58" s="43">
        <v>51</v>
      </c>
      <c r="B58" s="45">
        <v>21.48</v>
      </c>
      <c r="C58" s="45">
        <v>3.57</v>
      </c>
      <c r="D58" s="45"/>
      <c r="E58" s="45"/>
      <c r="F58" s="45">
        <v>0</v>
      </c>
      <c r="G58" s="45">
        <v>0</v>
      </c>
    </row>
    <row r="59" spans="1:7" x14ac:dyDescent="0.25">
      <c r="A59" s="43">
        <v>52</v>
      </c>
      <c r="B59" s="45">
        <v>21.15</v>
      </c>
      <c r="C59" s="45">
        <v>3.5</v>
      </c>
      <c r="D59" s="45"/>
      <c r="E59" s="45"/>
      <c r="F59" s="45">
        <v>0</v>
      </c>
      <c r="G59" s="45">
        <v>0</v>
      </c>
    </row>
    <row r="60" spans="1:7" x14ac:dyDescent="0.25">
      <c r="A60" s="43">
        <v>53</v>
      </c>
      <c r="B60" s="45">
        <v>20.81</v>
      </c>
      <c r="C60" s="45">
        <v>3.43</v>
      </c>
      <c r="D60" s="45"/>
      <c r="E60" s="45"/>
      <c r="F60" s="45">
        <v>0</v>
      </c>
      <c r="G60" s="45">
        <v>0</v>
      </c>
    </row>
    <row r="61" spans="1:7" x14ac:dyDescent="0.25">
      <c r="A61" s="43">
        <v>54</v>
      </c>
      <c r="B61" s="45">
        <v>20.46</v>
      </c>
      <c r="C61" s="45">
        <v>3.36</v>
      </c>
      <c r="D61" s="45"/>
      <c r="E61" s="45"/>
      <c r="F61" s="45">
        <v>0</v>
      </c>
      <c r="G61" s="45">
        <v>0</v>
      </c>
    </row>
    <row r="62" spans="1:7" x14ac:dyDescent="0.25">
      <c r="A62" s="43">
        <v>55</v>
      </c>
      <c r="B62" s="45">
        <v>20.11</v>
      </c>
      <c r="C62" s="45">
        <v>3.29</v>
      </c>
      <c r="D62" s="45"/>
      <c r="E62" s="45"/>
      <c r="F62" s="45">
        <v>0</v>
      </c>
      <c r="G62" s="45">
        <v>0</v>
      </c>
    </row>
    <row r="63" spans="1:7" x14ac:dyDescent="0.25">
      <c r="A63" s="43">
        <v>56</v>
      </c>
      <c r="B63" s="45">
        <v>19.739999999999998</v>
      </c>
      <c r="C63" s="45">
        <v>3.22</v>
      </c>
      <c r="D63" s="45"/>
      <c r="E63" s="45"/>
      <c r="F63" s="45">
        <v>0</v>
      </c>
      <c r="G63" s="45">
        <v>0</v>
      </c>
    </row>
    <row r="64" spans="1:7" x14ac:dyDescent="0.25">
      <c r="A64" s="43">
        <v>57</v>
      </c>
      <c r="B64" s="45">
        <v>19.350000000000001</v>
      </c>
      <c r="C64" s="45">
        <v>3.15</v>
      </c>
      <c r="D64" s="45"/>
      <c r="E64" s="45"/>
      <c r="F64" s="45">
        <v>0</v>
      </c>
      <c r="G64" s="45">
        <v>0</v>
      </c>
    </row>
    <row r="65" spans="1:7" x14ac:dyDescent="0.25">
      <c r="A65" s="43">
        <v>58</v>
      </c>
      <c r="B65" s="45">
        <v>18.95</v>
      </c>
      <c r="C65" s="45">
        <v>3.09</v>
      </c>
      <c r="D65" s="45"/>
      <c r="E65" s="45"/>
      <c r="F65" s="45">
        <v>0</v>
      </c>
      <c r="G65" s="45">
        <v>0</v>
      </c>
    </row>
    <row r="66" spans="1:7" x14ac:dyDescent="0.25">
      <c r="A66" s="43">
        <v>59</v>
      </c>
      <c r="B66" s="45">
        <v>18.54</v>
      </c>
      <c r="C66" s="45">
        <v>3.04</v>
      </c>
      <c r="D66" s="45"/>
      <c r="E66" s="45"/>
      <c r="F66" s="45">
        <v>0</v>
      </c>
      <c r="G66" s="45">
        <v>0</v>
      </c>
    </row>
    <row r="67" spans="1:7" x14ac:dyDescent="0.25">
      <c r="A67" s="43">
        <v>60</v>
      </c>
      <c r="B67" s="45">
        <v>18.11</v>
      </c>
      <c r="C67" s="45">
        <v>2.98</v>
      </c>
      <c r="D67" s="45"/>
      <c r="E67" s="45"/>
      <c r="F67" s="45">
        <v>0</v>
      </c>
      <c r="G67" s="45">
        <v>0</v>
      </c>
    </row>
    <row r="68" spans="1:7" x14ac:dyDescent="0.25">
      <c r="A68" s="43">
        <v>61</v>
      </c>
      <c r="B68" s="45">
        <v>17.66</v>
      </c>
      <c r="C68" s="45">
        <v>2.93</v>
      </c>
      <c r="D68" s="45"/>
      <c r="E68" s="45"/>
      <c r="F68" s="45">
        <v>0</v>
      </c>
      <c r="G68" s="45">
        <v>0</v>
      </c>
    </row>
    <row r="69" spans="1:7" x14ac:dyDescent="0.25">
      <c r="A69" s="43">
        <v>62</v>
      </c>
      <c r="B69" s="45">
        <v>17.2</v>
      </c>
      <c r="C69" s="45">
        <v>2.89</v>
      </c>
      <c r="D69" s="45"/>
      <c r="E69" s="45"/>
      <c r="F69" s="45">
        <v>0</v>
      </c>
      <c r="G69" s="45">
        <v>0</v>
      </c>
    </row>
    <row r="70" spans="1:7" x14ac:dyDescent="0.25">
      <c r="A70" s="43">
        <v>63</v>
      </c>
      <c r="B70" s="45">
        <v>16.72</v>
      </c>
      <c r="C70" s="45">
        <v>2.85</v>
      </c>
      <c r="D70" s="45"/>
      <c r="E70" s="45"/>
      <c r="F70" s="45">
        <v>0</v>
      </c>
      <c r="G70" s="45">
        <v>0</v>
      </c>
    </row>
    <row r="71" spans="1:7" x14ac:dyDescent="0.25">
      <c r="A71" s="43">
        <v>64</v>
      </c>
      <c r="B71" s="45">
        <v>16.23</v>
      </c>
      <c r="C71" s="45">
        <v>2.8</v>
      </c>
      <c r="D71" s="45"/>
      <c r="E71" s="45"/>
      <c r="F71" s="45">
        <v>0</v>
      </c>
      <c r="G71" s="45">
        <v>0</v>
      </c>
    </row>
    <row r="72" spans="1:7" x14ac:dyDescent="0.25">
      <c r="A72" s="43">
        <v>65</v>
      </c>
      <c r="B72" s="45">
        <v>15.72</v>
      </c>
      <c r="C72" s="45">
        <v>2.76</v>
      </c>
      <c r="D72" s="45"/>
      <c r="E72" s="45"/>
      <c r="F72" s="45">
        <v>0</v>
      </c>
      <c r="G72" s="45">
        <v>0</v>
      </c>
    </row>
    <row r="73" spans="1:7" x14ac:dyDescent="0.25">
      <c r="A73" s="43">
        <v>66</v>
      </c>
      <c r="B73" s="45">
        <v>15.19</v>
      </c>
      <c r="C73" s="45">
        <v>2.73</v>
      </c>
      <c r="D73" s="45"/>
      <c r="E73" s="45"/>
      <c r="F73" s="45">
        <v>0</v>
      </c>
      <c r="G73" s="45">
        <v>0</v>
      </c>
    </row>
    <row r="74" spans="1:7" x14ac:dyDescent="0.25">
      <c r="A74" s="43">
        <v>67</v>
      </c>
      <c r="B74" s="45">
        <v>14.65</v>
      </c>
      <c r="C74" s="45">
        <v>2.7</v>
      </c>
      <c r="D74" s="45"/>
      <c r="E74" s="45"/>
      <c r="F74" s="45">
        <v>0</v>
      </c>
      <c r="G74" s="45">
        <v>0</v>
      </c>
    </row>
    <row r="75" spans="1:7" x14ac:dyDescent="0.25">
      <c r="A75" s="43">
        <v>68</v>
      </c>
      <c r="B75" s="45">
        <v>14.1</v>
      </c>
      <c r="C75" s="45">
        <v>2.67</v>
      </c>
      <c r="D75" s="45"/>
      <c r="E75" s="45"/>
      <c r="F75" s="45">
        <v>0</v>
      </c>
      <c r="G75" s="45">
        <v>0</v>
      </c>
    </row>
    <row r="76" spans="1:7" x14ac:dyDescent="0.25">
      <c r="A76" s="43">
        <v>69</v>
      </c>
      <c r="B76" s="45">
        <v>13.54</v>
      </c>
      <c r="C76" s="45">
        <v>2.56</v>
      </c>
      <c r="D76" s="45"/>
      <c r="E76" s="45"/>
      <c r="F76" s="45"/>
      <c r="G76" s="45"/>
    </row>
    <row r="77" spans="1:7" x14ac:dyDescent="0.25">
      <c r="A77" s="43">
        <v>70</v>
      </c>
      <c r="B77" s="45">
        <v>12.97</v>
      </c>
      <c r="C77" s="45">
        <v>2.44</v>
      </c>
      <c r="D77" s="45"/>
      <c r="E77" s="45"/>
      <c r="F77" s="45"/>
      <c r="G77" s="45"/>
    </row>
    <row r="78" spans="1:7" x14ac:dyDescent="0.25">
      <c r="A78" s="43">
        <v>71</v>
      </c>
      <c r="B78" s="45">
        <v>12.4</v>
      </c>
      <c r="C78" s="45">
        <v>2.41</v>
      </c>
      <c r="D78" s="45"/>
      <c r="E78" s="45"/>
      <c r="F78" s="45"/>
      <c r="G78" s="45"/>
    </row>
    <row r="79" spans="1:7" x14ac:dyDescent="0.25">
      <c r="A79" s="43">
        <v>72</v>
      </c>
      <c r="B79" s="45">
        <v>11.83</v>
      </c>
      <c r="C79" s="45">
        <v>2.39</v>
      </c>
      <c r="D79" s="45"/>
      <c r="E79" s="45"/>
      <c r="F79" s="45"/>
      <c r="G79" s="45"/>
    </row>
    <row r="80" spans="1:7" x14ac:dyDescent="0.25">
      <c r="A80" s="43">
        <v>73</v>
      </c>
      <c r="B80" s="45">
        <v>11.26</v>
      </c>
      <c r="C80" s="45">
        <v>2.36</v>
      </c>
      <c r="D80" s="45">
        <v>1.81</v>
      </c>
      <c r="E80" s="45">
        <v>1.52</v>
      </c>
      <c r="F80" s="45"/>
      <c r="G80" s="45"/>
    </row>
    <row r="81" spans="1:7" x14ac:dyDescent="0.25">
      <c r="A81" s="43">
        <v>74</v>
      </c>
      <c r="B81" s="45">
        <v>10.69</v>
      </c>
      <c r="C81" s="45">
        <v>2.1800000000000002</v>
      </c>
      <c r="D81" s="45">
        <v>1.64</v>
      </c>
      <c r="E81" s="45">
        <v>1.39</v>
      </c>
      <c r="F81" s="45"/>
      <c r="G81" s="45"/>
    </row>
    <row r="82" spans="1:7" x14ac:dyDescent="0.25">
      <c r="A82" s="43">
        <v>75</v>
      </c>
      <c r="B82" s="45">
        <v>10.130000000000001</v>
      </c>
      <c r="C82" s="45">
        <v>2</v>
      </c>
      <c r="D82" s="45">
        <v>1.49</v>
      </c>
      <c r="E82" s="45">
        <v>1.26</v>
      </c>
      <c r="F82" s="45"/>
      <c r="G82" s="45"/>
    </row>
    <row r="83" spans="1:7" x14ac:dyDescent="0.25">
      <c r="A83" s="43">
        <v>76</v>
      </c>
      <c r="B83" s="45">
        <v>9.59</v>
      </c>
      <c r="C83" s="45">
        <v>1.96</v>
      </c>
      <c r="D83" s="45">
        <v>1.35</v>
      </c>
      <c r="E83" s="45">
        <v>1.1399999999999999</v>
      </c>
      <c r="F83" s="45"/>
      <c r="G83" s="45"/>
    </row>
    <row r="84" spans="1:7" x14ac:dyDescent="0.25">
      <c r="A84" s="43">
        <v>77</v>
      </c>
      <c r="B84" s="45">
        <v>9.06</v>
      </c>
      <c r="C84" s="45">
        <v>1.91</v>
      </c>
      <c r="D84" s="45">
        <v>1.23</v>
      </c>
      <c r="E84" s="45">
        <v>1.03</v>
      </c>
      <c r="F84" s="45"/>
      <c r="G84" s="45"/>
    </row>
    <row r="85" spans="1:7" x14ac:dyDescent="0.25">
      <c r="A85" s="43">
        <v>78</v>
      </c>
      <c r="B85" s="45">
        <v>8.5299999999999994</v>
      </c>
      <c r="C85" s="45">
        <v>1.86</v>
      </c>
      <c r="D85" s="45">
        <v>1.1100000000000001</v>
      </c>
      <c r="E85" s="45">
        <v>0.92</v>
      </c>
      <c r="F85" s="45"/>
      <c r="G85" s="45"/>
    </row>
    <row r="86" spans="1:7" x14ac:dyDescent="0.25">
      <c r="A86" s="43">
        <v>79</v>
      </c>
      <c r="B86" s="45">
        <v>8.02</v>
      </c>
      <c r="C86" s="45">
        <v>1.64</v>
      </c>
      <c r="D86" s="45">
        <v>0.98</v>
      </c>
      <c r="E86" s="45">
        <v>0.82</v>
      </c>
      <c r="F86" s="45"/>
      <c r="G86" s="45"/>
    </row>
    <row r="87" spans="1:7" x14ac:dyDescent="0.25">
      <c r="A87" s="43">
        <v>80</v>
      </c>
      <c r="B87" s="45">
        <v>7.51</v>
      </c>
      <c r="C87" s="45">
        <v>1.43</v>
      </c>
      <c r="D87" s="45">
        <v>0.86</v>
      </c>
      <c r="E87" s="45">
        <v>0.73</v>
      </c>
      <c r="F87" s="45"/>
      <c r="G87" s="45"/>
    </row>
    <row r="88" spans="1:7" x14ac:dyDescent="0.25">
      <c r="A88" s="43">
        <v>81</v>
      </c>
      <c r="B88" s="45">
        <v>7.01</v>
      </c>
      <c r="C88" s="45">
        <v>1.38</v>
      </c>
      <c r="D88" s="45">
        <v>0.76</v>
      </c>
      <c r="E88" s="45">
        <v>0.64</v>
      </c>
      <c r="F88" s="45"/>
      <c r="G88" s="45"/>
    </row>
    <row r="89" spans="1:7" x14ac:dyDescent="0.25">
      <c r="A89" s="43">
        <v>82</v>
      </c>
      <c r="B89" s="45">
        <v>6.51</v>
      </c>
      <c r="C89" s="45">
        <v>1.34</v>
      </c>
      <c r="D89" s="45">
        <v>0.67</v>
      </c>
      <c r="E89" s="45">
        <v>0.56000000000000005</v>
      </c>
      <c r="F89" s="45"/>
      <c r="G89" s="45"/>
    </row>
    <row r="90" spans="1:7" x14ac:dyDescent="0.25">
      <c r="A90" s="43">
        <v>83</v>
      </c>
      <c r="B90" s="45">
        <v>6.03</v>
      </c>
      <c r="C90" s="45">
        <v>1.29</v>
      </c>
      <c r="D90" s="45">
        <v>0.59</v>
      </c>
      <c r="E90" s="45">
        <v>0.49</v>
      </c>
      <c r="F90" s="45"/>
      <c r="G90" s="45"/>
    </row>
    <row r="91" spans="1:7" x14ac:dyDescent="0.25">
      <c r="A91" s="43">
        <v>84</v>
      </c>
      <c r="B91" s="45">
        <v>5.57</v>
      </c>
      <c r="C91" s="45">
        <v>1.1000000000000001</v>
      </c>
      <c r="D91" s="45">
        <v>0.51</v>
      </c>
      <c r="E91" s="45">
        <v>0.42</v>
      </c>
      <c r="F91" s="45"/>
      <c r="G91" s="45"/>
    </row>
    <row r="92" spans="1:7" x14ac:dyDescent="0.25">
      <c r="A92" s="43">
        <v>85</v>
      </c>
      <c r="B92" s="45">
        <v>5.12</v>
      </c>
      <c r="C92" s="45">
        <v>0.9</v>
      </c>
      <c r="D92" s="45">
        <v>0.43</v>
      </c>
      <c r="E92" s="45">
        <v>0.36</v>
      </c>
      <c r="F92" s="45"/>
      <c r="G92" s="45"/>
    </row>
    <row r="93" spans="1:7" x14ac:dyDescent="0.25">
      <c r="A93" s="43">
        <v>86</v>
      </c>
      <c r="B93" s="45">
        <v>4.7</v>
      </c>
      <c r="C93" s="45">
        <v>0.86</v>
      </c>
      <c r="D93" s="45">
        <v>0.37</v>
      </c>
      <c r="E93" s="45">
        <v>0.31</v>
      </c>
      <c r="F93" s="45"/>
      <c r="G93" s="45"/>
    </row>
    <row r="94" spans="1:7" x14ac:dyDescent="0.25">
      <c r="A94" s="43">
        <v>87</v>
      </c>
      <c r="B94" s="45">
        <v>4.3</v>
      </c>
      <c r="C94" s="45">
        <v>0.82</v>
      </c>
      <c r="D94" s="45">
        <v>0.32</v>
      </c>
      <c r="E94" s="45">
        <v>0.26</v>
      </c>
      <c r="F94" s="45"/>
      <c r="G94" s="45"/>
    </row>
    <row r="95" spans="1:7" x14ac:dyDescent="0.25">
      <c r="A95" s="43">
        <v>88</v>
      </c>
      <c r="B95" s="45">
        <v>3.93</v>
      </c>
      <c r="C95" s="45">
        <v>0.77</v>
      </c>
      <c r="D95" s="45">
        <v>0.27</v>
      </c>
      <c r="E95" s="45">
        <v>0.22</v>
      </c>
      <c r="F95" s="45"/>
      <c r="G95" s="45"/>
    </row>
    <row r="96" spans="1:7" x14ac:dyDescent="0.25">
      <c r="A96" s="43">
        <v>89</v>
      </c>
      <c r="B96" s="45">
        <v>3.58</v>
      </c>
      <c r="C96" s="45">
        <v>0.61</v>
      </c>
      <c r="D96" s="45">
        <v>0.22</v>
      </c>
      <c r="E96" s="45">
        <v>0.19</v>
      </c>
      <c r="F96" s="45"/>
      <c r="G96" s="45"/>
    </row>
    <row r="97" spans="1:7" x14ac:dyDescent="0.25">
      <c r="A97" s="43">
        <v>90</v>
      </c>
      <c r="B97" s="45">
        <v>3.25</v>
      </c>
      <c r="C97" s="45">
        <v>0.45</v>
      </c>
      <c r="D97" s="45">
        <v>0.18</v>
      </c>
      <c r="E97" s="45">
        <v>0.16</v>
      </c>
      <c r="F97" s="45"/>
      <c r="G97" s="45"/>
    </row>
    <row r="98" spans="1:7" x14ac:dyDescent="0.25">
      <c r="A98" s="43">
        <v>91</v>
      </c>
      <c r="B98" s="45">
        <v>2.95</v>
      </c>
      <c r="C98" s="45">
        <v>0.42</v>
      </c>
      <c r="D98" s="45">
        <v>0.15</v>
      </c>
      <c r="E98" s="45">
        <v>0.13</v>
      </c>
      <c r="F98" s="45"/>
      <c r="G98" s="45"/>
    </row>
    <row r="99" spans="1:7" x14ac:dyDescent="0.25">
      <c r="A99" s="43">
        <v>92</v>
      </c>
      <c r="B99" s="45">
        <v>2.66</v>
      </c>
      <c r="C99" s="45">
        <v>0.39</v>
      </c>
      <c r="D99" s="45">
        <v>0.13</v>
      </c>
      <c r="E99" s="45">
        <v>0.11</v>
      </c>
      <c r="F99" s="45"/>
      <c r="G99" s="45"/>
    </row>
    <row r="100" spans="1:7" x14ac:dyDescent="0.25">
      <c r="A100" s="43">
        <v>93</v>
      </c>
      <c r="B100" s="45">
        <v>2.4</v>
      </c>
      <c r="C100" s="45">
        <v>0.37</v>
      </c>
      <c r="D100" s="45">
        <v>0.1</v>
      </c>
      <c r="E100" s="45">
        <v>0.09</v>
      </c>
      <c r="F100" s="45"/>
      <c r="G100" s="45"/>
    </row>
    <row r="101" spans="1:7" x14ac:dyDescent="0.25">
      <c r="A101" s="43">
        <v>94</v>
      </c>
      <c r="B101" s="45">
        <v>2.16</v>
      </c>
      <c r="C101" s="45">
        <v>0.34</v>
      </c>
      <c r="D101" s="45">
        <v>0.09</v>
      </c>
      <c r="E101" s="45">
        <v>7.0000000000000007E-2</v>
      </c>
      <c r="F101" s="45"/>
      <c r="G101" s="45"/>
    </row>
    <row r="102" spans="1:7" x14ac:dyDescent="0.25">
      <c r="A102" s="43">
        <v>95</v>
      </c>
      <c r="B102" s="45">
        <v>1.95</v>
      </c>
      <c r="C102" s="45">
        <v>0.31</v>
      </c>
      <c r="D102" s="45">
        <v>7.0000000000000007E-2</v>
      </c>
      <c r="E102" s="45">
        <v>0.06</v>
      </c>
      <c r="F102" s="45"/>
      <c r="G102" s="45"/>
    </row>
  </sheetData>
  <sheetProtection algorithmName="SHA-512" hashValue="RtZkvYIzlan5+HcVJmwJ+5Yy+41+a1Vj1444QxyQ/EKioQ9ZF0tgaiZcan4+ehovFKeENr1scTPI1jpsFwARPw==" saltValue="LMdYHbVEILJ610SMoeb2jQ==" spinCount="100000" sheet="1" objects="1" scenarios="1"/>
  <conditionalFormatting sqref="A6:A21">
    <cfRule type="expression" dxfId="1107" priority="15" stopIfTrue="1">
      <formula>MOD(ROW(),2)=0</formula>
    </cfRule>
    <cfRule type="expression" dxfId="1106" priority="16" stopIfTrue="1">
      <formula>MOD(ROW(),2)&lt;&gt;0</formula>
    </cfRule>
  </conditionalFormatting>
  <conditionalFormatting sqref="B6:G6 B20:G21 C18:G19 B9:G17 C7:G8">
    <cfRule type="expression" dxfId="1105" priority="17" stopIfTrue="1">
      <formula>MOD(ROW(),2)=0</formula>
    </cfRule>
    <cfRule type="expression" dxfId="1104" priority="18" stopIfTrue="1">
      <formula>MOD(ROW(),2)&lt;&gt;0</formula>
    </cfRule>
  </conditionalFormatting>
  <conditionalFormatting sqref="A26:A102">
    <cfRule type="expression" dxfId="1103" priority="19" stopIfTrue="1">
      <formula>MOD(ROW(),2)=0</formula>
    </cfRule>
    <cfRule type="expression" dxfId="1102" priority="20" stopIfTrue="1">
      <formula>MOD(ROW(),2)&lt;&gt;0</formula>
    </cfRule>
  </conditionalFormatting>
  <conditionalFormatting sqref="B26:G102">
    <cfRule type="expression" dxfId="1101" priority="21" stopIfTrue="1">
      <formula>MOD(ROW(),2)=0</formula>
    </cfRule>
    <cfRule type="expression" dxfId="1100" priority="22" stopIfTrue="1">
      <formula>MOD(ROW(),2)&lt;&gt;0</formula>
    </cfRule>
  </conditionalFormatting>
  <conditionalFormatting sqref="B7:B8">
    <cfRule type="expression" dxfId="1097" priority="3" stopIfTrue="1">
      <formula>MOD(ROW(),2)=0</formula>
    </cfRule>
    <cfRule type="expression" dxfId="1096" priority="4" stopIfTrue="1">
      <formula>MOD(ROW(),2)&lt;&gt;0</formula>
    </cfRule>
  </conditionalFormatting>
  <conditionalFormatting sqref="B18:B19">
    <cfRule type="expression" dxfId="13" priority="1" stopIfTrue="1">
      <formula>MOD(ROW(),2)=0</formula>
    </cfRule>
    <cfRule type="expression" dxfId="12" priority="2"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56647-D740-4236-8BDE-368193F4312D}">
  <sheetPr codeName="Sheet26"/>
  <dimension ref="A1:C3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Pensioner CE - x-303</v>
      </c>
    </row>
    <row r="6" spans="1:3" x14ac:dyDescent="0.25">
      <c r="A6" s="40" t="s">
        <v>481</v>
      </c>
      <c r="B6" s="49" t="s">
        <v>482</v>
      </c>
      <c r="C6" s="49"/>
    </row>
    <row r="7" spans="1:3" x14ac:dyDescent="0.25">
      <c r="A7" s="40" t="s">
        <v>483</v>
      </c>
      <c r="B7" s="49" t="s">
        <v>578</v>
      </c>
      <c r="C7" s="49"/>
    </row>
    <row r="8" spans="1:3" x14ac:dyDescent="0.25">
      <c r="A8" s="40" t="s">
        <v>130</v>
      </c>
      <c r="B8" s="49" t="s">
        <v>577</v>
      </c>
      <c r="C8" s="49"/>
    </row>
    <row r="9" spans="1:3" x14ac:dyDescent="0.25">
      <c r="A9" s="40" t="s">
        <v>131</v>
      </c>
      <c r="B9" s="49" t="s">
        <v>205</v>
      </c>
      <c r="C9" s="49"/>
    </row>
    <row r="10" spans="1:3" ht="100" x14ac:dyDescent="0.25">
      <c r="A10" s="40" t="s">
        <v>6</v>
      </c>
      <c r="B10" s="49" t="s">
        <v>213</v>
      </c>
      <c r="C10" s="49"/>
    </row>
    <row r="11" spans="1:3" x14ac:dyDescent="0.25">
      <c r="A11" s="40" t="s">
        <v>132</v>
      </c>
      <c r="B11" s="49" t="s">
        <v>190</v>
      </c>
      <c r="C11" s="49"/>
    </row>
    <row r="12" spans="1:3" x14ac:dyDescent="0.25">
      <c r="A12" s="40" t="s">
        <v>133</v>
      </c>
      <c r="B12" s="49" t="s">
        <v>197</v>
      </c>
      <c r="C12" s="49"/>
    </row>
    <row r="13" spans="1:3" x14ac:dyDescent="0.25">
      <c r="A13" s="40" t="s">
        <v>484</v>
      </c>
      <c r="B13" s="49">
        <v>1</v>
      </c>
      <c r="C13" s="49"/>
    </row>
    <row r="14" spans="1:3" x14ac:dyDescent="0.25">
      <c r="A14" s="40" t="s">
        <v>135</v>
      </c>
      <c r="B14" s="49">
        <v>303</v>
      </c>
      <c r="C14" s="49"/>
    </row>
    <row r="15" spans="1:3" x14ac:dyDescent="0.25">
      <c r="A15" s="40" t="s">
        <v>485</v>
      </c>
      <c r="B15" s="49" t="s">
        <v>214</v>
      </c>
      <c r="C15" s="49"/>
    </row>
    <row r="16" spans="1:3" x14ac:dyDescent="0.25">
      <c r="A16" s="40" t="s">
        <v>137</v>
      </c>
      <c r="B16" s="49" t="s">
        <v>518</v>
      </c>
      <c r="C16" s="49"/>
    </row>
    <row r="17" spans="1:3" x14ac:dyDescent="0.25">
      <c r="A17" s="41" t="s">
        <v>486</v>
      </c>
      <c r="B17" s="49"/>
      <c r="C17" s="49"/>
    </row>
    <row r="18" spans="1:3" x14ac:dyDescent="0.25">
      <c r="A18" s="40" t="s">
        <v>139</v>
      </c>
      <c r="B18" s="50">
        <v>46175</v>
      </c>
      <c r="C18" s="51"/>
    </row>
    <row r="19" spans="1:3" x14ac:dyDescent="0.25">
      <c r="A19" s="40" t="s">
        <v>140</v>
      </c>
      <c r="B19" s="50">
        <v>46161</v>
      </c>
      <c r="C19" s="50"/>
    </row>
    <row r="20" spans="1:3" x14ac:dyDescent="0.25">
      <c r="A20" s="40" t="s">
        <v>141</v>
      </c>
      <c r="B20" s="49" t="s">
        <v>149</v>
      </c>
      <c r="C20" s="49"/>
    </row>
    <row r="21" spans="1:3" x14ac:dyDescent="0.25">
      <c r="A21" s="40" t="s">
        <v>487</v>
      </c>
      <c r="B21" s="49" t="s">
        <v>68</v>
      </c>
      <c r="C21" s="49"/>
    </row>
    <row r="23" spans="1:3" x14ac:dyDescent="0.25">
      <c r="A23" s="23" t="str">
        <f>HYPERLINK("#'Factor List'!A1", "Back to Factor List")</f>
        <v>Back to Factor List</v>
      </c>
      <c r="B23" s="23" t="str">
        <f>HYPERLINK("#'Assumptions'!A1", "Assumptions")</f>
        <v>Assumptions</v>
      </c>
    </row>
    <row r="26" spans="1:3" s="59" customFormat="1" ht="39" x14ac:dyDescent="0.25">
      <c r="A26" s="58" t="s">
        <v>241</v>
      </c>
      <c r="B26" s="58" t="s">
        <v>519</v>
      </c>
      <c r="C26" s="58" t="s">
        <v>520</v>
      </c>
    </row>
    <row r="27" spans="1:3" x14ac:dyDescent="0.25">
      <c r="A27" s="43">
        <v>50</v>
      </c>
      <c r="B27" s="45">
        <v>0.84</v>
      </c>
      <c r="C27" s="45">
        <v>22.34</v>
      </c>
    </row>
    <row r="28" spans="1:3" x14ac:dyDescent="0.25">
      <c r="A28" s="43">
        <v>51</v>
      </c>
      <c r="B28" s="45">
        <v>0.87</v>
      </c>
      <c r="C28" s="45">
        <v>22.78</v>
      </c>
    </row>
    <row r="29" spans="1:3" x14ac:dyDescent="0.25">
      <c r="A29" s="43">
        <v>52</v>
      </c>
      <c r="B29" s="45">
        <v>0.91</v>
      </c>
      <c r="C29" s="45">
        <v>23.23</v>
      </c>
    </row>
    <row r="30" spans="1:3" x14ac:dyDescent="0.25">
      <c r="A30" s="43">
        <v>53</v>
      </c>
      <c r="B30" s="45">
        <v>0.94</v>
      </c>
      <c r="C30" s="45">
        <v>23.69</v>
      </c>
    </row>
    <row r="31" spans="1:3" x14ac:dyDescent="0.25">
      <c r="A31" s="43">
        <v>54</v>
      </c>
      <c r="B31" s="45">
        <v>0.98</v>
      </c>
      <c r="C31" s="45">
        <v>24.16</v>
      </c>
    </row>
  </sheetData>
  <sheetProtection algorithmName="SHA-512" hashValue="gC0EWSvMpKekNi+MelEgfbqgZanweYhy8P6hRcnTG8yBAkpCm8N9+qj8+AJyBOAfOieuyE+gzLucf13pT89JGw==" saltValue="n2mcA6wjftGwxJmxsma6Dg==" spinCount="100000" sheet="1" objects="1" scenarios="1"/>
  <conditionalFormatting sqref="A6:A21">
    <cfRule type="expression" dxfId="1093" priority="15" stopIfTrue="1">
      <formula>MOD(ROW(),2)=0</formula>
    </cfRule>
    <cfRule type="expression" dxfId="1092" priority="16" stopIfTrue="1">
      <formula>MOD(ROW(),2)&lt;&gt;0</formula>
    </cfRule>
  </conditionalFormatting>
  <conditionalFormatting sqref="B6:C6 B20:C21 C18:C19 B9:C17 C7:C8">
    <cfRule type="expression" dxfId="1091" priority="17" stopIfTrue="1">
      <formula>MOD(ROW(),2)=0</formula>
    </cfRule>
    <cfRule type="expression" dxfId="1090" priority="18" stopIfTrue="1">
      <formula>MOD(ROW(),2)&lt;&gt;0</formula>
    </cfRule>
  </conditionalFormatting>
  <conditionalFormatting sqref="A26:A31">
    <cfRule type="expression" dxfId="1089" priority="19" stopIfTrue="1">
      <formula>MOD(ROW(),2)=0</formula>
    </cfRule>
    <cfRule type="expression" dxfId="1088" priority="20" stopIfTrue="1">
      <formula>MOD(ROW(),2)&lt;&gt;0</formula>
    </cfRule>
  </conditionalFormatting>
  <conditionalFormatting sqref="B26:C31">
    <cfRule type="expression" dxfId="1087" priority="21" stopIfTrue="1">
      <formula>MOD(ROW(),2)=0</formula>
    </cfRule>
    <cfRule type="expression" dxfId="1086" priority="22" stopIfTrue="1">
      <formula>MOD(ROW(),2)&lt;&gt;0</formula>
    </cfRule>
  </conditionalFormatting>
  <conditionalFormatting sqref="B7:B8">
    <cfRule type="expression" dxfId="1083" priority="3" stopIfTrue="1">
      <formula>MOD(ROW(),2)=0</formula>
    </cfRule>
    <cfRule type="expression" dxfId="1082" priority="4" stopIfTrue="1">
      <formula>MOD(ROW(),2)&lt;&gt;0</formula>
    </cfRule>
  </conditionalFormatting>
  <conditionalFormatting sqref="B18:B19">
    <cfRule type="expression" dxfId="11" priority="1" stopIfTrue="1">
      <formula>MOD(ROW(),2)=0</formula>
    </cfRule>
    <cfRule type="expression" dxfId="10" priority="2"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D9EF-A95C-4728-8979-BFC871F28D5C}">
  <sheetPr codeName="Sheet27"/>
  <dimension ref="A1:E72"/>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HSC - Consolidated Factor Spreadsheet</v>
      </c>
    </row>
    <row r="3" spans="1:5" s="1" customFormat="1" ht="15.5" x14ac:dyDescent="0.35">
      <c r="A3" s="30" t="s">
        <v>2</v>
      </c>
      <c r="B3" s="3" t="str">
        <f>TABLE_FACTOR_TYPE_1 &amp; " - x-" &amp; TABLE_SERIES_NUMBER_1</f>
        <v>Pensioner CE - x-304</v>
      </c>
    </row>
    <row r="6" spans="1:5" x14ac:dyDescent="0.25">
      <c r="A6" s="40" t="s">
        <v>481</v>
      </c>
      <c r="B6" s="49" t="s">
        <v>482</v>
      </c>
      <c r="C6" s="49"/>
      <c r="D6" s="49"/>
      <c r="E6" s="49"/>
    </row>
    <row r="7" spans="1:5" x14ac:dyDescent="0.25">
      <c r="A7" s="40" t="s">
        <v>483</v>
      </c>
      <c r="B7" s="49" t="s">
        <v>578</v>
      </c>
      <c r="C7" s="49"/>
      <c r="D7" s="49"/>
      <c r="E7" s="49"/>
    </row>
    <row r="8" spans="1:5" x14ac:dyDescent="0.25">
      <c r="A8" s="40" t="s">
        <v>130</v>
      </c>
      <c r="B8" s="49" t="s">
        <v>454</v>
      </c>
      <c r="C8" s="49"/>
      <c r="D8" s="49"/>
      <c r="E8" s="49"/>
    </row>
    <row r="9" spans="1:5" x14ac:dyDescent="0.25">
      <c r="A9" s="40" t="s">
        <v>131</v>
      </c>
      <c r="B9" s="49" t="s">
        <v>205</v>
      </c>
      <c r="C9" s="49"/>
      <c r="D9" s="49"/>
      <c r="E9" s="49"/>
    </row>
    <row r="10" spans="1:5" ht="25" x14ac:dyDescent="0.25">
      <c r="A10" s="40" t="s">
        <v>6</v>
      </c>
      <c r="B10" s="49" t="s">
        <v>216</v>
      </c>
      <c r="C10" s="49"/>
      <c r="D10" s="49"/>
      <c r="E10" s="49"/>
    </row>
    <row r="11" spans="1:5" x14ac:dyDescent="0.25">
      <c r="A11" s="40" t="s">
        <v>132</v>
      </c>
      <c r="B11" s="49" t="s">
        <v>509</v>
      </c>
      <c r="C11" s="49"/>
      <c r="D11" s="49"/>
      <c r="E11" s="49"/>
    </row>
    <row r="12" spans="1:5" x14ac:dyDescent="0.25">
      <c r="A12" s="40" t="s">
        <v>133</v>
      </c>
      <c r="B12" s="49" t="s">
        <v>207</v>
      </c>
      <c r="C12" s="49"/>
      <c r="D12" s="49"/>
      <c r="E12" s="49"/>
    </row>
    <row r="13" spans="1:5" x14ac:dyDescent="0.25">
      <c r="A13" s="40" t="s">
        <v>484</v>
      </c>
      <c r="B13" s="49">
        <v>0</v>
      </c>
      <c r="C13" s="49"/>
      <c r="D13" s="49"/>
      <c r="E13" s="49"/>
    </row>
    <row r="14" spans="1:5" x14ac:dyDescent="0.25">
      <c r="A14" s="40" t="s">
        <v>135</v>
      </c>
      <c r="B14" s="49">
        <v>304</v>
      </c>
      <c r="C14" s="49"/>
      <c r="D14" s="49"/>
      <c r="E14" s="49"/>
    </row>
    <row r="15" spans="1:5" x14ac:dyDescent="0.25">
      <c r="A15" s="40" t="s">
        <v>485</v>
      </c>
      <c r="B15" s="49" t="s">
        <v>217</v>
      </c>
      <c r="C15" s="49"/>
      <c r="D15" s="49"/>
      <c r="E15" s="49"/>
    </row>
    <row r="16" spans="1:5" x14ac:dyDescent="0.25">
      <c r="A16" s="40" t="s">
        <v>137</v>
      </c>
      <c r="B16" s="49" t="s">
        <v>510</v>
      </c>
      <c r="C16" s="49"/>
      <c r="D16" s="49"/>
      <c r="E16" s="49"/>
    </row>
    <row r="17" spans="1:5" x14ac:dyDescent="0.25">
      <c r="A17" s="41" t="s">
        <v>486</v>
      </c>
      <c r="B17" s="49"/>
      <c r="C17" s="49"/>
      <c r="D17" s="49"/>
      <c r="E17" s="49"/>
    </row>
    <row r="18" spans="1:5" x14ac:dyDescent="0.25">
      <c r="A18" s="40" t="s">
        <v>139</v>
      </c>
      <c r="B18" s="50">
        <v>46175</v>
      </c>
      <c r="C18" s="51"/>
      <c r="D18" s="51"/>
      <c r="E18" s="51"/>
    </row>
    <row r="19" spans="1:5" x14ac:dyDescent="0.25">
      <c r="A19" s="40" t="s">
        <v>140</v>
      </c>
      <c r="B19" s="50">
        <v>46161</v>
      </c>
      <c r="C19" s="50"/>
      <c r="D19" s="50"/>
      <c r="E19" s="50"/>
    </row>
    <row r="20" spans="1:5" x14ac:dyDescent="0.25">
      <c r="A20" s="40" t="s">
        <v>141</v>
      </c>
      <c r="B20" s="49" t="s">
        <v>149</v>
      </c>
      <c r="C20" s="49"/>
      <c r="D20" s="49"/>
      <c r="E20" s="49"/>
    </row>
    <row r="21" spans="1:5" x14ac:dyDescent="0.25">
      <c r="A21" s="40" t="s">
        <v>487</v>
      </c>
      <c r="B21" s="49" t="s">
        <v>68</v>
      </c>
      <c r="C21" s="49"/>
      <c r="D21" s="49"/>
      <c r="E21" s="49"/>
    </row>
    <row r="23" spans="1:5" x14ac:dyDescent="0.25">
      <c r="A23" s="23" t="str">
        <f>HYPERLINK("#'Factor List'!A1", "Back to Factor List")</f>
        <v>Back to Factor List</v>
      </c>
      <c r="B23" s="23" t="str">
        <f>HYPERLINK("#'Assumptions'!A1", "Assumptions")</f>
        <v>Assumptions</v>
      </c>
    </row>
    <row r="26" spans="1:5" s="59" customFormat="1" ht="39" x14ac:dyDescent="0.25">
      <c r="A26" s="58" t="s">
        <v>241</v>
      </c>
      <c r="B26" s="58" t="s">
        <v>511</v>
      </c>
      <c r="C26" s="58" t="s">
        <v>512</v>
      </c>
      <c r="D26" s="58" t="s">
        <v>513</v>
      </c>
      <c r="E26" s="58" t="s">
        <v>514</v>
      </c>
    </row>
    <row r="27" spans="1:5" x14ac:dyDescent="0.25">
      <c r="A27" s="43">
        <v>55</v>
      </c>
      <c r="B27" s="45">
        <v>24.17</v>
      </c>
      <c r="C27" s="45">
        <v>1.55</v>
      </c>
      <c r="D27" s="45"/>
      <c r="E27" s="45"/>
    </row>
    <row r="28" spans="1:5" x14ac:dyDescent="0.25">
      <c r="A28" s="43">
        <v>56</v>
      </c>
      <c r="B28" s="45">
        <v>23.65</v>
      </c>
      <c r="C28" s="45">
        <v>1.57</v>
      </c>
      <c r="D28" s="45"/>
      <c r="E28" s="45"/>
    </row>
    <row r="29" spans="1:5" x14ac:dyDescent="0.25">
      <c r="A29" s="43">
        <v>57</v>
      </c>
      <c r="B29" s="45">
        <v>23.12</v>
      </c>
      <c r="C29" s="45">
        <v>1.58</v>
      </c>
      <c r="D29" s="45"/>
      <c r="E29" s="45"/>
    </row>
    <row r="30" spans="1:5" x14ac:dyDescent="0.25">
      <c r="A30" s="43">
        <v>58</v>
      </c>
      <c r="B30" s="45">
        <v>22.59</v>
      </c>
      <c r="C30" s="45">
        <v>1.6</v>
      </c>
      <c r="D30" s="45"/>
      <c r="E30" s="45"/>
    </row>
    <row r="31" spans="1:5" x14ac:dyDescent="0.25">
      <c r="A31" s="43">
        <v>59</v>
      </c>
      <c r="B31" s="45">
        <v>22.05</v>
      </c>
      <c r="C31" s="45">
        <v>1.61</v>
      </c>
      <c r="D31" s="45"/>
      <c r="E31" s="45"/>
    </row>
    <row r="32" spans="1:5" x14ac:dyDescent="0.25">
      <c r="A32" s="43">
        <v>60</v>
      </c>
      <c r="B32" s="45">
        <v>21.51</v>
      </c>
      <c r="C32" s="45">
        <v>1.62</v>
      </c>
      <c r="D32" s="45"/>
      <c r="E32" s="45"/>
    </row>
    <row r="33" spans="1:5" x14ac:dyDescent="0.25">
      <c r="A33" s="43">
        <v>61</v>
      </c>
      <c r="B33" s="45">
        <v>20.96</v>
      </c>
      <c r="C33" s="45">
        <v>1.63</v>
      </c>
      <c r="D33" s="45"/>
      <c r="E33" s="45"/>
    </row>
    <row r="34" spans="1:5" x14ac:dyDescent="0.25">
      <c r="A34" s="43">
        <v>62</v>
      </c>
      <c r="B34" s="45">
        <v>20.399999999999999</v>
      </c>
      <c r="C34" s="45">
        <v>1.64</v>
      </c>
      <c r="D34" s="45"/>
      <c r="E34" s="45"/>
    </row>
    <row r="35" spans="1:5" x14ac:dyDescent="0.25">
      <c r="A35" s="43">
        <v>63</v>
      </c>
      <c r="B35" s="45">
        <v>19.829999999999998</v>
      </c>
      <c r="C35" s="45">
        <v>1.65</v>
      </c>
      <c r="D35" s="45"/>
      <c r="E35" s="45"/>
    </row>
    <row r="36" spans="1:5" x14ac:dyDescent="0.25">
      <c r="A36" s="43">
        <v>64</v>
      </c>
      <c r="B36" s="45">
        <v>19.260000000000002</v>
      </c>
      <c r="C36" s="45">
        <v>1.66</v>
      </c>
      <c r="D36" s="45"/>
      <c r="E36" s="45"/>
    </row>
    <row r="37" spans="1:5" x14ac:dyDescent="0.25">
      <c r="A37" s="43">
        <v>65</v>
      </c>
      <c r="B37" s="45">
        <v>18.68</v>
      </c>
      <c r="C37" s="45">
        <v>1.66</v>
      </c>
      <c r="D37" s="45"/>
      <c r="E37" s="45"/>
    </row>
    <row r="38" spans="1:5" x14ac:dyDescent="0.25">
      <c r="A38" s="43">
        <v>66</v>
      </c>
      <c r="B38" s="45">
        <v>18.100000000000001</v>
      </c>
      <c r="C38" s="45">
        <v>1.67</v>
      </c>
      <c r="D38" s="45"/>
      <c r="E38" s="45"/>
    </row>
    <row r="39" spans="1:5" x14ac:dyDescent="0.25">
      <c r="A39" s="43">
        <v>67</v>
      </c>
      <c r="B39" s="45">
        <v>17.5</v>
      </c>
      <c r="C39" s="45">
        <v>1.67</v>
      </c>
      <c r="D39" s="45"/>
      <c r="E39" s="45"/>
    </row>
    <row r="40" spans="1:5" x14ac:dyDescent="0.25">
      <c r="A40" s="43">
        <v>68</v>
      </c>
      <c r="B40" s="45">
        <v>16.89</v>
      </c>
      <c r="C40" s="45">
        <v>1.67</v>
      </c>
      <c r="D40" s="45"/>
      <c r="E40" s="45"/>
    </row>
    <row r="41" spans="1:5" x14ac:dyDescent="0.25">
      <c r="A41" s="43">
        <v>69</v>
      </c>
      <c r="B41" s="45">
        <v>16.25</v>
      </c>
      <c r="C41" s="45">
        <v>1.62</v>
      </c>
      <c r="D41" s="45"/>
      <c r="E41" s="45"/>
    </row>
    <row r="42" spans="1:5" x14ac:dyDescent="0.25">
      <c r="A42" s="43">
        <v>70</v>
      </c>
      <c r="B42" s="45">
        <v>15.62</v>
      </c>
      <c r="C42" s="45">
        <v>1.57</v>
      </c>
      <c r="D42" s="45"/>
      <c r="E42" s="45"/>
    </row>
    <row r="43" spans="1:5" x14ac:dyDescent="0.25">
      <c r="A43" s="43">
        <v>71</v>
      </c>
      <c r="B43" s="45">
        <v>14.98</v>
      </c>
      <c r="C43" s="45">
        <v>1.56</v>
      </c>
      <c r="D43" s="45"/>
      <c r="E43" s="45"/>
    </row>
    <row r="44" spans="1:5" x14ac:dyDescent="0.25">
      <c r="A44" s="43">
        <v>72</v>
      </c>
      <c r="B44" s="45">
        <v>14.34</v>
      </c>
      <c r="C44" s="45">
        <v>1.56</v>
      </c>
      <c r="D44" s="45"/>
      <c r="E44" s="45"/>
    </row>
    <row r="45" spans="1:5" x14ac:dyDescent="0.25">
      <c r="A45" s="43">
        <v>73</v>
      </c>
      <c r="B45" s="45">
        <v>13.71</v>
      </c>
      <c r="C45" s="45">
        <v>1.56</v>
      </c>
      <c r="D45" s="45">
        <v>2.33</v>
      </c>
      <c r="E45" s="45">
        <v>2.12</v>
      </c>
    </row>
    <row r="46" spans="1:5" x14ac:dyDescent="0.25">
      <c r="A46" s="43">
        <v>74</v>
      </c>
      <c r="B46" s="45">
        <v>13.09</v>
      </c>
      <c r="C46" s="45">
        <v>1.45</v>
      </c>
      <c r="D46" s="45">
        <v>2.13</v>
      </c>
      <c r="E46" s="45">
        <v>1.95</v>
      </c>
    </row>
    <row r="47" spans="1:5" x14ac:dyDescent="0.25">
      <c r="A47" s="43">
        <v>75</v>
      </c>
      <c r="B47" s="45">
        <v>12.47</v>
      </c>
      <c r="C47" s="45">
        <v>1.35</v>
      </c>
      <c r="D47" s="45">
        <v>1.95</v>
      </c>
      <c r="E47" s="45">
        <v>1.78</v>
      </c>
    </row>
    <row r="48" spans="1:5" x14ac:dyDescent="0.25">
      <c r="A48" s="43">
        <v>76</v>
      </c>
      <c r="B48" s="45">
        <v>11.85</v>
      </c>
      <c r="C48" s="45">
        <v>1.33</v>
      </c>
      <c r="D48" s="45">
        <v>1.78</v>
      </c>
      <c r="E48" s="45">
        <v>1.63</v>
      </c>
    </row>
    <row r="49" spans="1:5" x14ac:dyDescent="0.25">
      <c r="A49" s="43">
        <v>77</v>
      </c>
      <c r="B49" s="45">
        <v>11.24</v>
      </c>
      <c r="C49" s="45">
        <v>1.32</v>
      </c>
      <c r="D49" s="45">
        <v>1.63</v>
      </c>
      <c r="E49" s="45">
        <v>1.48</v>
      </c>
    </row>
    <row r="50" spans="1:5" x14ac:dyDescent="0.25">
      <c r="A50" s="43">
        <v>78</v>
      </c>
      <c r="B50" s="45">
        <v>10.64</v>
      </c>
      <c r="C50" s="45">
        <v>1.29</v>
      </c>
      <c r="D50" s="45">
        <v>1.48</v>
      </c>
      <c r="E50" s="45">
        <v>1.34</v>
      </c>
    </row>
    <row r="51" spans="1:5" x14ac:dyDescent="0.25">
      <c r="A51" s="43">
        <v>79</v>
      </c>
      <c r="B51" s="45">
        <v>10.039999999999999</v>
      </c>
      <c r="C51" s="45">
        <v>1.1499999999999999</v>
      </c>
      <c r="D51" s="45">
        <v>1.32</v>
      </c>
      <c r="E51" s="45">
        <v>1.2</v>
      </c>
    </row>
    <row r="52" spans="1:5" x14ac:dyDescent="0.25">
      <c r="A52" s="43">
        <v>80</v>
      </c>
      <c r="B52" s="45">
        <v>9.44</v>
      </c>
      <c r="C52" s="45">
        <v>1.01</v>
      </c>
      <c r="D52" s="45">
        <v>1.18</v>
      </c>
      <c r="E52" s="45">
        <v>1.08</v>
      </c>
    </row>
    <row r="53" spans="1:5" x14ac:dyDescent="0.25">
      <c r="A53" s="43">
        <v>81</v>
      </c>
      <c r="B53" s="45">
        <v>8.84</v>
      </c>
      <c r="C53" s="45">
        <v>0.99</v>
      </c>
      <c r="D53" s="45">
        <v>1.05</v>
      </c>
      <c r="E53" s="45">
        <v>0.96</v>
      </c>
    </row>
    <row r="54" spans="1:5" x14ac:dyDescent="0.25">
      <c r="A54" s="43">
        <v>82</v>
      </c>
      <c r="B54" s="45">
        <v>8.26</v>
      </c>
      <c r="C54" s="45">
        <v>0.97</v>
      </c>
      <c r="D54" s="45">
        <v>0.93</v>
      </c>
      <c r="E54" s="45">
        <v>0.85</v>
      </c>
    </row>
    <row r="55" spans="1:5" x14ac:dyDescent="0.25">
      <c r="A55" s="43">
        <v>83</v>
      </c>
      <c r="B55" s="45">
        <v>7.68</v>
      </c>
      <c r="C55" s="45">
        <v>0.95</v>
      </c>
      <c r="D55" s="45">
        <v>0.82</v>
      </c>
      <c r="E55" s="45">
        <v>0.74</v>
      </c>
    </row>
    <row r="56" spans="1:5" x14ac:dyDescent="0.25">
      <c r="A56" s="43">
        <v>84</v>
      </c>
      <c r="B56" s="45">
        <v>7.12</v>
      </c>
      <c r="C56" s="45">
        <v>0.81</v>
      </c>
      <c r="D56" s="45">
        <v>0.71</v>
      </c>
      <c r="E56" s="45">
        <v>0.65</v>
      </c>
    </row>
    <row r="57" spans="1:5" x14ac:dyDescent="0.25">
      <c r="A57" s="43">
        <v>85</v>
      </c>
      <c r="B57" s="45">
        <v>6.57</v>
      </c>
      <c r="C57" s="45">
        <v>0.68</v>
      </c>
      <c r="D57" s="45">
        <v>0.62</v>
      </c>
      <c r="E57" s="45">
        <v>0.56000000000000005</v>
      </c>
    </row>
    <row r="58" spans="1:5" x14ac:dyDescent="0.25">
      <c r="A58" s="43">
        <v>86</v>
      </c>
      <c r="B58" s="45">
        <v>6.05</v>
      </c>
      <c r="C58" s="45">
        <v>0.65</v>
      </c>
      <c r="D58" s="45">
        <v>0.53</v>
      </c>
      <c r="E58" s="45">
        <v>0.49</v>
      </c>
    </row>
    <row r="59" spans="1:5" x14ac:dyDescent="0.25">
      <c r="A59" s="43">
        <v>87</v>
      </c>
      <c r="B59" s="45">
        <v>5.56</v>
      </c>
      <c r="C59" s="45">
        <v>0.63</v>
      </c>
      <c r="D59" s="45">
        <v>0.46</v>
      </c>
      <c r="E59" s="45">
        <v>0.42</v>
      </c>
    </row>
    <row r="60" spans="1:5" x14ac:dyDescent="0.25">
      <c r="A60" s="43">
        <v>88</v>
      </c>
      <c r="B60" s="45">
        <v>5.0999999999999996</v>
      </c>
      <c r="C60" s="45">
        <v>0.6</v>
      </c>
      <c r="D60" s="45">
        <v>0.4</v>
      </c>
      <c r="E60" s="45">
        <v>0.36</v>
      </c>
    </row>
    <row r="61" spans="1:5" x14ac:dyDescent="0.25">
      <c r="A61" s="43">
        <v>89</v>
      </c>
      <c r="B61" s="45">
        <v>4.67</v>
      </c>
      <c r="C61" s="45">
        <v>0.47</v>
      </c>
      <c r="D61" s="45">
        <v>0.33</v>
      </c>
      <c r="E61" s="45">
        <v>0.31</v>
      </c>
    </row>
    <row r="62" spans="1:5" x14ac:dyDescent="0.25">
      <c r="A62" s="43">
        <v>90</v>
      </c>
      <c r="B62" s="45">
        <v>4.2699999999999996</v>
      </c>
      <c r="C62" s="45">
        <v>0.36</v>
      </c>
      <c r="D62" s="45">
        <v>0.28000000000000003</v>
      </c>
      <c r="E62" s="45">
        <v>0.26</v>
      </c>
    </row>
    <row r="63" spans="1:5" x14ac:dyDescent="0.25">
      <c r="A63" s="43">
        <v>91</v>
      </c>
      <c r="B63" s="45">
        <v>3.89</v>
      </c>
      <c r="C63" s="45">
        <v>0.34</v>
      </c>
      <c r="D63" s="45">
        <v>0.24</v>
      </c>
      <c r="E63" s="45">
        <v>0.22</v>
      </c>
    </row>
    <row r="64" spans="1:5" x14ac:dyDescent="0.25">
      <c r="A64" s="43">
        <v>92</v>
      </c>
      <c r="B64" s="45">
        <v>3.54</v>
      </c>
      <c r="C64" s="45">
        <v>0.32</v>
      </c>
      <c r="D64" s="45">
        <v>0.2</v>
      </c>
      <c r="E64" s="45">
        <v>0.19</v>
      </c>
    </row>
    <row r="65" spans="1:5" x14ac:dyDescent="0.25">
      <c r="A65" s="43">
        <v>93</v>
      </c>
      <c r="B65" s="45">
        <v>3.22</v>
      </c>
      <c r="C65" s="45">
        <v>0.3</v>
      </c>
      <c r="D65" s="45">
        <v>0.17</v>
      </c>
      <c r="E65" s="45">
        <v>0.16</v>
      </c>
    </row>
    <row r="66" spans="1:5" x14ac:dyDescent="0.25">
      <c r="A66" s="43">
        <v>94</v>
      </c>
      <c r="B66" s="45">
        <v>2.93</v>
      </c>
      <c r="C66" s="45">
        <v>0.28000000000000003</v>
      </c>
      <c r="D66" s="45">
        <v>0.14000000000000001</v>
      </c>
      <c r="E66" s="45">
        <v>0.13</v>
      </c>
    </row>
    <row r="67" spans="1:5" x14ac:dyDescent="0.25">
      <c r="A67" s="43">
        <v>95</v>
      </c>
      <c r="B67" s="45">
        <v>2.66</v>
      </c>
      <c r="C67" s="45">
        <v>0.26</v>
      </c>
      <c r="D67" s="45">
        <v>0.12</v>
      </c>
      <c r="E67" s="45">
        <v>0.11</v>
      </c>
    </row>
    <row r="68" spans="1:5" x14ac:dyDescent="0.25">
      <c r="A68" s="43">
        <v>96</v>
      </c>
      <c r="B68" s="45">
        <v>2.4300000000000002</v>
      </c>
      <c r="C68" s="45">
        <v>0.24</v>
      </c>
      <c r="D68" s="45">
        <v>0.1</v>
      </c>
      <c r="E68" s="45">
        <v>0.09</v>
      </c>
    </row>
    <row r="69" spans="1:5" x14ac:dyDescent="0.25">
      <c r="A69" s="43">
        <v>97</v>
      </c>
      <c r="B69" s="45">
        <v>2.21</v>
      </c>
      <c r="C69" s="45">
        <v>0.22</v>
      </c>
      <c r="D69" s="45">
        <v>0.09</v>
      </c>
      <c r="E69" s="45">
        <v>0.08</v>
      </c>
    </row>
    <row r="70" spans="1:5" x14ac:dyDescent="0.25">
      <c r="A70" s="43">
        <v>98</v>
      </c>
      <c r="B70" s="45">
        <v>2.02</v>
      </c>
      <c r="C70" s="45">
        <v>0.2</v>
      </c>
      <c r="D70" s="45">
        <v>7.0000000000000007E-2</v>
      </c>
      <c r="E70" s="45">
        <v>7.0000000000000007E-2</v>
      </c>
    </row>
    <row r="71" spans="1:5" x14ac:dyDescent="0.25">
      <c r="A71" s="43">
        <v>99</v>
      </c>
      <c r="B71" s="45">
        <v>1.86</v>
      </c>
      <c r="C71" s="45">
        <v>0.19</v>
      </c>
      <c r="D71" s="45">
        <v>0.06</v>
      </c>
      <c r="E71" s="45">
        <v>0.06</v>
      </c>
    </row>
    <row r="72" spans="1:5" x14ac:dyDescent="0.25">
      <c r="A72" s="43">
        <v>100</v>
      </c>
      <c r="B72" s="45">
        <v>1.72</v>
      </c>
      <c r="C72" s="45">
        <v>0.17</v>
      </c>
      <c r="D72" s="45">
        <v>0.05</v>
      </c>
      <c r="E72" s="45">
        <v>0.05</v>
      </c>
    </row>
  </sheetData>
  <sheetProtection algorithmName="SHA-512" hashValue="iC+wUuqz6IUF3deBxfLRQmx7PPhn0mxxfwVGwngpdyF018J9A9woIEL7Zo6q8VndxFWxZ0AzuEE5KZjyZ0ERFA==" saltValue="nVhIG4FzYcEyRh1eVe6dFg==" spinCount="100000" sheet="1" objects="1" scenarios="1"/>
  <conditionalFormatting sqref="A6:A21">
    <cfRule type="expression" dxfId="1079" priority="15" stopIfTrue="1">
      <formula>MOD(ROW(),2)=0</formula>
    </cfRule>
    <cfRule type="expression" dxfId="1078" priority="16" stopIfTrue="1">
      <formula>MOD(ROW(),2)&lt;&gt;0</formula>
    </cfRule>
  </conditionalFormatting>
  <conditionalFormatting sqref="B6:E6 B20:E21 C18:E19 B9:E17 C7:E8">
    <cfRule type="expression" dxfId="1077" priority="17" stopIfTrue="1">
      <formula>MOD(ROW(),2)=0</formula>
    </cfRule>
    <cfRule type="expression" dxfId="1076" priority="18" stopIfTrue="1">
      <formula>MOD(ROW(),2)&lt;&gt;0</formula>
    </cfRule>
  </conditionalFormatting>
  <conditionalFormatting sqref="A26:A72">
    <cfRule type="expression" dxfId="1075" priority="19" stopIfTrue="1">
      <formula>MOD(ROW(),2)=0</formula>
    </cfRule>
    <cfRule type="expression" dxfId="1074" priority="20" stopIfTrue="1">
      <formula>MOD(ROW(),2)&lt;&gt;0</formula>
    </cfRule>
  </conditionalFormatting>
  <conditionalFormatting sqref="B26:E72">
    <cfRule type="expression" dxfId="1073" priority="21" stopIfTrue="1">
      <formula>MOD(ROW(),2)=0</formula>
    </cfRule>
    <cfRule type="expression" dxfId="1072" priority="22" stopIfTrue="1">
      <formula>MOD(ROW(),2)&lt;&gt;0</formula>
    </cfRule>
  </conditionalFormatting>
  <conditionalFormatting sqref="B7:B8">
    <cfRule type="expression" dxfId="1069" priority="3" stopIfTrue="1">
      <formula>MOD(ROW(),2)=0</formula>
    </cfRule>
    <cfRule type="expression" dxfId="1068" priority="4" stopIfTrue="1">
      <formula>MOD(ROW(),2)&lt;&gt;0</formula>
    </cfRule>
  </conditionalFormatting>
  <conditionalFormatting sqref="B18:B19">
    <cfRule type="expression" dxfId="9" priority="1" stopIfTrue="1">
      <formula>MOD(ROW(),2)=0</formula>
    </cfRule>
    <cfRule type="expression" dxfId="8" priority="2"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9E5F-30ED-4832-9599-389AE26A05C4}">
  <sheetPr codeName="Sheet28"/>
  <dimension ref="A1:E102"/>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HSC - Consolidated Factor Spreadsheet</v>
      </c>
    </row>
    <row r="3" spans="1:5" s="1" customFormat="1" ht="15.5" x14ac:dyDescent="0.35">
      <c r="A3" s="30" t="s">
        <v>2</v>
      </c>
      <c r="B3" s="3" t="str">
        <f>TABLE_FACTOR_TYPE_1 &amp; " - x-" &amp; TABLE_SERIES_NUMBER_1</f>
        <v>Pensioner CE - x-305</v>
      </c>
    </row>
    <row r="6" spans="1:5" x14ac:dyDescent="0.25">
      <c r="A6" s="40" t="s">
        <v>481</v>
      </c>
      <c r="B6" s="49" t="s">
        <v>482</v>
      </c>
      <c r="C6" s="49"/>
      <c r="D6" s="49"/>
      <c r="E6" s="49"/>
    </row>
    <row r="7" spans="1:5" x14ac:dyDescent="0.25">
      <c r="A7" s="40" t="s">
        <v>483</v>
      </c>
      <c r="B7" s="49" t="s">
        <v>578</v>
      </c>
      <c r="C7" s="49"/>
      <c r="D7" s="49"/>
      <c r="E7" s="49"/>
    </row>
    <row r="8" spans="1:5" x14ac:dyDescent="0.25">
      <c r="A8" s="40" t="s">
        <v>130</v>
      </c>
      <c r="B8" s="49" t="s">
        <v>454</v>
      </c>
      <c r="C8" s="49"/>
      <c r="D8" s="49"/>
      <c r="E8" s="49"/>
    </row>
    <row r="9" spans="1:5" x14ac:dyDescent="0.25">
      <c r="A9" s="40" t="s">
        <v>131</v>
      </c>
      <c r="B9" s="49" t="s">
        <v>205</v>
      </c>
      <c r="C9" s="49"/>
      <c r="D9" s="49"/>
      <c r="E9" s="49"/>
    </row>
    <row r="10" spans="1:5" ht="25" x14ac:dyDescent="0.25">
      <c r="A10" s="40" t="s">
        <v>6</v>
      </c>
      <c r="B10" s="49" t="s">
        <v>218</v>
      </c>
      <c r="C10" s="49"/>
      <c r="D10" s="49"/>
      <c r="E10" s="49"/>
    </row>
    <row r="11" spans="1:5" x14ac:dyDescent="0.25">
      <c r="A11" s="40" t="s">
        <v>132</v>
      </c>
      <c r="B11" s="49" t="s">
        <v>509</v>
      </c>
      <c r="C11" s="49"/>
      <c r="D11" s="49"/>
      <c r="E11" s="49"/>
    </row>
    <row r="12" spans="1:5" x14ac:dyDescent="0.25">
      <c r="A12" s="40" t="s">
        <v>133</v>
      </c>
      <c r="B12" s="49" t="s">
        <v>207</v>
      </c>
      <c r="C12" s="49"/>
      <c r="D12" s="49"/>
      <c r="E12" s="49"/>
    </row>
    <row r="13" spans="1:5" x14ac:dyDescent="0.25">
      <c r="A13" s="40" t="s">
        <v>484</v>
      </c>
      <c r="B13" s="49">
        <v>0</v>
      </c>
      <c r="C13" s="49"/>
      <c r="D13" s="49"/>
      <c r="E13" s="49"/>
    </row>
    <row r="14" spans="1:5" x14ac:dyDescent="0.25">
      <c r="A14" s="40" t="s">
        <v>135</v>
      </c>
      <c r="B14" s="49">
        <v>305</v>
      </c>
      <c r="C14" s="49"/>
      <c r="D14" s="49"/>
      <c r="E14" s="49"/>
    </row>
    <row r="15" spans="1:5" x14ac:dyDescent="0.25">
      <c r="A15" s="40" t="s">
        <v>485</v>
      </c>
      <c r="B15" s="49" t="s">
        <v>219</v>
      </c>
      <c r="C15" s="49"/>
      <c r="D15" s="49"/>
      <c r="E15" s="49"/>
    </row>
    <row r="16" spans="1:5" x14ac:dyDescent="0.25">
      <c r="A16" s="40" t="s">
        <v>137</v>
      </c>
      <c r="B16" s="49" t="s">
        <v>517</v>
      </c>
      <c r="C16" s="49"/>
      <c r="D16" s="49"/>
      <c r="E16" s="49"/>
    </row>
    <row r="17" spans="1:5" x14ac:dyDescent="0.25">
      <c r="A17" s="41" t="s">
        <v>486</v>
      </c>
      <c r="B17" s="49"/>
      <c r="C17" s="49"/>
      <c r="D17" s="49"/>
      <c r="E17" s="49"/>
    </row>
    <row r="18" spans="1:5" x14ac:dyDescent="0.25">
      <c r="A18" s="40" t="s">
        <v>139</v>
      </c>
      <c r="B18" s="50">
        <v>46175</v>
      </c>
      <c r="C18" s="51"/>
      <c r="D18" s="51"/>
      <c r="E18" s="51"/>
    </row>
    <row r="19" spans="1:5" x14ac:dyDescent="0.25">
      <c r="A19" s="40" t="s">
        <v>140</v>
      </c>
      <c r="B19" s="50">
        <v>46161</v>
      </c>
      <c r="C19" s="50"/>
      <c r="D19" s="50"/>
      <c r="E19" s="50"/>
    </row>
    <row r="20" spans="1:5" x14ac:dyDescent="0.25">
      <c r="A20" s="40" t="s">
        <v>141</v>
      </c>
      <c r="B20" s="49" t="s">
        <v>149</v>
      </c>
      <c r="C20" s="49"/>
      <c r="D20" s="49"/>
      <c r="E20" s="49"/>
    </row>
    <row r="21" spans="1:5" x14ac:dyDescent="0.25">
      <c r="A21" s="40" t="s">
        <v>487</v>
      </c>
      <c r="B21" s="49" t="s">
        <v>68</v>
      </c>
      <c r="C21" s="49"/>
      <c r="D21" s="49"/>
      <c r="E21" s="49"/>
    </row>
    <row r="23" spans="1:5" x14ac:dyDescent="0.25">
      <c r="A23" s="23" t="str">
        <f>HYPERLINK("#'Factor List'!A1", "Back to Factor List")</f>
        <v>Back to Factor List</v>
      </c>
      <c r="B23" s="23" t="str">
        <f>HYPERLINK("#'Assumptions'!A1", "Assumptions")</f>
        <v>Assumptions</v>
      </c>
    </row>
    <row r="26" spans="1:5" s="59" customFormat="1" ht="39" x14ac:dyDescent="0.25">
      <c r="A26" s="58" t="s">
        <v>241</v>
      </c>
      <c r="B26" s="58" t="s">
        <v>511</v>
      </c>
      <c r="C26" s="58" t="s">
        <v>512</v>
      </c>
      <c r="D26" s="58" t="s">
        <v>513</v>
      </c>
      <c r="E26" s="58" t="s">
        <v>514</v>
      </c>
    </row>
    <row r="27" spans="1:5" x14ac:dyDescent="0.25">
      <c r="A27" s="43">
        <v>20</v>
      </c>
      <c r="B27" s="45">
        <v>28.47</v>
      </c>
      <c r="C27" s="45">
        <v>5.87</v>
      </c>
      <c r="D27" s="45"/>
      <c r="E27" s="45"/>
    </row>
    <row r="28" spans="1:5" x14ac:dyDescent="0.25">
      <c r="A28" s="43">
        <v>21</v>
      </c>
      <c r="B28" s="45">
        <v>28.33</v>
      </c>
      <c r="C28" s="45">
        <v>5.79</v>
      </c>
      <c r="D28" s="45"/>
      <c r="E28" s="45"/>
    </row>
    <row r="29" spans="1:5" x14ac:dyDescent="0.25">
      <c r="A29" s="43">
        <v>22</v>
      </c>
      <c r="B29" s="45">
        <v>28.19</v>
      </c>
      <c r="C29" s="45">
        <v>5.71</v>
      </c>
      <c r="D29" s="45"/>
      <c r="E29" s="45"/>
    </row>
    <row r="30" spans="1:5" x14ac:dyDescent="0.25">
      <c r="A30" s="43">
        <v>23</v>
      </c>
      <c r="B30" s="45">
        <v>28.05</v>
      </c>
      <c r="C30" s="45">
        <v>5.63</v>
      </c>
      <c r="D30" s="45"/>
      <c r="E30" s="45"/>
    </row>
    <row r="31" spans="1:5" x14ac:dyDescent="0.25">
      <c r="A31" s="43">
        <v>24</v>
      </c>
      <c r="B31" s="45">
        <v>27.91</v>
      </c>
      <c r="C31" s="45">
        <v>5.55</v>
      </c>
      <c r="D31" s="45"/>
      <c r="E31" s="45"/>
    </row>
    <row r="32" spans="1:5" x14ac:dyDescent="0.25">
      <c r="A32" s="43">
        <v>25</v>
      </c>
      <c r="B32" s="45">
        <v>27.76</v>
      </c>
      <c r="C32" s="45">
        <v>5.47</v>
      </c>
      <c r="D32" s="45"/>
      <c r="E32" s="45"/>
    </row>
    <row r="33" spans="1:5" x14ac:dyDescent="0.25">
      <c r="A33" s="43">
        <v>26</v>
      </c>
      <c r="B33" s="45">
        <v>27.61</v>
      </c>
      <c r="C33" s="45">
        <v>5.39</v>
      </c>
      <c r="D33" s="45"/>
      <c r="E33" s="45"/>
    </row>
    <row r="34" spans="1:5" x14ac:dyDescent="0.25">
      <c r="A34" s="43">
        <v>27</v>
      </c>
      <c r="B34" s="45">
        <v>27.45</v>
      </c>
      <c r="C34" s="45">
        <v>5.31</v>
      </c>
      <c r="D34" s="45"/>
      <c r="E34" s="45"/>
    </row>
    <row r="35" spans="1:5" x14ac:dyDescent="0.25">
      <c r="A35" s="43">
        <v>28</v>
      </c>
      <c r="B35" s="45">
        <v>27.28</v>
      </c>
      <c r="C35" s="45">
        <v>5.23</v>
      </c>
      <c r="D35" s="45"/>
      <c r="E35" s="45"/>
    </row>
    <row r="36" spans="1:5" x14ac:dyDescent="0.25">
      <c r="A36" s="43">
        <v>29</v>
      </c>
      <c r="B36" s="45">
        <v>27.1</v>
      </c>
      <c r="C36" s="45">
        <v>5.15</v>
      </c>
      <c r="D36" s="45"/>
      <c r="E36" s="45"/>
    </row>
    <row r="37" spans="1:5" x14ac:dyDescent="0.25">
      <c r="A37" s="43">
        <v>30</v>
      </c>
      <c r="B37" s="45">
        <v>26.91</v>
      </c>
      <c r="C37" s="45">
        <v>5.08</v>
      </c>
      <c r="D37" s="45"/>
      <c r="E37" s="45"/>
    </row>
    <row r="38" spans="1:5" x14ac:dyDescent="0.25">
      <c r="A38" s="43">
        <v>31</v>
      </c>
      <c r="B38" s="45">
        <v>26.71</v>
      </c>
      <c r="C38" s="45">
        <v>5.01</v>
      </c>
      <c r="D38" s="45"/>
      <c r="E38" s="45"/>
    </row>
    <row r="39" spans="1:5" x14ac:dyDescent="0.25">
      <c r="A39" s="43">
        <v>32</v>
      </c>
      <c r="B39" s="45">
        <v>26.51</v>
      </c>
      <c r="C39" s="45">
        <v>4.9400000000000004</v>
      </c>
      <c r="D39" s="45"/>
      <c r="E39" s="45"/>
    </row>
    <row r="40" spans="1:5" x14ac:dyDescent="0.25">
      <c r="A40" s="43">
        <v>33</v>
      </c>
      <c r="B40" s="45">
        <v>26.29</v>
      </c>
      <c r="C40" s="45">
        <v>4.87</v>
      </c>
      <c r="D40" s="45"/>
      <c r="E40" s="45"/>
    </row>
    <row r="41" spans="1:5" x14ac:dyDescent="0.25">
      <c r="A41" s="43">
        <v>34</v>
      </c>
      <c r="B41" s="45">
        <v>26.07</v>
      </c>
      <c r="C41" s="45">
        <v>4.8</v>
      </c>
      <c r="D41" s="45"/>
      <c r="E41" s="45"/>
    </row>
    <row r="42" spans="1:5" x14ac:dyDescent="0.25">
      <c r="A42" s="43">
        <v>35</v>
      </c>
      <c r="B42" s="45">
        <v>25.84</v>
      </c>
      <c r="C42" s="45">
        <v>4.7300000000000004</v>
      </c>
      <c r="D42" s="45"/>
      <c r="E42" s="45"/>
    </row>
    <row r="43" spans="1:5" x14ac:dyDescent="0.25">
      <c r="A43" s="43">
        <v>36</v>
      </c>
      <c r="B43" s="45">
        <v>25.61</v>
      </c>
      <c r="C43" s="45">
        <v>4.66</v>
      </c>
      <c r="D43" s="45"/>
      <c r="E43" s="45"/>
    </row>
    <row r="44" spans="1:5" x14ac:dyDescent="0.25">
      <c r="A44" s="43">
        <v>37</v>
      </c>
      <c r="B44" s="45">
        <v>25.37</v>
      </c>
      <c r="C44" s="45">
        <v>4.5999999999999996</v>
      </c>
      <c r="D44" s="45"/>
      <c r="E44" s="45"/>
    </row>
    <row r="45" spans="1:5" x14ac:dyDescent="0.25">
      <c r="A45" s="43">
        <v>38</v>
      </c>
      <c r="B45" s="45">
        <v>25.12</v>
      </c>
      <c r="C45" s="45">
        <v>4.53</v>
      </c>
      <c r="D45" s="45"/>
      <c r="E45" s="45"/>
    </row>
    <row r="46" spans="1:5" x14ac:dyDescent="0.25">
      <c r="A46" s="43">
        <v>39</v>
      </c>
      <c r="B46" s="45">
        <v>24.87</v>
      </c>
      <c r="C46" s="45">
        <v>4.46</v>
      </c>
      <c r="D46" s="45"/>
      <c r="E46" s="45"/>
    </row>
    <row r="47" spans="1:5" x14ac:dyDescent="0.25">
      <c r="A47" s="43">
        <v>40</v>
      </c>
      <c r="B47" s="45">
        <v>24.61</v>
      </c>
      <c r="C47" s="45">
        <v>4.3899999999999997</v>
      </c>
      <c r="D47" s="45"/>
      <c r="E47" s="45"/>
    </row>
    <row r="48" spans="1:5" x14ac:dyDescent="0.25">
      <c r="A48" s="43">
        <v>41</v>
      </c>
      <c r="B48" s="45">
        <v>24.35</v>
      </c>
      <c r="C48" s="45">
        <v>4.32</v>
      </c>
      <c r="D48" s="45"/>
      <c r="E48" s="45"/>
    </row>
    <row r="49" spans="1:5" x14ac:dyDescent="0.25">
      <c r="A49" s="43">
        <v>42</v>
      </c>
      <c r="B49" s="45">
        <v>24.08</v>
      </c>
      <c r="C49" s="45">
        <v>4.25</v>
      </c>
      <c r="D49" s="45"/>
      <c r="E49" s="45"/>
    </row>
    <row r="50" spans="1:5" x14ac:dyDescent="0.25">
      <c r="A50" s="43">
        <v>43</v>
      </c>
      <c r="B50" s="45">
        <v>23.81</v>
      </c>
      <c r="C50" s="45">
        <v>4.18</v>
      </c>
      <c r="D50" s="45"/>
      <c r="E50" s="45"/>
    </row>
    <row r="51" spans="1:5" x14ac:dyDescent="0.25">
      <c r="A51" s="43">
        <v>44</v>
      </c>
      <c r="B51" s="45">
        <v>23.53</v>
      </c>
      <c r="C51" s="45">
        <v>4.1100000000000003</v>
      </c>
      <c r="D51" s="45"/>
      <c r="E51" s="45"/>
    </row>
    <row r="52" spans="1:5" x14ac:dyDescent="0.25">
      <c r="A52" s="43">
        <v>45</v>
      </c>
      <c r="B52" s="45">
        <v>23.26</v>
      </c>
      <c r="C52" s="45">
        <v>4.03</v>
      </c>
      <c r="D52" s="45"/>
      <c r="E52" s="45"/>
    </row>
    <row r="53" spans="1:5" x14ac:dyDescent="0.25">
      <c r="A53" s="43">
        <v>46</v>
      </c>
      <c r="B53" s="45">
        <v>22.98</v>
      </c>
      <c r="C53" s="45">
        <v>3.96</v>
      </c>
      <c r="D53" s="45"/>
      <c r="E53" s="45"/>
    </row>
    <row r="54" spans="1:5" x14ac:dyDescent="0.25">
      <c r="A54" s="43">
        <v>47</v>
      </c>
      <c r="B54" s="45">
        <v>22.7</v>
      </c>
      <c r="C54" s="45">
        <v>3.88</v>
      </c>
      <c r="D54" s="45"/>
      <c r="E54" s="45"/>
    </row>
    <row r="55" spans="1:5" x14ac:dyDescent="0.25">
      <c r="A55" s="43">
        <v>48</v>
      </c>
      <c r="B55" s="45">
        <v>22.41</v>
      </c>
      <c r="C55" s="45">
        <v>3.8</v>
      </c>
      <c r="D55" s="45"/>
      <c r="E55" s="45"/>
    </row>
    <row r="56" spans="1:5" x14ac:dyDescent="0.25">
      <c r="A56" s="43">
        <v>49</v>
      </c>
      <c r="B56" s="45">
        <v>22.11</v>
      </c>
      <c r="C56" s="45">
        <v>3.72</v>
      </c>
      <c r="D56" s="45"/>
      <c r="E56" s="45"/>
    </row>
    <row r="57" spans="1:5" x14ac:dyDescent="0.25">
      <c r="A57" s="43">
        <v>50</v>
      </c>
      <c r="B57" s="45">
        <v>21.8</v>
      </c>
      <c r="C57" s="45">
        <v>3.64</v>
      </c>
      <c r="D57" s="45"/>
      <c r="E57" s="45"/>
    </row>
    <row r="58" spans="1:5" x14ac:dyDescent="0.25">
      <c r="A58" s="43">
        <v>51</v>
      </c>
      <c r="B58" s="45">
        <v>21.48</v>
      </c>
      <c r="C58" s="45">
        <v>3.57</v>
      </c>
      <c r="D58" s="45"/>
      <c r="E58" s="45"/>
    </row>
    <row r="59" spans="1:5" x14ac:dyDescent="0.25">
      <c r="A59" s="43">
        <v>52</v>
      </c>
      <c r="B59" s="45">
        <v>21.15</v>
      </c>
      <c r="C59" s="45">
        <v>3.5</v>
      </c>
      <c r="D59" s="45"/>
      <c r="E59" s="45"/>
    </row>
    <row r="60" spans="1:5" x14ac:dyDescent="0.25">
      <c r="A60" s="43">
        <v>53</v>
      </c>
      <c r="B60" s="45">
        <v>20.81</v>
      </c>
      <c r="C60" s="45">
        <v>3.43</v>
      </c>
      <c r="D60" s="45"/>
      <c r="E60" s="45"/>
    </row>
    <row r="61" spans="1:5" x14ac:dyDescent="0.25">
      <c r="A61" s="43">
        <v>54</v>
      </c>
      <c r="B61" s="45">
        <v>20.46</v>
      </c>
      <c r="C61" s="45">
        <v>3.36</v>
      </c>
      <c r="D61" s="45"/>
      <c r="E61" s="45"/>
    </row>
    <row r="62" spans="1:5" x14ac:dyDescent="0.25">
      <c r="A62" s="43">
        <v>55</v>
      </c>
      <c r="B62" s="45">
        <v>20.11</v>
      </c>
      <c r="C62" s="45">
        <v>3.29</v>
      </c>
      <c r="D62" s="45"/>
      <c r="E62" s="45"/>
    </row>
    <row r="63" spans="1:5" x14ac:dyDescent="0.25">
      <c r="A63" s="43">
        <v>56</v>
      </c>
      <c r="B63" s="45">
        <v>19.739999999999998</v>
      </c>
      <c r="C63" s="45">
        <v>3.22</v>
      </c>
      <c r="D63" s="45"/>
      <c r="E63" s="45"/>
    </row>
    <row r="64" spans="1:5" x14ac:dyDescent="0.25">
      <c r="A64" s="43">
        <v>57</v>
      </c>
      <c r="B64" s="45">
        <v>19.350000000000001</v>
      </c>
      <c r="C64" s="45">
        <v>3.15</v>
      </c>
      <c r="D64" s="45"/>
      <c r="E64" s="45"/>
    </row>
    <row r="65" spans="1:5" x14ac:dyDescent="0.25">
      <c r="A65" s="43">
        <v>58</v>
      </c>
      <c r="B65" s="45">
        <v>18.95</v>
      </c>
      <c r="C65" s="45">
        <v>3.09</v>
      </c>
      <c r="D65" s="45"/>
      <c r="E65" s="45"/>
    </row>
    <row r="66" spans="1:5" x14ac:dyDescent="0.25">
      <c r="A66" s="43">
        <v>59</v>
      </c>
      <c r="B66" s="45">
        <v>18.54</v>
      </c>
      <c r="C66" s="45">
        <v>3.04</v>
      </c>
      <c r="D66" s="45"/>
      <c r="E66" s="45"/>
    </row>
    <row r="67" spans="1:5" x14ac:dyDescent="0.25">
      <c r="A67" s="43">
        <v>60</v>
      </c>
      <c r="B67" s="45">
        <v>18.11</v>
      </c>
      <c r="C67" s="45">
        <v>2.98</v>
      </c>
      <c r="D67" s="45"/>
      <c r="E67" s="45"/>
    </row>
    <row r="68" spans="1:5" x14ac:dyDescent="0.25">
      <c r="A68" s="43">
        <v>61</v>
      </c>
      <c r="B68" s="45">
        <v>17.66</v>
      </c>
      <c r="C68" s="45">
        <v>2.93</v>
      </c>
      <c r="D68" s="45"/>
      <c r="E68" s="45"/>
    </row>
    <row r="69" spans="1:5" x14ac:dyDescent="0.25">
      <c r="A69" s="43">
        <v>62</v>
      </c>
      <c r="B69" s="45">
        <v>17.2</v>
      </c>
      <c r="C69" s="45">
        <v>2.89</v>
      </c>
      <c r="D69" s="45"/>
      <c r="E69" s="45"/>
    </row>
    <row r="70" spans="1:5" x14ac:dyDescent="0.25">
      <c r="A70" s="43">
        <v>63</v>
      </c>
      <c r="B70" s="45">
        <v>16.72</v>
      </c>
      <c r="C70" s="45">
        <v>2.85</v>
      </c>
      <c r="D70" s="45"/>
      <c r="E70" s="45"/>
    </row>
    <row r="71" spans="1:5" x14ac:dyDescent="0.25">
      <c r="A71" s="43">
        <v>64</v>
      </c>
      <c r="B71" s="45">
        <v>16.23</v>
      </c>
      <c r="C71" s="45">
        <v>2.8</v>
      </c>
      <c r="D71" s="45"/>
      <c r="E71" s="45"/>
    </row>
    <row r="72" spans="1:5" x14ac:dyDescent="0.25">
      <c r="A72" s="43">
        <v>65</v>
      </c>
      <c r="B72" s="45">
        <v>15.72</v>
      </c>
      <c r="C72" s="45">
        <v>2.76</v>
      </c>
      <c r="D72" s="45"/>
      <c r="E72" s="45"/>
    </row>
    <row r="73" spans="1:5" x14ac:dyDescent="0.25">
      <c r="A73" s="43">
        <v>66</v>
      </c>
      <c r="B73" s="45">
        <v>15.19</v>
      </c>
      <c r="C73" s="45">
        <v>2.73</v>
      </c>
      <c r="D73" s="45"/>
      <c r="E73" s="45"/>
    </row>
    <row r="74" spans="1:5" x14ac:dyDescent="0.25">
      <c r="A74" s="43">
        <v>67</v>
      </c>
      <c r="B74" s="45">
        <v>14.65</v>
      </c>
      <c r="C74" s="45">
        <v>2.7</v>
      </c>
      <c r="D74" s="45"/>
      <c r="E74" s="45"/>
    </row>
    <row r="75" spans="1:5" x14ac:dyDescent="0.25">
      <c r="A75" s="43">
        <v>68</v>
      </c>
      <c r="B75" s="45">
        <v>14.1</v>
      </c>
      <c r="C75" s="45">
        <v>2.67</v>
      </c>
      <c r="D75" s="45"/>
      <c r="E75" s="45"/>
    </row>
    <row r="76" spans="1:5" x14ac:dyDescent="0.25">
      <c r="A76" s="43">
        <v>69</v>
      </c>
      <c r="B76" s="45">
        <v>13.54</v>
      </c>
      <c r="C76" s="45">
        <v>2.56</v>
      </c>
      <c r="D76" s="45"/>
      <c r="E76" s="45"/>
    </row>
    <row r="77" spans="1:5" x14ac:dyDescent="0.25">
      <c r="A77" s="43">
        <v>70</v>
      </c>
      <c r="B77" s="45">
        <v>12.97</v>
      </c>
      <c r="C77" s="45">
        <v>2.44</v>
      </c>
      <c r="D77" s="45"/>
      <c r="E77" s="45"/>
    </row>
    <row r="78" spans="1:5" x14ac:dyDescent="0.25">
      <c r="A78" s="43">
        <v>71</v>
      </c>
      <c r="B78" s="45">
        <v>12.4</v>
      </c>
      <c r="C78" s="45">
        <v>2.41</v>
      </c>
      <c r="D78" s="45"/>
      <c r="E78" s="45"/>
    </row>
    <row r="79" spans="1:5" x14ac:dyDescent="0.25">
      <c r="A79" s="43">
        <v>72</v>
      </c>
      <c r="B79" s="45">
        <v>11.83</v>
      </c>
      <c r="C79" s="45">
        <v>2.39</v>
      </c>
      <c r="D79" s="45"/>
      <c r="E79" s="45"/>
    </row>
    <row r="80" spans="1:5" x14ac:dyDescent="0.25">
      <c r="A80" s="43">
        <v>73</v>
      </c>
      <c r="B80" s="45">
        <v>11.26</v>
      </c>
      <c r="C80" s="45">
        <v>2.36</v>
      </c>
      <c r="D80" s="45">
        <v>1.81</v>
      </c>
      <c r="E80" s="45">
        <v>1.52</v>
      </c>
    </row>
    <row r="81" spans="1:5" x14ac:dyDescent="0.25">
      <c r="A81" s="43">
        <v>74</v>
      </c>
      <c r="B81" s="45">
        <v>10.69</v>
      </c>
      <c r="C81" s="45">
        <v>2.1800000000000002</v>
      </c>
      <c r="D81" s="45">
        <v>1.64</v>
      </c>
      <c r="E81" s="45">
        <v>1.39</v>
      </c>
    </row>
    <row r="82" spans="1:5" x14ac:dyDescent="0.25">
      <c r="A82" s="43">
        <v>75</v>
      </c>
      <c r="B82" s="45">
        <v>10.130000000000001</v>
      </c>
      <c r="C82" s="45">
        <v>2</v>
      </c>
      <c r="D82" s="45">
        <v>1.49</v>
      </c>
      <c r="E82" s="45">
        <v>1.26</v>
      </c>
    </row>
    <row r="83" spans="1:5" x14ac:dyDescent="0.25">
      <c r="A83" s="43">
        <v>76</v>
      </c>
      <c r="B83" s="45">
        <v>9.59</v>
      </c>
      <c r="C83" s="45">
        <v>1.96</v>
      </c>
      <c r="D83" s="45">
        <v>1.35</v>
      </c>
      <c r="E83" s="45">
        <v>1.1399999999999999</v>
      </c>
    </row>
    <row r="84" spans="1:5" x14ac:dyDescent="0.25">
      <c r="A84" s="43">
        <v>77</v>
      </c>
      <c r="B84" s="45">
        <v>9.06</v>
      </c>
      <c r="C84" s="45">
        <v>1.91</v>
      </c>
      <c r="D84" s="45">
        <v>1.23</v>
      </c>
      <c r="E84" s="45">
        <v>1.03</v>
      </c>
    </row>
    <row r="85" spans="1:5" x14ac:dyDescent="0.25">
      <c r="A85" s="43">
        <v>78</v>
      </c>
      <c r="B85" s="45">
        <v>8.5299999999999994</v>
      </c>
      <c r="C85" s="45">
        <v>1.86</v>
      </c>
      <c r="D85" s="45">
        <v>1.1100000000000001</v>
      </c>
      <c r="E85" s="45">
        <v>0.92</v>
      </c>
    </row>
    <row r="86" spans="1:5" x14ac:dyDescent="0.25">
      <c r="A86" s="43">
        <v>79</v>
      </c>
      <c r="B86" s="45">
        <v>8.02</v>
      </c>
      <c r="C86" s="45">
        <v>1.64</v>
      </c>
      <c r="D86" s="45">
        <v>0.98</v>
      </c>
      <c r="E86" s="45">
        <v>0.82</v>
      </c>
    </row>
    <row r="87" spans="1:5" x14ac:dyDescent="0.25">
      <c r="A87" s="43">
        <v>80</v>
      </c>
      <c r="B87" s="45">
        <v>7.51</v>
      </c>
      <c r="C87" s="45">
        <v>1.43</v>
      </c>
      <c r="D87" s="45">
        <v>0.86</v>
      </c>
      <c r="E87" s="45">
        <v>0.73</v>
      </c>
    </row>
    <row r="88" spans="1:5" x14ac:dyDescent="0.25">
      <c r="A88" s="43">
        <v>81</v>
      </c>
      <c r="B88" s="45">
        <v>7.01</v>
      </c>
      <c r="C88" s="45">
        <v>1.38</v>
      </c>
      <c r="D88" s="45">
        <v>0.76</v>
      </c>
      <c r="E88" s="45">
        <v>0.64</v>
      </c>
    </row>
    <row r="89" spans="1:5" x14ac:dyDescent="0.25">
      <c r="A89" s="43">
        <v>82</v>
      </c>
      <c r="B89" s="45">
        <v>6.51</v>
      </c>
      <c r="C89" s="45">
        <v>1.34</v>
      </c>
      <c r="D89" s="45">
        <v>0.67</v>
      </c>
      <c r="E89" s="45">
        <v>0.56000000000000005</v>
      </c>
    </row>
    <row r="90" spans="1:5" x14ac:dyDescent="0.25">
      <c r="A90" s="43">
        <v>83</v>
      </c>
      <c r="B90" s="45">
        <v>6.03</v>
      </c>
      <c r="C90" s="45">
        <v>1.29</v>
      </c>
      <c r="D90" s="45">
        <v>0.59</v>
      </c>
      <c r="E90" s="45">
        <v>0.49</v>
      </c>
    </row>
    <row r="91" spans="1:5" x14ac:dyDescent="0.25">
      <c r="A91" s="43">
        <v>84</v>
      </c>
      <c r="B91" s="45">
        <v>5.57</v>
      </c>
      <c r="C91" s="45">
        <v>1.1000000000000001</v>
      </c>
      <c r="D91" s="45">
        <v>0.51</v>
      </c>
      <c r="E91" s="45">
        <v>0.42</v>
      </c>
    </row>
    <row r="92" spans="1:5" x14ac:dyDescent="0.25">
      <c r="A92" s="43">
        <v>85</v>
      </c>
      <c r="B92" s="45">
        <v>5.12</v>
      </c>
      <c r="C92" s="45">
        <v>0.9</v>
      </c>
      <c r="D92" s="45">
        <v>0.43</v>
      </c>
      <c r="E92" s="45">
        <v>0.36</v>
      </c>
    </row>
    <row r="93" spans="1:5" x14ac:dyDescent="0.25">
      <c r="A93" s="43">
        <v>86</v>
      </c>
      <c r="B93" s="45">
        <v>4.7</v>
      </c>
      <c r="C93" s="45">
        <v>0.86</v>
      </c>
      <c r="D93" s="45">
        <v>0.37</v>
      </c>
      <c r="E93" s="45">
        <v>0.31</v>
      </c>
    </row>
    <row r="94" spans="1:5" x14ac:dyDescent="0.25">
      <c r="A94" s="43">
        <v>87</v>
      </c>
      <c r="B94" s="45">
        <v>4.3</v>
      </c>
      <c r="C94" s="45">
        <v>0.82</v>
      </c>
      <c r="D94" s="45">
        <v>0.32</v>
      </c>
      <c r="E94" s="45">
        <v>0.26</v>
      </c>
    </row>
    <row r="95" spans="1:5" x14ac:dyDescent="0.25">
      <c r="A95" s="43">
        <v>88</v>
      </c>
      <c r="B95" s="45">
        <v>3.93</v>
      </c>
      <c r="C95" s="45">
        <v>0.77</v>
      </c>
      <c r="D95" s="45">
        <v>0.27</v>
      </c>
      <c r="E95" s="45">
        <v>0.22</v>
      </c>
    </row>
    <row r="96" spans="1:5" x14ac:dyDescent="0.25">
      <c r="A96" s="43">
        <v>89</v>
      </c>
      <c r="B96" s="45">
        <v>3.58</v>
      </c>
      <c r="C96" s="45">
        <v>0.61</v>
      </c>
      <c r="D96" s="45">
        <v>0.22</v>
      </c>
      <c r="E96" s="45">
        <v>0.19</v>
      </c>
    </row>
    <row r="97" spans="1:5" x14ac:dyDescent="0.25">
      <c r="A97" s="43">
        <v>90</v>
      </c>
      <c r="B97" s="45">
        <v>3.25</v>
      </c>
      <c r="C97" s="45">
        <v>0.45</v>
      </c>
      <c r="D97" s="45">
        <v>0.18</v>
      </c>
      <c r="E97" s="45">
        <v>0.16</v>
      </c>
    </row>
    <row r="98" spans="1:5" x14ac:dyDescent="0.25">
      <c r="A98" s="43">
        <v>91</v>
      </c>
      <c r="B98" s="45">
        <v>2.95</v>
      </c>
      <c r="C98" s="45">
        <v>0.42</v>
      </c>
      <c r="D98" s="45">
        <v>0.15</v>
      </c>
      <c r="E98" s="45">
        <v>0.13</v>
      </c>
    </row>
    <row r="99" spans="1:5" x14ac:dyDescent="0.25">
      <c r="A99" s="43">
        <v>92</v>
      </c>
      <c r="B99" s="45">
        <v>2.66</v>
      </c>
      <c r="C99" s="45">
        <v>0.39</v>
      </c>
      <c r="D99" s="45">
        <v>0.13</v>
      </c>
      <c r="E99" s="45">
        <v>0.11</v>
      </c>
    </row>
    <row r="100" spans="1:5" x14ac:dyDescent="0.25">
      <c r="A100" s="43">
        <v>93</v>
      </c>
      <c r="B100" s="45">
        <v>2.4</v>
      </c>
      <c r="C100" s="45">
        <v>0.37</v>
      </c>
      <c r="D100" s="45">
        <v>0.1</v>
      </c>
      <c r="E100" s="45">
        <v>0.09</v>
      </c>
    </row>
    <row r="101" spans="1:5" x14ac:dyDescent="0.25">
      <c r="A101" s="43">
        <v>94</v>
      </c>
      <c r="B101" s="45">
        <v>2.16</v>
      </c>
      <c r="C101" s="45">
        <v>0.34</v>
      </c>
      <c r="D101" s="45">
        <v>0.09</v>
      </c>
      <c r="E101" s="45">
        <v>7.0000000000000007E-2</v>
      </c>
    </row>
    <row r="102" spans="1:5" x14ac:dyDescent="0.25">
      <c r="A102" s="43">
        <v>95</v>
      </c>
      <c r="B102" s="45">
        <v>1.95</v>
      </c>
      <c r="C102" s="45">
        <v>0.31</v>
      </c>
      <c r="D102" s="45">
        <v>7.0000000000000007E-2</v>
      </c>
      <c r="E102" s="45">
        <v>0.06</v>
      </c>
    </row>
  </sheetData>
  <sheetProtection algorithmName="SHA-512" hashValue="x46NxPr9nvF/XS5+Wsn7FWV34CvF1NrFhneIPa1zYl4h/3pjfcqU0TGVv/qa3e6dc+7hd+Wh9FvvYuEVlvL/vQ==" saltValue="dMtA8KVI0mgJKMW4wgenlA==" spinCount="100000" sheet="1" objects="1" scenarios="1"/>
  <conditionalFormatting sqref="A6:A21">
    <cfRule type="expression" dxfId="1065" priority="15" stopIfTrue="1">
      <formula>MOD(ROW(),2)=0</formula>
    </cfRule>
    <cfRule type="expression" dxfId="1064" priority="16" stopIfTrue="1">
      <formula>MOD(ROW(),2)&lt;&gt;0</formula>
    </cfRule>
  </conditionalFormatting>
  <conditionalFormatting sqref="B6:E6 B20:E21 C18:E19 B9:E17 C7:E8">
    <cfRule type="expression" dxfId="1063" priority="17" stopIfTrue="1">
      <formula>MOD(ROW(),2)=0</formula>
    </cfRule>
    <cfRule type="expression" dxfId="1062" priority="18" stopIfTrue="1">
      <formula>MOD(ROW(),2)&lt;&gt;0</formula>
    </cfRule>
  </conditionalFormatting>
  <conditionalFormatting sqref="A26:A102">
    <cfRule type="expression" dxfId="1061" priority="19" stopIfTrue="1">
      <formula>MOD(ROW(),2)=0</formula>
    </cfRule>
    <cfRule type="expression" dxfId="1060" priority="20" stopIfTrue="1">
      <formula>MOD(ROW(),2)&lt;&gt;0</formula>
    </cfRule>
  </conditionalFormatting>
  <conditionalFormatting sqref="B26:E102">
    <cfRule type="expression" dxfId="1059" priority="21" stopIfTrue="1">
      <formula>MOD(ROW(),2)=0</formula>
    </cfRule>
    <cfRule type="expression" dxfId="1058" priority="22" stopIfTrue="1">
      <formula>MOD(ROW(),2)&lt;&gt;0</formula>
    </cfRule>
  </conditionalFormatting>
  <conditionalFormatting sqref="B7:B8">
    <cfRule type="expression" dxfId="1055" priority="3" stopIfTrue="1">
      <formula>MOD(ROW(),2)=0</formula>
    </cfRule>
    <cfRule type="expression" dxfId="1054" priority="4" stopIfTrue="1">
      <formula>MOD(ROW(),2)&lt;&gt;0</formula>
    </cfRule>
  </conditionalFormatting>
  <conditionalFormatting sqref="B18:B19">
    <cfRule type="expression" dxfId="7" priority="1" stopIfTrue="1">
      <formula>MOD(ROW(),2)=0</formula>
    </cfRule>
    <cfRule type="expression" dxfId="6" priority="2"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B9F-B1EF-4CF4-90AF-4B5539B5A1E2}">
  <sheetPr codeName="Sheet29"/>
  <dimension ref="A1:D6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HSC - Consolidated Factor Spreadsheet</v>
      </c>
    </row>
    <row r="3" spans="1:4" s="1" customFormat="1" ht="15.5" x14ac:dyDescent="0.35">
      <c r="A3" s="30" t="s">
        <v>2</v>
      </c>
      <c r="B3" s="3" t="str">
        <f>TABLE_FACTOR_TYPE_1 &amp; " - x-" &amp; TABLE_SERIES_NUMBER_1</f>
        <v>Pension Credit - x-306</v>
      </c>
    </row>
    <row r="6" spans="1:4" x14ac:dyDescent="0.25">
      <c r="A6" s="40" t="s">
        <v>481</v>
      </c>
      <c r="B6" s="49" t="s">
        <v>482</v>
      </c>
      <c r="C6" s="49"/>
      <c r="D6" s="49"/>
    </row>
    <row r="7" spans="1:4" x14ac:dyDescent="0.25">
      <c r="A7" s="40" t="s">
        <v>483</v>
      </c>
      <c r="B7" s="49" t="s">
        <v>578</v>
      </c>
      <c r="C7" s="49"/>
      <c r="D7" s="49"/>
    </row>
    <row r="8" spans="1:4" x14ac:dyDescent="0.25">
      <c r="A8" s="40" t="s">
        <v>130</v>
      </c>
      <c r="B8" s="49" t="s">
        <v>576</v>
      </c>
      <c r="C8" s="49"/>
      <c r="D8" s="49"/>
    </row>
    <row r="9" spans="1:4" x14ac:dyDescent="0.25">
      <c r="A9" s="40" t="s">
        <v>131</v>
      </c>
      <c r="B9" s="49" t="s">
        <v>220</v>
      </c>
      <c r="C9" s="49"/>
      <c r="D9" s="49"/>
    </row>
    <row r="10" spans="1:4" ht="37.5" x14ac:dyDescent="0.25">
      <c r="A10" s="40" t="s">
        <v>6</v>
      </c>
      <c r="B10" s="49" t="s">
        <v>521</v>
      </c>
      <c r="C10" s="49"/>
      <c r="D10" s="49"/>
    </row>
    <row r="11" spans="1:4" x14ac:dyDescent="0.25">
      <c r="A11" s="40" t="s">
        <v>132</v>
      </c>
      <c r="B11" s="49" t="s">
        <v>190</v>
      </c>
      <c r="C11" s="49"/>
      <c r="D11" s="49"/>
    </row>
    <row r="12" spans="1:4" x14ac:dyDescent="0.25">
      <c r="A12" s="40" t="s">
        <v>133</v>
      </c>
      <c r="B12" s="49" t="s">
        <v>222</v>
      </c>
      <c r="C12" s="49"/>
      <c r="D12" s="49"/>
    </row>
    <row r="13" spans="1:4" x14ac:dyDescent="0.25">
      <c r="A13" s="40" t="s">
        <v>484</v>
      </c>
      <c r="B13" s="49">
        <v>1</v>
      </c>
      <c r="C13" s="49"/>
      <c r="D13" s="49"/>
    </row>
    <row r="14" spans="1:4" x14ac:dyDescent="0.25">
      <c r="A14" s="40" t="s">
        <v>135</v>
      </c>
      <c r="B14" s="49">
        <v>306</v>
      </c>
      <c r="C14" s="49"/>
      <c r="D14" s="49"/>
    </row>
    <row r="15" spans="1:4" x14ac:dyDescent="0.25">
      <c r="A15" s="40" t="s">
        <v>485</v>
      </c>
      <c r="B15" s="49" t="s">
        <v>223</v>
      </c>
      <c r="C15" s="49"/>
      <c r="D15" s="49"/>
    </row>
    <row r="16" spans="1:4" x14ac:dyDescent="0.25">
      <c r="A16" s="40" t="s">
        <v>137</v>
      </c>
      <c r="B16" s="49" t="s">
        <v>522</v>
      </c>
      <c r="C16" s="49"/>
      <c r="D16" s="49"/>
    </row>
    <row r="17" spans="1:4" x14ac:dyDescent="0.25">
      <c r="A17" s="41" t="s">
        <v>486</v>
      </c>
      <c r="B17" s="49"/>
      <c r="C17" s="49"/>
      <c r="D17" s="49"/>
    </row>
    <row r="18" spans="1:4" x14ac:dyDescent="0.25">
      <c r="A18" s="40" t="s">
        <v>139</v>
      </c>
      <c r="B18" s="50">
        <v>46175</v>
      </c>
      <c r="C18" s="51"/>
      <c r="D18" s="51"/>
    </row>
    <row r="19" spans="1:4" x14ac:dyDescent="0.25">
      <c r="A19" s="40" t="s">
        <v>140</v>
      </c>
      <c r="B19" s="50">
        <v>46161</v>
      </c>
      <c r="C19" s="50"/>
      <c r="D19" s="50"/>
    </row>
    <row r="20" spans="1:4" x14ac:dyDescent="0.25">
      <c r="A20" s="40" t="s">
        <v>141</v>
      </c>
      <c r="B20" s="49" t="s">
        <v>149</v>
      </c>
      <c r="C20" s="49"/>
      <c r="D20" s="49"/>
    </row>
    <row r="21" spans="1:4" x14ac:dyDescent="0.25">
      <c r="A21" s="40" t="s">
        <v>487</v>
      </c>
      <c r="B21" s="49" t="s">
        <v>68</v>
      </c>
      <c r="C21" s="49"/>
      <c r="D21" s="49"/>
    </row>
    <row r="23" spans="1:4" x14ac:dyDescent="0.25">
      <c r="A23" s="23" t="str">
        <f>HYPERLINK("#'Factor List'!A1", "Back to Factor List")</f>
        <v>Back to Factor List</v>
      </c>
      <c r="B23" s="23" t="str">
        <f>HYPERLINK("#'Assumptions'!A1", "Assumptions")</f>
        <v>Assumptions</v>
      </c>
    </row>
    <row r="26" spans="1:4" s="59" customFormat="1" ht="39" x14ac:dyDescent="0.25">
      <c r="A26" s="58" t="s">
        <v>241</v>
      </c>
      <c r="B26" s="58" t="s">
        <v>523</v>
      </c>
      <c r="C26" s="58" t="s">
        <v>524</v>
      </c>
      <c r="D26" s="58" t="s">
        <v>525</v>
      </c>
    </row>
    <row r="27" spans="1:4" x14ac:dyDescent="0.25">
      <c r="A27" s="43">
        <v>60</v>
      </c>
      <c r="B27" s="45">
        <v>21.07</v>
      </c>
      <c r="C27" s="45">
        <v>1</v>
      </c>
      <c r="D27" s="45"/>
    </row>
    <row r="28" spans="1:4" x14ac:dyDescent="0.25">
      <c r="A28" s="43">
        <v>61</v>
      </c>
      <c r="B28" s="45">
        <v>20.51</v>
      </c>
      <c r="C28" s="45">
        <v>1</v>
      </c>
      <c r="D28" s="45"/>
    </row>
    <row r="29" spans="1:4" x14ac:dyDescent="0.25">
      <c r="A29" s="43">
        <v>62</v>
      </c>
      <c r="B29" s="45">
        <v>19.940000000000001</v>
      </c>
      <c r="C29" s="45">
        <v>1</v>
      </c>
      <c r="D29" s="45"/>
    </row>
    <row r="30" spans="1:4" x14ac:dyDescent="0.25">
      <c r="A30" s="43">
        <v>63</v>
      </c>
      <c r="B30" s="45">
        <v>19.37</v>
      </c>
      <c r="C30" s="45">
        <v>1</v>
      </c>
      <c r="D30" s="45"/>
    </row>
    <row r="31" spans="1:4" x14ac:dyDescent="0.25">
      <c r="A31" s="43">
        <v>64</v>
      </c>
      <c r="B31" s="45">
        <v>18.79</v>
      </c>
      <c r="C31" s="45">
        <v>1</v>
      </c>
      <c r="D31" s="45"/>
    </row>
    <row r="32" spans="1:4" x14ac:dyDescent="0.25">
      <c r="A32" s="43">
        <v>65</v>
      </c>
      <c r="B32" s="45">
        <v>18.21</v>
      </c>
      <c r="C32" s="45">
        <v>1</v>
      </c>
      <c r="D32" s="45">
        <v>18.27</v>
      </c>
    </row>
    <row r="33" spans="1:4" x14ac:dyDescent="0.25">
      <c r="A33" s="43">
        <v>66</v>
      </c>
      <c r="B33" s="45">
        <v>17.62</v>
      </c>
      <c r="C33" s="45">
        <v>1</v>
      </c>
      <c r="D33" s="45">
        <v>17.66</v>
      </c>
    </row>
    <row r="34" spans="1:4" x14ac:dyDescent="0.25">
      <c r="A34" s="43">
        <v>67</v>
      </c>
      <c r="B34" s="45">
        <v>17.03</v>
      </c>
      <c r="C34" s="45">
        <v>1</v>
      </c>
      <c r="D34" s="45">
        <v>17.05</v>
      </c>
    </row>
    <row r="35" spans="1:4" x14ac:dyDescent="0.25">
      <c r="A35" s="43">
        <v>68</v>
      </c>
      <c r="B35" s="45">
        <v>16.420000000000002</v>
      </c>
      <c r="C35" s="45">
        <v>1</v>
      </c>
      <c r="D35" s="45">
        <v>16.43</v>
      </c>
    </row>
    <row r="36" spans="1:4" x14ac:dyDescent="0.25">
      <c r="A36" s="43">
        <v>69</v>
      </c>
      <c r="B36" s="45">
        <v>15.82</v>
      </c>
      <c r="C36" s="45">
        <v>1</v>
      </c>
      <c r="D36" s="45">
        <v>15.82</v>
      </c>
    </row>
    <row r="37" spans="1:4" x14ac:dyDescent="0.25">
      <c r="A37" s="43">
        <v>70</v>
      </c>
      <c r="B37" s="45">
        <v>15.2</v>
      </c>
      <c r="C37" s="45">
        <v>1</v>
      </c>
      <c r="D37" s="45">
        <v>15.2</v>
      </c>
    </row>
    <row r="38" spans="1:4" x14ac:dyDescent="0.25">
      <c r="A38" s="43">
        <v>71</v>
      </c>
      <c r="B38" s="45">
        <v>14.58</v>
      </c>
      <c r="C38" s="45">
        <v>1</v>
      </c>
      <c r="D38" s="45">
        <v>14.58</v>
      </c>
    </row>
    <row r="39" spans="1:4" x14ac:dyDescent="0.25">
      <c r="A39" s="43">
        <v>72</v>
      </c>
      <c r="B39" s="45">
        <v>13.96</v>
      </c>
      <c r="C39" s="45">
        <v>1</v>
      </c>
      <c r="D39" s="45">
        <v>13.96</v>
      </c>
    </row>
    <row r="40" spans="1:4" x14ac:dyDescent="0.25">
      <c r="A40" s="43">
        <v>73</v>
      </c>
      <c r="B40" s="45">
        <v>13.34</v>
      </c>
      <c r="C40" s="45">
        <v>1</v>
      </c>
      <c r="D40" s="45">
        <v>13.34</v>
      </c>
    </row>
    <row r="41" spans="1:4" x14ac:dyDescent="0.25">
      <c r="A41" s="43">
        <v>74</v>
      </c>
      <c r="B41" s="45">
        <v>12.73</v>
      </c>
      <c r="C41" s="45">
        <v>1</v>
      </c>
      <c r="D41" s="45">
        <v>12.73</v>
      </c>
    </row>
    <row r="42" spans="1:4" x14ac:dyDescent="0.25">
      <c r="A42" s="43">
        <v>75</v>
      </c>
      <c r="B42" s="45">
        <v>12.12</v>
      </c>
      <c r="C42" s="45">
        <v>1</v>
      </c>
      <c r="D42" s="45">
        <v>12.12</v>
      </c>
    </row>
    <row r="43" spans="1:4" x14ac:dyDescent="0.25">
      <c r="A43" s="43">
        <v>76</v>
      </c>
      <c r="B43" s="45">
        <v>11.52</v>
      </c>
      <c r="C43" s="45">
        <v>1</v>
      </c>
      <c r="D43" s="45">
        <v>11.52</v>
      </c>
    </row>
    <row r="44" spans="1:4" x14ac:dyDescent="0.25">
      <c r="A44" s="43">
        <v>77</v>
      </c>
      <c r="B44" s="45">
        <v>10.93</v>
      </c>
      <c r="C44" s="45">
        <v>1</v>
      </c>
      <c r="D44" s="45">
        <v>10.93</v>
      </c>
    </row>
    <row r="45" spans="1:4" x14ac:dyDescent="0.25">
      <c r="A45" s="43">
        <v>78</v>
      </c>
      <c r="B45" s="45">
        <v>10.34</v>
      </c>
      <c r="C45" s="45">
        <v>1</v>
      </c>
      <c r="D45" s="45">
        <v>10.34</v>
      </c>
    </row>
    <row r="46" spans="1:4" x14ac:dyDescent="0.25">
      <c r="A46" s="43">
        <v>79</v>
      </c>
      <c r="B46" s="45">
        <v>9.76</v>
      </c>
      <c r="C46" s="45">
        <v>1</v>
      </c>
      <c r="D46" s="45">
        <v>9.76</v>
      </c>
    </row>
    <row r="47" spans="1:4" x14ac:dyDescent="0.25">
      <c r="A47" s="43">
        <v>80</v>
      </c>
      <c r="B47" s="45">
        <v>9.19</v>
      </c>
      <c r="C47" s="45">
        <v>1</v>
      </c>
      <c r="D47" s="45">
        <v>9.19</v>
      </c>
    </row>
    <row r="48" spans="1:4" x14ac:dyDescent="0.25">
      <c r="A48" s="43">
        <v>81</v>
      </c>
      <c r="B48" s="45">
        <v>8.6199999999999992</v>
      </c>
      <c r="C48" s="45">
        <v>1</v>
      </c>
      <c r="D48" s="45">
        <v>8.6199999999999992</v>
      </c>
    </row>
    <row r="49" spans="1:4" x14ac:dyDescent="0.25">
      <c r="A49" s="43">
        <v>82</v>
      </c>
      <c r="B49" s="45">
        <v>8.0399999999999991</v>
      </c>
      <c r="C49" s="45">
        <v>1</v>
      </c>
      <c r="D49" s="45">
        <v>8.0399999999999991</v>
      </c>
    </row>
    <row r="50" spans="1:4" x14ac:dyDescent="0.25">
      <c r="A50" s="43">
        <v>83</v>
      </c>
      <c r="B50" s="45">
        <v>7.48</v>
      </c>
      <c r="C50" s="45">
        <v>1</v>
      </c>
      <c r="D50" s="45">
        <v>7.48</v>
      </c>
    </row>
    <row r="51" spans="1:4" x14ac:dyDescent="0.25">
      <c r="A51" s="43">
        <v>84</v>
      </c>
      <c r="B51" s="45">
        <v>6.94</v>
      </c>
      <c r="C51" s="45">
        <v>1</v>
      </c>
      <c r="D51" s="45">
        <v>6.94</v>
      </c>
    </row>
    <row r="52" spans="1:4" x14ac:dyDescent="0.25">
      <c r="A52" s="43">
        <v>85</v>
      </c>
      <c r="B52" s="45">
        <v>6.41</v>
      </c>
      <c r="C52" s="45">
        <v>1</v>
      </c>
      <c r="D52" s="45">
        <v>6.41</v>
      </c>
    </row>
    <row r="53" spans="1:4" x14ac:dyDescent="0.25">
      <c r="A53" s="43">
        <v>86</v>
      </c>
      <c r="B53" s="45">
        <v>5.92</v>
      </c>
      <c r="C53" s="45">
        <v>1</v>
      </c>
      <c r="D53" s="45">
        <v>5.92</v>
      </c>
    </row>
    <row r="54" spans="1:4" x14ac:dyDescent="0.25">
      <c r="A54" s="43">
        <v>87</v>
      </c>
      <c r="B54" s="45">
        <v>5.45</v>
      </c>
      <c r="C54" s="45">
        <v>1</v>
      </c>
      <c r="D54" s="45">
        <v>5.45</v>
      </c>
    </row>
    <row r="55" spans="1:4" x14ac:dyDescent="0.25">
      <c r="A55" s="43">
        <v>88</v>
      </c>
      <c r="B55" s="45">
        <v>5.01</v>
      </c>
      <c r="C55" s="45">
        <v>1</v>
      </c>
      <c r="D55" s="45">
        <v>5.01</v>
      </c>
    </row>
    <row r="56" spans="1:4" x14ac:dyDescent="0.25">
      <c r="A56" s="43">
        <v>89</v>
      </c>
      <c r="B56" s="45">
        <v>4.5999999999999996</v>
      </c>
      <c r="C56" s="45">
        <v>1</v>
      </c>
      <c r="D56" s="45">
        <v>4.5999999999999996</v>
      </c>
    </row>
    <row r="57" spans="1:4" x14ac:dyDescent="0.25">
      <c r="A57" s="43">
        <v>90</v>
      </c>
      <c r="B57" s="45">
        <v>4.21</v>
      </c>
      <c r="C57" s="45">
        <v>1</v>
      </c>
      <c r="D57" s="45">
        <v>4.21</v>
      </c>
    </row>
    <row r="58" spans="1:4" x14ac:dyDescent="0.25">
      <c r="A58" s="43">
        <v>91</v>
      </c>
      <c r="B58" s="45">
        <v>3.84</v>
      </c>
      <c r="C58" s="45">
        <v>1</v>
      </c>
      <c r="D58" s="45">
        <v>3.84</v>
      </c>
    </row>
    <row r="59" spans="1:4" x14ac:dyDescent="0.25">
      <c r="A59" s="43">
        <v>92</v>
      </c>
      <c r="B59" s="45">
        <v>3.5</v>
      </c>
      <c r="C59" s="45">
        <v>1</v>
      </c>
      <c r="D59" s="45">
        <v>3.5</v>
      </c>
    </row>
    <row r="60" spans="1:4" x14ac:dyDescent="0.25">
      <c r="A60" s="43">
        <v>93</v>
      </c>
      <c r="B60" s="45">
        <v>3.19</v>
      </c>
      <c r="C60" s="45">
        <v>1</v>
      </c>
      <c r="D60" s="45">
        <v>3.19</v>
      </c>
    </row>
    <row r="61" spans="1:4" x14ac:dyDescent="0.25">
      <c r="A61" s="43">
        <v>94</v>
      </c>
      <c r="B61" s="45">
        <v>2.91</v>
      </c>
      <c r="C61" s="45">
        <v>1</v>
      </c>
      <c r="D61" s="45">
        <v>2.91</v>
      </c>
    </row>
    <row r="62" spans="1:4" x14ac:dyDescent="0.25">
      <c r="A62" s="43">
        <v>95</v>
      </c>
      <c r="B62" s="45">
        <v>2.66</v>
      </c>
      <c r="C62" s="45">
        <v>1</v>
      </c>
      <c r="D62" s="45">
        <v>2.66</v>
      </c>
    </row>
    <row r="63" spans="1:4" x14ac:dyDescent="0.25">
      <c r="A63" s="43">
        <v>96</v>
      </c>
      <c r="B63" s="45">
        <v>2.4300000000000002</v>
      </c>
      <c r="C63" s="45">
        <v>1</v>
      </c>
      <c r="D63" s="45">
        <v>2.4300000000000002</v>
      </c>
    </row>
    <row r="64" spans="1:4" x14ac:dyDescent="0.25">
      <c r="A64" s="43">
        <v>97</v>
      </c>
      <c r="B64" s="45">
        <v>2.2200000000000002</v>
      </c>
      <c r="C64" s="45">
        <v>1</v>
      </c>
      <c r="D64" s="45">
        <v>2.2200000000000002</v>
      </c>
    </row>
    <row r="65" spans="1:4" x14ac:dyDescent="0.25">
      <c r="A65" s="43">
        <v>98</v>
      </c>
      <c r="B65" s="45">
        <v>2.0499999999999998</v>
      </c>
      <c r="C65" s="45">
        <v>1</v>
      </c>
      <c r="D65" s="45">
        <v>2.0499999999999998</v>
      </c>
    </row>
    <row r="66" spans="1:4" x14ac:dyDescent="0.25">
      <c r="A66" s="43">
        <v>99</v>
      </c>
      <c r="B66" s="45">
        <v>1.89</v>
      </c>
      <c r="C66" s="45">
        <v>1</v>
      </c>
      <c r="D66" s="45">
        <v>1.89</v>
      </c>
    </row>
    <row r="67" spans="1:4" x14ac:dyDescent="0.25">
      <c r="A67" s="43">
        <v>100</v>
      </c>
      <c r="B67" s="45">
        <v>1.76</v>
      </c>
      <c r="C67" s="45">
        <v>1</v>
      </c>
      <c r="D67" s="45">
        <v>1.76</v>
      </c>
    </row>
  </sheetData>
  <sheetProtection algorithmName="SHA-512" hashValue="x0tlcM4MIAhVt2uY+4CqE4vuLG50EY3rN7TWfUjx+RKpiJm8Li4GgwVu5ekKTd3TuuUq/0P6fOyIaJHCJj4QXw==" saltValue="/nUIYF0kMPEfnp/DlwyQBQ==" spinCount="100000" sheet="1" objects="1" scenarios="1"/>
  <conditionalFormatting sqref="A6:A21">
    <cfRule type="expression" dxfId="1051" priority="13" stopIfTrue="1">
      <formula>MOD(ROW(),2)=0</formula>
    </cfRule>
    <cfRule type="expression" dxfId="1050" priority="14" stopIfTrue="1">
      <formula>MOD(ROW(),2)&lt;&gt;0</formula>
    </cfRule>
  </conditionalFormatting>
  <conditionalFormatting sqref="B6:D17 B20:D21 C18:D19">
    <cfRule type="expression" dxfId="1049" priority="15" stopIfTrue="1">
      <formula>MOD(ROW(),2)=0</formula>
    </cfRule>
    <cfRule type="expression" dxfId="1048" priority="16" stopIfTrue="1">
      <formula>MOD(ROW(),2)&lt;&gt;0</formula>
    </cfRule>
  </conditionalFormatting>
  <conditionalFormatting sqref="A26:A67">
    <cfRule type="expression" dxfId="1047" priority="17" stopIfTrue="1">
      <formula>MOD(ROW(),2)=0</formula>
    </cfRule>
    <cfRule type="expression" dxfId="1046" priority="18" stopIfTrue="1">
      <formula>MOD(ROW(),2)&lt;&gt;0</formula>
    </cfRule>
  </conditionalFormatting>
  <conditionalFormatting sqref="B26:D67">
    <cfRule type="expression" dxfId="1045" priority="19" stopIfTrue="1">
      <formula>MOD(ROW(),2)=0</formula>
    </cfRule>
    <cfRule type="expression" dxfId="1044" priority="20" stopIfTrue="1">
      <formula>MOD(ROW(),2)&lt;&gt;0</formula>
    </cfRule>
  </conditionalFormatting>
  <conditionalFormatting sqref="B18:B19">
    <cfRule type="expression" dxfId="5" priority="1" stopIfTrue="1">
      <formula>MOD(ROW(),2)=0</formula>
    </cfRule>
    <cfRule type="expression" dxfId="4" priority="2"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6FB26-6AB4-4131-A7A9-630F4014A918}">
  <sheetPr codeName="Sheet30"/>
  <dimension ref="A1:B5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Pension Credit - x-307</v>
      </c>
    </row>
    <row r="6" spans="1:2" x14ac:dyDescent="0.25">
      <c r="A6" s="40" t="s">
        <v>481</v>
      </c>
      <c r="B6" s="49" t="s">
        <v>482</v>
      </c>
    </row>
    <row r="7" spans="1:2" x14ac:dyDescent="0.25">
      <c r="A7" s="40" t="s">
        <v>483</v>
      </c>
      <c r="B7" s="49" t="s">
        <v>578</v>
      </c>
    </row>
    <row r="8" spans="1:2" x14ac:dyDescent="0.25">
      <c r="A8" s="40" t="s">
        <v>130</v>
      </c>
      <c r="B8" s="49" t="s">
        <v>454</v>
      </c>
    </row>
    <row r="9" spans="1:2" x14ac:dyDescent="0.25">
      <c r="A9" s="40" t="s">
        <v>131</v>
      </c>
      <c r="B9" s="49" t="s">
        <v>220</v>
      </c>
    </row>
    <row r="10" spans="1:2" ht="50" x14ac:dyDescent="0.25">
      <c r="A10" s="40" t="s">
        <v>6</v>
      </c>
      <c r="B10" s="49" t="s">
        <v>526</v>
      </c>
    </row>
    <row r="11" spans="1:2" x14ac:dyDescent="0.25">
      <c r="A11" s="40" t="s">
        <v>132</v>
      </c>
      <c r="B11" s="49" t="s">
        <v>190</v>
      </c>
    </row>
    <row r="12" spans="1:2" ht="25" x14ac:dyDescent="0.25">
      <c r="A12" s="40" t="s">
        <v>133</v>
      </c>
      <c r="B12" s="49" t="s">
        <v>222</v>
      </c>
    </row>
    <row r="13" spans="1:2" x14ac:dyDescent="0.25">
      <c r="A13" s="40" t="s">
        <v>484</v>
      </c>
      <c r="B13" s="49">
        <v>0</v>
      </c>
    </row>
    <row r="14" spans="1:2" x14ac:dyDescent="0.25">
      <c r="A14" s="40" t="s">
        <v>135</v>
      </c>
      <c r="B14" s="49">
        <v>307</v>
      </c>
    </row>
    <row r="15" spans="1:2" x14ac:dyDescent="0.25">
      <c r="A15" s="40" t="s">
        <v>485</v>
      </c>
      <c r="B15" s="49" t="s">
        <v>226</v>
      </c>
    </row>
    <row r="16" spans="1:2" x14ac:dyDescent="0.25">
      <c r="A16" s="40" t="s">
        <v>137</v>
      </c>
      <c r="B16" s="49" t="s">
        <v>522</v>
      </c>
    </row>
    <row r="17" spans="1:2" x14ac:dyDescent="0.25">
      <c r="A17" s="41" t="s">
        <v>486</v>
      </c>
      <c r="B17" s="49"/>
    </row>
    <row r="18" spans="1:2" x14ac:dyDescent="0.25">
      <c r="A18" s="40" t="s">
        <v>139</v>
      </c>
      <c r="B18" s="50">
        <v>46175</v>
      </c>
    </row>
    <row r="19" spans="1:2" x14ac:dyDescent="0.25">
      <c r="A19" s="40" t="s">
        <v>140</v>
      </c>
      <c r="B19" s="50">
        <v>46161</v>
      </c>
    </row>
    <row r="20" spans="1:2" x14ac:dyDescent="0.25">
      <c r="A20" s="40" t="s">
        <v>141</v>
      </c>
      <c r="B20" s="49" t="s">
        <v>149</v>
      </c>
    </row>
    <row r="21" spans="1:2" x14ac:dyDescent="0.25">
      <c r="A21" s="40" t="s">
        <v>487</v>
      </c>
      <c r="B21" s="49" t="s">
        <v>68</v>
      </c>
    </row>
    <row r="23" spans="1:2" x14ac:dyDescent="0.25">
      <c r="A23" s="23" t="str">
        <f>HYPERLINK("#'Factor List'!A1", "Back to Factor List")</f>
        <v>Back to Factor List</v>
      </c>
      <c r="B23" s="23" t="str">
        <f>HYPERLINK("#'Assumptions'!A1", "Assumptions")</f>
        <v>Assumptions</v>
      </c>
    </row>
    <row r="26" spans="1:2" s="59" customFormat="1" ht="13" x14ac:dyDescent="0.25">
      <c r="A26" s="58" t="s">
        <v>241</v>
      </c>
      <c r="B26" s="58" t="s">
        <v>527</v>
      </c>
    </row>
    <row r="27" spans="1:2" x14ac:dyDescent="0.25">
      <c r="A27" s="43">
        <v>65</v>
      </c>
      <c r="B27" s="45">
        <v>18.28</v>
      </c>
    </row>
    <row r="28" spans="1:2" x14ac:dyDescent="0.25">
      <c r="A28" s="43">
        <v>66</v>
      </c>
      <c r="B28" s="45">
        <v>17.7</v>
      </c>
    </row>
    <row r="29" spans="1:2" x14ac:dyDescent="0.25">
      <c r="A29" s="43">
        <v>67</v>
      </c>
      <c r="B29" s="45">
        <v>17.11</v>
      </c>
    </row>
    <row r="30" spans="1:2" x14ac:dyDescent="0.25">
      <c r="A30" s="43">
        <v>68</v>
      </c>
      <c r="B30" s="45">
        <v>16.5</v>
      </c>
    </row>
    <row r="31" spans="1:2" x14ac:dyDescent="0.25">
      <c r="A31" s="43">
        <v>69</v>
      </c>
      <c r="B31" s="45">
        <v>15.87</v>
      </c>
    </row>
    <row r="32" spans="1:2" x14ac:dyDescent="0.25">
      <c r="A32" s="43">
        <v>70</v>
      </c>
      <c r="B32" s="45">
        <v>15.23</v>
      </c>
    </row>
    <row r="33" spans="1:2" x14ac:dyDescent="0.25">
      <c r="A33" s="43">
        <v>71</v>
      </c>
      <c r="B33" s="45">
        <v>14.6</v>
      </c>
    </row>
    <row r="34" spans="1:2" x14ac:dyDescent="0.25">
      <c r="A34" s="43">
        <v>72</v>
      </c>
      <c r="B34" s="45">
        <v>13.97</v>
      </c>
    </row>
    <row r="35" spans="1:2" x14ac:dyDescent="0.25">
      <c r="A35" s="43">
        <v>73</v>
      </c>
      <c r="B35" s="45">
        <v>13.34</v>
      </c>
    </row>
    <row r="36" spans="1:2" x14ac:dyDescent="0.25">
      <c r="A36" s="43">
        <v>74</v>
      </c>
      <c r="B36" s="45">
        <v>12.73</v>
      </c>
    </row>
    <row r="37" spans="1:2" x14ac:dyDescent="0.25">
      <c r="A37" s="43">
        <v>75</v>
      </c>
      <c r="B37" s="45">
        <v>12.12</v>
      </c>
    </row>
    <row r="38" spans="1:2" x14ac:dyDescent="0.25">
      <c r="A38" s="43">
        <v>76</v>
      </c>
      <c r="B38" s="45">
        <v>11.52</v>
      </c>
    </row>
    <row r="39" spans="1:2" x14ac:dyDescent="0.25">
      <c r="A39" s="43">
        <v>77</v>
      </c>
      <c r="B39" s="45">
        <v>10.93</v>
      </c>
    </row>
    <row r="40" spans="1:2" x14ac:dyDescent="0.25">
      <c r="A40" s="43">
        <v>78</v>
      </c>
      <c r="B40" s="45">
        <v>10.34</v>
      </c>
    </row>
    <row r="41" spans="1:2" x14ac:dyDescent="0.25">
      <c r="A41" s="43">
        <v>79</v>
      </c>
      <c r="B41" s="45">
        <v>9.76</v>
      </c>
    </row>
    <row r="42" spans="1:2" x14ac:dyDescent="0.25">
      <c r="A42" s="43">
        <v>80</v>
      </c>
      <c r="B42" s="45">
        <v>9.19</v>
      </c>
    </row>
    <row r="43" spans="1:2" x14ac:dyDescent="0.25">
      <c r="A43" s="43">
        <v>81</v>
      </c>
      <c r="B43" s="45">
        <v>8.6199999999999992</v>
      </c>
    </row>
    <row r="44" spans="1:2" x14ac:dyDescent="0.25">
      <c r="A44" s="43">
        <v>82</v>
      </c>
      <c r="B44" s="45">
        <v>8.0399999999999991</v>
      </c>
    </row>
    <row r="45" spans="1:2" x14ac:dyDescent="0.25">
      <c r="A45" s="43">
        <v>83</v>
      </c>
      <c r="B45" s="45">
        <v>7.48</v>
      </c>
    </row>
    <row r="46" spans="1:2" x14ac:dyDescent="0.25">
      <c r="A46" s="43">
        <v>84</v>
      </c>
      <c r="B46" s="45">
        <v>6.94</v>
      </c>
    </row>
    <row r="47" spans="1:2" x14ac:dyDescent="0.25">
      <c r="A47" s="43">
        <v>85</v>
      </c>
      <c r="B47" s="45">
        <v>6.41</v>
      </c>
    </row>
    <row r="48" spans="1:2" x14ac:dyDescent="0.25">
      <c r="A48" s="43">
        <v>86</v>
      </c>
      <c r="B48" s="45">
        <v>5.92</v>
      </c>
    </row>
    <row r="49" spans="1:2" x14ac:dyDescent="0.25">
      <c r="A49" s="43">
        <v>87</v>
      </c>
      <c r="B49" s="45">
        <v>5.45</v>
      </c>
    </row>
    <row r="50" spans="1:2" x14ac:dyDescent="0.25">
      <c r="A50" s="43">
        <v>88</v>
      </c>
      <c r="B50" s="45">
        <v>5.01</v>
      </c>
    </row>
    <row r="51" spans="1:2" x14ac:dyDescent="0.25">
      <c r="A51" s="43">
        <v>89</v>
      </c>
      <c r="B51" s="45">
        <v>4.5999999999999996</v>
      </c>
    </row>
    <row r="52" spans="1:2" x14ac:dyDescent="0.25">
      <c r="A52" s="43">
        <v>90</v>
      </c>
      <c r="B52" s="45">
        <v>4.21</v>
      </c>
    </row>
    <row r="53" spans="1:2" x14ac:dyDescent="0.25">
      <c r="A53" s="43">
        <v>91</v>
      </c>
      <c r="B53" s="45">
        <v>3.84</v>
      </c>
    </row>
    <row r="54" spans="1:2" x14ac:dyDescent="0.25">
      <c r="A54" s="43">
        <v>92</v>
      </c>
      <c r="B54" s="45">
        <v>3.5</v>
      </c>
    </row>
    <row r="55" spans="1:2" x14ac:dyDescent="0.25">
      <c r="A55" s="43">
        <v>93</v>
      </c>
      <c r="B55" s="45">
        <v>3.19</v>
      </c>
    </row>
    <row r="56" spans="1:2" x14ac:dyDescent="0.25">
      <c r="A56" s="43">
        <v>94</v>
      </c>
      <c r="B56" s="45">
        <v>2.91</v>
      </c>
    </row>
    <row r="57" spans="1:2" x14ac:dyDescent="0.25">
      <c r="A57" s="43">
        <v>95</v>
      </c>
      <c r="B57" s="45">
        <v>2.66</v>
      </c>
    </row>
  </sheetData>
  <sheetProtection algorithmName="SHA-512" hashValue="7oYq4ntZKwxZcyETFgK5inKbVGYh5IXYtc8aax8htCjxfqPC28bzn5BHiRTjO0ocEelPQwwjRBIEBJPw2yzbnw==" saltValue="IDGwLPNFe/5HOtO+uvPVgA==" spinCount="100000" sheet="1" objects="1" scenarios="1"/>
  <conditionalFormatting sqref="A6:A21">
    <cfRule type="expression" dxfId="1039" priority="15" stopIfTrue="1">
      <formula>MOD(ROW(),2)=0</formula>
    </cfRule>
    <cfRule type="expression" dxfId="1038" priority="16" stopIfTrue="1">
      <formula>MOD(ROW(),2)&lt;&gt;0</formula>
    </cfRule>
  </conditionalFormatting>
  <conditionalFormatting sqref="B6 B20:B21 B9:B17">
    <cfRule type="expression" dxfId="1037" priority="17" stopIfTrue="1">
      <formula>MOD(ROW(),2)=0</formula>
    </cfRule>
    <cfRule type="expression" dxfId="1036" priority="18" stopIfTrue="1">
      <formula>MOD(ROW(),2)&lt;&gt;0</formula>
    </cfRule>
  </conditionalFormatting>
  <conditionalFormatting sqref="A26:A57">
    <cfRule type="expression" dxfId="1035" priority="19" stopIfTrue="1">
      <formula>MOD(ROW(),2)=0</formula>
    </cfRule>
    <cfRule type="expression" dxfId="1034" priority="20" stopIfTrue="1">
      <formula>MOD(ROW(),2)&lt;&gt;0</formula>
    </cfRule>
  </conditionalFormatting>
  <conditionalFormatting sqref="B26:B57">
    <cfRule type="expression" dxfId="1033" priority="21" stopIfTrue="1">
      <formula>MOD(ROW(),2)=0</formula>
    </cfRule>
    <cfRule type="expression" dxfId="1032" priority="22" stopIfTrue="1">
      <formula>MOD(ROW(),2)&lt;&gt;0</formula>
    </cfRule>
  </conditionalFormatting>
  <conditionalFormatting sqref="B7:B8">
    <cfRule type="expression" dxfId="1029" priority="3" stopIfTrue="1">
      <formula>MOD(ROW(),2)=0</formula>
    </cfRule>
    <cfRule type="expression" dxfId="1028" priority="4" stopIfTrue="1">
      <formula>MOD(ROW(),2)&lt;&gt;0</formula>
    </cfRule>
  </conditionalFormatting>
  <conditionalFormatting sqref="B18:B19">
    <cfRule type="expression" dxfId="3" priority="1" stopIfTrue="1">
      <formula>MOD(ROW(),2)=0</formula>
    </cfRule>
    <cfRule type="expression" dxfId="2" priority="2"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A8874-28EC-4696-92C1-50EB052E96B0}">
  <sheetPr codeName="Sheet31"/>
  <dimension ref="A1:C27"/>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Pensioner CE - x-308</v>
      </c>
    </row>
    <row r="6" spans="1:2" x14ac:dyDescent="0.25">
      <c r="A6" s="40" t="s">
        <v>481</v>
      </c>
      <c r="B6" s="49" t="s">
        <v>482</v>
      </c>
    </row>
    <row r="7" spans="1:2" x14ac:dyDescent="0.25">
      <c r="A7" s="40" t="s">
        <v>483</v>
      </c>
      <c r="B7" s="49" t="s">
        <v>578</v>
      </c>
    </row>
    <row r="8" spans="1:2" x14ac:dyDescent="0.25">
      <c r="A8" s="40" t="s">
        <v>130</v>
      </c>
      <c r="B8" s="49" t="s">
        <v>576</v>
      </c>
    </row>
    <row r="9" spans="1:2" x14ac:dyDescent="0.25">
      <c r="A9" s="40" t="s">
        <v>131</v>
      </c>
      <c r="B9" s="49" t="s">
        <v>205</v>
      </c>
    </row>
    <row r="10" spans="1:2" ht="62.5" x14ac:dyDescent="0.25">
      <c r="A10" s="40" t="s">
        <v>6</v>
      </c>
      <c r="B10" s="49" t="s">
        <v>206</v>
      </c>
    </row>
    <row r="11" spans="1:2" x14ac:dyDescent="0.25">
      <c r="A11" s="40" t="s">
        <v>132</v>
      </c>
      <c r="B11" s="49" t="s">
        <v>190</v>
      </c>
    </row>
    <row r="12" spans="1:2" ht="25" x14ac:dyDescent="0.25">
      <c r="A12" s="40" t="s">
        <v>133</v>
      </c>
      <c r="B12" s="49" t="s">
        <v>207</v>
      </c>
    </row>
    <row r="13" spans="1:2" x14ac:dyDescent="0.25">
      <c r="A13" s="40" t="s">
        <v>484</v>
      </c>
      <c r="B13" s="49">
        <v>1</v>
      </c>
    </row>
    <row r="14" spans="1:2" x14ac:dyDescent="0.25">
      <c r="A14" s="40" t="s">
        <v>135</v>
      </c>
      <c r="B14" s="49">
        <v>308</v>
      </c>
    </row>
    <row r="15" spans="1:2" x14ac:dyDescent="0.25">
      <c r="A15" s="40" t="s">
        <v>485</v>
      </c>
      <c r="B15" s="49" t="s">
        <v>227</v>
      </c>
    </row>
    <row r="16" spans="1:2" x14ac:dyDescent="0.25">
      <c r="A16" s="40" t="s">
        <v>137</v>
      </c>
      <c r="B16" s="49" t="s">
        <v>228</v>
      </c>
    </row>
    <row r="17" spans="1:3" x14ac:dyDescent="0.25">
      <c r="A17" s="41" t="s">
        <v>486</v>
      </c>
      <c r="B17" s="49"/>
    </row>
    <row r="18" spans="1:3" x14ac:dyDescent="0.25">
      <c r="A18" s="40" t="s">
        <v>139</v>
      </c>
      <c r="B18" s="50">
        <v>46175</v>
      </c>
    </row>
    <row r="19" spans="1:3" x14ac:dyDescent="0.25">
      <c r="A19" s="40" t="s">
        <v>140</v>
      </c>
      <c r="B19" s="50">
        <v>46161</v>
      </c>
    </row>
    <row r="20" spans="1:3" x14ac:dyDescent="0.25">
      <c r="A20" s="40" t="s">
        <v>141</v>
      </c>
      <c r="B20" s="49" t="s">
        <v>149</v>
      </c>
    </row>
    <row r="21" spans="1:3" x14ac:dyDescent="0.25">
      <c r="A21" s="40" t="s">
        <v>487</v>
      </c>
      <c r="B21" s="49" t="s">
        <v>68</v>
      </c>
    </row>
    <row r="23" spans="1:3" ht="13" x14ac:dyDescent="0.3">
      <c r="A23" s="23" t="str">
        <f>HYPERLINK("#'Factor List'!A1", "Back to Factor List")</f>
        <v>Back to Factor List</v>
      </c>
      <c r="B23" s="23" t="str">
        <f>HYPERLINK("#'Assumptions'!A1", "Assumptions")</f>
        <v>Assumptions</v>
      </c>
      <c r="C23" s="65" t="s">
        <v>528</v>
      </c>
    </row>
    <row r="26" spans="1:3" s="59" customFormat="1" ht="13" x14ac:dyDescent="0.25">
      <c r="A26" s="58" t="s">
        <v>529</v>
      </c>
      <c r="B26" s="60" t="s">
        <v>530</v>
      </c>
    </row>
    <row r="27" spans="1:3" x14ac:dyDescent="0.25">
      <c r="A27" s="42" t="s">
        <v>228</v>
      </c>
      <c r="B27" s="46">
        <v>1.2500000000000001E-2</v>
      </c>
    </row>
  </sheetData>
  <sheetProtection algorithmName="SHA-512" hashValue="ShJHyMWAMu3fwYxrrTG81xYQEmznE43+o2QB+PxIWqiXaY/RV6fzYjkMPKoE7aYM3XYe5RIchf/5BQUawwA9tA==" saltValue="z19f6sl5/tYYnuuCXvSaPQ==" spinCount="100000" sheet="1" objects="1" scenarios="1"/>
  <conditionalFormatting sqref="A6:A21">
    <cfRule type="expression" dxfId="1025" priority="5" stopIfTrue="1">
      <formula>MOD(ROW(),2)=0</formula>
    </cfRule>
    <cfRule type="expression" dxfId="1024" priority="6" stopIfTrue="1">
      <formula>MOD(ROW(),2)&lt;&gt;0</formula>
    </cfRule>
  </conditionalFormatting>
  <conditionalFormatting sqref="B6:B17 B20:B21">
    <cfRule type="expression" dxfId="1023" priority="7" stopIfTrue="1">
      <formula>MOD(ROW(),2)=0</formula>
    </cfRule>
    <cfRule type="expression" dxfId="1022" priority="8" stopIfTrue="1">
      <formula>MOD(ROW(),2)&lt;&gt;0</formula>
    </cfRule>
  </conditionalFormatting>
  <conditionalFormatting sqref="A26:A27">
    <cfRule type="expression" dxfId="1021" priority="9" stopIfTrue="1">
      <formula>MOD(ROW(),2)=0</formula>
    </cfRule>
    <cfRule type="expression" dxfId="1020" priority="10" stopIfTrue="1">
      <formula>MOD(ROW(),2)&lt;&gt;0</formula>
    </cfRule>
  </conditionalFormatting>
  <conditionalFormatting sqref="B26:B27">
    <cfRule type="expression" dxfId="1019" priority="11" stopIfTrue="1">
      <formula>MOD(ROW(),2)=0</formula>
    </cfRule>
    <cfRule type="expression" dxfId="1018" priority="12" stopIfTrue="1">
      <formula>MOD(ROW(),2)&lt;&gt;0</formula>
    </cfRule>
  </conditionalFormatting>
  <conditionalFormatting sqref="B18:B19">
    <cfRule type="expression" dxfId="1" priority="1" stopIfTrue="1">
      <formula>MOD(ROW(),2)=0</formula>
    </cfRule>
    <cfRule type="expression" dxfId="0" priority="2"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67"/>
  <sheetViews>
    <sheetView showGridLines="0" workbookViewId="0">
      <selection activeCell="A6" sqref="A6"/>
    </sheetView>
  </sheetViews>
  <sheetFormatPr defaultColWidth="9.26953125" defaultRowHeight="12.5" x14ac:dyDescent="0.25"/>
  <cols>
    <col min="1" max="1" width="60.54296875" style="38" customWidth="1"/>
    <col min="2" max="2" width="2.54296875" style="38" customWidth="1"/>
    <col min="3" max="3" width="60.54296875" style="38" customWidth="1"/>
    <col min="4" max="16384" width="9.26953125" style="38"/>
  </cols>
  <sheetData>
    <row r="1" spans="1:3" s="21" customFormat="1" ht="20" x14ac:dyDescent="0.4">
      <c r="A1" s="20" t="s">
        <v>0</v>
      </c>
    </row>
    <row r="2" spans="1:3" s="21" customFormat="1" ht="15.5" x14ac:dyDescent="0.35">
      <c r="A2" s="25" t="s">
        <v>1</v>
      </c>
      <c r="B2" s="22" t="str">
        <f>wb_title</f>
        <v>HSC - Consolidated Factor Spreadsheet</v>
      </c>
    </row>
    <row r="3" spans="1:3" s="21" customFormat="1" ht="15.5" x14ac:dyDescent="0.35">
      <c r="A3" s="25" t="s">
        <v>2</v>
      </c>
      <c r="B3" s="22" t="s">
        <v>33</v>
      </c>
    </row>
    <row r="6" spans="1:3" ht="13" x14ac:dyDescent="0.3">
      <c r="A6" s="39" t="s">
        <v>33</v>
      </c>
    </row>
    <row r="8" spans="1:3" x14ac:dyDescent="0.25">
      <c r="A8" s="38" t="str">
        <f>"This sheet is intended to assist " &amp; client_abbr &amp; " in understanding which factors have changed and when."</f>
        <v>This sheet is intended to assist Department of Health (NI) in understanding which factors have changed and when.</v>
      </c>
    </row>
    <row r="9" spans="1:3" x14ac:dyDescent="0.25">
      <c r="A9" s="38" t="s">
        <v>34</v>
      </c>
    </row>
    <row r="11" spans="1:3" x14ac:dyDescent="0.25">
      <c r="A11" s="52" t="s">
        <v>35</v>
      </c>
      <c r="B11" s="52"/>
      <c r="C11" s="52"/>
    </row>
    <row r="12" spans="1:3" x14ac:dyDescent="0.25">
      <c r="A12" s="52" t="s">
        <v>36</v>
      </c>
      <c r="B12" s="52"/>
      <c r="C12" s="52" t="s">
        <v>37</v>
      </c>
    </row>
    <row r="13" spans="1:3" x14ac:dyDescent="0.25">
      <c r="A13" s="52" t="s">
        <v>38</v>
      </c>
      <c r="B13" s="52"/>
      <c r="C13" s="52" t="s">
        <v>39</v>
      </c>
    </row>
    <row r="14" spans="1:3" x14ac:dyDescent="0.25">
      <c r="A14" s="52" t="s">
        <v>40</v>
      </c>
      <c r="B14" s="52"/>
      <c r="C14" s="52" t="s">
        <v>37</v>
      </c>
    </row>
    <row r="15" spans="1:3" x14ac:dyDescent="0.25">
      <c r="A15" s="52" t="s">
        <v>41</v>
      </c>
      <c r="B15" s="52"/>
      <c r="C15" s="52" t="s">
        <v>42</v>
      </c>
    </row>
    <row r="16" spans="1:3" x14ac:dyDescent="0.25">
      <c r="A16" s="52" t="s">
        <v>43</v>
      </c>
      <c r="B16" s="52"/>
      <c r="C16" s="52" t="s">
        <v>42</v>
      </c>
    </row>
    <row r="17" spans="1:3" x14ac:dyDescent="0.25">
      <c r="A17" s="52" t="s">
        <v>44</v>
      </c>
      <c r="B17" s="52"/>
      <c r="C17" s="53">
        <v>43949</v>
      </c>
    </row>
    <row r="19" spans="1:3" x14ac:dyDescent="0.25">
      <c r="A19" s="52" t="s">
        <v>45</v>
      </c>
      <c r="B19" s="52"/>
      <c r="C19" s="52"/>
    </row>
    <row r="20" spans="1:3" x14ac:dyDescent="0.25">
      <c r="A20" s="52" t="s">
        <v>36</v>
      </c>
      <c r="B20" s="52"/>
      <c r="C20" s="52"/>
    </row>
    <row r="21" spans="1:3" x14ac:dyDescent="0.25">
      <c r="A21" s="52" t="s">
        <v>46</v>
      </c>
      <c r="B21" s="52"/>
      <c r="C21" s="52" t="s">
        <v>47</v>
      </c>
    </row>
    <row r="22" spans="1:3" x14ac:dyDescent="0.25">
      <c r="A22" s="52" t="s">
        <v>48</v>
      </c>
      <c r="B22" s="52"/>
      <c r="C22" s="52" t="s">
        <v>49</v>
      </c>
    </row>
    <row r="23" spans="1:3" x14ac:dyDescent="0.25">
      <c r="A23" s="52" t="s">
        <v>50</v>
      </c>
      <c r="B23" s="52"/>
      <c r="C23" s="54">
        <v>45072</v>
      </c>
    </row>
    <row r="25" spans="1:3" x14ac:dyDescent="0.25">
      <c r="A25" s="52" t="s">
        <v>51</v>
      </c>
      <c r="B25" s="52"/>
      <c r="C25" s="52"/>
    </row>
    <row r="26" spans="1:3" x14ac:dyDescent="0.25">
      <c r="A26" s="52" t="s">
        <v>36</v>
      </c>
      <c r="B26" s="52"/>
      <c r="C26" s="52"/>
    </row>
    <row r="27" spans="1:3" x14ac:dyDescent="0.25">
      <c r="A27" s="52" t="s">
        <v>46</v>
      </c>
      <c r="B27" s="52"/>
      <c r="C27" s="52" t="s">
        <v>52</v>
      </c>
    </row>
    <row r="28" spans="1:3" x14ac:dyDescent="0.25">
      <c r="A28" s="52" t="s">
        <v>48</v>
      </c>
      <c r="B28" s="52"/>
      <c r="C28" s="52" t="s">
        <v>53</v>
      </c>
    </row>
    <row r="29" spans="1:3" x14ac:dyDescent="0.25">
      <c r="A29" s="52" t="s">
        <v>43</v>
      </c>
      <c r="B29" s="52"/>
      <c r="C29" s="52"/>
    </row>
    <row r="30" spans="1:3" x14ac:dyDescent="0.25">
      <c r="A30" s="52" t="s">
        <v>50</v>
      </c>
      <c r="B30" s="52"/>
      <c r="C30" s="54">
        <v>45107</v>
      </c>
    </row>
    <row r="32" spans="1:3" x14ac:dyDescent="0.25">
      <c r="A32" s="52" t="s">
        <v>54</v>
      </c>
      <c r="B32" s="52"/>
      <c r="C32" s="52"/>
    </row>
    <row r="33" spans="1:3" x14ac:dyDescent="0.25">
      <c r="A33" s="52" t="s">
        <v>36</v>
      </c>
      <c r="B33" s="52"/>
      <c r="C33" s="52"/>
    </row>
    <row r="34" spans="1:3" x14ac:dyDescent="0.25">
      <c r="A34" s="52" t="s">
        <v>46</v>
      </c>
      <c r="B34" s="52"/>
      <c r="C34" s="52" t="s">
        <v>55</v>
      </c>
    </row>
    <row r="35" spans="1:3" x14ac:dyDescent="0.25">
      <c r="A35" s="52" t="s">
        <v>48</v>
      </c>
      <c r="B35" s="52"/>
      <c r="C35" s="52"/>
    </row>
    <row r="36" spans="1:3" x14ac:dyDescent="0.25">
      <c r="A36" s="52" t="s">
        <v>43</v>
      </c>
      <c r="B36" s="52"/>
      <c r="C36" s="52"/>
    </row>
    <row r="37" spans="1:3" x14ac:dyDescent="0.25">
      <c r="A37" s="52" t="s">
        <v>50</v>
      </c>
      <c r="B37" s="52"/>
      <c r="C37" s="54">
        <v>45135</v>
      </c>
    </row>
    <row r="39" spans="1:3" x14ac:dyDescent="0.25">
      <c r="A39" s="52" t="s">
        <v>56</v>
      </c>
      <c r="B39" s="52"/>
      <c r="C39" s="52"/>
    </row>
    <row r="40" spans="1:3" x14ac:dyDescent="0.25">
      <c r="A40" s="52" t="s">
        <v>36</v>
      </c>
      <c r="B40" s="52"/>
      <c r="C40" s="52"/>
    </row>
    <row r="41" spans="1:3" x14ac:dyDescent="0.25">
      <c r="A41" s="52" t="s">
        <v>46</v>
      </c>
      <c r="B41" s="52"/>
      <c r="C41" s="52" t="s">
        <v>57</v>
      </c>
    </row>
    <row r="42" spans="1:3" x14ac:dyDescent="0.25">
      <c r="A42" s="52" t="s">
        <v>48</v>
      </c>
      <c r="B42" s="52"/>
      <c r="C42" s="52" t="s">
        <v>58</v>
      </c>
    </row>
    <row r="43" spans="1:3" x14ac:dyDescent="0.25">
      <c r="A43" s="52" t="s">
        <v>43</v>
      </c>
      <c r="B43" s="52"/>
      <c r="C43" s="52"/>
    </row>
    <row r="44" spans="1:3" x14ac:dyDescent="0.25">
      <c r="A44" s="52" t="s">
        <v>50</v>
      </c>
      <c r="B44" s="52"/>
      <c r="C44" s="54">
        <v>45202</v>
      </c>
    </row>
    <row r="46" spans="1:3" x14ac:dyDescent="0.25">
      <c r="A46" s="52" t="s">
        <v>59</v>
      </c>
      <c r="B46" s="52"/>
      <c r="C46" s="52"/>
    </row>
    <row r="47" spans="1:3" x14ac:dyDescent="0.25">
      <c r="A47" s="52" t="s">
        <v>36</v>
      </c>
      <c r="B47" s="52" t="s">
        <v>60</v>
      </c>
      <c r="C47" s="52"/>
    </row>
    <row r="48" spans="1:3" x14ac:dyDescent="0.25">
      <c r="A48" s="52" t="s">
        <v>46</v>
      </c>
      <c r="B48" s="52"/>
      <c r="C48" s="52"/>
    </row>
    <row r="49" spans="1:3" x14ac:dyDescent="0.25">
      <c r="A49" s="52" t="s">
        <v>48</v>
      </c>
      <c r="B49" s="52"/>
      <c r="C49" s="52"/>
    </row>
    <row r="50" spans="1:3" x14ac:dyDescent="0.25">
      <c r="A50" s="52" t="s">
        <v>43</v>
      </c>
      <c r="B50" s="52"/>
      <c r="C50" s="52"/>
    </row>
    <row r="51" spans="1:3" x14ac:dyDescent="0.25">
      <c r="A51" s="52" t="s">
        <v>61</v>
      </c>
      <c r="B51" s="52"/>
      <c r="C51" s="54" t="s">
        <v>62</v>
      </c>
    </row>
    <row r="52" spans="1:3" x14ac:dyDescent="0.25">
      <c r="A52" s="52" t="s">
        <v>50</v>
      </c>
      <c r="B52" s="52"/>
      <c r="C52" s="54">
        <v>45688</v>
      </c>
    </row>
    <row r="54" spans="1:3" x14ac:dyDescent="0.25">
      <c r="A54" s="52" t="s">
        <v>59</v>
      </c>
      <c r="B54" s="52"/>
      <c r="C54" s="52"/>
    </row>
    <row r="55" spans="1:3" x14ac:dyDescent="0.25">
      <c r="A55" s="52" t="s">
        <v>36</v>
      </c>
      <c r="B55" s="52"/>
      <c r="C55" s="52"/>
    </row>
    <row r="56" spans="1:3" x14ac:dyDescent="0.25">
      <c r="A56" s="52" t="s">
        <v>46</v>
      </c>
      <c r="B56" s="52"/>
      <c r="C56" s="52"/>
    </row>
    <row r="57" spans="1:3" x14ac:dyDescent="0.25">
      <c r="A57" s="52" t="s">
        <v>48</v>
      </c>
      <c r="B57" s="52" t="s">
        <v>63</v>
      </c>
      <c r="C57" s="52"/>
    </row>
    <row r="58" spans="1:3" x14ac:dyDescent="0.25">
      <c r="A58" s="52" t="s">
        <v>43</v>
      </c>
      <c r="B58" s="52"/>
      <c r="C58" s="52"/>
    </row>
    <row r="59" spans="1:3" x14ac:dyDescent="0.25">
      <c r="A59" s="52" t="s">
        <v>61</v>
      </c>
      <c r="B59" s="52"/>
      <c r="C59" s="52" t="s">
        <v>64</v>
      </c>
    </row>
    <row r="60" spans="1:3" x14ac:dyDescent="0.25">
      <c r="A60" s="52" t="s">
        <v>50</v>
      </c>
      <c r="B60" s="52"/>
      <c r="C60" s="54">
        <v>45709</v>
      </c>
    </row>
    <row r="62" spans="1:3" ht="13" x14ac:dyDescent="0.3">
      <c r="A62" s="55" t="s">
        <v>65</v>
      </c>
      <c r="B62" s="56"/>
      <c r="C62" s="56"/>
    </row>
    <row r="63" spans="1:3" x14ac:dyDescent="0.25">
      <c r="A63" s="56" t="s">
        <v>36</v>
      </c>
      <c r="B63" s="56"/>
      <c r="C63" s="57"/>
    </row>
    <row r="64" spans="1:3" x14ac:dyDescent="0.25">
      <c r="A64" s="56" t="s">
        <v>46</v>
      </c>
      <c r="B64" s="56"/>
      <c r="C64" s="57" t="s">
        <v>66</v>
      </c>
    </row>
    <row r="65" spans="1:3" x14ac:dyDescent="0.25">
      <c r="A65" s="56" t="s">
        <v>41</v>
      </c>
      <c r="B65" s="56"/>
      <c r="C65" s="56"/>
    </row>
    <row r="66" spans="1:3" x14ac:dyDescent="0.25">
      <c r="A66" s="56" t="s">
        <v>43</v>
      </c>
      <c r="B66" s="56"/>
      <c r="C66" s="56"/>
    </row>
    <row r="67" spans="1:3" x14ac:dyDescent="0.25">
      <c r="A67" s="56" t="s">
        <v>50</v>
      </c>
      <c r="B67" s="56"/>
      <c r="C67" s="67">
        <v>46174</v>
      </c>
    </row>
  </sheetData>
  <sheetProtection algorithmName="SHA-512" hashValue="vARv9LQcxpWJIyf5dZeY7Ob+/fGvc2XduW8a+pf3O0uwh4lvPB+cYoo98pc+7m9mfr1J3kYuRGXpIbco6FKBhA==" saltValue="/PsiV092V1HNCM3D6GQUbA==" spinCount="100000" sheet="1" objects="1" scenarios="1"/>
  <conditionalFormatting sqref="A11:A17">
    <cfRule type="expression" dxfId="1372" priority="29" stopIfTrue="1">
      <formula>MOD(ROW(),2)=0</formula>
    </cfRule>
    <cfRule type="expression" dxfId="1371" priority="30" stopIfTrue="1">
      <formula>MOD(ROW(),2)&lt;&gt;0</formula>
    </cfRule>
  </conditionalFormatting>
  <conditionalFormatting sqref="B11:C17">
    <cfRule type="expression" dxfId="1370" priority="31" stopIfTrue="1">
      <formula>MOD(ROW(),2)=0</formula>
    </cfRule>
    <cfRule type="expression" dxfId="1369" priority="32" stopIfTrue="1">
      <formula>MOD(ROW(),2)&lt;&gt;0</formula>
    </cfRule>
  </conditionalFormatting>
  <conditionalFormatting sqref="A19:A23">
    <cfRule type="expression" dxfId="1368" priority="33" stopIfTrue="1">
      <formula>MOD(ROW(),2)=0</formula>
    </cfRule>
    <cfRule type="expression" dxfId="1367" priority="34" stopIfTrue="1">
      <formula>MOD(ROW(),2)&lt;&gt;0</formula>
    </cfRule>
  </conditionalFormatting>
  <conditionalFormatting sqref="B19:C23">
    <cfRule type="expression" dxfId="1366" priority="35" stopIfTrue="1">
      <formula>MOD(ROW(),2)=0</formula>
    </cfRule>
    <cfRule type="expression" dxfId="1365" priority="36" stopIfTrue="1">
      <formula>MOD(ROW(),2)&lt;&gt;0</formula>
    </cfRule>
  </conditionalFormatting>
  <conditionalFormatting sqref="A25:A30">
    <cfRule type="expression" dxfId="1364" priority="37" stopIfTrue="1">
      <formula>MOD(ROW(),2)=0</formula>
    </cfRule>
    <cfRule type="expression" dxfId="1363" priority="38" stopIfTrue="1">
      <formula>MOD(ROW(),2)&lt;&gt;0</formula>
    </cfRule>
  </conditionalFormatting>
  <conditionalFormatting sqref="B25:C30">
    <cfRule type="expression" dxfId="1362" priority="39" stopIfTrue="1">
      <formula>MOD(ROW(),2)=0</formula>
    </cfRule>
    <cfRule type="expression" dxfId="1361" priority="40" stopIfTrue="1">
      <formula>MOD(ROW(),2)&lt;&gt;0</formula>
    </cfRule>
  </conditionalFormatting>
  <conditionalFormatting sqref="A32:A37">
    <cfRule type="expression" dxfId="1360" priority="41" stopIfTrue="1">
      <formula>MOD(ROW(),2)=0</formula>
    </cfRule>
    <cfRule type="expression" dxfId="1359" priority="42" stopIfTrue="1">
      <formula>MOD(ROW(),2)&lt;&gt;0</formula>
    </cfRule>
  </conditionalFormatting>
  <conditionalFormatting sqref="B32:C37">
    <cfRule type="expression" dxfId="1358" priority="43" stopIfTrue="1">
      <formula>MOD(ROW(),2)=0</formula>
    </cfRule>
    <cfRule type="expression" dxfId="1357" priority="44" stopIfTrue="1">
      <formula>MOD(ROW(),2)&lt;&gt;0</formula>
    </cfRule>
  </conditionalFormatting>
  <conditionalFormatting sqref="A39:A44">
    <cfRule type="expression" dxfId="1356" priority="45" stopIfTrue="1">
      <formula>MOD(ROW(),2)=0</formula>
    </cfRule>
    <cfRule type="expression" dxfId="1355" priority="46" stopIfTrue="1">
      <formula>MOD(ROW(),2)&lt;&gt;0</formula>
    </cfRule>
  </conditionalFormatting>
  <conditionalFormatting sqref="B39:C44">
    <cfRule type="expression" dxfId="1354" priority="47" stopIfTrue="1">
      <formula>MOD(ROW(),2)=0</formula>
    </cfRule>
    <cfRule type="expression" dxfId="1353" priority="48" stopIfTrue="1">
      <formula>MOD(ROW(),2)&lt;&gt;0</formula>
    </cfRule>
  </conditionalFormatting>
  <conditionalFormatting sqref="A46:A52">
    <cfRule type="expression" dxfId="1352" priority="49" stopIfTrue="1">
      <formula>MOD(ROW(),2)=0</formula>
    </cfRule>
    <cfRule type="expression" dxfId="1351" priority="50" stopIfTrue="1">
      <formula>MOD(ROW(),2)&lt;&gt;0</formula>
    </cfRule>
  </conditionalFormatting>
  <conditionalFormatting sqref="B46:C52">
    <cfRule type="expression" dxfId="1350" priority="51" stopIfTrue="1">
      <formula>MOD(ROW(),2)=0</formula>
    </cfRule>
    <cfRule type="expression" dxfId="1349" priority="52" stopIfTrue="1">
      <formula>MOD(ROW(),2)&lt;&gt;0</formula>
    </cfRule>
  </conditionalFormatting>
  <conditionalFormatting sqref="A54:A60">
    <cfRule type="expression" dxfId="1348" priority="53" stopIfTrue="1">
      <formula>MOD(ROW(),2)=0</formula>
    </cfRule>
    <cfRule type="expression" dxfId="1347" priority="54" stopIfTrue="1">
      <formula>MOD(ROW(),2)&lt;&gt;0</formula>
    </cfRule>
  </conditionalFormatting>
  <conditionalFormatting sqref="B54:C60">
    <cfRule type="expression" dxfId="1346" priority="55" stopIfTrue="1">
      <formula>MOD(ROW(),2)=0</formula>
    </cfRule>
    <cfRule type="expression" dxfId="1345" priority="56" stopIfTrue="1">
      <formula>MOD(ROW(),2)&lt;&gt;0</formula>
    </cfRule>
  </conditionalFormatting>
  <conditionalFormatting sqref="A62:A67">
    <cfRule type="expression" dxfId="1344" priority="57" stopIfTrue="1">
      <formula>MOD(ROW(),2)=0</formula>
    </cfRule>
    <cfRule type="expression" dxfId="1343" priority="58" stopIfTrue="1">
      <formula>MOD(ROW(),2)&lt;&gt;0</formula>
    </cfRule>
  </conditionalFormatting>
  <conditionalFormatting sqref="B62:C67">
    <cfRule type="expression" dxfId="1342" priority="59" stopIfTrue="1">
      <formula>MOD(ROW(),2)=0</formula>
    </cfRule>
    <cfRule type="expression" dxfId="1341" priority="60"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6A2B-854E-4F9C-9295-644643EB9741}">
  <sheetPr codeName="Sheet32"/>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x-401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230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401</v>
      </c>
      <c r="C14" s="49"/>
      <c r="D14" s="49"/>
      <c r="E14" s="49"/>
      <c r="F14" s="49"/>
      <c r="G14" s="49"/>
      <c r="H14" s="49"/>
      <c r="I14" s="49"/>
      <c r="J14" s="49"/>
      <c r="K14" s="49"/>
      <c r="L14" s="49"/>
      <c r="M14" s="49"/>
    </row>
    <row r="15" spans="1:13" x14ac:dyDescent="0.25">
      <c r="A15" s="40" t="s">
        <v>485</v>
      </c>
      <c r="B15" s="49" t="s">
        <v>232</v>
      </c>
      <c r="C15" s="49"/>
      <c r="D15" s="49"/>
      <c r="E15" s="49"/>
      <c r="F15" s="49"/>
      <c r="G15" s="49"/>
      <c r="H15" s="49"/>
      <c r="I15" s="49"/>
      <c r="J15" s="49"/>
      <c r="K15" s="49"/>
      <c r="L15" s="49"/>
      <c r="M15" s="49"/>
    </row>
    <row r="16" spans="1:13" x14ac:dyDescent="0.25">
      <c r="A16" s="40" t="s">
        <v>137</v>
      </c>
      <c r="B16" s="49" t="s">
        <v>233</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0.68200000000000005</v>
      </c>
      <c r="C27" s="44">
        <v>0.68400000000000005</v>
      </c>
      <c r="D27" s="44">
        <v>0.68500000000000005</v>
      </c>
      <c r="E27" s="44">
        <v>0.68700000000000006</v>
      </c>
      <c r="F27" s="44">
        <v>0.68899999999999995</v>
      </c>
      <c r="G27" s="44">
        <v>0.69099999999999995</v>
      </c>
      <c r="H27" s="44">
        <v>0.69299999999999995</v>
      </c>
      <c r="I27" s="44">
        <v>0.69499999999999995</v>
      </c>
      <c r="J27" s="44">
        <v>0.69699999999999995</v>
      </c>
      <c r="K27" s="44">
        <v>0.69799999999999995</v>
      </c>
      <c r="L27" s="44">
        <v>0.7</v>
      </c>
      <c r="M27" s="44">
        <v>0.70199999999999996</v>
      </c>
    </row>
    <row r="28" spans="1:13" x14ac:dyDescent="0.25">
      <c r="A28" s="43">
        <v>51</v>
      </c>
      <c r="B28" s="44">
        <v>0.70399999999999996</v>
      </c>
      <c r="C28" s="44">
        <v>0.70599999999999996</v>
      </c>
      <c r="D28" s="44">
        <v>0.70799999999999996</v>
      </c>
      <c r="E28" s="44">
        <v>0.71</v>
      </c>
      <c r="F28" s="44">
        <v>0.71199999999999997</v>
      </c>
      <c r="G28" s="44">
        <v>0.71399999999999997</v>
      </c>
      <c r="H28" s="44">
        <v>0.71599999999999997</v>
      </c>
      <c r="I28" s="44">
        <v>0.71799999999999997</v>
      </c>
      <c r="J28" s="44">
        <v>0.72</v>
      </c>
      <c r="K28" s="44">
        <v>0.72199999999999998</v>
      </c>
      <c r="L28" s="44">
        <v>0.72399999999999998</v>
      </c>
      <c r="M28" s="44">
        <v>0.72599999999999998</v>
      </c>
    </row>
    <row r="29" spans="1:13" x14ac:dyDescent="0.25">
      <c r="A29" s="43">
        <v>52</v>
      </c>
      <c r="B29" s="44">
        <v>0.72799999999999998</v>
      </c>
      <c r="C29" s="44">
        <v>0.73</v>
      </c>
      <c r="D29" s="44">
        <v>0.73199999999999998</v>
      </c>
      <c r="E29" s="44">
        <v>0.73499999999999999</v>
      </c>
      <c r="F29" s="44">
        <v>0.73699999999999999</v>
      </c>
      <c r="G29" s="44">
        <v>0.73899999999999999</v>
      </c>
      <c r="H29" s="44">
        <v>0.74099999999999999</v>
      </c>
      <c r="I29" s="44">
        <v>0.74299999999999999</v>
      </c>
      <c r="J29" s="44">
        <v>0.745</v>
      </c>
      <c r="K29" s="44">
        <v>0.748</v>
      </c>
      <c r="L29" s="44">
        <v>0.75</v>
      </c>
      <c r="M29" s="44">
        <v>0.752</v>
      </c>
    </row>
    <row r="30" spans="1:13" x14ac:dyDescent="0.25">
      <c r="A30" s="43">
        <v>53</v>
      </c>
      <c r="B30" s="44">
        <v>0.754</v>
      </c>
      <c r="C30" s="44">
        <v>0.75600000000000001</v>
      </c>
      <c r="D30" s="44">
        <v>0.75900000000000001</v>
      </c>
      <c r="E30" s="44">
        <v>0.76100000000000001</v>
      </c>
      <c r="F30" s="44">
        <v>0.76300000000000001</v>
      </c>
      <c r="G30" s="44">
        <v>0.76600000000000001</v>
      </c>
      <c r="H30" s="44">
        <v>0.76800000000000002</v>
      </c>
      <c r="I30" s="44">
        <v>0.77</v>
      </c>
      <c r="J30" s="44">
        <v>0.77300000000000002</v>
      </c>
      <c r="K30" s="44">
        <v>0.77500000000000002</v>
      </c>
      <c r="L30" s="44">
        <v>0.77700000000000002</v>
      </c>
      <c r="M30" s="44">
        <v>0.78</v>
      </c>
    </row>
    <row r="31" spans="1:13" x14ac:dyDescent="0.25">
      <c r="A31" s="43">
        <v>54</v>
      </c>
      <c r="B31" s="44">
        <v>0.78200000000000003</v>
      </c>
      <c r="C31" s="44">
        <v>0.78500000000000003</v>
      </c>
      <c r="D31" s="44">
        <v>0.78700000000000003</v>
      </c>
      <c r="E31" s="44">
        <v>0.79</v>
      </c>
      <c r="F31" s="44">
        <v>0.79200000000000004</v>
      </c>
      <c r="G31" s="44">
        <v>0.79500000000000004</v>
      </c>
      <c r="H31" s="44">
        <v>0.79700000000000004</v>
      </c>
      <c r="I31" s="44">
        <v>0.8</v>
      </c>
      <c r="J31" s="44">
        <v>0.80200000000000005</v>
      </c>
      <c r="K31" s="44">
        <v>0.80500000000000005</v>
      </c>
      <c r="L31" s="44">
        <v>0.80700000000000005</v>
      </c>
      <c r="M31" s="44">
        <v>0.81</v>
      </c>
    </row>
    <row r="32" spans="1:13" x14ac:dyDescent="0.25">
      <c r="A32" s="43">
        <v>55</v>
      </c>
      <c r="B32" s="44">
        <v>0.81200000000000006</v>
      </c>
      <c r="C32" s="44">
        <v>0.81499999999999995</v>
      </c>
      <c r="D32" s="44">
        <v>0.81799999999999995</v>
      </c>
      <c r="E32" s="44">
        <v>0.82099999999999995</v>
      </c>
      <c r="F32" s="44">
        <v>0.82299999999999995</v>
      </c>
      <c r="G32" s="44">
        <v>0.82599999999999996</v>
      </c>
      <c r="H32" s="44">
        <v>0.82899999999999996</v>
      </c>
      <c r="I32" s="44">
        <v>0.83099999999999996</v>
      </c>
      <c r="J32" s="44">
        <v>0.83399999999999996</v>
      </c>
      <c r="K32" s="44">
        <v>0.83699999999999997</v>
      </c>
      <c r="L32" s="44">
        <v>0.84</v>
      </c>
      <c r="M32" s="44">
        <v>0.84199999999999997</v>
      </c>
    </row>
    <row r="33" spans="1:13" x14ac:dyDescent="0.25">
      <c r="A33" s="43">
        <v>56</v>
      </c>
      <c r="B33" s="44">
        <v>0.84499999999999997</v>
      </c>
      <c r="C33" s="44">
        <v>0.84799999999999998</v>
      </c>
      <c r="D33" s="44">
        <v>0.85099999999999998</v>
      </c>
      <c r="E33" s="44">
        <v>0.85399999999999998</v>
      </c>
      <c r="F33" s="44">
        <v>0.85699999999999998</v>
      </c>
      <c r="G33" s="44">
        <v>0.86</v>
      </c>
      <c r="H33" s="44">
        <v>0.86299999999999999</v>
      </c>
      <c r="I33" s="44">
        <v>0.86499999999999999</v>
      </c>
      <c r="J33" s="44">
        <v>0.86799999999999999</v>
      </c>
      <c r="K33" s="44">
        <v>0.871</v>
      </c>
      <c r="L33" s="44">
        <v>0.874</v>
      </c>
      <c r="M33" s="44">
        <v>0.877</v>
      </c>
    </row>
    <row r="34" spans="1:13" x14ac:dyDescent="0.25">
      <c r="A34" s="43">
        <v>57</v>
      </c>
      <c r="B34" s="44">
        <v>0.88</v>
      </c>
      <c r="C34" s="44">
        <v>0.88300000000000001</v>
      </c>
      <c r="D34" s="44">
        <v>0.88600000000000001</v>
      </c>
      <c r="E34" s="44">
        <v>0.88900000000000001</v>
      </c>
      <c r="F34" s="44">
        <v>0.89200000000000002</v>
      </c>
      <c r="G34" s="44">
        <v>0.89600000000000002</v>
      </c>
      <c r="H34" s="44">
        <v>0.89900000000000002</v>
      </c>
      <c r="I34" s="44">
        <v>0.90200000000000002</v>
      </c>
      <c r="J34" s="44">
        <v>0.90500000000000003</v>
      </c>
      <c r="K34" s="44">
        <v>0.90800000000000003</v>
      </c>
      <c r="L34" s="44">
        <v>0.91100000000000003</v>
      </c>
      <c r="M34" s="44">
        <v>0.91400000000000003</v>
      </c>
    </row>
    <row r="35" spans="1:13" x14ac:dyDescent="0.25">
      <c r="A35" s="43">
        <v>58</v>
      </c>
      <c r="B35" s="44">
        <v>0.91700000000000004</v>
      </c>
      <c r="C35" s="44">
        <v>0.92100000000000004</v>
      </c>
      <c r="D35" s="44">
        <v>0.92400000000000004</v>
      </c>
      <c r="E35" s="44">
        <v>0.92700000000000005</v>
      </c>
      <c r="F35" s="44">
        <v>0.93100000000000005</v>
      </c>
      <c r="G35" s="44">
        <v>0.93400000000000005</v>
      </c>
      <c r="H35" s="44">
        <v>0.93700000000000006</v>
      </c>
      <c r="I35" s="44">
        <v>0.94099999999999995</v>
      </c>
      <c r="J35" s="44">
        <v>0.94399999999999995</v>
      </c>
      <c r="K35" s="44">
        <v>0.94699999999999995</v>
      </c>
      <c r="L35" s="44">
        <v>0.95099999999999996</v>
      </c>
      <c r="M35" s="44">
        <v>0.95399999999999996</v>
      </c>
    </row>
    <row r="36" spans="1:13" x14ac:dyDescent="0.25">
      <c r="A36" s="43">
        <v>59</v>
      </c>
      <c r="B36" s="44">
        <v>0.95699999999999996</v>
      </c>
      <c r="C36" s="44">
        <v>0.96099999999999997</v>
      </c>
      <c r="D36" s="44">
        <v>0.96399999999999997</v>
      </c>
      <c r="E36" s="44">
        <v>0.96799999999999997</v>
      </c>
      <c r="F36" s="44">
        <v>0.97199999999999998</v>
      </c>
      <c r="G36" s="44">
        <v>0.97499999999999998</v>
      </c>
      <c r="H36" s="44">
        <v>0.97899999999999998</v>
      </c>
      <c r="I36" s="44">
        <v>0.98199999999999998</v>
      </c>
      <c r="J36" s="44">
        <v>0.98599999999999999</v>
      </c>
      <c r="K36" s="44">
        <v>0.98899999999999999</v>
      </c>
      <c r="L36" s="44">
        <v>0.99299999999999999</v>
      </c>
      <c r="M36" s="44">
        <v>0.996</v>
      </c>
    </row>
    <row r="37" spans="1:13" x14ac:dyDescent="0.25">
      <c r="A37" s="43">
        <v>60</v>
      </c>
      <c r="B37" s="44">
        <v>1</v>
      </c>
      <c r="C37" s="44"/>
      <c r="D37" s="44"/>
      <c r="E37" s="44"/>
      <c r="F37" s="44"/>
      <c r="G37" s="44"/>
      <c r="H37" s="44"/>
      <c r="I37" s="44"/>
      <c r="J37" s="44"/>
      <c r="K37" s="44"/>
      <c r="L37" s="44"/>
      <c r="M37" s="44"/>
    </row>
  </sheetData>
  <sheetProtection algorithmName="SHA-512" hashValue="h7aUjgHpIjf05v79oGSJqLbnQB18+1Sux41gvZ/1HhmgOA8+9gsfIpxZ3pHNNc4X/CIrOFYWLtMLTP6kNOQxWQ==" saltValue="3Y39Ta3NA75NCH5vwrfl6Q==" spinCount="100000" sheet="1" objects="1" scenarios="1"/>
  <conditionalFormatting sqref="A6:A21">
    <cfRule type="expression" dxfId="1013" priority="3" stopIfTrue="1">
      <formula>MOD(ROW(),2)=0</formula>
    </cfRule>
    <cfRule type="expression" dxfId="1012" priority="4" stopIfTrue="1">
      <formula>MOD(ROW(),2)&lt;&gt;0</formula>
    </cfRule>
  </conditionalFormatting>
  <conditionalFormatting sqref="B6:M6 B9:M21 C7:M8">
    <cfRule type="expression" dxfId="1011" priority="5" stopIfTrue="1">
      <formula>MOD(ROW(),2)=0</formula>
    </cfRule>
    <cfRule type="expression" dxfId="1010" priority="6" stopIfTrue="1">
      <formula>MOD(ROW(),2)&lt;&gt;0</formula>
    </cfRule>
  </conditionalFormatting>
  <conditionalFormatting sqref="A26:A37">
    <cfRule type="expression" dxfId="1009" priority="7" stopIfTrue="1">
      <formula>MOD(ROW(),2)=0</formula>
    </cfRule>
    <cfRule type="expression" dxfId="1008" priority="8" stopIfTrue="1">
      <formula>MOD(ROW(),2)&lt;&gt;0</formula>
    </cfRule>
  </conditionalFormatting>
  <conditionalFormatting sqref="B26:M37">
    <cfRule type="expression" dxfId="1007" priority="9" stopIfTrue="1">
      <formula>MOD(ROW(),2)=0</formula>
    </cfRule>
    <cfRule type="expression" dxfId="1006" priority="10" stopIfTrue="1">
      <formula>MOD(ROW(),2)&lt;&gt;0</formula>
    </cfRule>
  </conditionalFormatting>
  <conditionalFormatting sqref="B7:B8">
    <cfRule type="expression" dxfId="1005" priority="1" stopIfTrue="1">
      <formula>MOD(ROW(),2)=0</formula>
    </cfRule>
    <cfRule type="expression" dxfId="1004" priority="2"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6D13-B607-4740-B39A-D8C05FDCA36C}">
  <sheetPr codeName="Sheet33"/>
  <dimension ref="A1:M4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x-402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234</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402</v>
      </c>
      <c r="C14" s="49"/>
      <c r="D14" s="49"/>
      <c r="E14" s="49"/>
      <c r="F14" s="49"/>
      <c r="G14" s="49"/>
      <c r="H14" s="49"/>
      <c r="I14" s="49"/>
      <c r="J14" s="49"/>
      <c r="K14" s="49"/>
      <c r="L14" s="49"/>
      <c r="M14" s="49"/>
    </row>
    <row r="15" spans="1:13" x14ac:dyDescent="0.25">
      <c r="A15" s="40" t="s">
        <v>485</v>
      </c>
      <c r="B15" s="49" t="s">
        <v>235</v>
      </c>
      <c r="C15" s="49"/>
      <c r="D15" s="49"/>
      <c r="E15" s="49"/>
      <c r="F15" s="49"/>
      <c r="G15" s="49"/>
      <c r="H15" s="49"/>
      <c r="I15" s="49"/>
      <c r="J15" s="49"/>
      <c r="K15" s="49"/>
      <c r="L15" s="49"/>
      <c r="M15" s="49"/>
    </row>
    <row r="16" spans="1:13" x14ac:dyDescent="0.25">
      <c r="A16" s="40" t="s">
        <v>137</v>
      </c>
      <c r="B16" s="49" t="s">
        <v>236</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0.54100000000000004</v>
      </c>
      <c r="C27" s="44">
        <v>0.54300000000000004</v>
      </c>
      <c r="D27" s="44">
        <v>0.54400000000000004</v>
      </c>
      <c r="E27" s="44">
        <v>0.54600000000000004</v>
      </c>
      <c r="F27" s="44">
        <v>0.54700000000000004</v>
      </c>
      <c r="G27" s="44">
        <v>0.54800000000000004</v>
      </c>
      <c r="H27" s="44">
        <v>0.55000000000000004</v>
      </c>
      <c r="I27" s="44">
        <v>0.55100000000000005</v>
      </c>
      <c r="J27" s="44">
        <v>0.55300000000000005</v>
      </c>
      <c r="K27" s="44">
        <v>0.55400000000000005</v>
      </c>
      <c r="L27" s="44">
        <v>0.55600000000000005</v>
      </c>
      <c r="M27" s="44">
        <v>0.55700000000000005</v>
      </c>
    </row>
    <row r="28" spans="1:13" x14ac:dyDescent="0.25">
      <c r="A28" s="43">
        <v>51</v>
      </c>
      <c r="B28" s="44">
        <v>0.55900000000000005</v>
      </c>
      <c r="C28" s="44">
        <v>0.56000000000000005</v>
      </c>
      <c r="D28" s="44">
        <v>0.56200000000000006</v>
      </c>
      <c r="E28" s="44">
        <v>0.56299999999999994</v>
      </c>
      <c r="F28" s="44">
        <v>0.56499999999999995</v>
      </c>
      <c r="G28" s="44">
        <v>0.56599999999999995</v>
      </c>
      <c r="H28" s="44">
        <v>0.56799999999999995</v>
      </c>
      <c r="I28" s="44">
        <v>0.56999999999999995</v>
      </c>
      <c r="J28" s="44">
        <v>0.57099999999999995</v>
      </c>
      <c r="K28" s="44">
        <v>0.57299999999999995</v>
      </c>
      <c r="L28" s="44">
        <v>0.57399999999999995</v>
      </c>
      <c r="M28" s="44">
        <v>0.57599999999999996</v>
      </c>
    </row>
    <row r="29" spans="1:13" x14ac:dyDescent="0.25">
      <c r="A29" s="43">
        <v>52</v>
      </c>
      <c r="B29" s="44">
        <v>0.57699999999999996</v>
      </c>
      <c r="C29" s="44">
        <v>0.57899999999999996</v>
      </c>
      <c r="D29" s="44">
        <v>0.58099999999999996</v>
      </c>
      <c r="E29" s="44">
        <v>0.58299999999999996</v>
      </c>
      <c r="F29" s="44">
        <v>0.58399999999999996</v>
      </c>
      <c r="G29" s="44">
        <v>0.58599999999999997</v>
      </c>
      <c r="H29" s="44">
        <v>0.58799999999999997</v>
      </c>
      <c r="I29" s="44">
        <v>0.58899999999999997</v>
      </c>
      <c r="J29" s="44">
        <v>0.59099999999999997</v>
      </c>
      <c r="K29" s="44">
        <v>0.59299999999999997</v>
      </c>
      <c r="L29" s="44">
        <v>0.59399999999999997</v>
      </c>
      <c r="M29" s="44">
        <v>0.59599999999999997</v>
      </c>
    </row>
    <row r="30" spans="1:13" x14ac:dyDescent="0.25">
      <c r="A30" s="43">
        <v>53</v>
      </c>
      <c r="B30" s="44">
        <v>0.59799999999999998</v>
      </c>
      <c r="C30" s="44">
        <v>0.6</v>
      </c>
      <c r="D30" s="44">
        <v>0.60099999999999998</v>
      </c>
      <c r="E30" s="44">
        <v>0.60299999999999998</v>
      </c>
      <c r="F30" s="44">
        <v>0.60499999999999998</v>
      </c>
      <c r="G30" s="44">
        <v>0.60699999999999998</v>
      </c>
      <c r="H30" s="44">
        <v>0.60899999999999999</v>
      </c>
      <c r="I30" s="44">
        <v>0.61</v>
      </c>
      <c r="J30" s="44">
        <v>0.61199999999999999</v>
      </c>
      <c r="K30" s="44">
        <v>0.61399999999999999</v>
      </c>
      <c r="L30" s="44">
        <v>0.61599999999999999</v>
      </c>
      <c r="M30" s="44">
        <v>0.61799999999999999</v>
      </c>
    </row>
    <row r="31" spans="1:13" x14ac:dyDescent="0.25">
      <c r="A31" s="43">
        <v>54</v>
      </c>
      <c r="B31" s="44">
        <v>0.62</v>
      </c>
      <c r="C31" s="44">
        <v>0.622</v>
      </c>
      <c r="D31" s="44">
        <v>0.623</v>
      </c>
      <c r="E31" s="44">
        <v>0.625</v>
      </c>
      <c r="F31" s="44">
        <v>0.627</v>
      </c>
      <c r="G31" s="44">
        <v>0.629</v>
      </c>
      <c r="H31" s="44">
        <v>0.63100000000000001</v>
      </c>
      <c r="I31" s="44">
        <v>0.63300000000000001</v>
      </c>
      <c r="J31" s="44">
        <v>0.63500000000000001</v>
      </c>
      <c r="K31" s="44">
        <v>0.63700000000000001</v>
      </c>
      <c r="L31" s="44">
        <v>0.63900000000000001</v>
      </c>
      <c r="M31" s="44">
        <v>0.64100000000000001</v>
      </c>
    </row>
    <row r="32" spans="1:13" x14ac:dyDescent="0.25">
      <c r="A32" s="43">
        <v>55</v>
      </c>
      <c r="B32" s="44">
        <v>0.64300000000000002</v>
      </c>
      <c r="C32" s="44">
        <v>0.64500000000000002</v>
      </c>
      <c r="D32" s="44">
        <v>0.64700000000000002</v>
      </c>
      <c r="E32" s="44">
        <v>0.65</v>
      </c>
      <c r="F32" s="44">
        <v>0.65200000000000002</v>
      </c>
      <c r="G32" s="44">
        <v>0.65400000000000003</v>
      </c>
      <c r="H32" s="44">
        <v>0.65600000000000003</v>
      </c>
      <c r="I32" s="44">
        <v>0.65800000000000003</v>
      </c>
      <c r="J32" s="44">
        <v>0.66</v>
      </c>
      <c r="K32" s="44">
        <v>0.66200000000000003</v>
      </c>
      <c r="L32" s="44">
        <v>0.66500000000000004</v>
      </c>
      <c r="M32" s="44">
        <v>0.66700000000000004</v>
      </c>
    </row>
    <row r="33" spans="1:13" x14ac:dyDescent="0.25">
      <c r="A33" s="43">
        <v>56</v>
      </c>
      <c r="B33" s="44">
        <v>0.66900000000000004</v>
      </c>
      <c r="C33" s="44">
        <v>0.67100000000000004</v>
      </c>
      <c r="D33" s="44">
        <v>0.67300000000000004</v>
      </c>
      <c r="E33" s="44">
        <v>0.67600000000000005</v>
      </c>
      <c r="F33" s="44">
        <v>0.67800000000000005</v>
      </c>
      <c r="G33" s="44">
        <v>0.68</v>
      </c>
      <c r="H33" s="44">
        <v>0.68300000000000005</v>
      </c>
      <c r="I33" s="44">
        <v>0.68500000000000005</v>
      </c>
      <c r="J33" s="44">
        <v>0.68700000000000006</v>
      </c>
      <c r="K33" s="44">
        <v>0.68899999999999995</v>
      </c>
      <c r="L33" s="44">
        <v>0.69199999999999995</v>
      </c>
      <c r="M33" s="44">
        <v>0.69399999999999995</v>
      </c>
    </row>
    <row r="34" spans="1:13" x14ac:dyDescent="0.25">
      <c r="A34" s="43">
        <v>57</v>
      </c>
      <c r="B34" s="44">
        <v>0.69599999999999995</v>
      </c>
      <c r="C34" s="44">
        <v>0.69899999999999995</v>
      </c>
      <c r="D34" s="44">
        <v>0.70099999999999996</v>
      </c>
      <c r="E34" s="44">
        <v>0.70399999999999996</v>
      </c>
      <c r="F34" s="44">
        <v>0.70599999999999996</v>
      </c>
      <c r="G34" s="44">
        <v>0.70799999999999996</v>
      </c>
      <c r="H34" s="44">
        <v>0.71099999999999997</v>
      </c>
      <c r="I34" s="44">
        <v>0.71299999999999997</v>
      </c>
      <c r="J34" s="44">
        <v>0.71599999999999997</v>
      </c>
      <c r="K34" s="44">
        <v>0.71799999999999997</v>
      </c>
      <c r="L34" s="44">
        <v>0.72099999999999997</v>
      </c>
      <c r="M34" s="44">
        <v>0.72299999999999998</v>
      </c>
    </row>
    <row r="35" spans="1:13" x14ac:dyDescent="0.25">
      <c r="A35" s="43">
        <v>58</v>
      </c>
      <c r="B35" s="44">
        <v>0.72599999999999998</v>
      </c>
      <c r="C35" s="44">
        <v>0.72799999999999998</v>
      </c>
      <c r="D35" s="44">
        <v>0.73099999999999998</v>
      </c>
      <c r="E35" s="44">
        <v>0.73299999999999998</v>
      </c>
      <c r="F35" s="44">
        <v>0.73599999999999999</v>
      </c>
      <c r="G35" s="44">
        <v>0.73899999999999999</v>
      </c>
      <c r="H35" s="44">
        <v>0.74099999999999999</v>
      </c>
      <c r="I35" s="44">
        <v>0.74399999999999999</v>
      </c>
      <c r="J35" s="44">
        <v>0.746</v>
      </c>
      <c r="K35" s="44">
        <v>0.749</v>
      </c>
      <c r="L35" s="44">
        <v>0.752</v>
      </c>
      <c r="M35" s="44">
        <v>0.754</v>
      </c>
    </row>
    <row r="36" spans="1:13" x14ac:dyDescent="0.25">
      <c r="A36" s="43">
        <v>59</v>
      </c>
      <c r="B36" s="44">
        <v>0.75700000000000001</v>
      </c>
      <c r="C36" s="44">
        <v>0.76</v>
      </c>
      <c r="D36" s="44">
        <v>0.76200000000000001</v>
      </c>
      <c r="E36" s="44">
        <v>0.76500000000000001</v>
      </c>
      <c r="F36" s="44">
        <v>0.76800000000000002</v>
      </c>
      <c r="G36" s="44">
        <v>0.77100000000000002</v>
      </c>
      <c r="H36" s="44">
        <v>0.77400000000000002</v>
      </c>
      <c r="I36" s="44">
        <v>0.77600000000000002</v>
      </c>
      <c r="J36" s="44">
        <v>0.77900000000000003</v>
      </c>
      <c r="K36" s="44">
        <v>0.78200000000000003</v>
      </c>
      <c r="L36" s="44">
        <v>0.78500000000000003</v>
      </c>
      <c r="M36" s="44">
        <v>0.78800000000000003</v>
      </c>
    </row>
    <row r="37" spans="1:13" x14ac:dyDescent="0.25">
      <c r="A37" s="43">
        <v>60</v>
      </c>
      <c r="B37" s="44">
        <v>0.79</v>
      </c>
      <c r="C37" s="44">
        <v>0.79300000000000004</v>
      </c>
      <c r="D37" s="44">
        <v>0.79600000000000004</v>
      </c>
      <c r="E37" s="44">
        <v>0.79900000000000004</v>
      </c>
      <c r="F37" s="44">
        <v>0.80200000000000005</v>
      </c>
      <c r="G37" s="44">
        <v>0.80500000000000005</v>
      </c>
      <c r="H37" s="44">
        <v>0.80800000000000005</v>
      </c>
      <c r="I37" s="44">
        <v>0.81100000000000005</v>
      </c>
      <c r="J37" s="44">
        <v>0.81399999999999995</v>
      </c>
      <c r="K37" s="44">
        <v>0.81699999999999995</v>
      </c>
      <c r="L37" s="44">
        <v>0.82</v>
      </c>
      <c r="M37" s="44">
        <v>0.82299999999999995</v>
      </c>
    </row>
    <row r="38" spans="1:13" x14ac:dyDescent="0.25">
      <c r="A38" s="43">
        <v>61</v>
      </c>
      <c r="B38" s="44">
        <v>0.82699999999999996</v>
      </c>
      <c r="C38" s="44">
        <v>0.83</v>
      </c>
      <c r="D38" s="44">
        <v>0.83299999999999996</v>
      </c>
      <c r="E38" s="44">
        <v>0.83599999999999997</v>
      </c>
      <c r="F38" s="44">
        <v>0.83899999999999997</v>
      </c>
      <c r="G38" s="44">
        <v>0.84299999999999997</v>
      </c>
      <c r="H38" s="44">
        <v>0.84599999999999997</v>
      </c>
      <c r="I38" s="44">
        <v>0.84899999999999998</v>
      </c>
      <c r="J38" s="44">
        <v>0.85199999999999998</v>
      </c>
      <c r="K38" s="44">
        <v>0.85599999999999998</v>
      </c>
      <c r="L38" s="44">
        <v>0.85899999999999999</v>
      </c>
      <c r="M38" s="44">
        <v>0.86199999999999999</v>
      </c>
    </row>
    <row r="39" spans="1:13" x14ac:dyDescent="0.25">
      <c r="A39" s="43">
        <v>62</v>
      </c>
      <c r="B39" s="44">
        <v>0.86499999999999999</v>
      </c>
      <c r="C39" s="44">
        <v>0.86899999999999999</v>
      </c>
      <c r="D39" s="44">
        <v>0.872</v>
      </c>
      <c r="E39" s="44">
        <v>0.876</v>
      </c>
      <c r="F39" s="44">
        <v>0.88</v>
      </c>
      <c r="G39" s="44">
        <v>0.88300000000000001</v>
      </c>
      <c r="H39" s="44">
        <v>0.88700000000000001</v>
      </c>
      <c r="I39" s="44">
        <v>0.89</v>
      </c>
      <c r="J39" s="44">
        <v>0.89400000000000002</v>
      </c>
      <c r="K39" s="44">
        <v>0.89700000000000002</v>
      </c>
      <c r="L39" s="44">
        <v>0.90100000000000002</v>
      </c>
      <c r="M39" s="44">
        <v>0.90400000000000003</v>
      </c>
    </row>
    <row r="40" spans="1:13" x14ac:dyDescent="0.25">
      <c r="A40" s="43">
        <v>63</v>
      </c>
      <c r="B40" s="44">
        <v>0.90800000000000003</v>
      </c>
      <c r="C40" s="44">
        <v>0.91100000000000003</v>
      </c>
      <c r="D40" s="44">
        <v>0.91500000000000004</v>
      </c>
      <c r="E40" s="44">
        <v>0.91900000000000004</v>
      </c>
      <c r="F40" s="44">
        <v>0.92300000000000004</v>
      </c>
      <c r="G40" s="44">
        <v>0.92700000000000005</v>
      </c>
      <c r="H40" s="44">
        <v>0.93</v>
      </c>
      <c r="I40" s="44">
        <v>0.93400000000000005</v>
      </c>
      <c r="J40" s="44">
        <v>0.93799999999999994</v>
      </c>
      <c r="K40" s="44">
        <v>0.94199999999999995</v>
      </c>
      <c r="L40" s="44">
        <v>0.94599999999999995</v>
      </c>
      <c r="M40" s="44">
        <v>0.95</v>
      </c>
    </row>
    <row r="41" spans="1:13" x14ac:dyDescent="0.25">
      <c r="A41" s="43">
        <v>64</v>
      </c>
      <c r="B41" s="44">
        <v>0.95299999999999996</v>
      </c>
      <c r="C41" s="44">
        <v>0.95699999999999996</v>
      </c>
      <c r="D41" s="44">
        <v>0.96099999999999997</v>
      </c>
      <c r="E41" s="44">
        <v>0.96499999999999997</v>
      </c>
      <c r="F41" s="44">
        <v>0.96899999999999997</v>
      </c>
      <c r="G41" s="44">
        <v>0.97299999999999998</v>
      </c>
      <c r="H41" s="44">
        <v>0.97699999999999998</v>
      </c>
      <c r="I41" s="44">
        <v>0.98099999999999998</v>
      </c>
      <c r="J41" s="44">
        <v>0.98399999999999999</v>
      </c>
      <c r="K41" s="44">
        <v>0.98799999999999999</v>
      </c>
      <c r="L41" s="44">
        <v>0.99199999999999999</v>
      </c>
      <c r="M41" s="44">
        <v>0.996</v>
      </c>
    </row>
    <row r="42" spans="1:13" x14ac:dyDescent="0.25">
      <c r="A42" s="43">
        <v>65</v>
      </c>
      <c r="B42" s="44">
        <v>1</v>
      </c>
      <c r="C42" s="44"/>
      <c r="D42" s="44"/>
      <c r="E42" s="44"/>
      <c r="F42" s="44"/>
      <c r="G42" s="44"/>
      <c r="H42" s="44"/>
      <c r="I42" s="44"/>
      <c r="J42" s="44"/>
      <c r="K42" s="44"/>
      <c r="L42" s="44"/>
      <c r="M42" s="44"/>
    </row>
  </sheetData>
  <sheetProtection algorithmName="SHA-512" hashValue="YQulktOf94IJvAdQpFuGQknuGfDaiFjcQAqfr4tYZYgKhh/mb0jOMyHMWaccM9FcfJ6Ul1VC6IXR2gpdspOWLQ==" saltValue="CkT/9hqnYLxE25u1dBMuew==" spinCount="100000" sheet="1" objects="1" scenarios="1"/>
  <conditionalFormatting sqref="A6:A21">
    <cfRule type="expression" dxfId="1001" priority="3" stopIfTrue="1">
      <formula>MOD(ROW(),2)=0</formula>
    </cfRule>
    <cfRule type="expression" dxfId="1000" priority="4" stopIfTrue="1">
      <formula>MOD(ROW(),2)&lt;&gt;0</formula>
    </cfRule>
  </conditionalFormatting>
  <conditionalFormatting sqref="B6:M6 B9:M21 C7:M8">
    <cfRule type="expression" dxfId="999" priority="5" stopIfTrue="1">
      <formula>MOD(ROW(),2)=0</formula>
    </cfRule>
    <cfRule type="expression" dxfId="998" priority="6" stopIfTrue="1">
      <formula>MOD(ROW(),2)&lt;&gt;0</formula>
    </cfRule>
  </conditionalFormatting>
  <conditionalFormatting sqref="A26:A42">
    <cfRule type="expression" dxfId="997" priority="7" stopIfTrue="1">
      <formula>MOD(ROW(),2)=0</formula>
    </cfRule>
    <cfRule type="expression" dxfId="996" priority="8" stopIfTrue="1">
      <formula>MOD(ROW(),2)&lt;&gt;0</formula>
    </cfRule>
  </conditionalFormatting>
  <conditionalFormatting sqref="B26:M42">
    <cfRule type="expression" dxfId="995" priority="9" stopIfTrue="1">
      <formula>MOD(ROW(),2)=0</formula>
    </cfRule>
    <cfRule type="expression" dxfId="994" priority="10" stopIfTrue="1">
      <formula>MOD(ROW(),2)&lt;&gt;0</formula>
    </cfRule>
  </conditionalFormatting>
  <conditionalFormatting sqref="B7:B8">
    <cfRule type="expression" dxfId="993" priority="1" stopIfTrue="1">
      <formula>MOD(ROW(),2)=0</formula>
    </cfRule>
    <cfRule type="expression" dxfId="992" priority="2"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957C-1418-4F51-865F-20DE9ABBA8E4}">
  <sheetPr codeName="Sheet34"/>
  <dimension ref="A1:Q32"/>
  <sheetViews>
    <sheetView showGridLines="0" workbookViewId="0">
      <selection activeCell="A6" sqref="A6"/>
    </sheetView>
  </sheetViews>
  <sheetFormatPr defaultRowHeight="12.5" x14ac:dyDescent="0.25"/>
  <cols>
    <col min="1" max="1" width="31.81640625" customWidth="1"/>
    <col min="2" max="13" width="22.81640625" customWidth="1"/>
    <col min="16" max="16" width="31.81640625" customWidth="1"/>
    <col min="17" max="17" width="40.7265625" customWidth="1"/>
  </cols>
  <sheetData>
    <row r="1" spans="1:17" s="1" customFormat="1" ht="20" x14ac:dyDescent="0.4">
      <c r="A1" s="2" t="s">
        <v>0</v>
      </c>
    </row>
    <row r="2" spans="1:17" s="1" customFormat="1" ht="15.5" x14ac:dyDescent="0.35">
      <c r="A2" s="30" t="s">
        <v>1</v>
      </c>
      <c r="B2" s="3" t="str">
        <f>wb_title</f>
        <v>HSC - Consolidated Factor Spreadsheet</v>
      </c>
    </row>
    <row r="3" spans="1:17" s="1" customFormat="1" ht="15.5" x14ac:dyDescent="0.35">
      <c r="A3" s="30" t="s">
        <v>2</v>
      </c>
      <c r="B3" s="3" t="str">
        <f>TABLE_FACTOR_TYPE_1 &amp; " - x-" &amp; TABLE_SERIES_NUMBER_1</f>
        <v>ERF - x-403</v>
      </c>
    </row>
    <row r="6" spans="1:17" x14ac:dyDescent="0.25">
      <c r="A6" s="40" t="s">
        <v>481</v>
      </c>
      <c r="B6" s="49" t="s">
        <v>482</v>
      </c>
      <c r="C6" s="49"/>
      <c r="D6" s="49"/>
      <c r="E6" s="49"/>
      <c r="F6" s="49"/>
      <c r="G6" s="49"/>
      <c r="H6" s="49"/>
      <c r="I6" s="49"/>
      <c r="J6" s="49"/>
      <c r="K6" s="49"/>
      <c r="L6" s="49"/>
      <c r="M6" s="49"/>
      <c r="P6" s="40" t="s">
        <v>481</v>
      </c>
      <c r="Q6" s="49" t="s">
        <v>482</v>
      </c>
    </row>
    <row r="7" spans="1:17" x14ac:dyDescent="0.25">
      <c r="A7" s="40" t="s">
        <v>483</v>
      </c>
      <c r="B7" s="49" t="s">
        <v>578</v>
      </c>
      <c r="C7" s="49"/>
      <c r="D7" s="49"/>
      <c r="E7" s="49"/>
      <c r="F7" s="49"/>
      <c r="G7" s="49"/>
      <c r="H7" s="49"/>
      <c r="I7" s="49"/>
      <c r="J7" s="49"/>
      <c r="K7" s="49"/>
      <c r="L7" s="49"/>
      <c r="M7" s="49"/>
      <c r="P7" s="40" t="s">
        <v>483</v>
      </c>
      <c r="Q7" s="49" t="s">
        <v>578</v>
      </c>
    </row>
    <row r="8" spans="1:17" x14ac:dyDescent="0.25">
      <c r="A8" s="40" t="s">
        <v>130</v>
      </c>
      <c r="B8" s="49" t="s">
        <v>576</v>
      </c>
      <c r="C8" s="49"/>
      <c r="D8" s="49"/>
      <c r="E8" s="49"/>
      <c r="F8" s="49"/>
      <c r="G8" s="49"/>
      <c r="H8" s="49"/>
      <c r="I8" s="49"/>
      <c r="J8" s="49"/>
      <c r="K8" s="49"/>
      <c r="L8" s="49"/>
      <c r="M8" s="49"/>
      <c r="P8" s="40" t="s">
        <v>130</v>
      </c>
      <c r="Q8" s="49" t="s">
        <v>576</v>
      </c>
    </row>
    <row r="9" spans="1:17" x14ac:dyDescent="0.25">
      <c r="A9" s="40" t="s">
        <v>131</v>
      </c>
      <c r="B9" s="49" t="s">
        <v>229</v>
      </c>
      <c r="C9" s="49"/>
      <c r="D9" s="49"/>
      <c r="E9" s="49"/>
      <c r="F9" s="49"/>
      <c r="G9" s="49"/>
      <c r="H9" s="49"/>
      <c r="I9" s="49"/>
      <c r="J9" s="49"/>
      <c r="K9" s="49"/>
      <c r="L9" s="49"/>
      <c r="M9" s="49"/>
      <c r="P9" s="40" t="s">
        <v>131</v>
      </c>
      <c r="Q9" s="49" t="s">
        <v>229</v>
      </c>
    </row>
    <row r="10" spans="1:17" ht="62.5" x14ac:dyDescent="0.25">
      <c r="A10" s="40" t="s">
        <v>6</v>
      </c>
      <c r="B10" s="49" t="s">
        <v>237</v>
      </c>
      <c r="C10" s="49"/>
      <c r="D10" s="49"/>
      <c r="E10" s="49"/>
      <c r="F10" s="49"/>
      <c r="G10" s="49"/>
      <c r="H10" s="49"/>
      <c r="I10" s="49"/>
      <c r="J10" s="49"/>
      <c r="K10" s="49"/>
      <c r="L10" s="49"/>
      <c r="M10" s="49"/>
      <c r="P10" s="40" t="s">
        <v>6</v>
      </c>
      <c r="Q10" s="49" t="s">
        <v>240</v>
      </c>
    </row>
    <row r="11" spans="1:17" x14ac:dyDescent="0.25">
      <c r="A11" s="40" t="s">
        <v>132</v>
      </c>
      <c r="B11" s="49" t="s">
        <v>190</v>
      </c>
      <c r="C11" s="49"/>
      <c r="D11" s="49"/>
      <c r="E11" s="49"/>
      <c r="F11" s="49"/>
      <c r="G11" s="49"/>
      <c r="H11" s="49"/>
      <c r="I11" s="49"/>
      <c r="J11" s="49"/>
      <c r="K11" s="49"/>
      <c r="L11" s="49"/>
      <c r="M11" s="49"/>
      <c r="P11" s="40" t="s">
        <v>132</v>
      </c>
      <c r="Q11" s="49" t="s">
        <v>190</v>
      </c>
    </row>
    <row r="12" spans="1:17" x14ac:dyDescent="0.25">
      <c r="A12" s="40" t="s">
        <v>133</v>
      </c>
      <c r="B12" s="49" t="s">
        <v>231</v>
      </c>
      <c r="C12" s="49"/>
      <c r="D12" s="49"/>
      <c r="E12" s="49"/>
      <c r="F12" s="49"/>
      <c r="G12" s="49"/>
      <c r="H12" s="49"/>
      <c r="I12" s="49"/>
      <c r="J12" s="49"/>
      <c r="K12" s="49"/>
      <c r="L12" s="49"/>
      <c r="M12" s="49"/>
      <c r="P12" s="40" t="s">
        <v>133</v>
      </c>
      <c r="Q12" s="49" t="s">
        <v>241</v>
      </c>
    </row>
    <row r="13" spans="1:17" x14ac:dyDescent="0.25">
      <c r="A13" s="40" t="s">
        <v>484</v>
      </c>
      <c r="B13" s="49">
        <v>1</v>
      </c>
      <c r="C13" s="49"/>
      <c r="D13" s="49"/>
      <c r="E13" s="49"/>
      <c r="F13" s="49"/>
      <c r="G13" s="49"/>
      <c r="H13" s="49"/>
      <c r="I13" s="49"/>
      <c r="J13" s="49"/>
      <c r="K13" s="49"/>
      <c r="L13" s="49"/>
      <c r="M13" s="49"/>
      <c r="P13" s="40" t="s">
        <v>484</v>
      </c>
      <c r="Q13" s="49">
        <v>1</v>
      </c>
    </row>
    <row r="14" spans="1:17" x14ac:dyDescent="0.25">
      <c r="A14" s="40" t="s">
        <v>135</v>
      </c>
      <c r="B14" s="49">
        <v>403</v>
      </c>
      <c r="C14" s="49"/>
      <c r="D14" s="49"/>
      <c r="E14" s="49"/>
      <c r="F14" s="49"/>
      <c r="G14" s="49"/>
      <c r="H14" s="49"/>
      <c r="I14" s="49"/>
      <c r="J14" s="49"/>
      <c r="K14" s="49"/>
      <c r="L14" s="49"/>
      <c r="M14" s="49"/>
      <c r="P14" s="40" t="s">
        <v>135</v>
      </c>
      <c r="Q14" s="49">
        <v>403</v>
      </c>
    </row>
    <row r="15" spans="1:17" x14ac:dyDescent="0.25">
      <c r="A15" s="40" t="s">
        <v>485</v>
      </c>
      <c r="B15" s="49" t="s">
        <v>238</v>
      </c>
      <c r="C15" s="49"/>
      <c r="D15" s="49"/>
      <c r="E15" s="49"/>
      <c r="F15" s="49"/>
      <c r="G15" s="49"/>
      <c r="H15" s="49"/>
      <c r="I15" s="49"/>
      <c r="J15" s="49"/>
      <c r="K15" s="49"/>
      <c r="L15" s="49"/>
      <c r="M15" s="49"/>
      <c r="P15" s="40" t="s">
        <v>485</v>
      </c>
      <c r="Q15" s="49" t="s">
        <v>242</v>
      </c>
    </row>
    <row r="16" spans="1:17" x14ac:dyDescent="0.25">
      <c r="A16" s="40" t="s">
        <v>137</v>
      </c>
      <c r="B16" s="49" t="s">
        <v>239</v>
      </c>
      <c r="C16" s="49"/>
      <c r="D16" s="49"/>
      <c r="E16" s="49"/>
      <c r="F16" s="49"/>
      <c r="G16" s="49"/>
      <c r="H16" s="49"/>
      <c r="I16" s="49"/>
      <c r="J16" s="49"/>
      <c r="K16" s="49"/>
      <c r="L16" s="49"/>
      <c r="M16" s="49"/>
      <c r="P16" s="40" t="s">
        <v>137</v>
      </c>
      <c r="Q16" s="49" t="s">
        <v>243</v>
      </c>
    </row>
    <row r="17" spans="1:17" x14ac:dyDescent="0.25">
      <c r="A17" s="41" t="s">
        <v>486</v>
      </c>
      <c r="B17" s="49"/>
      <c r="C17" s="49"/>
      <c r="D17" s="49"/>
      <c r="E17" s="49"/>
      <c r="F17" s="49"/>
      <c r="G17" s="49"/>
      <c r="H17" s="49"/>
      <c r="I17" s="49"/>
      <c r="J17" s="49"/>
      <c r="K17" s="49"/>
      <c r="L17" s="49"/>
      <c r="M17" s="49"/>
      <c r="P17" s="41" t="s">
        <v>486</v>
      </c>
      <c r="Q17" s="49"/>
    </row>
    <row r="18" spans="1:17" x14ac:dyDescent="0.25">
      <c r="A18" s="40" t="s">
        <v>139</v>
      </c>
      <c r="B18" s="50">
        <v>45107</v>
      </c>
      <c r="C18" s="50"/>
      <c r="D18" s="50"/>
      <c r="E18" s="50"/>
      <c r="F18" s="50"/>
      <c r="G18" s="50"/>
      <c r="H18" s="50"/>
      <c r="I18" s="50"/>
      <c r="J18" s="50"/>
      <c r="K18" s="50"/>
      <c r="L18" s="50"/>
      <c r="M18" s="50"/>
      <c r="P18" s="40" t="s">
        <v>139</v>
      </c>
      <c r="Q18" s="50">
        <v>45107</v>
      </c>
    </row>
    <row r="19" spans="1:17" x14ac:dyDescent="0.25">
      <c r="A19" s="40" t="s">
        <v>140</v>
      </c>
      <c r="B19" s="50">
        <v>45107</v>
      </c>
      <c r="C19" s="50"/>
      <c r="D19" s="50"/>
      <c r="E19" s="50"/>
      <c r="F19" s="50"/>
      <c r="G19" s="50"/>
      <c r="H19" s="50"/>
      <c r="I19" s="50"/>
      <c r="J19" s="50"/>
      <c r="K19" s="50"/>
      <c r="L19" s="50"/>
      <c r="M19" s="50"/>
      <c r="P19" s="40" t="s">
        <v>140</v>
      </c>
      <c r="Q19" s="50">
        <v>45107</v>
      </c>
    </row>
    <row r="20" spans="1:17" x14ac:dyDescent="0.25">
      <c r="A20" s="40" t="s">
        <v>141</v>
      </c>
      <c r="B20" s="49" t="s">
        <v>149</v>
      </c>
      <c r="C20" s="49"/>
      <c r="D20" s="49"/>
      <c r="E20" s="49"/>
      <c r="F20" s="49"/>
      <c r="G20" s="49"/>
      <c r="H20" s="49"/>
      <c r="I20" s="49"/>
      <c r="J20" s="49"/>
      <c r="K20" s="49"/>
      <c r="L20" s="49"/>
      <c r="M20" s="49"/>
      <c r="P20" s="40" t="s">
        <v>141</v>
      </c>
      <c r="Q20" s="49" t="s">
        <v>149</v>
      </c>
    </row>
    <row r="21" spans="1:17" x14ac:dyDescent="0.25">
      <c r="A21" s="40" t="s">
        <v>487</v>
      </c>
      <c r="B21" s="49" t="s">
        <v>69</v>
      </c>
      <c r="C21" s="49"/>
      <c r="D21" s="49"/>
      <c r="E21" s="49"/>
      <c r="F21" s="49"/>
      <c r="G21" s="49"/>
      <c r="H21" s="49"/>
      <c r="I21" s="49"/>
      <c r="J21" s="49"/>
      <c r="K21" s="49"/>
      <c r="L21" s="49"/>
      <c r="M21" s="49"/>
      <c r="P21" s="40" t="s">
        <v>487</v>
      </c>
      <c r="Q21" s="49" t="s">
        <v>69</v>
      </c>
    </row>
    <row r="23" spans="1:17" x14ac:dyDescent="0.25">
      <c r="A23" s="23" t="str">
        <f>HYPERLINK("#'Factor List'!A1", "Back to Factor List")</f>
        <v>Back to Factor List</v>
      </c>
      <c r="B23" s="23" t="str">
        <f>HYPERLINK("#'Assumptions'!A1", "Assumptions")</f>
        <v>Assumptions</v>
      </c>
    </row>
    <row r="26" spans="1:17" s="59" customFormat="1" ht="13" x14ac:dyDescent="0.25">
      <c r="A26" s="58" t="s">
        <v>531</v>
      </c>
      <c r="B26" s="58">
        <v>0</v>
      </c>
      <c r="C26" s="58">
        <v>1</v>
      </c>
      <c r="D26" s="58">
        <v>2</v>
      </c>
      <c r="E26" s="58">
        <v>3</v>
      </c>
      <c r="F26" s="58">
        <v>4</v>
      </c>
      <c r="G26" s="58">
        <v>5</v>
      </c>
      <c r="H26" s="58">
        <v>6</v>
      </c>
      <c r="I26" s="58">
        <v>7</v>
      </c>
      <c r="J26" s="58">
        <v>8</v>
      </c>
      <c r="K26" s="58">
        <v>9</v>
      </c>
      <c r="L26" s="58">
        <v>10</v>
      </c>
      <c r="M26" s="58">
        <v>11</v>
      </c>
      <c r="P26" s="58" t="s">
        <v>241</v>
      </c>
      <c r="Q26" s="58" t="s">
        <v>532</v>
      </c>
    </row>
    <row r="27" spans="1:17" x14ac:dyDescent="0.25">
      <c r="A27" s="43">
        <v>50</v>
      </c>
      <c r="B27" s="44">
        <v>0.23599999999999999</v>
      </c>
      <c r="C27" s="44">
        <v>0.23200000000000001</v>
      </c>
      <c r="D27" s="44">
        <v>0.22800000000000001</v>
      </c>
      <c r="E27" s="44">
        <v>0.224</v>
      </c>
      <c r="F27" s="44">
        <v>0.221</v>
      </c>
      <c r="G27" s="44">
        <v>0.217</v>
      </c>
      <c r="H27" s="44">
        <v>0.21299999999999999</v>
      </c>
      <c r="I27" s="44">
        <v>0.20899999999999999</v>
      </c>
      <c r="J27" s="44">
        <v>0.20499999999999999</v>
      </c>
      <c r="K27" s="44">
        <v>0.20100000000000001</v>
      </c>
      <c r="L27" s="44">
        <v>0.19700000000000001</v>
      </c>
      <c r="M27" s="44">
        <v>0.193</v>
      </c>
      <c r="P27" s="43">
        <v>50</v>
      </c>
      <c r="Q27" s="44">
        <v>1.2310000000000001</v>
      </c>
    </row>
    <row r="28" spans="1:17" x14ac:dyDescent="0.25">
      <c r="A28" s="43">
        <v>51</v>
      </c>
      <c r="B28" s="44">
        <v>0.189</v>
      </c>
      <c r="C28" s="44">
        <v>0.185</v>
      </c>
      <c r="D28" s="44">
        <v>0.182</v>
      </c>
      <c r="E28" s="44">
        <v>0.17799999999999999</v>
      </c>
      <c r="F28" s="44">
        <v>0.17399999999999999</v>
      </c>
      <c r="G28" s="44">
        <v>0.17</v>
      </c>
      <c r="H28" s="44">
        <v>0.16600000000000001</v>
      </c>
      <c r="I28" s="44">
        <v>0.16200000000000001</v>
      </c>
      <c r="J28" s="44">
        <v>0.158</v>
      </c>
      <c r="K28" s="44">
        <v>0.154</v>
      </c>
      <c r="L28" s="44">
        <v>0.15</v>
      </c>
      <c r="M28" s="44">
        <v>0.14599999999999999</v>
      </c>
      <c r="P28" s="43">
        <v>51</v>
      </c>
      <c r="Q28" s="44">
        <v>1.2310000000000001</v>
      </c>
    </row>
    <row r="29" spans="1:17" x14ac:dyDescent="0.25">
      <c r="A29" s="43">
        <v>52</v>
      </c>
      <c r="B29" s="44">
        <v>0.14199999999999999</v>
      </c>
      <c r="C29" s="44">
        <v>0.13800000000000001</v>
      </c>
      <c r="D29" s="44">
        <v>0.13500000000000001</v>
      </c>
      <c r="E29" s="44">
        <v>0.13100000000000001</v>
      </c>
      <c r="F29" s="44">
        <v>0.127</v>
      </c>
      <c r="G29" s="44">
        <v>0.123</v>
      </c>
      <c r="H29" s="44">
        <v>0.11899999999999999</v>
      </c>
      <c r="I29" s="44">
        <v>0.115</v>
      </c>
      <c r="J29" s="44">
        <v>0.111</v>
      </c>
      <c r="K29" s="44">
        <v>0.107</v>
      </c>
      <c r="L29" s="44">
        <v>0.10299999999999999</v>
      </c>
      <c r="M29" s="44">
        <v>9.9000000000000005E-2</v>
      </c>
      <c r="P29" s="43">
        <v>52</v>
      </c>
      <c r="Q29" s="44">
        <v>1.2310000000000001</v>
      </c>
    </row>
    <row r="30" spans="1:17" x14ac:dyDescent="0.25">
      <c r="A30" s="43">
        <v>53</v>
      </c>
      <c r="B30" s="44">
        <v>9.5000000000000001E-2</v>
      </c>
      <c r="C30" s="44">
        <v>9.0999999999999998E-2</v>
      </c>
      <c r="D30" s="44">
        <v>8.6999999999999994E-2</v>
      </c>
      <c r="E30" s="44">
        <v>8.3000000000000004E-2</v>
      </c>
      <c r="F30" s="44">
        <v>7.9000000000000001E-2</v>
      </c>
      <c r="G30" s="44">
        <v>7.4999999999999997E-2</v>
      </c>
      <c r="H30" s="44">
        <v>7.0999999999999994E-2</v>
      </c>
      <c r="I30" s="44">
        <v>6.8000000000000005E-2</v>
      </c>
      <c r="J30" s="44">
        <v>6.4000000000000001E-2</v>
      </c>
      <c r="K30" s="44">
        <v>0.06</v>
      </c>
      <c r="L30" s="44">
        <v>5.6000000000000001E-2</v>
      </c>
      <c r="M30" s="44">
        <v>5.1999999999999998E-2</v>
      </c>
      <c r="P30" s="43">
        <v>53</v>
      </c>
      <c r="Q30" s="44">
        <v>1.2310000000000001</v>
      </c>
    </row>
    <row r="31" spans="1:17" x14ac:dyDescent="0.25">
      <c r="A31" s="43">
        <v>54</v>
      </c>
      <c r="B31" s="44">
        <v>4.8000000000000001E-2</v>
      </c>
      <c r="C31" s="44">
        <v>4.3999999999999997E-2</v>
      </c>
      <c r="D31" s="44">
        <v>0.04</v>
      </c>
      <c r="E31" s="44">
        <v>3.5999999999999997E-2</v>
      </c>
      <c r="F31" s="44">
        <v>3.2000000000000001E-2</v>
      </c>
      <c r="G31" s="44">
        <v>2.8000000000000001E-2</v>
      </c>
      <c r="H31" s="44">
        <v>2.4E-2</v>
      </c>
      <c r="I31" s="44">
        <v>0.02</v>
      </c>
      <c r="J31" s="44">
        <v>1.6E-2</v>
      </c>
      <c r="K31" s="44">
        <v>1.2E-2</v>
      </c>
      <c r="L31" s="44">
        <v>8.0000000000000002E-3</v>
      </c>
      <c r="M31" s="44">
        <v>4.0000000000000001E-3</v>
      </c>
      <c r="P31" s="43">
        <v>54</v>
      </c>
      <c r="Q31" s="44">
        <v>1.2310000000000001</v>
      </c>
    </row>
    <row r="32" spans="1:17" x14ac:dyDescent="0.25">
      <c r="A32" s="43">
        <v>55</v>
      </c>
      <c r="B32" s="44">
        <v>0</v>
      </c>
      <c r="C32" s="44"/>
      <c r="D32" s="44"/>
      <c r="E32" s="44"/>
      <c r="F32" s="44"/>
      <c r="G32" s="44"/>
      <c r="H32" s="44"/>
      <c r="I32" s="44"/>
      <c r="J32" s="44"/>
      <c r="K32" s="44"/>
      <c r="L32" s="44"/>
      <c r="M32" s="44"/>
    </row>
  </sheetData>
  <sheetProtection algorithmName="SHA-512" hashValue="7mz1NSAAeWXoPcdryPVNU1YRndyNtMQmNVFfXSl23i920o81bXi5KHCWRZVvaPQ/PPHO86gb80FOTz1cAim0Fw==" saltValue="ZrgOBghhtkkxW3KT1aP8cA==" spinCount="100000" sheet="1" objects="1" scenarios="1"/>
  <conditionalFormatting sqref="A6:A21">
    <cfRule type="expression" dxfId="989" priority="9" stopIfTrue="1">
      <formula>MOD(ROW(),2)=0</formula>
    </cfRule>
    <cfRule type="expression" dxfId="988" priority="10" stopIfTrue="1">
      <formula>MOD(ROW(),2)&lt;&gt;0</formula>
    </cfRule>
  </conditionalFormatting>
  <conditionalFormatting sqref="B6:M6 B9:M21 C7:M8">
    <cfRule type="expression" dxfId="987" priority="11" stopIfTrue="1">
      <formula>MOD(ROW(),2)=0</formula>
    </cfRule>
    <cfRule type="expression" dxfId="986" priority="12" stopIfTrue="1">
      <formula>MOD(ROW(),2)&lt;&gt;0</formula>
    </cfRule>
  </conditionalFormatting>
  <conditionalFormatting sqref="A26:A32">
    <cfRule type="expression" dxfId="985" priority="13" stopIfTrue="1">
      <formula>MOD(ROW(),2)=0</formula>
    </cfRule>
    <cfRule type="expression" dxfId="984" priority="14" stopIfTrue="1">
      <formula>MOD(ROW(),2)&lt;&gt;0</formula>
    </cfRule>
  </conditionalFormatting>
  <conditionalFormatting sqref="B26:M32">
    <cfRule type="expression" dxfId="983" priority="15" stopIfTrue="1">
      <formula>MOD(ROW(),2)=0</formula>
    </cfRule>
    <cfRule type="expression" dxfId="982" priority="16" stopIfTrue="1">
      <formula>MOD(ROW(),2)&lt;&gt;0</formula>
    </cfRule>
  </conditionalFormatting>
  <conditionalFormatting sqref="P6:P21">
    <cfRule type="expression" dxfId="981" priority="17" stopIfTrue="1">
      <formula>MOD(ROW(),2)=0</formula>
    </cfRule>
    <cfRule type="expression" dxfId="980" priority="18" stopIfTrue="1">
      <formula>MOD(ROW(),2)&lt;&gt;0</formula>
    </cfRule>
  </conditionalFormatting>
  <conditionalFormatting sqref="Q6 Q9:Q21">
    <cfRule type="expression" dxfId="979" priority="19" stopIfTrue="1">
      <formula>MOD(ROW(),2)=0</formula>
    </cfRule>
    <cfRule type="expression" dxfId="978" priority="20" stopIfTrue="1">
      <formula>MOD(ROW(),2)&lt;&gt;0</formula>
    </cfRule>
  </conditionalFormatting>
  <conditionalFormatting sqref="P26:P31">
    <cfRule type="expression" dxfId="977" priority="21" stopIfTrue="1">
      <formula>MOD(ROW(),2)=0</formula>
    </cfRule>
    <cfRule type="expression" dxfId="976" priority="22" stopIfTrue="1">
      <formula>MOD(ROW(),2)&lt;&gt;0</formula>
    </cfRule>
  </conditionalFormatting>
  <conditionalFormatting sqref="Q26:Q31">
    <cfRule type="expression" dxfId="975" priority="23" stopIfTrue="1">
      <formula>MOD(ROW(),2)=0</formula>
    </cfRule>
    <cfRule type="expression" dxfId="974" priority="24" stopIfTrue="1">
      <formula>MOD(ROW(),2)&lt;&gt;0</formula>
    </cfRule>
  </conditionalFormatting>
  <conditionalFormatting sqref="B7:B8">
    <cfRule type="expression" dxfId="973" priority="3" stopIfTrue="1">
      <formula>MOD(ROW(),2)=0</formula>
    </cfRule>
    <cfRule type="expression" dxfId="972" priority="4" stopIfTrue="1">
      <formula>MOD(ROW(),2)&lt;&gt;0</formula>
    </cfRule>
  </conditionalFormatting>
  <conditionalFormatting sqref="Q7:Q8">
    <cfRule type="expression" dxfId="971" priority="1" stopIfTrue="1">
      <formula>MOD(ROW(),2)=0</formula>
    </cfRule>
    <cfRule type="expression" dxfId="970" priority="2" stopIfTrue="1">
      <formula>MOD(ROW(),2)&lt;&gt;0</formula>
    </cfRule>
  </conditionalFormatting>
  <pageMargins left="0.7" right="0.7" top="0.75" bottom="0.75" header="0.3" footer="0.3"/>
  <tableParts count="2">
    <tablePart r:id="rId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22D1E-5D21-4836-98B6-14B7994F1C4A}">
  <sheetPr codeName="Sheet35"/>
  <dimension ref="A1:Q32"/>
  <sheetViews>
    <sheetView showGridLines="0" workbookViewId="0">
      <selection activeCell="A6" sqref="A6"/>
    </sheetView>
  </sheetViews>
  <sheetFormatPr defaultRowHeight="12.5" x14ac:dyDescent="0.25"/>
  <cols>
    <col min="1" max="1" width="31.81640625" customWidth="1"/>
    <col min="2" max="13" width="22.81640625" customWidth="1"/>
    <col min="16" max="16" width="31.81640625" customWidth="1"/>
    <col min="17" max="17" width="40.7265625" customWidth="1"/>
  </cols>
  <sheetData>
    <row r="1" spans="1:17" s="1" customFormat="1" ht="20" x14ac:dyDescent="0.4">
      <c r="A1" s="2" t="s">
        <v>0</v>
      </c>
    </row>
    <row r="2" spans="1:17" s="1" customFormat="1" ht="15.5" x14ac:dyDescent="0.35">
      <c r="A2" s="30" t="s">
        <v>1</v>
      </c>
      <c r="B2" s="3" t="str">
        <f>wb_title</f>
        <v>HSC - Consolidated Factor Spreadsheet</v>
      </c>
    </row>
    <row r="3" spans="1:17" s="1" customFormat="1" ht="15.5" x14ac:dyDescent="0.35">
      <c r="A3" s="30" t="s">
        <v>2</v>
      </c>
      <c r="B3" s="3" t="str">
        <f>TABLE_FACTOR_TYPE_1 &amp; " - x-" &amp; TABLE_SERIES_NUMBER_1</f>
        <v>ERF - x-404</v>
      </c>
    </row>
    <row r="6" spans="1:17" x14ac:dyDescent="0.25">
      <c r="A6" s="40" t="s">
        <v>481</v>
      </c>
      <c r="B6" s="49" t="s">
        <v>482</v>
      </c>
      <c r="C6" s="49"/>
      <c r="D6" s="49"/>
      <c r="E6" s="49"/>
      <c r="F6" s="49"/>
      <c r="G6" s="49"/>
      <c r="H6" s="49"/>
      <c r="I6" s="49"/>
      <c r="J6" s="49"/>
      <c r="K6" s="49"/>
      <c r="L6" s="49"/>
      <c r="M6" s="49"/>
      <c r="P6" s="40" t="s">
        <v>481</v>
      </c>
      <c r="Q6" s="49" t="s">
        <v>482</v>
      </c>
    </row>
    <row r="7" spans="1:17" x14ac:dyDescent="0.25">
      <c r="A7" s="40" t="s">
        <v>483</v>
      </c>
      <c r="B7" s="49" t="s">
        <v>578</v>
      </c>
      <c r="C7" s="49"/>
      <c r="D7" s="49"/>
      <c r="E7" s="49"/>
      <c r="F7" s="49"/>
      <c r="G7" s="49"/>
      <c r="H7" s="49"/>
      <c r="I7" s="49"/>
      <c r="J7" s="49"/>
      <c r="K7" s="49"/>
      <c r="L7" s="49"/>
      <c r="M7" s="49"/>
      <c r="P7" s="40" t="s">
        <v>483</v>
      </c>
      <c r="Q7" s="49" t="s">
        <v>578</v>
      </c>
    </row>
    <row r="8" spans="1:17" x14ac:dyDescent="0.25">
      <c r="A8" s="40" t="s">
        <v>130</v>
      </c>
      <c r="B8" s="49" t="s">
        <v>576</v>
      </c>
      <c r="C8" s="49"/>
      <c r="D8" s="49"/>
      <c r="E8" s="49"/>
      <c r="F8" s="49"/>
      <c r="G8" s="49"/>
      <c r="H8" s="49"/>
      <c r="I8" s="49"/>
      <c r="J8" s="49"/>
      <c r="K8" s="49"/>
      <c r="L8" s="49"/>
      <c r="M8" s="49"/>
      <c r="P8" s="40" t="s">
        <v>130</v>
      </c>
      <c r="Q8" s="49" t="s">
        <v>576</v>
      </c>
    </row>
    <row r="9" spans="1:17" x14ac:dyDescent="0.25">
      <c r="A9" s="40" t="s">
        <v>131</v>
      </c>
      <c r="B9" s="49" t="s">
        <v>229</v>
      </c>
      <c r="C9" s="49"/>
      <c r="D9" s="49"/>
      <c r="E9" s="49"/>
      <c r="F9" s="49"/>
      <c r="G9" s="49"/>
      <c r="H9" s="49"/>
      <c r="I9" s="49"/>
      <c r="J9" s="49"/>
      <c r="K9" s="49"/>
      <c r="L9" s="49"/>
      <c r="M9" s="49"/>
      <c r="P9" s="40" t="s">
        <v>131</v>
      </c>
      <c r="Q9" s="49" t="s">
        <v>229</v>
      </c>
    </row>
    <row r="10" spans="1:17" ht="62.5" x14ac:dyDescent="0.25">
      <c r="A10" s="40" t="s">
        <v>6</v>
      </c>
      <c r="B10" s="49" t="s">
        <v>244</v>
      </c>
      <c r="C10" s="49"/>
      <c r="D10" s="49"/>
      <c r="E10" s="49"/>
      <c r="F10" s="49"/>
      <c r="G10" s="49"/>
      <c r="H10" s="49"/>
      <c r="I10" s="49"/>
      <c r="J10" s="49"/>
      <c r="K10" s="49"/>
      <c r="L10" s="49"/>
      <c r="M10" s="49"/>
      <c r="P10" s="40" t="s">
        <v>6</v>
      </c>
      <c r="Q10" s="49" t="s">
        <v>247</v>
      </c>
    </row>
    <row r="11" spans="1:17" x14ac:dyDescent="0.25">
      <c r="A11" s="40" t="s">
        <v>132</v>
      </c>
      <c r="B11" s="49" t="s">
        <v>190</v>
      </c>
      <c r="C11" s="49"/>
      <c r="D11" s="49"/>
      <c r="E11" s="49"/>
      <c r="F11" s="49"/>
      <c r="G11" s="49"/>
      <c r="H11" s="49"/>
      <c r="I11" s="49"/>
      <c r="J11" s="49"/>
      <c r="K11" s="49"/>
      <c r="L11" s="49"/>
      <c r="M11" s="49"/>
      <c r="P11" s="40" t="s">
        <v>132</v>
      </c>
      <c r="Q11" s="49" t="s">
        <v>190</v>
      </c>
    </row>
    <row r="12" spans="1:17" x14ac:dyDescent="0.25">
      <c r="A12" s="40" t="s">
        <v>133</v>
      </c>
      <c r="B12" s="49" t="s">
        <v>231</v>
      </c>
      <c r="C12" s="49"/>
      <c r="D12" s="49"/>
      <c r="E12" s="49"/>
      <c r="F12" s="49"/>
      <c r="G12" s="49"/>
      <c r="H12" s="49"/>
      <c r="I12" s="49"/>
      <c r="J12" s="49"/>
      <c r="K12" s="49"/>
      <c r="L12" s="49"/>
      <c r="M12" s="49"/>
      <c r="P12" s="40" t="s">
        <v>133</v>
      </c>
      <c r="Q12" s="49" t="s">
        <v>241</v>
      </c>
    </row>
    <row r="13" spans="1:17" x14ac:dyDescent="0.25">
      <c r="A13" s="40" t="s">
        <v>484</v>
      </c>
      <c r="B13" s="49">
        <v>1</v>
      </c>
      <c r="C13" s="49"/>
      <c r="D13" s="49"/>
      <c r="E13" s="49"/>
      <c r="F13" s="49"/>
      <c r="G13" s="49"/>
      <c r="H13" s="49"/>
      <c r="I13" s="49"/>
      <c r="J13" s="49"/>
      <c r="K13" s="49"/>
      <c r="L13" s="49"/>
      <c r="M13" s="49"/>
      <c r="P13" s="40" t="s">
        <v>484</v>
      </c>
      <c r="Q13" s="49">
        <v>1</v>
      </c>
    </row>
    <row r="14" spans="1:17" x14ac:dyDescent="0.25">
      <c r="A14" s="40" t="s">
        <v>135</v>
      </c>
      <c r="B14" s="49">
        <v>404</v>
      </c>
      <c r="C14" s="49"/>
      <c r="D14" s="49"/>
      <c r="E14" s="49"/>
      <c r="F14" s="49"/>
      <c r="G14" s="49"/>
      <c r="H14" s="49"/>
      <c r="I14" s="49"/>
      <c r="J14" s="49"/>
      <c r="K14" s="49"/>
      <c r="L14" s="49"/>
      <c r="M14" s="49"/>
      <c r="P14" s="40" t="s">
        <v>135</v>
      </c>
      <c r="Q14" s="49">
        <v>404</v>
      </c>
    </row>
    <row r="15" spans="1:17" x14ac:dyDescent="0.25">
      <c r="A15" s="40" t="s">
        <v>485</v>
      </c>
      <c r="B15" s="49" t="s">
        <v>245</v>
      </c>
      <c r="C15" s="49"/>
      <c r="D15" s="49"/>
      <c r="E15" s="49"/>
      <c r="F15" s="49"/>
      <c r="G15" s="49"/>
      <c r="H15" s="49"/>
      <c r="I15" s="49"/>
      <c r="J15" s="49"/>
      <c r="K15" s="49"/>
      <c r="L15" s="49"/>
      <c r="M15" s="49"/>
      <c r="P15" s="40" t="s">
        <v>485</v>
      </c>
      <c r="Q15" s="49" t="s">
        <v>248</v>
      </c>
    </row>
    <row r="16" spans="1:17" x14ac:dyDescent="0.25">
      <c r="A16" s="40" t="s">
        <v>137</v>
      </c>
      <c r="B16" s="49" t="s">
        <v>246</v>
      </c>
      <c r="C16" s="49"/>
      <c r="D16" s="49"/>
      <c r="E16" s="49"/>
      <c r="F16" s="49"/>
      <c r="G16" s="49"/>
      <c r="H16" s="49"/>
      <c r="I16" s="49"/>
      <c r="J16" s="49"/>
      <c r="K16" s="49"/>
      <c r="L16" s="49"/>
      <c r="M16" s="49"/>
      <c r="P16" s="40" t="s">
        <v>137</v>
      </c>
      <c r="Q16" s="49" t="s">
        <v>249</v>
      </c>
    </row>
    <row r="17" spans="1:17" x14ac:dyDescent="0.25">
      <c r="A17" s="41" t="s">
        <v>486</v>
      </c>
      <c r="B17" s="49"/>
      <c r="C17" s="49"/>
      <c r="D17" s="49"/>
      <c r="E17" s="49"/>
      <c r="F17" s="49"/>
      <c r="G17" s="49"/>
      <c r="H17" s="49"/>
      <c r="I17" s="49"/>
      <c r="J17" s="49"/>
      <c r="K17" s="49"/>
      <c r="L17" s="49"/>
      <c r="M17" s="49"/>
      <c r="P17" s="41" t="s">
        <v>486</v>
      </c>
      <c r="Q17" s="49"/>
    </row>
    <row r="18" spans="1:17" x14ac:dyDescent="0.25">
      <c r="A18" s="40" t="s">
        <v>139</v>
      </c>
      <c r="B18" s="50">
        <v>45107</v>
      </c>
      <c r="C18" s="50"/>
      <c r="D18" s="50"/>
      <c r="E18" s="50"/>
      <c r="F18" s="50"/>
      <c r="G18" s="50"/>
      <c r="H18" s="50"/>
      <c r="I18" s="50"/>
      <c r="J18" s="50"/>
      <c r="K18" s="50"/>
      <c r="L18" s="50"/>
      <c r="M18" s="50"/>
      <c r="P18" s="40" t="s">
        <v>139</v>
      </c>
      <c r="Q18" s="50">
        <v>45107</v>
      </c>
    </row>
    <row r="19" spans="1:17" x14ac:dyDescent="0.25">
      <c r="A19" s="40" t="s">
        <v>140</v>
      </c>
      <c r="B19" s="50">
        <v>45107</v>
      </c>
      <c r="C19" s="50"/>
      <c r="D19" s="50"/>
      <c r="E19" s="50"/>
      <c r="F19" s="50"/>
      <c r="G19" s="50"/>
      <c r="H19" s="50"/>
      <c r="I19" s="50"/>
      <c r="J19" s="50"/>
      <c r="K19" s="50"/>
      <c r="L19" s="50"/>
      <c r="M19" s="50"/>
      <c r="P19" s="40" t="s">
        <v>140</v>
      </c>
      <c r="Q19" s="50">
        <v>45107</v>
      </c>
    </row>
    <row r="20" spans="1:17" x14ac:dyDescent="0.25">
      <c r="A20" s="40" t="s">
        <v>141</v>
      </c>
      <c r="B20" s="49" t="s">
        <v>149</v>
      </c>
      <c r="C20" s="49"/>
      <c r="D20" s="49"/>
      <c r="E20" s="49"/>
      <c r="F20" s="49"/>
      <c r="G20" s="49"/>
      <c r="H20" s="49"/>
      <c r="I20" s="49"/>
      <c r="J20" s="49"/>
      <c r="K20" s="49"/>
      <c r="L20" s="49"/>
      <c r="M20" s="49"/>
      <c r="P20" s="40" t="s">
        <v>141</v>
      </c>
      <c r="Q20" s="49" t="s">
        <v>149</v>
      </c>
    </row>
    <row r="21" spans="1:17" x14ac:dyDescent="0.25">
      <c r="A21" s="40" t="s">
        <v>487</v>
      </c>
      <c r="B21" s="49" t="s">
        <v>69</v>
      </c>
      <c r="C21" s="49"/>
      <c r="D21" s="49"/>
      <c r="E21" s="49"/>
      <c r="F21" s="49"/>
      <c r="G21" s="49"/>
      <c r="H21" s="49"/>
      <c r="I21" s="49"/>
      <c r="J21" s="49"/>
      <c r="K21" s="49"/>
      <c r="L21" s="49"/>
      <c r="M21" s="49"/>
      <c r="P21" s="40" t="s">
        <v>487</v>
      </c>
      <c r="Q21" s="49" t="s">
        <v>69</v>
      </c>
    </row>
    <row r="23" spans="1:17" x14ac:dyDescent="0.25">
      <c r="A23" s="23" t="str">
        <f>HYPERLINK("#'Factor List'!A1", "Back to Factor List")</f>
        <v>Back to Factor List</v>
      </c>
      <c r="B23" s="23" t="str">
        <f>HYPERLINK("#'Assumptions'!A1", "Assumptions")</f>
        <v>Assumptions</v>
      </c>
    </row>
    <row r="26" spans="1:17" s="59" customFormat="1" ht="13" x14ac:dyDescent="0.25">
      <c r="A26" s="58" t="s">
        <v>531</v>
      </c>
      <c r="B26" s="58">
        <v>0</v>
      </c>
      <c r="C26" s="58">
        <v>1</v>
      </c>
      <c r="D26" s="58">
        <v>2</v>
      </c>
      <c r="E26" s="58">
        <v>3</v>
      </c>
      <c r="F26" s="58">
        <v>4</v>
      </c>
      <c r="G26" s="58">
        <v>5</v>
      </c>
      <c r="H26" s="58">
        <v>6</v>
      </c>
      <c r="I26" s="58">
        <v>7</v>
      </c>
      <c r="J26" s="58">
        <v>8</v>
      </c>
      <c r="K26" s="58">
        <v>9</v>
      </c>
      <c r="L26" s="58">
        <v>10</v>
      </c>
      <c r="M26" s="58">
        <v>11</v>
      </c>
      <c r="P26" s="58" t="s">
        <v>241</v>
      </c>
      <c r="Q26" s="58" t="s">
        <v>532</v>
      </c>
    </row>
    <row r="27" spans="1:17" x14ac:dyDescent="0.25">
      <c r="A27" s="43">
        <v>50</v>
      </c>
      <c r="B27" s="44">
        <v>0.29299999999999998</v>
      </c>
      <c r="C27" s="44">
        <v>0.28799999999999998</v>
      </c>
      <c r="D27" s="44">
        <v>0.28299999999999997</v>
      </c>
      <c r="E27" s="44">
        <v>0.27900000000000003</v>
      </c>
      <c r="F27" s="44">
        <v>0.27400000000000002</v>
      </c>
      <c r="G27" s="44">
        <v>0.26900000000000002</v>
      </c>
      <c r="H27" s="44">
        <v>0.26400000000000001</v>
      </c>
      <c r="I27" s="44">
        <v>0.25900000000000001</v>
      </c>
      <c r="J27" s="44">
        <v>0.255</v>
      </c>
      <c r="K27" s="44">
        <v>0.25</v>
      </c>
      <c r="L27" s="44">
        <v>0.245</v>
      </c>
      <c r="M27" s="44">
        <v>0.24</v>
      </c>
      <c r="P27" s="43">
        <v>50</v>
      </c>
      <c r="Q27" s="44">
        <v>1.5549999999999999</v>
      </c>
    </row>
    <row r="28" spans="1:17" x14ac:dyDescent="0.25">
      <c r="A28" s="43">
        <v>51</v>
      </c>
      <c r="B28" s="44">
        <v>0.23499999999999999</v>
      </c>
      <c r="C28" s="44">
        <v>0.23</v>
      </c>
      <c r="D28" s="44">
        <v>0.22600000000000001</v>
      </c>
      <c r="E28" s="44">
        <v>0.221</v>
      </c>
      <c r="F28" s="44">
        <v>0.216</v>
      </c>
      <c r="G28" s="44">
        <v>0.21099999999999999</v>
      </c>
      <c r="H28" s="44">
        <v>0.20599999999999999</v>
      </c>
      <c r="I28" s="44">
        <v>0.20100000000000001</v>
      </c>
      <c r="J28" s="44">
        <v>0.19600000000000001</v>
      </c>
      <c r="K28" s="44">
        <v>0.192</v>
      </c>
      <c r="L28" s="44">
        <v>0.187</v>
      </c>
      <c r="M28" s="44">
        <v>0.182</v>
      </c>
      <c r="P28" s="43">
        <v>51</v>
      </c>
      <c r="Q28" s="44">
        <v>1.5549999999999999</v>
      </c>
    </row>
    <row r="29" spans="1:17" x14ac:dyDescent="0.25">
      <c r="A29" s="43">
        <v>52</v>
      </c>
      <c r="B29" s="44">
        <v>0.17699999999999999</v>
      </c>
      <c r="C29" s="44">
        <v>0.17199999999999999</v>
      </c>
      <c r="D29" s="44">
        <v>0.16700000000000001</v>
      </c>
      <c r="E29" s="44">
        <v>0.16200000000000001</v>
      </c>
      <c r="F29" s="44">
        <v>0.157</v>
      </c>
      <c r="G29" s="44">
        <v>0.153</v>
      </c>
      <c r="H29" s="44">
        <v>0.14799999999999999</v>
      </c>
      <c r="I29" s="44">
        <v>0.14299999999999999</v>
      </c>
      <c r="J29" s="44">
        <v>0.13800000000000001</v>
      </c>
      <c r="K29" s="44">
        <v>0.13300000000000001</v>
      </c>
      <c r="L29" s="44">
        <v>0.128</v>
      </c>
      <c r="M29" s="44">
        <v>0.123</v>
      </c>
      <c r="P29" s="43">
        <v>52</v>
      </c>
      <c r="Q29" s="44">
        <v>1.5549999999999999</v>
      </c>
    </row>
    <row r="30" spans="1:17" x14ac:dyDescent="0.25">
      <c r="A30" s="43">
        <v>53</v>
      </c>
      <c r="B30" s="44">
        <v>0.11799999999999999</v>
      </c>
      <c r="C30" s="44">
        <v>0.113</v>
      </c>
      <c r="D30" s="44">
        <v>0.109</v>
      </c>
      <c r="E30" s="44">
        <v>0.104</v>
      </c>
      <c r="F30" s="44">
        <v>9.9000000000000005E-2</v>
      </c>
      <c r="G30" s="44">
        <v>9.4E-2</v>
      </c>
      <c r="H30" s="44">
        <v>8.8999999999999996E-2</v>
      </c>
      <c r="I30" s="44">
        <v>8.4000000000000005E-2</v>
      </c>
      <c r="J30" s="44">
        <v>7.9000000000000001E-2</v>
      </c>
      <c r="K30" s="44">
        <v>7.3999999999999996E-2</v>
      </c>
      <c r="L30" s="44">
        <v>6.9000000000000006E-2</v>
      </c>
      <c r="M30" s="44">
        <v>6.4000000000000001E-2</v>
      </c>
      <c r="P30" s="43">
        <v>53</v>
      </c>
      <c r="Q30" s="44">
        <v>1.5549999999999999</v>
      </c>
    </row>
    <row r="31" spans="1:17" x14ac:dyDescent="0.25">
      <c r="A31" s="43">
        <v>54</v>
      </c>
      <c r="B31" s="44">
        <v>5.8999999999999997E-2</v>
      </c>
      <c r="C31" s="44">
        <v>5.3999999999999999E-2</v>
      </c>
      <c r="D31" s="44">
        <v>4.9000000000000002E-2</v>
      </c>
      <c r="E31" s="44">
        <v>4.4999999999999998E-2</v>
      </c>
      <c r="F31" s="44">
        <v>0.04</v>
      </c>
      <c r="G31" s="44">
        <v>3.5000000000000003E-2</v>
      </c>
      <c r="H31" s="44">
        <v>0.03</v>
      </c>
      <c r="I31" s="44">
        <v>2.5000000000000001E-2</v>
      </c>
      <c r="J31" s="44">
        <v>0.02</v>
      </c>
      <c r="K31" s="44">
        <v>1.4999999999999999E-2</v>
      </c>
      <c r="L31" s="44">
        <v>0.01</v>
      </c>
      <c r="M31" s="44">
        <v>5.0000000000000001E-3</v>
      </c>
      <c r="P31" s="43">
        <v>54</v>
      </c>
      <c r="Q31" s="44">
        <v>1.5549999999999999</v>
      </c>
    </row>
    <row r="32" spans="1:17" x14ac:dyDescent="0.25">
      <c r="A32" s="43">
        <v>55</v>
      </c>
      <c r="B32" s="44">
        <v>0</v>
      </c>
      <c r="C32" s="44"/>
      <c r="D32" s="44"/>
      <c r="E32" s="44"/>
      <c r="F32" s="44"/>
      <c r="G32" s="44"/>
      <c r="H32" s="44"/>
      <c r="I32" s="44"/>
      <c r="J32" s="44"/>
      <c r="K32" s="44"/>
      <c r="L32" s="44"/>
      <c r="M32" s="44"/>
      <c r="P32" s="43">
        <v>55</v>
      </c>
      <c r="Q32" s="44">
        <v>1.5549999999999999</v>
      </c>
    </row>
  </sheetData>
  <sheetProtection algorithmName="SHA-512" hashValue="q7IJjxyN/dnG/LuYX65M7JB86yjnzUCD7nxXA5v4F4uAQHX3ZngrSeT9Sl9h4ShwHC/Mj6f/WmPD6nBlN3wCyg==" saltValue="v5zm/8olUeOpZ/1y1HnKFw==" spinCount="100000" sheet="1" objects="1" scenarios="1"/>
  <conditionalFormatting sqref="A6:A21">
    <cfRule type="expression" dxfId="965" priority="9" stopIfTrue="1">
      <formula>MOD(ROW(),2)=0</formula>
    </cfRule>
    <cfRule type="expression" dxfId="964" priority="10" stopIfTrue="1">
      <formula>MOD(ROW(),2)&lt;&gt;0</formula>
    </cfRule>
  </conditionalFormatting>
  <conditionalFormatting sqref="B6:M6 B9:M21 C7:M8">
    <cfRule type="expression" dxfId="963" priority="11" stopIfTrue="1">
      <formula>MOD(ROW(),2)=0</formula>
    </cfRule>
    <cfRule type="expression" dxfId="962" priority="12" stopIfTrue="1">
      <formula>MOD(ROW(),2)&lt;&gt;0</formula>
    </cfRule>
  </conditionalFormatting>
  <conditionalFormatting sqref="A26:A32">
    <cfRule type="expression" dxfId="961" priority="13" stopIfTrue="1">
      <formula>MOD(ROW(),2)=0</formula>
    </cfRule>
    <cfRule type="expression" dxfId="960" priority="14" stopIfTrue="1">
      <formula>MOD(ROW(),2)&lt;&gt;0</formula>
    </cfRule>
  </conditionalFormatting>
  <conditionalFormatting sqref="B26:M32">
    <cfRule type="expression" dxfId="959" priority="15" stopIfTrue="1">
      <formula>MOD(ROW(),2)=0</formula>
    </cfRule>
    <cfRule type="expression" dxfId="958" priority="16" stopIfTrue="1">
      <formula>MOD(ROW(),2)&lt;&gt;0</formula>
    </cfRule>
  </conditionalFormatting>
  <conditionalFormatting sqref="P6:P21">
    <cfRule type="expression" dxfId="957" priority="17" stopIfTrue="1">
      <formula>MOD(ROW(),2)=0</formula>
    </cfRule>
    <cfRule type="expression" dxfId="956" priority="18" stopIfTrue="1">
      <formula>MOD(ROW(),2)&lt;&gt;0</formula>
    </cfRule>
  </conditionalFormatting>
  <conditionalFormatting sqref="Q6 Q9:Q21">
    <cfRule type="expression" dxfId="955" priority="19" stopIfTrue="1">
      <formula>MOD(ROW(),2)=0</formula>
    </cfRule>
    <cfRule type="expression" dxfId="954" priority="20" stopIfTrue="1">
      <formula>MOD(ROW(),2)&lt;&gt;0</formula>
    </cfRule>
  </conditionalFormatting>
  <conditionalFormatting sqref="P26:P32">
    <cfRule type="expression" dxfId="953" priority="21" stopIfTrue="1">
      <formula>MOD(ROW(),2)=0</formula>
    </cfRule>
    <cfRule type="expression" dxfId="952" priority="22" stopIfTrue="1">
      <formula>MOD(ROW(),2)&lt;&gt;0</formula>
    </cfRule>
  </conditionalFormatting>
  <conditionalFormatting sqref="Q26:Q32">
    <cfRule type="expression" dxfId="951" priority="23" stopIfTrue="1">
      <formula>MOD(ROW(),2)=0</formula>
    </cfRule>
    <cfRule type="expression" dxfId="950" priority="24" stopIfTrue="1">
      <formula>MOD(ROW(),2)&lt;&gt;0</formula>
    </cfRule>
  </conditionalFormatting>
  <conditionalFormatting sqref="B7:B8">
    <cfRule type="expression" dxfId="949" priority="3" stopIfTrue="1">
      <formula>MOD(ROW(),2)=0</formula>
    </cfRule>
    <cfRule type="expression" dxfId="948" priority="4" stopIfTrue="1">
      <formula>MOD(ROW(),2)&lt;&gt;0</formula>
    </cfRule>
  </conditionalFormatting>
  <conditionalFormatting sqref="Q7:Q8">
    <cfRule type="expression" dxfId="947" priority="1" stopIfTrue="1">
      <formula>MOD(ROW(),2)=0</formula>
    </cfRule>
    <cfRule type="expression" dxfId="946" priority="2" stopIfTrue="1">
      <formula>MOD(ROW(),2)&lt;&gt;0</formula>
    </cfRule>
  </conditionalFormatting>
  <pageMargins left="0.7" right="0.7" top="0.75" bottom="0.75" header="0.3" footer="0.3"/>
  <tableParts count="2">
    <tablePart r:id="rId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F511-22D6-4145-8609-C8660C7D0312}">
  <sheetPr codeName="Sheet36"/>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x-405</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250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405</v>
      </c>
      <c r="C14" s="49"/>
      <c r="D14" s="49"/>
      <c r="E14" s="49"/>
      <c r="F14" s="49"/>
      <c r="G14" s="49"/>
      <c r="H14" s="49"/>
      <c r="I14" s="49"/>
      <c r="J14" s="49"/>
      <c r="K14" s="49"/>
      <c r="L14" s="49"/>
      <c r="M14" s="49"/>
    </row>
    <row r="15" spans="1:13" x14ac:dyDescent="0.25">
      <c r="A15" s="40" t="s">
        <v>485</v>
      </c>
      <c r="B15" s="49" t="s">
        <v>251</v>
      </c>
      <c r="C15" s="49"/>
      <c r="D15" s="49"/>
      <c r="E15" s="49"/>
      <c r="F15" s="49"/>
      <c r="G15" s="49"/>
      <c r="H15" s="49"/>
      <c r="I15" s="49"/>
      <c r="J15" s="49"/>
      <c r="K15" s="49"/>
      <c r="L15" s="49"/>
      <c r="M15" s="49"/>
    </row>
    <row r="16" spans="1:13" x14ac:dyDescent="0.25">
      <c r="A16" s="40" t="s">
        <v>137</v>
      </c>
      <c r="B16" s="49" t="s">
        <v>252</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0.73199999999999998</v>
      </c>
      <c r="C27" s="44">
        <v>0.73399999999999999</v>
      </c>
      <c r="D27" s="44">
        <v>0.73599999999999999</v>
      </c>
      <c r="E27" s="44">
        <v>0.73799999999999999</v>
      </c>
      <c r="F27" s="44">
        <v>0.74</v>
      </c>
      <c r="G27" s="44">
        <v>0.74199999999999999</v>
      </c>
      <c r="H27" s="44">
        <v>0.74399999999999999</v>
      </c>
      <c r="I27" s="44">
        <v>0.746</v>
      </c>
      <c r="J27" s="44">
        <v>0.748</v>
      </c>
      <c r="K27" s="44">
        <v>0.749</v>
      </c>
      <c r="L27" s="44">
        <v>0.751</v>
      </c>
      <c r="M27" s="44">
        <v>0.753</v>
      </c>
    </row>
    <row r="28" spans="1:13" x14ac:dyDescent="0.25">
      <c r="A28" s="43">
        <v>51</v>
      </c>
      <c r="B28" s="44">
        <v>0.755</v>
      </c>
      <c r="C28" s="44">
        <v>0.75700000000000001</v>
      </c>
      <c r="D28" s="44">
        <v>0.75900000000000001</v>
      </c>
      <c r="E28" s="44">
        <v>0.76200000000000001</v>
      </c>
      <c r="F28" s="44">
        <v>0.76400000000000001</v>
      </c>
      <c r="G28" s="44">
        <v>0.76600000000000001</v>
      </c>
      <c r="H28" s="44">
        <v>0.76800000000000002</v>
      </c>
      <c r="I28" s="44">
        <v>0.77</v>
      </c>
      <c r="J28" s="44">
        <v>0.77200000000000002</v>
      </c>
      <c r="K28" s="44">
        <v>0.77400000000000002</v>
      </c>
      <c r="L28" s="44">
        <v>0.77600000000000002</v>
      </c>
      <c r="M28" s="44">
        <v>0.77800000000000002</v>
      </c>
    </row>
    <row r="29" spans="1:13" x14ac:dyDescent="0.25">
      <c r="A29" s="43">
        <v>52</v>
      </c>
      <c r="B29" s="44">
        <v>0.78</v>
      </c>
      <c r="C29" s="44">
        <v>0.78300000000000003</v>
      </c>
      <c r="D29" s="44">
        <v>0.78500000000000003</v>
      </c>
      <c r="E29" s="44">
        <v>0.78700000000000003</v>
      </c>
      <c r="F29" s="44">
        <v>0.78900000000000003</v>
      </c>
      <c r="G29" s="44">
        <v>0.79200000000000004</v>
      </c>
      <c r="H29" s="44">
        <v>0.79400000000000004</v>
      </c>
      <c r="I29" s="44">
        <v>0.79600000000000004</v>
      </c>
      <c r="J29" s="44">
        <v>0.79800000000000004</v>
      </c>
      <c r="K29" s="44">
        <v>0.80100000000000005</v>
      </c>
      <c r="L29" s="44">
        <v>0.80300000000000005</v>
      </c>
      <c r="M29" s="44">
        <v>0.80500000000000005</v>
      </c>
    </row>
    <row r="30" spans="1:13" x14ac:dyDescent="0.25">
      <c r="A30" s="43">
        <v>53</v>
      </c>
      <c r="B30" s="44">
        <v>0.80700000000000005</v>
      </c>
      <c r="C30" s="44">
        <v>0.81</v>
      </c>
      <c r="D30" s="44">
        <v>0.81200000000000006</v>
      </c>
      <c r="E30" s="44">
        <v>0.81499999999999995</v>
      </c>
      <c r="F30" s="44">
        <v>0.81699999999999995</v>
      </c>
      <c r="G30" s="44">
        <v>0.81899999999999995</v>
      </c>
      <c r="H30" s="44">
        <v>0.82199999999999995</v>
      </c>
      <c r="I30" s="44">
        <v>0.82399999999999995</v>
      </c>
      <c r="J30" s="44">
        <v>0.82699999999999996</v>
      </c>
      <c r="K30" s="44">
        <v>0.82899999999999996</v>
      </c>
      <c r="L30" s="44">
        <v>0.83199999999999996</v>
      </c>
      <c r="M30" s="44">
        <v>0.83399999999999996</v>
      </c>
    </row>
    <row r="31" spans="1:13" x14ac:dyDescent="0.25">
      <c r="A31" s="43">
        <v>54</v>
      </c>
      <c r="B31" s="44">
        <v>0.83599999999999997</v>
      </c>
      <c r="C31" s="44">
        <v>0.83799999999999997</v>
      </c>
      <c r="D31" s="44">
        <v>0.84</v>
      </c>
      <c r="E31" s="44">
        <v>0.84199999999999997</v>
      </c>
      <c r="F31" s="44">
        <v>0.84399999999999997</v>
      </c>
      <c r="G31" s="44">
        <v>0.84599999999999997</v>
      </c>
      <c r="H31" s="44">
        <v>0.84799999999999998</v>
      </c>
      <c r="I31" s="44">
        <v>0.85</v>
      </c>
      <c r="J31" s="44">
        <v>0.85199999999999998</v>
      </c>
      <c r="K31" s="44">
        <v>0.85299999999999998</v>
      </c>
      <c r="L31" s="44">
        <v>0.85499999999999998</v>
      </c>
      <c r="M31" s="44">
        <v>0.85699999999999998</v>
      </c>
    </row>
    <row r="32" spans="1:13" x14ac:dyDescent="0.25">
      <c r="A32" s="43">
        <v>55</v>
      </c>
      <c r="B32" s="44">
        <v>0.85899999999999999</v>
      </c>
      <c r="C32" s="44">
        <v>0.86099999999999999</v>
      </c>
      <c r="D32" s="44">
        <v>0.86299999999999999</v>
      </c>
      <c r="E32" s="44">
        <v>0.86499999999999999</v>
      </c>
      <c r="F32" s="44">
        <v>0.86699999999999999</v>
      </c>
      <c r="G32" s="44">
        <v>0.86899999999999999</v>
      </c>
      <c r="H32" s="44">
        <v>0.872</v>
      </c>
      <c r="I32" s="44">
        <v>0.874</v>
      </c>
      <c r="J32" s="44">
        <v>0.876</v>
      </c>
      <c r="K32" s="44">
        <v>0.878</v>
      </c>
      <c r="L32" s="44">
        <v>0.88</v>
      </c>
      <c r="M32" s="44">
        <v>0.88200000000000001</v>
      </c>
    </row>
    <row r="33" spans="1:13" x14ac:dyDescent="0.25">
      <c r="A33" s="43">
        <v>56</v>
      </c>
      <c r="B33" s="44">
        <v>0.88400000000000001</v>
      </c>
      <c r="C33" s="44">
        <v>0.88600000000000001</v>
      </c>
      <c r="D33" s="44">
        <v>0.88800000000000001</v>
      </c>
      <c r="E33" s="44">
        <v>0.89</v>
      </c>
      <c r="F33" s="44">
        <v>0.89300000000000002</v>
      </c>
      <c r="G33" s="44">
        <v>0.89500000000000002</v>
      </c>
      <c r="H33" s="44">
        <v>0.89700000000000002</v>
      </c>
      <c r="I33" s="44">
        <v>0.89900000000000002</v>
      </c>
      <c r="J33" s="44">
        <v>0.90100000000000002</v>
      </c>
      <c r="K33" s="44">
        <v>0.90400000000000003</v>
      </c>
      <c r="L33" s="44">
        <v>0.90600000000000003</v>
      </c>
      <c r="M33" s="44">
        <v>0.90800000000000003</v>
      </c>
    </row>
    <row r="34" spans="1:13" x14ac:dyDescent="0.25">
      <c r="A34" s="43">
        <v>57</v>
      </c>
      <c r="B34" s="44">
        <v>0.91</v>
      </c>
      <c r="C34" s="44">
        <v>0.91200000000000003</v>
      </c>
      <c r="D34" s="44">
        <v>0.91500000000000004</v>
      </c>
      <c r="E34" s="44">
        <v>0.91700000000000004</v>
      </c>
      <c r="F34" s="44">
        <v>0.91900000000000004</v>
      </c>
      <c r="G34" s="44">
        <v>0.92200000000000004</v>
      </c>
      <c r="H34" s="44">
        <v>0.92400000000000004</v>
      </c>
      <c r="I34" s="44">
        <v>0.92600000000000005</v>
      </c>
      <c r="J34" s="44">
        <v>0.92900000000000005</v>
      </c>
      <c r="K34" s="44">
        <v>0.93100000000000005</v>
      </c>
      <c r="L34" s="44">
        <v>0.93300000000000005</v>
      </c>
      <c r="M34" s="44">
        <v>0.93600000000000005</v>
      </c>
    </row>
    <row r="35" spans="1:13" x14ac:dyDescent="0.25">
      <c r="A35" s="43">
        <v>58</v>
      </c>
      <c r="B35" s="44">
        <v>0.93799999999999994</v>
      </c>
      <c r="C35" s="44">
        <v>0.94099999999999995</v>
      </c>
      <c r="D35" s="44">
        <v>0.94299999999999995</v>
      </c>
      <c r="E35" s="44">
        <v>0.94599999999999995</v>
      </c>
      <c r="F35" s="44">
        <v>0.94799999999999995</v>
      </c>
      <c r="G35" s="44">
        <v>0.95099999999999996</v>
      </c>
      <c r="H35" s="44">
        <v>0.95299999999999996</v>
      </c>
      <c r="I35" s="44">
        <v>0.95599999999999996</v>
      </c>
      <c r="J35" s="44">
        <v>0.95799999999999996</v>
      </c>
      <c r="K35" s="44">
        <v>0.96099999999999997</v>
      </c>
      <c r="L35" s="44">
        <v>0.96299999999999997</v>
      </c>
      <c r="M35" s="44">
        <v>0.96599999999999997</v>
      </c>
    </row>
    <row r="36" spans="1:13" x14ac:dyDescent="0.25">
      <c r="A36" s="43">
        <v>59</v>
      </c>
      <c r="B36" s="44">
        <v>0.96799999999999997</v>
      </c>
      <c r="C36" s="44">
        <v>0.97099999999999997</v>
      </c>
      <c r="D36" s="44">
        <v>0.97299999999999998</v>
      </c>
      <c r="E36" s="44">
        <v>0.97599999999999998</v>
      </c>
      <c r="F36" s="44">
        <v>0.97899999999999998</v>
      </c>
      <c r="G36" s="44">
        <v>0.98099999999999998</v>
      </c>
      <c r="H36" s="44">
        <v>0.98399999999999999</v>
      </c>
      <c r="I36" s="44">
        <v>0.98699999999999999</v>
      </c>
      <c r="J36" s="44">
        <v>0.98899999999999999</v>
      </c>
      <c r="K36" s="44">
        <v>0.99199999999999999</v>
      </c>
      <c r="L36" s="44">
        <v>0.995</v>
      </c>
      <c r="M36" s="44">
        <v>0.997</v>
      </c>
    </row>
    <row r="37" spans="1:13" x14ac:dyDescent="0.25">
      <c r="A37" s="43">
        <v>60</v>
      </c>
      <c r="B37" s="44">
        <v>1</v>
      </c>
      <c r="C37" s="44"/>
      <c r="D37" s="44"/>
      <c r="E37" s="44"/>
      <c r="F37" s="44"/>
      <c r="G37" s="44"/>
      <c r="H37" s="44"/>
      <c r="I37" s="44"/>
      <c r="J37" s="44"/>
      <c r="K37" s="44"/>
      <c r="L37" s="44"/>
      <c r="M37" s="44"/>
    </row>
  </sheetData>
  <sheetProtection algorithmName="SHA-512" hashValue="Qr3DnfJGFOLAVjDnXtzEZiSCAPYWimWSRfNg+3g8qXG0Q9yR4nJ4KhpVXi/1oW5O+q9A3Hfe7YdQAdyf7jnI1g==" saltValue="E8D+ZLCCyl/9a6nXJUGzJw==" spinCount="100000" sheet="1" objects="1" scenarios="1"/>
  <conditionalFormatting sqref="A6:A21">
    <cfRule type="expression" dxfId="941" priority="3" stopIfTrue="1">
      <formula>MOD(ROW(),2)=0</formula>
    </cfRule>
    <cfRule type="expression" dxfId="940" priority="4" stopIfTrue="1">
      <formula>MOD(ROW(),2)&lt;&gt;0</formula>
    </cfRule>
  </conditionalFormatting>
  <conditionalFormatting sqref="B6:M6 B9:M21 C7:M8">
    <cfRule type="expression" dxfId="939" priority="5" stopIfTrue="1">
      <formula>MOD(ROW(),2)=0</formula>
    </cfRule>
    <cfRule type="expression" dxfId="938" priority="6" stopIfTrue="1">
      <formula>MOD(ROW(),2)&lt;&gt;0</formula>
    </cfRule>
  </conditionalFormatting>
  <conditionalFormatting sqref="A26:A37">
    <cfRule type="expression" dxfId="937" priority="7" stopIfTrue="1">
      <formula>MOD(ROW(),2)=0</formula>
    </cfRule>
    <cfRule type="expression" dxfId="936" priority="8" stopIfTrue="1">
      <formula>MOD(ROW(),2)&lt;&gt;0</formula>
    </cfRule>
  </conditionalFormatting>
  <conditionalFormatting sqref="B26:M37">
    <cfRule type="expression" dxfId="935" priority="9" stopIfTrue="1">
      <formula>MOD(ROW(),2)=0</formula>
    </cfRule>
    <cfRule type="expression" dxfId="934" priority="10" stopIfTrue="1">
      <formula>MOD(ROW(),2)&lt;&gt;0</formula>
    </cfRule>
  </conditionalFormatting>
  <conditionalFormatting sqref="B7:B8">
    <cfRule type="expression" dxfId="933" priority="1" stopIfTrue="1">
      <formula>MOD(ROW(),2)=0</formula>
    </cfRule>
    <cfRule type="expression" dxfId="932" priority="2"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A5A4-D82A-44C0-99AE-AF7277215B1E}">
  <sheetPr codeName="Sheet37"/>
  <dimension ref="A1:M4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x-406</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253</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406</v>
      </c>
      <c r="C14" s="49"/>
      <c r="D14" s="49"/>
      <c r="E14" s="49"/>
      <c r="F14" s="49"/>
      <c r="G14" s="49"/>
      <c r="H14" s="49"/>
      <c r="I14" s="49"/>
      <c r="J14" s="49"/>
      <c r="K14" s="49"/>
      <c r="L14" s="49"/>
      <c r="M14" s="49"/>
    </row>
    <row r="15" spans="1:13" x14ac:dyDescent="0.25">
      <c r="A15" s="40" t="s">
        <v>485</v>
      </c>
      <c r="B15" s="49" t="s">
        <v>254</v>
      </c>
      <c r="C15" s="49"/>
      <c r="D15" s="49"/>
      <c r="E15" s="49"/>
      <c r="F15" s="49"/>
      <c r="G15" s="49"/>
      <c r="H15" s="49"/>
      <c r="I15" s="49"/>
      <c r="J15" s="49"/>
      <c r="K15" s="49"/>
      <c r="L15" s="49"/>
      <c r="M15" s="49"/>
    </row>
    <row r="16" spans="1:13" x14ac:dyDescent="0.25">
      <c r="A16" s="40" t="s">
        <v>137</v>
      </c>
      <c r="B16" s="49" t="s">
        <v>255</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0.58399999999999996</v>
      </c>
      <c r="C27" s="44">
        <v>0.58499999999999996</v>
      </c>
      <c r="D27" s="44">
        <v>0.58699999999999997</v>
      </c>
      <c r="E27" s="44">
        <v>0.58899999999999997</v>
      </c>
      <c r="F27" s="44">
        <v>0.59</v>
      </c>
      <c r="G27" s="44">
        <v>0.59199999999999997</v>
      </c>
      <c r="H27" s="44">
        <v>0.59299999999999997</v>
      </c>
      <c r="I27" s="44">
        <v>0.59499999999999997</v>
      </c>
      <c r="J27" s="44">
        <v>0.59599999999999997</v>
      </c>
      <c r="K27" s="44">
        <v>0.59799999999999998</v>
      </c>
      <c r="L27" s="44">
        <v>0.59899999999999998</v>
      </c>
      <c r="M27" s="44">
        <v>0.60099999999999998</v>
      </c>
    </row>
    <row r="28" spans="1:13" x14ac:dyDescent="0.25">
      <c r="A28" s="43">
        <v>51</v>
      </c>
      <c r="B28" s="44">
        <v>0.60199999999999998</v>
      </c>
      <c r="C28" s="44">
        <v>0.60399999999999998</v>
      </c>
      <c r="D28" s="44">
        <v>0.60599999999999998</v>
      </c>
      <c r="E28" s="44">
        <v>0.60699999999999998</v>
      </c>
      <c r="F28" s="44">
        <v>0.60899999999999999</v>
      </c>
      <c r="G28" s="44">
        <v>0.61</v>
      </c>
      <c r="H28" s="44">
        <v>0.61199999999999999</v>
      </c>
      <c r="I28" s="44">
        <v>0.61399999999999999</v>
      </c>
      <c r="J28" s="44">
        <v>0.61499999999999999</v>
      </c>
      <c r="K28" s="44">
        <v>0.61699999999999999</v>
      </c>
      <c r="L28" s="44">
        <v>0.61899999999999999</v>
      </c>
      <c r="M28" s="44">
        <v>0.62</v>
      </c>
    </row>
    <row r="29" spans="1:13" x14ac:dyDescent="0.25">
      <c r="A29" s="43">
        <v>52</v>
      </c>
      <c r="B29" s="44">
        <v>0.622</v>
      </c>
      <c r="C29" s="44">
        <v>0.624</v>
      </c>
      <c r="D29" s="44">
        <v>0.625</v>
      </c>
      <c r="E29" s="44">
        <v>0.627</v>
      </c>
      <c r="F29" s="44">
        <v>0.629</v>
      </c>
      <c r="G29" s="44">
        <v>0.63100000000000001</v>
      </c>
      <c r="H29" s="44">
        <v>0.63200000000000001</v>
      </c>
      <c r="I29" s="44">
        <v>0.63400000000000001</v>
      </c>
      <c r="J29" s="44">
        <v>0.63600000000000001</v>
      </c>
      <c r="K29" s="44">
        <v>0.63800000000000001</v>
      </c>
      <c r="L29" s="44">
        <v>0.64</v>
      </c>
      <c r="M29" s="44">
        <v>0.64100000000000001</v>
      </c>
    </row>
    <row r="30" spans="1:13" x14ac:dyDescent="0.25">
      <c r="A30" s="43">
        <v>53</v>
      </c>
      <c r="B30" s="44">
        <v>0.64300000000000002</v>
      </c>
      <c r="C30" s="44">
        <v>0.64500000000000002</v>
      </c>
      <c r="D30" s="44">
        <v>0.64700000000000002</v>
      </c>
      <c r="E30" s="44">
        <v>0.64900000000000002</v>
      </c>
      <c r="F30" s="44">
        <v>0.65100000000000002</v>
      </c>
      <c r="G30" s="44">
        <v>0.65300000000000002</v>
      </c>
      <c r="H30" s="44">
        <v>0.65400000000000003</v>
      </c>
      <c r="I30" s="44">
        <v>0.65600000000000003</v>
      </c>
      <c r="J30" s="44">
        <v>0.65800000000000003</v>
      </c>
      <c r="K30" s="44">
        <v>0.66</v>
      </c>
      <c r="L30" s="44">
        <v>0.66200000000000003</v>
      </c>
      <c r="M30" s="44">
        <v>0.66400000000000003</v>
      </c>
    </row>
    <row r="31" spans="1:13" x14ac:dyDescent="0.25">
      <c r="A31" s="43">
        <v>54</v>
      </c>
      <c r="B31" s="44">
        <v>0.66600000000000004</v>
      </c>
      <c r="C31" s="44">
        <v>0.66800000000000004</v>
      </c>
      <c r="D31" s="44">
        <v>0.67</v>
      </c>
      <c r="E31" s="44">
        <v>0.67200000000000004</v>
      </c>
      <c r="F31" s="44">
        <v>0.67400000000000004</v>
      </c>
      <c r="G31" s="44">
        <v>0.67600000000000005</v>
      </c>
      <c r="H31" s="44">
        <v>0.67800000000000005</v>
      </c>
      <c r="I31" s="44">
        <v>0.68</v>
      </c>
      <c r="J31" s="44">
        <v>0.68200000000000005</v>
      </c>
      <c r="K31" s="44">
        <v>0.68400000000000005</v>
      </c>
      <c r="L31" s="44">
        <v>0.68700000000000006</v>
      </c>
      <c r="M31" s="44">
        <v>0.68899999999999995</v>
      </c>
    </row>
    <row r="32" spans="1:13" x14ac:dyDescent="0.25">
      <c r="A32" s="43">
        <v>55</v>
      </c>
      <c r="B32" s="44">
        <v>0.69099999999999995</v>
      </c>
      <c r="C32" s="44">
        <v>0.69299999999999995</v>
      </c>
      <c r="D32" s="44">
        <v>0.69499999999999995</v>
      </c>
      <c r="E32" s="44">
        <v>0.69699999999999995</v>
      </c>
      <c r="F32" s="44">
        <v>0.7</v>
      </c>
      <c r="G32" s="44">
        <v>0.70199999999999996</v>
      </c>
      <c r="H32" s="44">
        <v>0.70399999999999996</v>
      </c>
      <c r="I32" s="44">
        <v>0.70599999999999996</v>
      </c>
      <c r="J32" s="44">
        <v>0.70899999999999996</v>
      </c>
      <c r="K32" s="44">
        <v>0.71099999999999997</v>
      </c>
      <c r="L32" s="44">
        <v>0.71299999999999997</v>
      </c>
      <c r="M32" s="44">
        <v>0.71499999999999997</v>
      </c>
    </row>
    <row r="33" spans="1:13" x14ac:dyDescent="0.25">
      <c r="A33" s="43">
        <v>56</v>
      </c>
      <c r="B33" s="44">
        <v>0.71799999999999997</v>
      </c>
      <c r="C33" s="44">
        <v>0.72</v>
      </c>
      <c r="D33" s="44">
        <v>0.72199999999999998</v>
      </c>
      <c r="E33" s="44">
        <v>0.72499999999999998</v>
      </c>
      <c r="F33" s="44">
        <v>0.72699999999999998</v>
      </c>
      <c r="G33" s="44">
        <v>0.72899999999999998</v>
      </c>
      <c r="H33" s="44">
        <v>0.73199999999999998</v>
      </c>
      <c r="I33" s="44">
        <v>0.73399999999999999</v>
      </c>
      <c r="J33" s="44">
        <v>0.73699999999999999</v>
      </c>
      <c r="K33" s="44">
        <v>0.73899999999999999</v>
      </c>
      <c r="L33" s="44">
        <v>0.74099999999999999</v>
      </c>
      <c r="M33" s="44">
        <v>0.74399999999999999</v>
      </c>
    </row>
    <row r="34" spans="1:13" x14ac:dyDescent="0.25">
      <c r="A34" s="43">
        <v>57</v>
      </c>
      <c r="B34" s="44">
        <v>0.746</v>
      </c>
      <c r="C34" s="44">
        <v>0.749</v>
      </c>
      <c r="D34" s="44">
        <v>0.751</v>
      </c>
      <c r="E34" s="44">
        <v>0.754</v>
      </c>
      <c r="F34" s="44">
        <v>0.75600000000000001</v>
      </c>
      <c r="G34" s="44">
        <v>0.75900000000000001</v>
      </c>
      <c r="H34" s="44">
        <v>0.76100000000000001</v>
      </c>
      <c r="I34" s="44">
        <v>0.76400000000000001</v>
      </c>
      <c r="J34" s="44">
        <v>0.76700000000000002</v>
      </c>
      <c r="K34" s="44">
        <v>0.76900000000000002</v>
      </c>
      <c r="L34" s="44">
        <v>0.77200000000000002</v>
      </c>
      <c r="M34" s="44">
        <v>0.77400000000000002</v>
      </c>
    </row>
    <row r="35" spans="1:13" x14ac:dyDescent="0.25">
      <c r="A35" s="43">
        <v>58</v>
      </c>
      <c r="B35" s="44">
        <v>0.77700000000000002</v>
      </c>
      <c r="C35" s="44">
        <v>0.77900000000000003</v>
      </c>
      <c r="D35" s="44">
        <v>0.78200000000000003</v>
      </c>
      <c r="E35" s="44">
        <v>0.78500000000000003</v>
      </c>
      <c r="F35" s="44">
        <v>0.78800000000000003</v>
      </c>
      <c r="G35" s="44">
        <v>0.79</v>
      </c>
      <c r="H35" s="44">
        <v>0.79300000000000004</v>
      </c>
      <c r="I35" s="44">
        <v>0.79600000000000004</v>
      </c>
      <c r="J35" s="44">
        <v>0.79900000000000004</v>
      </c>
      <c r="K35" s="44">
        <v>0.80100000000000005</v>
      </c>
      <c r="L35" s="44">
        <v>0.80400000000000005</v>
      </c>
      <c r="M35" s="44">
        <v>0.80700000000000005</v>
      </c>
    </row>
    <row r="36" spans="1:13" x14ac:dyDescent="0.25">
      <c r="A36" s="43">
        <v>59</v>
      </c>
      <c r="B36" s="44">
        <v>0.80900000000000005</v>
      </c>
      <c r="C36" s="44">
        <v>0.81200000000000006</v>
      </c>
      <c r="D36" s="44">
        <v>0.81399999999999995</v>
      </c>
      <c r="E36" s="44">
        <v>0.81599999999999995</v>
      </c>
      <c r="F36" s="44">
        <v>0.81799999999999995</v>
      </c>
      <c r="G36" s="44">
        <v>0.82</v>
      </c>
      <c r="H36" s="44">
        <v>0.82199999999999995</v>
      </c>
      <c r="I36" s="44">
        <v>0.82499999999999996</v>
      </c>
      <c r="J36" s="44">
        <v>0.82699999999999996</v>
      </c>
      <c r="K36" s="44">
        <v>0.82899999999999996</v>
      </c>
      <c r="L36" s="44">
        <v>0.83099999999999996</v>
      </c>
      <c r="M36" s="44">
        <v>0.83299999999999996</v>
      </c>
    </row>
    <row r="37" spans="1:13" x14ac:dyDescent="0.25">
      <c r="A37" s="43">
        <v>60</v>
      </c>
      <c r="B37" s="44">
        <v>0.83499999999999996</v>
      </c>
      <c r="C37" s="44">
        <v>0.83799999999999997</v>
      </c>
      <c r="D37" s="44">
        <v>0.84</v>
      </c>
      <c r="E37" s="44">
        <v>0.84199999999999997</v>
      </c>
      <c r="F37" s="44">
        <v>0.84499999999999997</v>
      </c>
      <c r="G37" s="44">
        <v>0.84699999999999998</v>
      </c>
      <c r="H37" s="44">
        <v>0.84899999999999998</v>
      </c>
      <c r="I37" s="44">
        <v>0.85199999999999998</v>
      </c>
      <c r="J37" s="44">
        <v>0.85399999999999998</v>
      </c>
      <c r="K37" s="44">
        <v>0.85599999999999998</v>
      </c>
      <c r="L37" s="44">
        <v>0.85899999999999999</v>
      </c>
      <c r="M37" s="44">
        <v>0.86099999999999999</v>
      </c>
    </row>
    <row r="38" spans="1:13" x14ac:dyDescent="0.25">
      <c r="A38" s="43">
        <v>61</v>
      </c>
      <c r="B38" s="44">
        <v>0.86299999999999999</v>
      </c>
      <c r="C38" s="44">
        <v>0.86599999999999999</v>
      </c>
      <c r="D38" s="44">
        <v>0.86799999999999999</v>
      </c>
      <c r="E38" s="44">
        <v>0.871</v>
      </c>
      <c r="F38" s="44">
        <v>0.873</v>
      </c>
      <c r="G38" s="44">
        <v>0.876</v>
      </c>
      <c r="H38" s="44">
        <v>0.879</v>
      </c>
      <c r="I38" s="44">
        <v>0.88100000000000001</v>
      </c>
      <c r="J38" s="44">
        <v>0.88400000000000001</v>
      </c>
      <c r="K38" s="44">
        <v>0.88600000000000001</v>
      </c>
      <c r="L38" s="44">
        <v>0.88900000000000001</v>
      </c>
      <c r="M38" s="44">
        <v>0.89100000000000001</v>
      </c>
    </row>
    <row r="39" spans="1:13" x14ac:dyDescent="0.25">
      <c r="A39" s="43">
        <v>62</v>
      </c>
      <c r="B39" s="44">
        <v>0.89400000000000002</v>
      </c>
      <c r="C39" s="44">
        <v>0.89700000000000002</v>
      </c>
      <c r="D39" s="44">
        <v>0.89900000000000002</v>
      </c>
      <c r="E39" s="44">
        <v>0.90200000000000002</v>
      </c>
      <c r="F39" s="44">
        <v>0.90500000000000003</v>
      </c>
      <c r="G39" s="44">
        <v>0.90800000000000003</v>
      </c>
      <c r="H39" s="44">
        <v>0.91100000000000003</v>
      </c>
      <c r="I39" s="44">
        <v>0.91300000000000003</v>
      </c>
      <c r="J39" s="44">
        <v>0.91600000000000004</v>
      </c>
      <c r="K39" s="44">
        <v>0.91900000000000004</v>
      </c>
      <c r="L39" s="44">
        <v>0.92200000000000004</v>
      </c>
      <c r="M39" s="44">
        <v>0.92500000000000004</v>
      </c>
    </row>
    <row r="40" spans="1:13" x14ac:dyDescent="0.25">
      <c r="A40" s="43">
        <v>63</v>
      </c>
      <c r="B40" s="44">
        <v>0.92700000000000005</v>
      </c>
      <c r="C40" s="44">
        <v>0.93</v>
      </c>
      <c r="D40" s="44">
        <v>0.93300000000000005</v>
      </c>
      <c r="E40" s="44">
        <v>0.93700000000000006</v>
      </c>
      <c r="F40" s="44">
        <v>0.94</v>
      </c>
      <c r="G40" s="44">
        <v>0.94299999999999995</v>
      </c>
      <c r="H40" s="44">
        <v>0.94599999999999995</v>
      </c>
      <c r="I40" s="44">
        <v>0.94899999999999995</v>
      </c>
      <c r="J40" s="44">
        <v>0.95199999999999996</v>
      </c>
      <c r="K40" s="44">
        <v>0.95499999999999996</v>
      </c>
      <c r="L40" s="44">
        <v>0.95799999999999996</v>
      </c>
      <c r="M40" s="44">
        <v>0.96099999999999997</v>
      </c>
    </row>
    <row r="41" spans="1:13" x14ac:dyDescent="0.25">
      <c r="A41" s="43">
        <v>64</v>
      </c>
      <c r="B41" s="44">
        <v>0.96399999999999997</v>
      </c>
      <c r="C41" s="44">
        <v>0.96699999999999997</v>
      </c>
      <c r="D41" s="44">
        <v>0.97</v>
      </c>
      <c r="E41" s="44">
        <v>0.97299999999999998</v>
      </c>
      <c r="F41" s="44">
        <v>0.97599999999999998</v>
      </c>
      <c r="G41" s="44">
        <v>0.97899999999999998</v>
      </c>
      <c r="H41" s="44">
        <v>0.98199999999999998</v>
      </c>
      <c r="I41" s="44">
        <v>0.98499999999999999</v>
      </c>
      <c r="J41" s="44">
        <v>0.98799999999999999</v>
      </c>
      <c r="K41" s="44">
        <v>0.99099999999999999</v>
      </c>
      <c r="L41" s="44">
        <v>0.99399999999999999</v>
      </c>
      <c r="M41" s="44">
        <v>0.997</v>
      </c>
    </row>
    <row r="42" spans="1:13" x14ac:dyDescent="0.25">
      <c r="A42" s="43">
        <v>65</v>
      </c>
      <c r="B42" s="44">
        <v>1</v>
      </c>
      <c r="C42" s="44"/>
      <c r="D42" s="44"/>
      <c r="E42" s="44"/>
      <c r="F42" s="44"/>
      <c r="G42" s="44"/>
      <c r="H42" s="44"/>
      <c r="I42" s="44"/>
      <c r="J42" s="44"/>
      <c r="K42" s="44"/>
      <c r="L42" s="44"/>
      <c r="M42" s="44"/>
    </row>
  </sheetData>
  <sheetProtection algorithmName="SHA-512" hashValue="5v3H+v9u8tRNtP9PcbX9DSgjWEVa5thqbymIVuNI5pvFNZhhhzyjhkKNfCckYnL2ufBRlhzBMWrxr/1+VeGzkA==" saltValue="ZBlvhR3GVmVhO+qqktCRjA==" spinCount="100000" sheet="1" objects="1" scenarios="1"/>
  <conditionalFormatting sqref="A6:A21">
    <cfRule type="expression" dxfId="929" priority="3" stopIfTrue="1">
      <formula>MOD(ROW(),2)=0</formula>
    </cfRule>
    <cfRule type="expression" dxfId="928" priority="4" stopIfTrue="1">
      <formula>MOD(ROW(),2)&lt;&gt;0</formula>
    </cfRule>
  </conditionalFormatting>
  <conditionalFormatting sqref="B6:M6 B9:M21 C7:M8">
    <cfRule type="expression" dxfId="927" priority="5" stopIfTrue="1">
      <formula>MOD(ROW(),2)=0</formula>
    </cfRule>
    <cfRule type="expression" dxfId="926" priority="6" stopIfTrue="1">
      <formula>MOD(ROW(),2)&lt;&gt;0</formula>
    </cfRule>
  </conditionalFormatting>
  <conditionalFormatting sqref="A26:A42">
    <cfRule type="expression" dxfId="925" priority="7" stopIfTrue="1">
      <formula>MOD(ROW(),2)=0</formula>
    </cfRule>
    <cfRule type="expression" dxfId="924" priority="8" stopIfTrue="1">
      <formula>MOD(ROW(),2)&lt;&gt;0</formula>
    </cfRule>
  </conditionalFormatting>
  <conditionalFormatting sqref="B26:M42">
    <cfRule type="expression" dxfId="923" priority="9" stopIfTrue="1">
      <formula>MOD(ROW(),2)=0</formula>
    </cfRule>
    <cfRule type="expression" dxfId="922" priority="10" stopIfTrue="1">
      <formula>MOD(ROW(),2)&lt;&gt;0</formula>
    </cfRule>
  </conditionalFormatting>
  <conditionalFormatting sqref="B7:B8">
    <cfRule type="expression" dxfId="921" priority="1" stopIfTrue="1">
      <formula>MOD(ROW(),2)=0</formula>
    </cfRule>
    <cfRule type="expression" dxfId="920" priority="2"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9A3E-6DFB-4005-A56C-4F7DE5767E26}">
  <sheetPr codeName="Sheet38"/>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x-407</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256</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407</v>
      </c>
      <c r="C14" s="49"/>
      <c r="D14" s="49"/>
      <c r="E14" s="49"/>
      <c r="F14" s="49"/>
      <c r="G14" s="49"/>
      <c r="H14" s="49"/>
      <c r="I14" s="49"/>
      <c r="J14" s="49"/>
      <c r="K14" s="49"/>
      <c r="L14" s="49"/>
      <c r="M14" s="49"/>
    </row>
    <row r="15" spans="1:13" x14ac:dyDescent="0.25">
      <c r="A15" s="40" t="s">
        <v>485</v>
      </c>
      <c r="B15" s="49" t="s">
        <v>257</v>
      </c>
      <c r="C15" s="49"/>
      <c r="D15" s="49"/>
      <c r="E15" s="49"/>
      <c r="F15" s="49"/>
      <c r="G15" s="49"/>
      <c r="H15" s="49"/>
      <c r="I15" s="49"/>
      <c r="J15" s="49"/>
      <c r="K15" s="49"/>
      <c r="L15" s="49"/>
      <c r="M15" s="49"/>
    </row>
    <row r="16" spans="1:13" x14ac:dyDescent="0.25">
      <c r="A16" s="40" t="s">
        <v>137</v>
      </c>
      <c r="B16" s="49" t="s">
        <v>258</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0.84499999999999997</v>
      </c>
      <c r="C27" s="44">
        <v>0.84599999999999997</v>
      </c>
      <c r="D27" s="44">
        <v>0.84699999999999998</v>
      </c>
      <c r="E27" s="44">
        <v>0.84799999999999998</v>
      </c>
      <c r="F27" s="44">
        <v>0.85</v>
      </c>
      <c r="G27" s="44">
        <v>0.85099999999999998</v>
      </c>
      <c r="H27" s="44">
        <v>0.85199999999999998</v>
      </c>
      <c r="I27" s="44">
        <v>0.85299999999999998</v>
      </c>
      <c r="J27" s="44">
        <v>0.85399999999999998</v>
      </c>
      <c r="K27" s="44">
        <v>0.85599999999999998</v>
      </c>
      <c r="L27" s="44">
        <v>0.85699999999999998</v>
      </c>
      <c r="M27" s="44">
        <v>0.85799999999999998</v>
      </c>
    </row>
    <row r="28" spans="1:13" x14ac:dyDescent="0.25">
      <c r="A28" s="43">
        <v>51</v>
      </c>
      <c r="B28" s="44">
        <v>0.85899999999999999</v>
      </c>
      <c r="C28" s="44">
        <v>0.86</v>
      </c>
      <c r="D28" s="44">
        <v>0.86199999999999999</v>
      </c>
      <c r="E28" s="44">
        <v>0.86299999999999999</v>
      </c>
      <c r="F28" s="44">
        <v>0.86399999999999999</v>
      </c>
      <c r="G28" s="44">
        <v>0.86499999999999999</v>
      </c>
      <c r="H28" s="44">
        <v>0.86699999999999999</v>
      </c>
      <c r="I28" s="44">
        <v>0.86799999999999999</v>
      </c>
      <c r="J28" s="44">
        <v>0.86899999999999999</v>
      </c>
      <c r="K28" s="44">
        <v>0.87</v>
      </c>
      <c r="L28" s="44">
        <v>0.871</v>
      </c>
      <c r="M28" s="44">
        <v>0.873</v>
      </c>
    </row>
    <row r="29" spans="1:13" x14ac:dyDescent="0.25">
      <c r="A29" s="43">
        <v>52</v>
      </c>
      <c r="B29" s="44">
        <v>0.874</v>
      </c>
      <c r="C29" s="44">
        <v>0.875</v>
      </c>
      <c r="D29" s="44">
        <v>0.876</v>
      </c>
      <c r="E29" s="44">
        <v>0.878</v>
      </c>
      <c r="F29" s="44">
        <v>0.879</v>
      </c>
      <c r="G29" s="44">
        <v>0.88</v>
      </c>
      <c r="H29" s="44">
        <v>0.88100000000000001</v>
      </c>
      <c r="I29" s="44">
        <v>0.88300000000000001</v>
      </c>
      <c r="J29" s="44">
        <v>0.88400000000000001</v>
      </c>
      <c r="K29" s="44">
        <v>0.88500000000000001</v>
      </c>
      <c r="L29" s="44">
        <v>0.88600000000000001</v>
      </c>
      <c r="M29" s="44">
        <v>0.88700000000000001</v>
      </c>
    </row>
    <row r="30" spans="1:13" x14ac:dyDescent="0.25">
      <c r="A30" s="43">
        <v>53</v>
      </c>
      <c r="B30" s="44">
        <v>0.88900000000000001</v>
      </c>
      <c r="C30" s="44">
        <v>0.89</v>
      </c>
      <c r="D30" s="44">
        <v>0.89100000000000001</v>
      </c>
      <c r="E30" s="44">
        <v>0.89200000000000002</v>
      </c>
      <c r="F30" s="44">
        <v>0.89400000000000002</v>
      </c>
      <c r="G30" s="44">
        <v>0.89500000000000002</v>
      </c>
      <c r="H30" s="44">
        <v>0.89600000000000002</v>
      </c>
      <c r="I30" s="44">
        <v>0.89800000000000002</v>
      </c>
      <c r="J30" s="44">
        <v>0.89900000000000002</v>
      </c>
      <c r="K30" s="44">
        <v>0.9</v>
      </c>
      <c r="L30" s="44">
        <v>0.90100000000000002</v>
      </c>
      <c r="M30" s="44">
        <v>0.90300000000000002</v>
      </c>
    </row>
    <row r="31" spans="1:13" x14ac:dyDescent="0.25">
      <c r="A31" s="43">
        <v>54</v>
      </c>
      <c r="B31" s="44">
        <v>0.90400000000000003</v>
      </c>
      <c r="C31" s="44">
        <v>0.90500000000000003</v>
      </c>
      <c r="D31" s="44">
        <v>0.90600000000000003</v>
      </c>
      <c r="E31" s="44">
        <v>0.90800000000000003</v>
      </c>
      <c r="F31" s="44">
        <v>0.90900000000000003</v>
      </c>
      <c r="G31" s="44">
        <v>0.91</v>
      </c>
      <c r="H31" s="44">
        <v>0.91100000000000003</v>
      </c>
      <c r="I31" s="44">
        <v>0.91300000000000003</v>
      </c>
      <c r="J31" s="44">
        <v>0.91400000000000003</v>
      </c>
      <c r="K31" s="44">
        <v>0.91500000000000004</v>
      </c>
      <c r="L31" s="44">
        <v>0.91700000000000004</v>
      </c>
      <c r="M31" s="44">
        <v>0.91800000000000004</v>
      </c>
    </row>
    <row r="32" spans="1:13" x14ac:dyDescent="0.25">
      <c r="A32" s="43">
        <v>55</v>
      </c>
      <c r="B32" s="44">
        <v>0.91900000000000004</v>
      </c>
      <c r="C32" s="44">
        <v>0.92</v>
      </c>
      <c r="D32" s="44">
        <v>0.92200000000000004</v>
      </c>
      <c r="E32" s="44">
        <v>0.92300000000000004</v>
      </c>
      <c r="F32" s="44">
        <v>0.92400000000000004</v>
      </c>
      <c r="G32" s="44">
        <v>0.92600000000000005</v>
      </c>
      <c r="H32" s="44">
        <v>0.92700000000000005</v>
      </c>
      <c r="I32" s="44">
        <v>0.92800000000000005</v>
      </c>
      <c r="J32" s="44">
        <v>0.93</v>
      </c>
      <c r="K32" s="44">
        <v>0.93100000000000005</v>
      </c>
      <c r="L32" s="44">
        <v>0.93200000000000005</v>
      </c>
      <c r="M32" s="44">
        <v>0.93300000000000005</v>
      </c>
    </row>
    <row r="33" spans="1:13" x14ac:dyDescent="0.25">
      <c r="A33" s="43">
        <v>56</v>
      </c>
      <c r="B33" s="44">
        <v>0.93500000000000005</v>
      </c>
      <c r="C33" s="44">
        <v>0.93600000000000005</v>
      </c>
      <c r="D33" s="44">
        <v>0.93700000000000006</v>
      </c>
      <c r="E33" s="44">
        <v>0.93899999999999995</v>
      </c>
      <c r="F33" s="44">
        <v>0.94</v>
      </c>
      <c r="G33" s="44">
        <v>0.94099999999999995</v>
      </c>
      <c r="H33" s="44">
        <v>0.94299999999999995</v>
      </c>
      <c r="I33" s="44">
        <v>0.94399999999999995</v>
      </c>
      <c r="J33" s="44">
        <v>0.94499999999999995</v>
      </c>
      <c r="K33" s="44">
        <v>0.94699999999999995</v>
      </c>
      <c r="L33" s="44">
        <v>0.94799999999999995</v>
      </c>
      <c r="M33" s="44">
        <v>0.94899999999999995</v>
      </c>
    </row>
    <row r="34" spans="1:13" x14ac:dyDescent="0.25">
      <c r="A34" s="43">
        <v>57</v>
      </c>
      <c r="B34" s="44">
        <v>0.95099999999999996</v>
      </c>
      <c r="C34" s="44">
        <v>0.95199999999999996</v>
      </c>
      <c r="D34" s="44">
        <v>0.95299999999999996</v>
      </c>
      <c r="E34" s="44">
        <v>0.95499999999999996</v>
      </c>
      <c r="F34" s="44">
        <v>0.95599999999999996</v>
      </c>
      <c r="G34" s="44">
        <v>0.95699999999999996</v>
      </c>
      <c r="H34" s="44">
        <v>0.95899999999999996</v>
      </c>
      <c r="I34" s="44">
        <v>0.96</v>
      </c>
      <c r="J34" s="44">
        <v>0.96099999999999997</v>
      </c>
      <c r="K34" s="44">
        <v>0.96299999999999997</v>
      </c>
      <c r="L34" s="44">
        <v>0.96399999999999997</v>
      </c>
      <c r="M34" s="44">
        <v>0.96599999999999997</v>
      </c>
    </row>
    <row r="35" spans="1:13" x14ac:dyDescent="0.25">
      <c r="A35" s="43">
        <v>58</v>
      </c>
      <c r="B35" s="44">
        <v>0.96699999999999997</v>
      </c>
      <c r="C35" s="44">
        <v>0.96799999999999997</v>
      </c>
      <c r="D35" s="44">
        <v>0.97</v>
      </c>
      <c r="E35" s="44">
        <v>0.97099999999999997</v>
      </c>
      <c r="F35" s="44">
        <v>0.97199999999999998</v>
      </c>
      <c r="G35" s="44">
        <v>0.97399999999999998</v>
      </c>
      <c r="H35" s="44">
        <v>0.97499999999999998</v>
      </c>
      <c r="I35" s="44">
        <v>0.97599999999999998</v>
      </c>
      <c r="J35" s="44">
        <v>0.97799999999999998</v>
      </c>
      <c r="K35" s="44">
        <v>0.97899999999999998</v>
      </c>
      <c r="L35" s="44">
        <v>0.98099999999999998</v>
      </c>
      <c r="M35" s="44">
        <v>0.98199999999999998</v>
      </c>
    </row>
    <row r="36" spans="1:13" x14ac:dyDescent="0.25">
      <c r="A36" s="43">
        <v>59</v>
      </c>
      <c r="B36" s="44">
        <v>0.98299999999999998</v>
      </c>
      <c r="C36" s="44">
        <v>0.98499999999999999</v>
      </c>
      <c r="D36" s="44">
        <v>0.98599999999999999</v>
      </c>
      <c r="E36" s="44">
        <v>0.98699999999999999</v>
      </c>
      <c r="F36" s="44">
        <v>0.98899999999999999</v>
      </c>
      <c r="G36" s="44">
        <v>0.99</v>
      </c>
      <c r="H36" s="44">
        <v>0.99199999999999999</v>
      </c>
      <c r="I36" s="44">
        <v>0.99299999999999999</v>
      </c>
      <c r="J36" s="44">
        <v>0.99399999999999999</v>
      </c>
      <c r="K36" s="44">
        <v>0.996</v>
      </c>
      <c r="L36" s="44">
        <v>0.997</v>
      </c>
      <c r="M36" s="44">
        <v>0.999</v>
      </c>
    </row>
    <row r="37" spans="1:13" x14ac:dyDescent="0.25">
      <c r="A37" s="43">
        <v>60</v>
      </c>
      <c r="B37" s="44">
        <v>1</v>
      </c>
      <c r="C37" s="44"/>
      <c r="D37" s="44"/>
      <c r="E37" s="44"/>
      <c r="F37" s="44"/>
      <c r="G37" s="44"/>
      <c r="H37" s="44"/>
      <c r="I37" s="44"/>
      <c r="J37" s="44"/>
      <c r="K37" s="44"/>
      <c r="L37" s="44"/>
      <c r="M37" s="44"/>
    </row>
  </sheetData>
  <sheetProtection algorithmName="SHA-512" hashValue="/Pv1FthfHaqwEmLjjkR5dtJGXUKha0Csiwm7JaMCbi2IK5Xb2J7P8n1mIvqT30U1Pr3HQXAsrpI8OXT1VJo/eA==" saltValue="XWXB8eoQPB7+mLiHw+K5DA==" spinCount="100000" sheet="1" objects="1" scenarios="1"/>
  <conditionalFormatting sqref="A6:A21">
    <cfRule type="expression" dxfId="917" priority="3" stopIfTrue="1">
      <formula>MOD(ROW(),2)=0</formula>
    </cfRule>
    <cfRule type="expression" dxfId="916" priority="4" stopIfTrue="1">
      <formula>MOD(ROW(),2)&lt;&gt;0</formula>
    </cfRule>
  </conditionalFormatting>
  <conditionalFormatting sqref="B6:M6 B9:M21 C7:M8">
    <cfRule type="expression" dxfId="915" priority="5" stopIfTrue="1">
      <formula>MOD(ROW(),2)=0</formula>
    </cfRule>
    <cfRule type="expression" dxfId="914" priority="6" stopIfTrue="1">
      <formula>MOD(ROW(),2)&lt;&gt;0</formula>
    </cfRule>
  </conditionalFormatting>
  <conditionalFormatting sqref="A26:A37">
    <cfRule type="expression" dxfId="913" priority="7" stopIfTrue="1">
      <formula>MOD(ROW(),2)=0</formula>
    </cfRule>
    <cfRule type="expression" dxfId="912" priority="8" stopIfTrue="1">
      <formula>MOD(ROW(),2)&lt;&gt;0</formula>
    </cfRule>
  </conditionalFormatting>
  <conditionalFormatting sqref="B26:M37">
    <cfRule type="expression" dxfId="911" priority="9" stopIfTrue="1">
      <formula>MOD(ROW(),2)=0</formula>
    </cfRule>
    <cfRule type="expression" dxfId="910" priority="10" stopIfTrue="1">
      <formula>MOD(ROW(),2)&lt;&gt;0</formula>
    </cfRule>
  </conditionalFormatting>
  <conditionalFormatting sqref="B7:B8">
    <cfRule type="expression" dxfId="909" priority="1" stopIfTrue="1">
      <formula>MOD(ROW(),2)=0</formula>
    </cfRule>
    <cfRule type="expression" dxfId="908" priority="2"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2E21-487A-4A50-8BFB-09D8F5CD94A4}">
  <sheetPr codeName="Sheet39"/>
  <dimension ref="A1:M4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x-408</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259</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408</v>
      </c>
      <c r="C14" s="49"/>
      <c r="D14" s="49"/>
      <c r="E14" s="49"/>
      <c r="F14" s="49"/>
      <c r="G14" s="49"/>
      <c r="H14" s="49"/>
      <c r="I14" s="49"/>
      <c r="J14" s="49"/>
      <c r="K14" s="49"/>
      <c r="L14" s="49"/>
      <c r="M14" s="49"/>
    </row>
    <row r="15" spans="1:13" x14ac:dyDescent="0.25">
      <c r="A15" s="40" t="s">
        <v>485</v>
      </c>
      <c r="B15" s="49" t="s">
        <v>260</v>
      </c>
      <c r="C15" s="49"/>
      <c r="D15" s="49"/>
      <c r="E15" s="49"/>
      <c r="F15" s="49"/>
      <c r="G15" s="49"/>
      <c r="H15" s="49"/>
      <c r="I15" s="49"/>
      <c r="J15" s="49"/>
      <c r="K15" s="49"/>
      <c r="L15" s="49"/>
      <c r="M15" s="49"/>
    </row>
    <row r="16" spans="1:13" x14ac:dyDescent="0.25">
      <c r="A16" s="40" t="s">
        <v>137</v>
      </c>
      <c r="B16" s="49" t="s">
        <v>261</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0.77700000000000002</v>
      </c>
      <c r="C27" s="44">
        <v>0.77800000000000002</v>
      </c>
      <c r="D27" s="44">
        <v>0.77900000000000003</v>
      </c>
      <c r="E27" s="44">
        <v>0.78</v>
      </c>
      <c r="F27" s="44">
        <v>0.78100000000000003</v>
      </c>
      <c r="G27" s="44">
        <v>0.78200000000000003</v>
      </c>
      <c r="H27" s="44">
        <v>0.78300000000000003</v>
      </c>
      <c r="I27" s="44">
        <v>0.78400000000000003</v>
      </c>
      <c r="J27" s="44">
        <v>0.78500000000000003</v>
      </c>
      <c r="K27" s="44">
        <v>0.78600000000000003</v>
      </c>
      <c r="L27" s="44">
        <v>0.78800000000000003</v>
      </c>
      <c r="M27" s="44">
        <v>0.78900000000000003</v>
      </c>
    </row>
    <row r="28" spans="1:13" x14ac:dyDescent="0.25">
      <c r="A28" s="43">
        <v>51</v>
      </c>
      <c r="B28" s="44">
        <v>0.79</v>
      </c>
      <c r="C28" s="44">
        <v>0.79100000000000004</v>
      </c>
      <c r="D28" s="44">
        <v>0.79200000000000004</v>
      </c>
      <c r="E28" s="44">
        <v>0.79300000000000004</v>
      </c>
      <c r="F28" s="44">
        <v>0.79400000000000004</v>
      </c>
      <c r="G28" s="44">
        <v>0.79500000000000004</v>
      </c>
      <c r="H28" s="44">
        <v>0.79600000000000004</v>
      </c>
      <c r="I28" s="44">
        <v>0.79800000000000004</v>
      </c>
      <c r="J28" s="44">
        <v>0.79900000000000004</v>
      </c>
      <c r="K28" s="44">
        <v>0.8</v>
      </c>
      <c r="L28" s="44">
        <v>0.80100000000000005</v>
      </c>
      <c r="M28" s="44">
        <v>0.80200000000000005</v>
      </c>
    </row>
    <row r="29" spans="1:13" x14ac:dyDescent="0.25">
      <c r="A29" s="43">
        <v>52</v>
      </c>
      <c r="B29" s="44">
        <v>0.80300000000000005</v>
      </c>
      <c r="C29" s="44">
        <v>0.80400000000000005</v>
      </c>
      <c r="D29" s="44">
        <v>0.80500000000000005</v>
      </c>
      <c r="E29" s="44">
        <v>0.80700000000000005</v>
      </c>
      <c r="F29" s="44">
        <v>0.80800000000000005</v>
      </c>
      <c r="G29" s="44">
        <v>0.80900000000000005</v>
      </c>
      <c r="H29" s="44">
        <v>0.81</v>
      </c>
      <c r="I29" s="44">
        <v>0.81100000000000005</v>
      </c>
      <c r="J29" s="44">
        <v>0.81200000000000006</v>
      </c>
      <c r="K29" s="44">
        <v>0.81299999999999994</v>
      </c>
      <c r="L29" s="44">
        <v>0.81499999999999995</v>
      </c>
      <c r="M29" s="44">
        <v>0.81599999999999995</v>
      </c>
    </row>
    <row r="30" spans="1:13" x14ac:dyDescent="0.25">
      <c r="A30" s="43">
        <v>53</v>
      </c>
      <c r="B30" s="44">
        <v>0.81699999999999995</v>
      </c>
      <c r="C30" s="44">
        <v>0.81799999999999995</v>
      </c>
      <c r="D30" s="44">
        <v>0.81899999999999995</v>
      </c>
      <c r="E30" s="44">
        <v>0.82</v>
      </c>
      <c r="F30" s="44">
        <v>0.82099999999999995</v>
      </c>
      <c r="G30" s="44">
        <v>0.82299999999999995</v>
      </c>
      <c r="H30" s="44">
        <v>0.82399999999999995</v>
      </c>
      <c r="I30" s="44">
        <v>0.82499999999999996</v>
      </c>
      <c r="J30" s="44">
        <v>0.82599999999999996</v>
      </c>
      <c r="K30" s="44">
        <v>0.82699999999999996</v>
      </c>
      <c r="L30" s="44">
        <v>0.82799999999999996</v>
      </c>
      <c r="M30" s="44">
        <v>0.83</v>
      </c>
    </row>
    <row r="31" spans="1:13" x14ac:dyDescent="0.25">
      <c r="A31" s="43">
        <v>54</v>
      </c>
      <c r="B31" s="44">
        <v>0.83099999999999996</v>
      </c>
      <c r="C31" s="44">
        <v>0.83199999999999996</v>
      </c>
      <c r="D31" s="44">
        <v>0.83299999999999996</v>
      </c>
      <c r="E31" s="44">
        <v>0.83399999999999996</v>
      </c>
      <c r="F31" s="44">
        <v>0.83499999999999996</v>
      </c>
      <c r="G31" s="44">
        <v>0.83699999999999997</v>
      </c>
      <c r="H31" s="44">
        <v>0.83799999999999997</v>
      </c>
      <c r="I31" s="44">
        <v>0.83899999999999997</v>
      </c>
      <c r="J31" s="44">
        <v>0.84</v>
      </c>
      <c r="K31" s="44">
        <v>0.84099999999999997</v>
      </c>
      <c r="L31" s="44">
        <v>0.84299999999999997</v>
      </c>
      <c r="M31" s="44">
        <v>0.84399999999999997</v>
      </c>
    </row>
    <row r="32" spans="1:13" x14ac:dyDescent="0.25">
      <c r="A32" s="43">
        <v>55</v>
      </c>
      <c r="B32" s="44">
        <v>0.84499999999999997</v>
      </c>
      <c r="C32" s="44">
        <v>0.84599999999999997</v>
      </c>
      <c r="D32" s="44">
        <v>0.84699999999999998</v>
      </c>
      <c r="E32" s="44">
        <v>0.84799999999999998</v>
      </c>
      <c r="F32" s="44">
        <v>0.85</v>
      </c>
      <c r="G32" s="44">
        <v>0.85099999999999998</v>
      </c>
      <c r="H32" s="44">
        <v>0.85199999999999998</v>
      </c>
      <c r="I32" s="44">
        <v>0.85299999999999998</v>
      </c>
      <c r="J32" s="44">
        <v>0.85399999999999998</v>
      </c>
      <c r="K32" s="44">
        <v>0.85599999999999998</v>
      </c>
      <c r="L32" s="44">
        <v>0.85699999999999998</v>
      </c>
      <c r="M32" s="44">
        <v>0.85799999999999998</v>
      </c>
    </row>
    <row r="33" spans="1:13" x14ac:dyDescent="0.25">
      <c r="A33" s="43">
        <v>56</v>
      </c>
      <c r="B33" s="44">
        <v>0.85899999999999999</v>
      </c>
      <c r="C33" s="44">
        <v>0.86</v>
      </c>
      <c r="D33" s="44">
        <v>0.86199999999999999</v>
      </c>
      <c r="E33" s="44">
        <v>0.86299999999999999</v>
      </c>
      <c r="F33" s="44">
        <v>0.86399999999999999</v>
      </c>
      <c r="G33" s="44">
        <v>0.86499999999999999</v>
      </c>
      <c r="H33" s="44">
        <v>0.86699999999999999</v>
      </c>
      <c r="I33" s="44">
        <v>0.86799999999999999</v>
      </c>
      <c r="J33" s="44">
        <v>0.86899999999999999</v>
      </c>
      <c r="K33" s="44">
        <v>0.87</v>
      </c>
      <c r="L33" s="44">
        <v>0.871</v>
      </c>
      <c r="M33" s="44">
        <v>0.873</v>
      </c>
    </row>
    <row r="34" spans="1:13" x14ac:dyDescent="0.25">
      <c r="A34" s="43">
        <v>57</v>
      </c>
      <c r="B34" s="44">
        <v>0.874</v>
      </c>
      <c r="C34" s="44">
        <v>0.875</v>
      </c>
      <c r="D34" s="44">
        <v>0.876</v>
      </c>
      <c r="E34" s="44">
        <v>0.878</v>
      </c>
      <c r="F34" s="44">
        <v>0.879</v>
      </c>
      <c r="G34" s="44">
        <v>0.88</v>
      </c>
      <c r="H34" s="44">
        <v>0.88100000000000001</v>
      </c>
      <c r="I34" s="44">
        <v>0.88300000000000001</v>
      </c>
      <c r="J34" s="44">
        <v>0.88400000000000001</v>
      </c>
      <c r="K34" s="44">
        <v>0.88500000000000001</v>
      </c>
      <c r="L34" s="44">
        <v>0.88600000000000001</v>
      </c>
      <c r="M34" s="44">
        <v>0.88700000000000001</v>
      </c>
    </row>
    <row r="35" spans="1:13" x14ac:dyDescent="0.25">
      <c r="A35" s="43">
        <v>58</v>
      </c>
      <c r="B35" s="44">
        <v>0.88900000000000001</v>
      </c>
      <c r="C35" s="44">
        <v>0.89</v>
      </c>
      <c r="D35" s="44">
        <v>0.89100000000000001</v>
      </c>
      <c r="E35" s="44">
        <v>0.89200000000000002</v>
      </c>
      <c r="F35" s="44">
        <v>0.89400000000000002</v>
      </c>
      <c r="G35" s="44">
        <v>0.89500000000000002</v>
      </c>
      <c r="H35" s="44">
        <v>0.89600000000000002</v>
      </c>
      <c r="I35" s="44">
        <v>0.89800000000000002</v>
      </c>
      <c r="J35" s="44">
        <v>0.89900000000000002</v>
      </c>
      <c r="K35" s="44">
        <v>0.9</v>
      </c>
      <c r="L35" s="44">
        <v>0.90100000000000002</v>
      </c>
      <c r="M35" s="44">
        <v>0.90300000000000002</v>
      </c>
    </row>
    <row r="36" spans="1:13" x14ac:dyDescent="0.25">
      <c r="A36" s="43">
        <v>59</v>
      </c>
      <c r="B36" s="44">
        <v>0.90400000000000003</v>
      </c>
      <c r="C36" s="44">
        <v>0.90500000000000003</v>
      </c>
      <c r="D36" s="44">
        <v>0.90600000000000003</v>
      </c>
      <c r="E36" s="44">
        <v>0.90800000000000003</v>
      </c>
      <c r="F36" s="44">
        <v>0.90900000000000003</v>
      </c>
      <c r="G36" s="44">
        <v>0.91</v>
      </c>
      <c r="H36" s="44">
        <v>0.91100000000000003</v>
      </c>
      <c r="I36" s="44">
        <v>0.91300000000000003</v>
      </c>
      <c r="J36" s="44">
        <v>0.91400000000000003</v>
      </c>
      <c r="K36" s="44">
        <v>0.91500000000000004</v>
      </c>
      <c r="L36" s="44">
        <v>0.91700000000000004</v>
      </c>
      <c r="M36" s="44">
        <v>0.91800000000000004</v>
      </c>
    </row>
    <row r="37" spans="1:13" x14ac:dyDescent="0.25">
      <c r="A37" s="43">
        <v>60</v>
      </c>
      <c r="B37" s="44">
        <v>0.91900000000000004</v>
      </c>
      <c r="C37" s="44">
        <v>0.92</v>
      </c>
      <c r="D37" s="44">
        <v>0.92200000000000004</v>
      </c>
      <c r="E37" s="44">
        <v>0.92300000000000004</v>
      </c>
      <c r="F37" s="44">
        <v>0.92400000000000004</v>
      </c>
      <c r="G37" s="44">
        <v>0.92600000000000005</v>
      </c>
      <c r="H37" s="44">
        <v>0.92700000000000005</v>
      </c>
      <c r="I37" s="44">
        <v>0.92800000000000005</v>
      </c>
      <c r="J37" s="44">
        <v>0.93</v>
      </c>
      <c r="K37" s="44">
        <v>0.93100000000000005</v>
      </c>
      <c r="L37" s="44">
        <v>0.93200000000000005</v>
      </c>
      <c r="M37" s="44">
        <v>0.93300000000000005</v>
      </c>
    </row>
    <row r="38" spans="1:13" x14ac:dyDescent="0.25">
      <c r="A38" s="43">
        <v>61</v>
      </c>
      <c r="B38" s="44">
        <v>0.93500000000000005</v>
      </c>
      <c r="C38" s="44">
        <v>0.93600000000000005</v>
      </c>
      <c r="D38" s="44">
        <v>0.93700000000000006</v>
      </c>
      <c r="E38" s="44">
        <v>0.93899999999999995</v>
      </c>
      <c r="F38" s="44">
        <v>0.94</v>
      </c>
      <c r="G38" s="44">
        <v>0.94099999999999995</v>
      </c>
      <c r="H38" s="44">
        <v>0.94299999999999995</v>
      </c>
      <c r="I38" s="44">
        <v>0.94399999999999995</v>
      </c>
      <c r="J38" s="44">
        <v>0.94499999999999995</v>
      </c>
      <c r="K38" s="44">
        <v>0.94699999999999995</v>
      </c>
      <c r="L38" s="44">
        <v>0.94799999999999995</v>
      </c>
      <c r="M38" s="44">
        <v>0.94899999999999995</v>
      </c>
    </row>
    <row r="39" spans="1:13" x14ac:dyDescent="0.25">
      <c r="A39" s="43">
        <v>62</v>
      </c>
      <c r="B39" s="44">
        <v>0.95099999999999996</v>
      </c>
      <c r="C39" s="44">
        <v>0.95199999999999996</v>
      </c>
      <c r="D39" s="44">
        <v>0.95299999999999996</v>
      </c>
      <c r="E39" s="44">
        <v>0.95499999999999996</v>
      </c>
      <c r="F39" s="44">
        <v>0.95599999999999996</v>
      </c>
      <c r="G39" s="44">
        <v>0.95699999999999996</v>
      </c>
      <c r="H39" s="44">
        <v>0.95899999999999996</v>
      </c>
      <c r="I39" s="44">
        <v>0.96</v>
      </c>
      <c r="J39" s="44">
        <v>0.96099999999999997</v>
      </c>
      <c r="K39" s="44">
        <v>0.96299999999999997</v>
      </c>
      <c r="L39" s="44">
        <v>0.96399999999999997</v>
      </c>
      <c r="M39" s="44">
        <v>0.96599999999999997</v>
      </c>
    </row>
    <row r="40" spans="1:13" x14ac:dyDescent="0.25">
      <c r="A40" s="43">
        <v>63</v>
      </c>
      <c r="B40" s="44">
        <v>0.96699999999999997</v>
      </c>
      <c r="C40" s="44">
        <v>0.96799999999999997</v>
      </c>
      <c r="D40" s="44">
        <v>0.97</v>
      </c>
      <c r="E40" s="44">
        <v>0.97099999999999997</v>
      </c>
      <c r="F40" s="44">
        <v>0.97199999999999998</v>
      </c>
      <c r="G40" s="44">
        <v>0.97399999999999998</v>
      </c>
      <c r="H40" s="44">
        <v>0.97499999999999998</v>
      </c>
      <c r="I40" s="44">
        <v>0.97599999999999998</v>
      </c>
      <c r="J40" s="44">
        <v>0.97799999999999998</v>
      </c>
      <c r="K40" s="44">
        <v>0.97899999999999998</v>
      </c>
      <c r="L40" s="44">
        <v>0.98099999999999998</v>
      </c>
      <c r="M40" s="44">
        <v>0.98199999999999998</v>
      </c>
    </row>
    <row r="41" spans="1:13" x14ac:dyDescent="0.25">
      <c r="A41" s="43">
        <v>64</v>
      </c>
      <c r="B41" s="44">
        <v>0.98299999999999998</v>
      </c>
      <c r="C41" s="44">
        <v>0.98499999999999999</v>
      </c>
      <c r="D41" s="44">
        <v>0.98599999999999999</v>
      </c>
      <c r="E41" s="44">
        <v>0.98699999999999999</v>
      </c>
      <c r="F41" s="44">
        <v>0.98899999999999999</v>
      </c>
      <c r="G41" s="44">
        <v>0.99</v>
      </c>
      <c r="H41" s="44">
        <v>0.99199999999999999</v>
      </c>
      <c r="I41" s="44">
        <v>0.99299999999999999</v>
      </c>
      <c r="J41" s="44">
        <v>0.99399999999999999</v>
      </c>
      <c r="K41" s="44">
        <v>0.996</v>
      </c>
      <c r="L41" s="44">
        <v>0.997</v>
      </c>
      <c r="M41" s="44">
        <v>0.999</v>
      </c>
    </row>
    <row r="42" spans="1:13" x14ac:dyDescent="0.25">
      <c r="A42" s="43">
        <v>65</v>
      </c>
      <c r="B42" s="44">
        <v>1</v>
      </c>
      <c r="C42" s="44"/>
      <c r="D42" s="44"/>
      <c r="E42" s="44"/>
      <c r="F42" s="44"/>
      <c r="G42" s="44"/>
      <c r="H42" s="44"/>
      <c r="I42" s="44"/>
      <c r="J42" s="44"/>
      <c r="K42" s="44"/>
      <c r="L42" s="44"/>
      <c r="M42" s="44"/>
    </row>
  </sheetData>
  <sheetProtection algorithmName="SHA-512" hashValue="71nCtLebWV8ZuSjgs9TBwL2iotTWiO1cilHzkFVH+uy1Y4jJkejkGJYAPjehG+lYMyoBMnB674+N9DA0tczEjA==" saltValue="WVjdaE25MDdVCqFJ23oALw==" spinCount="100000" sheet="1" objects="1" scenarios="1"/>
  <conditionalFormatting sqref="A6:A21">
    <cfRule type="expression" dxfId="905" priority="3" stopIfTrue="1">
      <formula>MOD(ROW(),2)=0</formula>
    </cfRule>
    <cfRule type="expression" dxfId="904" priority="4" stopIfTrue="1">
      <formula>MOD(ROW(),2)&lt;&gt;0</formula>
    </cfRule>
  </conditionalFormatting>
  <conditionalFormatting sqref="B6:M6 B9:M21 C7:M8">
    <cfRule type="expression" dxfId="903" priority="5" stopIfTrue="1">
      <formula>MOD(ROW(),2)=0</formula>
    </cfRule>
    <cfRule type="expression" dxfId="902" priority="6" stopIfTrue="1">
      <formula>MOD(ROW(),2)&lt;&gt;0</formula>
    </cfRule>
  </conditionalFormatting>
  <conditionalFormatting sqref="A26:A42">
    <cfRule type="expression" dxfId="901" priority="7" stopIfTrue="1">
      <formula>MOD(ROW(),2)=0</formula>
    </cfRule>
    <cfRule type="expression" dxfId="900" priority="8" stopIfTrue="1">
      <formula>MOD(ROW(),2)&lt;&gt;0</formula>
    </cfRule>
  </conditionalFormatting>
  <conditionalFormatting sqref="B26:M42">
    <cfRule type="expression" dxfId="899" priority="9" stopIfTrue="1">
      <formula>MOD(ROW(),2)=0</formula>
    </cfRule>
    <cfRule type="expression" dxfId="898" priority="10" stopIfTrue="1">
      <formula>MOD(ROW(),2)&lt;&gt;0</formula>
    </cfRule>
  </conditionalFormatting>
  <conditionalFormatting sqref="B7:B8">
    <cfRule type="expression" dxfId="897" priority="1" stopIfTrue="1">
      <formula>MOD(ROW(),2)=0</formula>
    </cfRule>
    <cfRule type="expression" dxfId="896" priority="2"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C36ED-C103-4539-B05A-95D5554E3A86}">
  <sheetPr codeName="Sheet40"/>
  <dimension ref="A1:AB32"/>
  <sheetViews>
    <sheetView showGridLines="0" workbookViewId="0">
      <selection activeCell="A6" sqref="A6"/>
    </sheetView>
  </sheetViews>
  <sheetFormatPr defaultRowHeight="12.5" x14ac:dyDescent="0.25"/>
  <cols>
    <col min="1" max="1" width="31.81640625" customWidth="1"/>
    <col min="2" max="13" width="22.81640625" customWidth="1"/>
    <col min="16" max="16" width="31.81640625" customWidth="1"/>
    <col min="17" max="28" width="22.81640625" customWidth="1"/>
  </cols>
  <sheetData>
    <row r="1" spans="1:28" s="1" customFormat="1" ht="20" x14ac:dyDescent="0.4">
      <c r="A1" s="2" t="s">
        <v>0</v>
      </c>
    </row>
    <row r="2" spans="1:28" s="1" customFormat="1" ht="15.5" x14ac:dyDescent="0.35">
      <c r="A2" s="30" t="s">
        <v>1</v>
      </c>
      <c r="B2" s="3" t="str">
        <f>wb_title</f>
        <v>HSC - Consolidated Factor Spreadsheet</v>
      </c>
    </row>
    <row r="3" spans="1:28" s="1" customFormat="1" ht="15.5" x14ac:dyDescent="0.35">
      <c r="A3" s="30" t="s">
        <v>2</v>
      </c>
      <c r="B3" s="3" t="str">
        <f>TABLE_FACTOR_TYPE_1 &amp; " - x-" &amp; TABLE_SERIES_NUMBER_1</f>
        <v>ERF - x-409</v>
      </c>
    </row>
    <row r="6" spans="1:28" x14ac:dyDescent="0.25">
      <c r="A6" s="40" t="s">
        <v>481</v>
      </c>
      <c r="B6" s="49" t="s">
        <v>482</v>
      </c>
      <c r="C6" s="49"/>
      <c r="D6" s="49"/>
      <c r="E6" s="49"/>
      <c r="F6" s="49"/>
      <c r="G6" s="49"/>
      <c r="H6" s="49"/>
      <c r="I6" s="49"/>
      <c r="J6" s="49"/>
      <c r="K6" s="49"/>
      <c r="L6" s="49"/>
      <c r="M6" s="49"/>
      <c r="P6" s="40" t="s">
        <v>481</v>
      </c>
      <c r="Q6" s="49" t="s">
        <v>482</v>
      </c>
      <c r="R6" s="49"/>
      <c r="S6" s="49"/>
      <c r="T6" s="49"/>
      <c r="U6" s="49"/>
      <c r="V6" s="49"/>
      <c r="W6" s="49"/>
      <c r="X6" s="49"/>
      <c r="Y6" s="49"/>
      <c r="Z6" s="49"/>
      <c r="AA6" s="49"/>
      <c r="AB6" s="49"/>
    </row>
    <row r="7" spans="1:28" x14ac:dyDescent="0.25">
      <c r="A7" s="40" t="s">
        <v>483</v>
      </c>
      <c r="B7" s="49" t="s">
        <v>578</v>
      </c>
      <c r="C7" s="49"/>
      <c r="D7" s="49"/>
      <c r="E7" s="49"/>
      <c r="F7" s="49"/>
      <c r="G7" s="49"/>
      <c r="H7" s="49"/>
      <c r="I7" s="49"/>
      <c r="J7" s="49"/>
      <c r="K7" s="49"/>
      <c r="L7" s="49"/>
      <c r="M7" s="49"/>
      <c r="P7" s="40" t="s">
        <v>483</v>
      </c>
      <c r="Q7" s="49" t="s">
        <v>578</v>
      </c>
      <c r="R7" s="49"/>
      <c r="S7" s="49"/>
      <c r="T7" s="49"/>
      <c r="U7" s="49"/>
      <c r="V7" s="49"/>
      <c r="W7" s="49"/>
      <c r="X7" s="49"/>
      <c r="Y7" s="49"/>
      <c r="Z7" s="49"/>
      <c r="AA7" s="49"/>
      <c r="AB7" s="49"/>
    </row>
    <row r="8" spans="1:28" x14ac:dyDescent="0.25">
      <c r="A8" s="40" t="s">
        <v>130</v>
      </c>
      <c r="B8" s="49" t="s">
        <v>576</v>
      </c>
      <c r="C8" s="49"/>
      <c r="D8" s="49"/>
      <c r="E8" s="49"/>
      <c r="F8" s="49"/>
      <c r="G8" s="49"/>
      <c r="H8" s="49"/>
      <c r="I8" s="49"/>
      <c r="J8" s="49"/>
      <c r="K8" s="49"/>
      <c r="L8" s="49"/>
      <c r="M8" s="49"/>
      <c r="P8" s="40" t="s">
        <v>130</v>
      </c>
      <c r="Q8" s="49" t="s">
        <v>576</v>
      </c>
      <c r="R8" s="49"/>
      <c r="S8" s="49"/>
      <c r="T8" s="49"/>
      <c r="U8" s="49"/>
      <c r="V8" s="49"/>
      <c r="W8" s="49"/>
      <c r="X8" s="49"/>
      <c r="Y8" s="49"/>
      <c r="Z8" s="49"/>
      <c r="AA8" s="49"/>
      <c r="AB8" s="49"/>
    </row>
    <row r="9" spans="1:28" x14ac:dyDescent="0.25">
      <c r="A9" s="40" t="s">
        <v>131</v>
      </c>
      <c r="B9" s="49" t="s">
        <v>229</v>
      </c>
      <c r="C9" s="49"/>
      <c r="D9" s="49"/>
      <c r="E9" s="49"/>
      <c r="F9" s="49"/>
      <c r="G9" s="49"/>
      <c r="H9" s="49"/>
      <c r="I9" s="49"/>
      <c r="J9" s="49"/>
      <c r="K9" s="49"/>
      <c r="L9" s="49"/>
      <c r="M9" s="49"/>
      <c r="P9" s="40" t="s">
        <v>131</v>
      </c>
      <c r="Q9" s="49" t="s">
        <v>229</v>
      </c>
      <c r="R9" s="49"/>
      <c r="S9" s="49"/>
      <c r="T9" s="49"/>
      <c r="U9" s="49"/>
      <c r="V9" s="49"/>
      <c r="W9" s="49"/>
      <c r="X9" s="49"/>
      <c r="Y9" s="49"/>
      <c r="Z9" s="49"/>
      <c r="AA9" s="49"/>
      <c r="AB9" s="49"/>
    </row>
    <row r="10" spans="1:28" x14ac:dyDescent="0.25">
      <c r="A10" s="40" t="s">
        <v>6</v>
      </c>
      <c r="B10" s="49" t="s">
        <v>262</v>
      </c>
      <c r="C10" s="49"/>
      <c r="D10" s="49"/>
      <c r="E10" s="49"/>
      <c r="F10" s="49"/>
      <c r="G10" s="49"/>
      <c r="H10" s="49"/>
      <c r="I10" s="49"/>
      <c r="J10" s="49"/>
      <c r="K10" s="49"/>
      <c r="L10" s="49"/>
      <c r="M10" s="49"/>
      <c r="P10" s="40" t="s">
        <v>6</v>
      </c>
      <c r="Q10" s="49" t="s">
        <v>265</v>
      </c>
      <c r="R10" s="49"/>
      <c r="S10" s="49"/>
      <c r="T10" s="49"/>
      <c r="U10" s="49"/>
      <c r="V10" s="49"/>
      <c r="W10" s="49"/>
      <c r="X10" s="49"/>
      <c r="Y10" s="49"/>
      <c r="Z10" s="49"/>
      <c r="AA10" s="49"/>
      <c r="AB10" s="49"/>
    </row>
    <row r="11" spans="1:28" x14ac:dyDescent="0.25">
      <c r="A11" s="40" t="s">
        <v>132</v>
      </c>
      <c r="B11" s="49" t="s">
        <v>190</v>
      </c>
      <c r="C11" s="49"/>
      <c r="D11" s="49"/>
      <c r="E11" s="49"/>
      <c r="F11" s="49"/>
      <c r="G11" s="49"/>
      <c r="H11" s="49"/>
      <c r="I11" s="49"/>
      <c r="J11" s="49"/>
      <c r="K11" s="49"/>
      <c r="L11" s="49"/>
      <c r="M11" s="49"/>
      <c r="P11" s="40" t="s">
        <v>132</v>
      </c>
      <c r="Q11" s="49" t="s">
        <v>190</v>
      </c>
      <c r="R11" s="49"/>
      <c r="S11" s="49"/>
      <c r="T11" s="49"/>
      <c r="U11" s="49"/>
      <c r="V11" s="49"/>
      <c r="W11" s="49"/>
      <c r="X11" s="49"/>
      <c r="Y11" s="49"/>
      <c r="Z11" s="49"/>
      <c r="AA11" s="49"/>
      <c r="AB11" s="49"/>
    </row>
    <row r="12" spans="1:28" x14ac:dyDescent="0.25">
      <c r="A12" s="40" t="s">
        <v>133</v>
      </c>
      <c r="B12" s="49" t="s">
        <v>231</v>
      </c>
      <c r="C12" s="49"/>
      <c r="D12" s="49"/>
      <c r="E12" s="49"/>
      <c r="F12" s="49"/>
      <c r="G12" s="49"/>
      <c r="H12" s="49"/>
      <c r="I12" s="49"/>
      <c r="J12" s="49"/>
      <c r="K12" s="49"/>
      <c r="L12" s="49"/>
      <c r="M12" s="49"/>
      <c r="P12" s="40" t="s">
        <v>133</v>
      </c>
      <c r="Q12" s="49" t="s">
        <v>231</v>
      </c>
      <c r="R12" s="49"/>
      <c r="S12" s="49"/>
      <c r="T12" s="49"/>
      <c r="U12" s="49"/>
      <c r="V12" s="49"/>
      <c r="W12" s="49"/>
      <c r="X12" s="49"/>
      <c r="Y12" s="49"/>
      <c r="Z12" s="49"/>
      <c r="AA12" s="49"/>
      <c r="AB12" s="49"/>
    </row>
    <row r="13" spans="1:28" x14ac:dyDescent="0.25">
      <c r="A13" s="40" t="s">
        <v>484</v>
      </c>
      <c r="B13" s="49">
        <v>1</v>
      </c>
      <c r="C13" s="49"/>
      <c r="D13" s="49"/>
      <c r="E13" s="49"/>
      <c r="F13" s="49"/>
      <c r="G13" s="49"/>
      <c r="H13" s="49"/>
      <c r="I13" s="49"/>
      <c r="J13" s="49"/>
      <c r="K13" s="49"/>
      <c r="L13" s="49"/>
      <c r="M13" s="49"/>
      <c r="P13" s="40" t="s">
        <v>484</v>
      </c>
      <c r="Q13" s="49">
        <v>1</v>
      </c>
      <c r="R13" s="49"/>
      <c r="S13" s="49"/>
      <c r="T13" s="49"/>
      <c r="U13" s="49"/>
      <c r="V13" s="49"/>
      <c r="W13" s="49"/>
      <c r="X13" s="49"/>
      <c r="Y13" s="49"/>
      <c r="Z13" s="49"/>
      <c r="AA13" s="49"/>
      <c r="AB13" s="49"/>
    </row>
    <row r="14" spans="1:28" x14ac:dyDescent="0.25">
      <c r="A14" s="40" t="s">
        <v>135</v>
      </c>
      <c r="B14" s="49">
        <v>409</v>
      </c>
      <c r="C14" s="49"/>
      <c r="D14" s="49"/>
      <c r="E14" s="49"/>
      <c r="F14" s="49"/>
      <c r="G14" s="49"/>
      <c r="H14" s="49"/>
      <c r="I14" s="49"/>
      <c r="J14" s="49"/>
      <c r="K14" s="49"/>
      <c r="L14" s="49"/>
      <c r="M14" s="49"/>
      <c r="P14" s="40" t="s">
        <v>135</v>
      </c>
      <c r="Q14" s="49">
        <v>409</v>
      </c>
      <c r="R14" s="49"/>
      <c r="S14" s="49"/>
      <c r="T14" s="49"/>
      <c r="U14" s="49"/>
      <c r="V14" s="49"/>
      <c r="W14" s="49"/>
      <c r="X14" s="49"/>
      <c r="Y14" s="49"/>
      <c r="Z14" s="49"/>
      <c r="AA14" s="49"/>
      <c r="AB14" s="49"/>
    </row>
    <row r="15" spans="1:28" x14ac:dyDescent="0.25">
      <c r="A15" s="40" t="s">
        <v>485</v>
      </c>
      <c r="B15" s="49" t="s">
        <v>263</v>
      </c>
      <c r="C15" s="49"/>
      <c r="D15" s="49"/>
      <c r="E15" s="49"/>
      <c r="F15" s="49"/>
      <c r="G15" s="49"/>
      <c r="H15" s="49"/>
      <c r="I15" s="49"/>
      <c r="J15" s="49"/>
      <c r="K15" s="49"/>
      <c r="L15" s="49"/>
      <c r="M15" s="49"/>
      <c r="P15" s="40" t="s">
        <v>485</v>
      </c>
      <c r="Q15" s="49" t="s">
        <v>266</v>
      </c>
      <c r="R15" s="49"/>
      <c r="S15" s="49"/>
      <c r="T15" s="49"/>
      <c r="U15" s="49"/>
      <c r="V15" s="49"/>
      <c r="W15" s="49"/>
      <c r="X15" s="49"/>
      <c r="Y15" s="49"/>
      <c r="Z15" s="49"/>
      <c r="AA15" s="49"/>
      <c r="AB15" s="49"/>
    </row>
    <row r="16" spans="1:28" x14ac:dyDescent="0.25">
      <c r="A16" s="40" t="s">
        <v>137</v>
      </c>
      <c r="B16" s="49" t="s">
        <v>264</v>
      </c>
      <c r="C16" s="49"/>
      <c r="D16" s="49"/>
      <c r="E16" s="49"/>
      <c r="F16" s="49"/>
      <c r="G16" s="49"/>
      <c r="H16" s="49"/>
      <c r="I16" s="49"/>
      <c r="J16" s="49"/>
      <c r="K16" s="49"/>
      <c r="L16" s="49"/>
      <c r="M16" s="49"/>
      <c r="P16" s="40" t="s">
        <v>137</v>
      </c>
      <c r="Q16" s="49" t="s">
        <v>267</v>
      </c>
      <c r="R16" s="49"/>
      <c r="S16" s="49"/>
      <c r="T16" s="49"/>
      <c r="U16" s="49"/>
      <c r="V16" s="49"/>
      <c r="W16" s="49"/>
      <c r="X16" s="49"/>
      <c r="Y16" s="49"/>
      <c r="Z16" s="49"/>
      <c r="AA16" s="49"/>
      <c r="AB16" s="49"/>
    </row>
    <row r="17" spans="1:28" x14ac:dyDescent="0.25">
      <c r="A17" s="41" t="s">
        <v>486</v>
      </c>
      <c r="B17" s="49"/>
      <c r="C17" s="49"/>
      <c r="D17" s="49"/>
      <c r="E17" s="49"/>
      <c r="F17" s="49"/>
      <c r="G17" s="49"/>
      <c r="H17" s="49"/>
      <c r="I17" s="49"/>
      <c r="J17" s="49"/>
      <c r="K17" s="49"/>
      <c r="L17" s="49"/>
      <c r="M17" s="49"/>
      <c r="P17" s="41" t="s">
        <v>486</v>
      </c>
      <c r="Q17" s="49"/>
      <c r="R17" s="49"/>
      <c r="S17" s="49"/>
      <c r="T17" s="49"/>
      <c r="U17" s="49"/>
      <c r="V17" s="49"/>
      <c r="W17" s="49"/>
      <c r="X17" s="49"/>
      <c r="Y17" s="49"/>
      <c r="Z17" s="49"/>
      <c r="AA17" s="49"/>
      <c r="AB17" s="49"/>
    </row>
    <row r="18" spans="1:28" x14ac:dyDescent="0.25">
      <c r="A18" s="40" t="s">
        <v>139</v>
      </c>
      <c r="B18" s="50">
        <v>45107</v>
      </c>
      <c r="C18" s="50"/>
      <c r="D18" s="50"/>
      <c r="E18" s="50"/>
      <c r="F18" s="50"/>
      <c r="G18" s="50"/>
      <c r="H18" s="50"/>
      <c r="I18" s="50"/>
      <c r="J18" s="50"/>
      <c r="K18" s="50"/>
      <c r="L18" s="50"/>
      <c r="M18" s="50"/>
      <c r="P18" s="40" t="s">
        <v>139</v>
      </c>
      <c r="Q18" s="50">
        <v>45107</v>
      </c>
      <c r="R18" s="50"/>
      <c r="S18" s="50"/>
      <c r="T18" s="50"/>
      <c r="U18" s="50"/>
      <c r="V18" s="50"/>
      <c r="W18" s="50"/>
      <c r="X18" s="50"/>
      <c r="Y18" s="50"/>
      <c r="Z18" s="50"/>
      <c r="AA18" s="50"/>
      <c r="AB18" s="50"/>
    </row>
    <row r="19" spans="1:28" x14ac:dyDescent="0.25">
      <c r="A19" s="40" t="s">
        <v>140</v>
      </c>
      <c r="B19" s="50">
        <v>45107</v>
      </c>
      <c r="C19" s="50"/>
      <c r="D19" s="50"/>
      <c r="E19" s="50"/>
      <c r="F19" s="50"/>
      <c r="G19" s="50"/>
      <c r="H19" s="50"/>
      <c r="I19" s="50"/>
      <c r="J19" s="50"/>
      <c r="K19" s="50"/>
      <c r="L19" s="50"/>
      <c r="M19" s="50"/>
      <c r="P19" s="40" t="s">
        <v>140</v>
      </c>
      <c r="Q19" s="50">
        <v>45107</v>
      </c>
      <c r="R19" s="50"/>
      <c r="S19" s="50"/>
      <c r="T19" s="50"/>
      <c r="U19" s="50"/>
      <c r="V19" s="50"/>
      <c r="W19" s="50"/>
      <c r="X19" s="50"/>
      <c r="Y19" s="50"/>
      <c r="Z19" s="50"/>
      <c r="AA19" s="50"/>
      <c r="AB19" s="50"/>
    </row>
    <row r="20" spans="1:28" x14ac:dyDescent="0.25">
      <c r="A20" s="40" t="s">
        <v>141</v>
      </c>
      <c r="B20" s="49" t="s">
        <v>149</v>
      </c>
      <c r="C20" s="49"/>
      <c r="D20" s="49"/>
      <c r="E20" s="49"/>
      <c r="F20" s="49"/>
      <c r="G20" s="49"/>
      <c r="H20" s="49"/>
      <c r="I20" s="49"/>
      <c r="J20" s="49"/>
      <c r="K20" s="49"/>
      <c r="L20" s="49"/>
      <c r="M20" s="49"/>
      <c r="P20" s="40" t="s">
        <v>141</v>
      </c>
      <c r="Q20" s="49" t="s">
        <v>149</v>
      </c>
      <c r="R20" s="49"/>
      <c r="S20" s="49"/>
      <c r="T20" s="49"/>
      <c r="U20" s="49"/>
      <c r="V20" s="49"/>
      <c r="W20" s="49"/>
      <c r="X20" s="49"/>
      <c r="Y20" s="49"/>
      <c r="Z20" s="49"/>
      <c r="AA20" s="49"/>
      <c r="AB20" s="49"/>
    </row>
    <row r="21" spans="1:28" x14ac:dyDescent="0.25">
      <c r="A21" s="40" t="s">
        <v>487</v>
      </c>
      <c r="B21" s="49" t="s">
        <v>69</v>
      </c>
      <c r="C21" s="49"/>
      <c r="D21" s="49"/>
      <c r="E21" s="49"/>
      <c r="F21" s="49"/>
      <c r="G21" s="49"/>
      <c r="H21" s="49"/>
      <c r="I21" s="49"/>
      <c r="J21" s="49"/>
      <c r="K21" s="49"/>
      <c r="L21" s="49"/>
      <c r="M21" s="49"/>
      <c r="P21" s="40" t="s">
        <v>487</v>
      </c>
      <c r="Q21" s="49" t="s">
        <v>69</v>
      </c>
      <c r="R21" s="49"/>
      <c r="S21" s="49"/>
      <c r="T21" s="49"/>
      <c r="U21" s="49"/>
      <c r="V21" s="49"/>
      <c r="W21" s="49"/>
      <c r="X21" s="49"/>
      <c r="Y21" s="49"/>
      <c r="Z21" s="49"/>
      <c r="AA21" s="49"/>
      <c r="AB21" s="49"/>
    </row>
    <row r="23" spans="1:28" x14ac:dyDescent="0.25">
      <c r="A23" s="23" t="str">
        <f>HYPERLINK("#'Factor List'!A1", "Back to Factor List")</f>
        <v>Back to Factor List</v>
      </c>
      <c r="B23" s="23" t="str">
        <f>HYPERLINK("#'Assumptions'!A1", "Assumptions")</f>
        <v>Assumptions</v>
      </c>
    </row>
    <row r="26" spans="1:28" s="59" customFormat="1" ht="13" x14ac:dyDescent="0.25">
      <c r="A26" s="58" t="s">
        <v>531</v>
      </c>
      <c r="B26" s="58">
        <v>0</v>
      </c>
      <c r="C26" s="58">
        <v>1</v>
      </c>
      <c r="D26" s="58">
        <v>2</v>
      </c>
      <c r="E26" s="58">
        <v>3</v>
      </c>
      <c r="F26" s="58">
        <v>4</v>
      </c>
      <c r="G26" s="58">
        <v>5</v>
      </c>
      <c r="H26" s="58">
        <v>6</v>
      </c>
      <c r="I26" s="58">
        <v>7</v>
      </c>
      <c r="J26" s="58">
        <v>8</v>
      </c>
      <c r="K26" s="58">
        <v>9</v>
      </c>
      <c r="L26" s="58">
        <v>10</v>
      </c>
      <c r="M26" s="58">
        <v>11</v>
      </c>
      <c r="P26" s="58" t="s">
        <v>531</v>
      </c>
      <c r="Q26" s="58">
        <v>0</v>
      </c>
      <c r="R26" s="58">
        <v>1</v>
      </c>
      <c r="S26" s="58">
        <v>2</v>
      </c>
      <c r="T26" s="58">
        <v>3</v>
      </c>
      <c r="U26" s="58">
        <v>4</v>
      </c>
      <c r="V26" s="58">
        <v>5</v>
      </c>
      <c r="W26" s="58">
        <v>6</v>
      </c>
      <c r="X26" s="58">
        <v>7</v>
      </c>
      <c r="Y26" s="58">
        <v>8</v>
      </c>
      <c r="Z26" s="58">
        <v>9</v>
      </c>
      <c r="AA26" s="58">
        <v>10</v>
      </c>
      <c r="AB26" s="58">
        <v>11</v>
      </c>
    </row>
    <row r="27" spans="1:28" x14ac:dyDescent="0.25">
      <c r="A27" s="43">
        <v>50</v>
      </c>
      <c r="B27" s="44">
        <v>0.19800000000000001</v>
      </c>
      <c r="C27" s="44">
        <v>0.19500000000000001</v>
      </c>
      <c r="D27" s="44">
        <v>0.192</v>
      </c>
      <c r="E27" s="44">
        <v>0.188</v>
      </c>
      <c r="F27" s="44">
        <v>0.185</v>
      </c>
      <c r="G27" s="44">
        <v>0.182</v>
      </c>
      <c r="H27" s="44">
        <v>0.17799999999999999</v>
      </c>
      <c r="I27" s="44">
        <v>0.17499999999999999</v>
      </c>
      <c r="J27" s="44">
        <v>0.17199999999999999</v>
      </c>
      <c r="K27" s="44">
        <v>0.16900000000000001</v>
      </c>
      <c r="L27" s="44">
        <v>0.16500000000000001</v>
      </c>
      <c r="M27" s="44">
        <v>0.16200000000000001</v>
      </c>
      <c r="P27" s="43">
        <v>50</v>
      </c>
      <c r="Q27" s="44">
        <v>0.98499999999999999</v>
      </c>
      <c r="R27" s="44">
        <v>0.98699999999999999</v>
      </c>
      <c r="S27" s="44">
        <v>0.98899999999999999</v>
      </c>
      <c r="T27" s="44">
        <v>0.99</v>
      </c>
      <c r="U27" s="44">
        <v>0.99199999999999999</v>
      </c>
      <c r="V27" s="44">
        <v>0.99399999999999999</v>
      </c>
      <c r="W27" s="44">
        <v>0.995</v>
      </c>
      <c r="X27" s="44">
        <v>0.997</v>
      </c>
      <c r="Y27" s="44">
        <v>0.999</v>
      </c>
      <c r="Z27" s="44">
        <v>1</v>
      </c>
      <c r="AA27" s="44">
        <v>1.002</v>
      </c>
      <c r="AB27" s="44">
        <v>1.0029999999999999</v>
      </c>
    </row>
    <row r="28" spans="1:28" x14ac:dyDescent="0.25">
      <c r="A28" s="43">
        <v>51</v>
      </c>
      <c r="B28" s="44">
        <v>0.159</v>
      </c>
      <c r="C28" s="44">
        <v>0.155</v>
      </c>
      <c r="D28" s="44">
        <v>0.152</v>
      </c>
      <c r="E28" s="44">
        <v>0.14899999999999999</v>
      </c>
      <c r="F28" s="44">
        <v>0.14599999999999999</v>
      </c>
      <c r="G28" s="44">
        <v>0.14199999999999999</v>
      </c>
      <c r="H28" s="44">
        <v>0.13900000000000001</v>
      </c>
      <c r="I28" s="44">
        <v>0.13600000000000001</v>
      </c>
      <c r="J28" s="44">
        <v>0.13200000000000001</v>
      </c>
      <c r="K28" s="44">
        <v>0.129</v>
      </c>
      <c r="L28" s="44">
        <v>0.126</v>
      </c>
      <c r="M28" s="44">
        <v>0.122</v>
      </c>
      <c r="P28" s="43">
        <v>51</v>
      </c>
      <c r="Q28" s="44">
        <v>1.0049999999999999</v>
      </c>
      <c r="R28" s="44">
        <v>1.0069999999999999</v>
      </c>
      <c r="S28" s="44">
        <v>1.008</v>
      </c>
      <c r="T28" s="44">
        <v>1.01</v>
      </c>
      <c r="U28" s="44">
        <v>1.012</v>
      </c>
      <c r="V28" s="44">
        <v>1.0129999999999999</v>
      </c>
      <c r="W28" s="44">
        <v>1.0149999999999999</v>
      </c>
      <c r="X28" s="44">
        <v>1.0169999999999999</v>
      </c>
      <c r="Y28" s="44">
        <v>1.018</v>
      </c>
      <c r="Z28" s="44">
        <v>1.02</v>
      </c>
      <c r="AA28" s="44">
        <v>1.022</v>
      </c>
      <c r="AB28" s="44">
        <v>1.024</v>
      </c>
    </row>
    <row r="29" spans="1:28" x14ac:dyDescent="0.25">
      <c r="A29" s="43">
        <v>52</v>
      </c>
      <c r="B29" s="44">
        <v>0.11899999999999999</v>
      </c>
      <c r="C29" s="44">
        <v>0.11600000000000001</v>
      </c>
      <c r="D29" s="44">
        <v>0.113</v>
      </c>
      <c r="E29" s="44">
        <v>0.109</v>
      </c>
      <c r="F29" s="44">
        <v>0.106</v>
      </c>
      <c r="G29" s="44">
        <v>0.10299999999999999</v>
      </c>
      <c r="H29" s="44">
        <v>9.9000000000000005E-2</v>
      </c>
      <c r="I29" s="44">
        <v>9.6000000000000002E-2</v>
      </c>
      <c r="J29" s="44">
        <v>9.2999999999999999E-2</v>
      </c>
      <c r="K29" s="44">
        <v>8.8999999999999996E-2</v>
      </c>
      <c r="L29" s="44">
        <v>8.5999999999999993E-2</v>
      </c>
      <c r="M29" s="44">
        <v>8.3000000000000004E-2</v>
      </c>
      <c r="P29" s="43">
        <v>52</v>
      </c>
      <c r="Q29" s="44">
        <v>1.0249999999999999</v>
      </c>
      <c r="R29" s="44">
        <v>1.0269999999999999</v>
      </c>
      <c r="S29" s="44">
        <v>1.0289999999999999</v>
      </c>
      <c r="T29" s="44">
        <v>1.03</v>
      </c>
      <c r="U29" s="44">
        <v>1.032</v>
      </c>
      <c r="V29" s="44">
        <v>1.034</v>
      </c>
      <c r="W29" s="44">
        <v>1.0349999999999999</v>
      </c>
      <c r="X29" s="44">
        <v>1.0369999999999999</v>
      </c>
      <c r="Y29" s="44">
        <v>1.0389999999999999</v>
      </c>
      <c r="Z29" s="44">
        <v>1.0409999999999999</v>
      </c>
      <c r="AA29" s="44">
        <v>1.042</v>
      </c>
      <c r="AB29" s="44">
        <v>1.044</v>
      </c>
    </row>
    <row r="30" spans="1:28" x14ac:dyDescent="0.25">
      <c r="A30" s="43">
        <v>53</v>
      </c>
      <c r="B30" s="44">
        <v>0.08</v>
      </c>
      <c r="C30" s="44">
        <v>7.5999999999999998E-2</v>
      </c>
      <c r="D30" s="44">
        <v>7.2999999999999995E-2</v>
      </c>
      <c r="E30" s="44">
        <v>7.0000000000000007E-2</v>
      </c>
      <c r="F30" s="44">
        <v>6.6000000000000003E-2</v>
      </c>
      <c r="G30" s="44">
        <v>6.3E-2</v>
      </c>
      <c r="H30" s="44">
        <v>0.06</v>
      </c>
      <c r="I30" s="44">
        <v>5.6000000000000001E-2</v>
      </c>
      <c r="J30" s="44">
        <v>5.2999999999999999E-2</v>
      </c>
      <c r="K30" s="44">
        <v>0.05</v>
      </c>
      <c r="L30" s="44">
        <v>4.5999999999999999E-2</v>
      </c>
      <c r="M30" s="44">
        <v>4.2999999999999997E-2</v>
      </c>
      <c r="P30" s="43">
        <v>53</v>
      </c>
      <c r="Q30" s="44">
        <v>1.046</v>
      </c>
      <c r="R30" s="44">
        <v>1.0469999999999999</v>
      </c>
      <c r="S30" s="44">
        <v>1.0489999999999999</v>
      </c>
      <c r="T30" s="44">
        <v>1.0509999999999999</v>
      </c>
      <c r="U30" s="44">
        <v>1.0529999999999999</v>
      </c>
      <c r="V30" s="44">
        <v>1.054</v>
      </c>
      <c r="W30" s="44">
        <v>1.056</v>
      </c>
      <c r="X30" s="44">
        <v>1.0580000000000001</v>
      </c>
      <c r="Y30" s="44">
        <v>1.06</v>
      </c>
      <c r="Z30" s="44">
        <v>1.0609999999999999</v>
      </c>
      <c r="AA30" s="44">
        <v>1.0629999999999999</v>
      </c>
      <c r="AB30" s="44">
        <v>1.0649999999999999</v>
      </c>
    </row>
    <row r="31" spans="1:28" x14ac:dyDescent="0.25">
      <c r="A31" s="43">
        <v>54</v>
      </c>
      <c r="B31" s="44">
        <v>0.04</v>
      </c>
      <c r="C31" s="44">
        <v>3.6999999999999998E-2</v>
      </c>
      <c r="D31" s="44">
        <v>3.3000000000000002E-2</v>
      </c>
      <c r="E31" s="44">
        <v>0.03</v>
      </c>
      <c r="F31" s="44">
        <v>2.7E-2</v>
      </c>
      <c r="G31" s="44">
        <v>2.3E-2</v>
      </c>
      <c r="H31" s="44">
        <v>0.02</v>
      </c>
      <c r="I31" s="44">
        <v>1.7000000000000001E-2</v>
      </c>
      <c r="J31" s="44">
        <v>1.2999999999999999E-2</v>
      </c>
      <c r="K31" s="44">
        <v>0.01</v>
      </c>
      <c r="L31" s="44">
        <v>7.0000000000000001E-3</v>
      </c>
      <c r="M31" s="44">
        <v>3.0000000000000001E-3</v>
      </c>
      <c r="P31" s="43">
        <v>54</v>
      </c>
      <c r="Q31" s="44">
        <v>1.0669999999999999</v>
      </c>
      <c r="R31" s="44">
        <v>1.0680000000000001</v>
      </c>
      <c r="S31" s="44">
        <v>1.07</v>
      </c>
      <c r="T31" s="44">
        <v>1.0720000000000001</v>
      </c>
      <c r="U31" s="44">
        <v>1.0740000000000001</v>
      </c>
      <c r="V31" s="44">
        <v>1.075</v>
      </c>
      <c r="W31" s="44">
        <v>1.077</v>
      </c>
      <c r="X31" s="44">
        <v>1.079</v>
      </c>
      <c r="Y31" s="44">
        <v>1.081</v>
      </c>
      <c r="Z31" s="44">
        <v>1.083</v>
      </c>
      <c r="AA31" s="44">
        <v>1.0840000000000001</v>
      </c>
      <c r="AB31" s="44">
        <v>1.0860000000000001</v>
      </c>
    </row>
    <row r="32" spans="1:28" x14ac:dyDescent="0.25">
      <c r="A32" s="43">
        <v>55</v>
      </c>
      <c r="B32" s="44">
        <v>0</v>
      </c>
      <c r="C32" s="44"/>
      <c r="D32" s="44"/>
      <c r="E32" s="44"/>
      <c r="F32" s="44"/>
      <c r="G32" s="44"/>
      <c r="H32" s="44"/>
      <c r="I32" s="44"/>
      <c r="J32" s="44"/>
      <c r="K32" s="44"/>
      <c r="L32" s="44"/>
      <c r="M32" s="44"/>
      <c r="P32" s="43">
        <v>55</v>
      </c>
      <c r="Q32" s="44">
        <v>1.0880000000000001</v>
      </c>
      <c r="R32" s="44"/>
      <c r="S32" s="44"/>
      <c r="T32" s="44"/>
      <c r="U32" s="44"/>
      <c r="V32" s="44"/>
      <c r="W32" s="44"/>
      <c r="X32" s="44"/>
      <c r="Y32" s="44"/>
      <c r="Z32" s="44"/>
      <c r="AA32" s="44"/>
      <c r="AB32" s="44"/>
    </row>
  </sheetData>
  <sheetProtection algorithmName="SHA-512" hashValue="e87PY+aMsGcmRjN22TdStN0WGOC9JvXWKnH/OHP/iy/hP562R1PTvcac+cNs7lJnPpRhRozML6LrBY3ftWKUtA==" saltValue="mLFw1C5H+NjIieO+spWhSw==" spinCount="100000" sheet="1" objects="1" scenarios="1"/>
  <conditionalFormatting sqref="A6:A21">
    <cfRule type="expression" dxfId="893" priority="9" stopIfTrue="1">
      <formula>MOD(ROW(),2)=0</formula>
    </cfRule>
    <cfRule type="expression" dxfId="892" priority="10" stopIfTrue="1">
      <formula>MOD(ROW(),2)&lt;&gt;0</formula>
    </cfRule>
  </conditionalFormatting>
  <conditionalFormatting sqref="B6:M6 B9:M21 C7:M8">
    <cfRule type="expression" dxfId="891" priority="11" stopIfTrue="1">
      <formula>MOD(ROW(),2)=0</formula>
    </cfRule>
    <cfRule type="expression" dxfId="890" priority="12" stopIfTrue="1">
      <formula>MOD(ROW(),2)&lt;&gt;0</formula>
    </cfRule>
  </conditionalFormatting>
  <conditionalFormatting sqref="A26:A32">
    <cfRule type="expression" dxfId="889" priority="13" stopIfTrue="1">
      <formula>MOD(ROW(),2)=0</formula>
    </cfRule>
    <cfRule type="expression" dxfId="888" priority="14" stopIfTrue="1">
      <formula>MOD(ROW(),2)&lt;&gt;0</formula>
    </cfRule>
  </conditionalFormatting>
  <conditionalFormatting sqref="B26:M32">
    <cfRule type="expression" dxfId="887" priority="15" stopIfTrue="1">
      <formula>MOD(ROW(),2)=0</formula>
    </cfRule>
    <cfRule type="expression" dxfId="886" priority="16" stopIfTrue="1">
      <formula>MOD(ROW(),2)&lt;&gt;0</formula>
    </cfRule>
  </conditionalFormatting>
  <conditionalFormatting sqref="P6:P21">
    <cfRule type="expression" dxfId="885" priority="17" stopIfTrue="1">
      <formula>MOD(ROW(),2)=0</formula>
    </cfRule>
    <cfRule type="expression" dxfId="884" priority="18" stopIfTrue="1">
      <formula>MOD(ROW(),2)&lt;&gt;0</formula>
    </cfRule>
  </conditionalFormatting>
  <conditionalFormatting sqref="Q6:AB6 Q9:AB21 R7:AB8">
    <cfRule type="expression" dxfId="883" priority="19" stopIfTrue="1">
      <formula>MOD(ROW(),2)=0</formula>
    </cfRule>
    <cfRule type="expression" dxfId="882" priority="20" stopIfTrue="1">
      <formula>MOD(ROW(),2)&lt;&gt;0</formula>
    </cfRule>
  </conditionalFormatting>
  <conditionalFormatting sqref="P26:P32">
    <cfRule type="expression" dxfId="881" priority="21" stopIfTrue="1">
      <formula>MOD(ROW(),2)=0</formula>
    </cfRule>
    <cfRule type="expression" dxfId="880" priority="22" stopIfTrue="1">
      <formula>MOD(ROW(),2)&lt;&gt;0</formula>
    </cfRule>
  </conditionalFormatting>
  <conditionalFormatting sqref="Q26:AB32">
    <cfRule type="expression" dxfId="879" priority="23" stopIfTrue="1">
      <formula>MOD(ROW(),2)=0</formula>
    </cfRule>
    <cfRule type="expression" dxfId="878" priority="24" stopIfTrue="1">
      <formula>MOD(ROW(),2)&lt;&gt;0</formula>
    </cfRule>
  </conditionalFormatting>
  <conditionalFormatting sqref="B7:B8">
    <cfRule type="expression" dxfId="877" priority="3" stopIfTrue="1">
      <formula>MOD(ROW(),2)=0</formula>
    </cfRule>
    <cfRule type="expression" dxfId="876" priority="4" stopIfTrue="1">
      <formula>MOD(ROW(),2)&lt;&gt;0</formula>
    </cfRule>
  </conditionalFormatting>
  <conditionalFormatting sqref="Q7:Q8">
    <cfRule type="expression" dxfId="875" priority="1" stopIfTrue="1">
      <formula>MOD(ROW(),2)=0</formula>
    </cfRule>
    <cfRule type="expression" dxfId="874" priority="2" stopIfTrue="1">
      <formula>MOD(ROW(),2)&lt;&gt;0</formula>
    </cfRule>
  </conditionalFormatting>
  <pageMargins left="0.7" right="0.7" top="0.75" bottom="0.75" header="0.3" footer="0.3"/>
  <tableParts count="2">
    <tablePart r:id="rId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2A9A-A213-4DF9-BED0-61493076548D}">
  <sheetPr codeName="Sheet41"/>
  <dimension ref="A1:AB32"/>
  <sheetViews>
    <sheetView showGridLines="0" workbookViewId="0">
      <selection activeCell="A6" sqref="A6"/>
    </sheetView>
  </sheetViews>
  <sheetFormatPr defaultRowHeight="12.5" x14ac:dyDescent="0.25"/>
  <cols>
    <col min="1" max="1" width="31.81640625" customWidth="1"/>
    <col min="2" max="13" width="22.81640625" customWidth="1"/>
    <col min="16" max="16" width="31.81640625" customWidth="1"/>
    <col min="17" max="28" width="22.81640625" customWidth="1"/>
  </cols>
  <sheetData>
    <row r="1" spans="1:28" s="1" customFormat="1" ht="20" x14ac:dyDescent="0.4">
      <c r="A1" s="2" t="s">
        <v>0</v>
      </c>
    </row>
    <row r="2" spans="1:28" s="1" customFormat="1" ht="15.5" x14ac:dyDescent="0.35">
      <c r="A2" s="30" t="s">
        <v>1</v>
      </c>
      <c r="B2" s="3" t="str">
        <f>wb_title</f>
        <v>HSC - Consolidated Factor Spreadsheet</v>
      </c>
    </row>
    <row r="3" spans="1:28" s="1" customFormat="1" ht="15.5" x14ac:dyDescent="0.35">
      <c r="A3" s="30" t="s">
        <v>2</v>
      </c>
      <c r="B3" s="3" t="str">
        <f>TABLE_FACTOR_TYPE_1 &amp; " - x-" &amp; TABLE_SERIES_NUMBER_1</f>
        <v>ERF - x-410</v>
      </c>
    </row>
    <row r="6" spans="1:28" x14ac:dyDescent="0.25">
      <c r="A6" s="40" t="s">
        <v>481</v>
      </c>
      <c r="B6" s="49" t="s">
        <v>482</v>
      </c>
      <c r="C6" s="49"/>
      <c r="D6" s="49"/>
      <c r="E6" s="49"/>
      <c r="F6" s="49"/>
      <c r="G6" s="49"/>
      <c r="H6" s="49"/>
      <c r="I6" s="49"/>
      <c r="J6" s="49"/>
      <c r="K6" s="49"/>
      <c r="L6" s="49"/>
      <c r="M6" s="49"/>
      <c r="P6" s="40" t="s">
        <v>481</v>
      </c>
      <c r="Q6" s="49" t="s">
        <v>482</v>
      </c>
      <c r="R6" s="49"/>
      <c r="S6" s="49"/>
      <c r="T6" s="49"/>
      <c r="U6" s="49"/>
      <c r="V6" s="49"/>
      <c r="W6" s="49"/>
      <c r="X6" s="49"/>
      <c r="Y6" s="49"/>
      <c r="Z6" s="49"/>
      <c r="AA6" s="49"/>
      <c r="AB6" s="49"/>
    </row>
    <row r="7" spans="1:28" x14ac:dyDescent="0.25">
      <c r="A7" s="40" t="s">
        <v>483</v>
      </c>
      <c r="B7" s="49" t="s">
        <v>578</v>
      </c>
      <c r="C7" s="49"/>
      <c r="D7" s="49"/>
      <c r="E7" s="49"/>
      <c r="F7" s="49"/>
      <c r="G7" s="49"/>
      <c r="H7" s="49"/>
      <c r="I7" s="49"/>
      <c r="J7" s="49"/>
      <c r="K7" s="49"/>
      <c r="L7" s="49"/>
      <c r="M7" s="49"/>
      <c r="P7" s="40" t="s">
        <v>483</v>
      </c>
      <c r="Q7" s="49" t="s">
        <v>578</v>
      </c>
      <c r="R7" s="49"/>
      <c r="S7" s="49"/>
      <c r="T7" s="49"/>
      <c r="U7" s="49"/>
      <c r="V7" s="49"/>
      <c r="W7" s="49"/>
      <c r="X7" s="49"/>
      <c r="Y7" s="49"/>
      <c r="Z7" s="49"/>
      <c r="AA7" s="49"/>
      <c r="AB7" s="49"/>
    </row>
    <row r="8" spans="1:28" x14ac:dyDescent="0.25">
      <c r="A8" s="40" t="s">
        <v>130</v>
      </c>
      <c r="B8" s="49" t="s">
        <v>576</v>
      </c>
      <c r="C8" s="49"/>
      <c r="D8" s="49"/>
      <c r="E8" s="49"/>
      <c r="F8" s="49"/>
      <c r="G8" s="49"/>
      <c r="H8" s="49"/>
      <c r="I8" s="49"/>
      <c r="J8" s="49"/>
      <c r="K8" s="49"/>
      <c r="L8" s="49"/>
      <c r="M8" s="49"/>
      <c r="P8" s="40" t="s">
        <v>130</v>
      </c>
      <c r="Q8" s="49" t="s">
        <v>576</v>
      </c>
      <c r="R8" s="49"/>
      <c r="S8" s="49"/>
      <c r="T8" s="49"/>
      <c r="U8" s="49"/>
      <c r="V8" s="49"/>
      <c r="W8" s="49"/>
      <c r="X8" s="49"/>
      <c r="Y8" s="49"/>
      <c r="Z8" s="49"/>
      <c r="AA8" s="49"/>
      <c r="AB8" s="49"/>
    </row>
    <row r="9" spans="1:28" x14ac:dyDescent="0.25">
      <c r="A9" s="40" t="s">
        <v>131</v>
      </c>
      <c r="B9" s="49" t="s">
        <v>229</v>
      </c>
      <c r="C9" s="49"/>
      <c r="D9" s="49"/>
      <c r="E9" s="49"/>
      <c r="F9" s="49"/>
      <c r="G9" s="49"/>
      <c r="H9" s="49"/>
      <c r="I9" s="49"/>
      <c r="J9" s="49"/>
      <c r="K9" s="49"/>
      <c r="L9" s="49"/>
      <c r="M9" s="49"/>
      <c r="P9" s="40" t="s">
        <v>131</v>
      </c>
      <c r="Q9" s="49" t="s">
        <v>229</v>
      </c>
      <c r="R9" s="49"/>
      <c r="S9" s="49"/>
      <c r="T9" s="49"/>
      <c r="U9" s="49"/>
      <c r="V9" s="49"/>
      <c r="W9" s="49"/>
      <c r="X9" s="49"/>
      <c r="Y9" s="49"/>
      <c r="Z9" s="49"/>
      <c r="AA9" s="49"/>
      <c r="AB9" s="49"/>
    </row>
    <row r="10" spans="1:28" x14ac:dyDescent="0.25">
      <c r="A10" s="40" t="s">
        <v>6</v>
      </c>
      <c r="B10" s="49" t="s">
        <v>268</v>
      </c>
      <c r="C10" s="49"/>
      <c r="D10" s="49"/>
      <c r="E10" s="49"/>
      <c r="F10" s="49"/>
      <c r="G10" s="49"/>
      <c r="H10" s="49"/>
      <c r="I10" s="49"/>
      <c r="J10" s="49"/>
      <c r="K10" s="49"/>
      <c r="L10" s="49"/>
      <c r="M10" s="49"/>
      <c r="P10" s="40" t="s">
        <v>6</v>
      </c>
      <c r="Q10" s="49" t="s">
        <v>271</v>
      </c>
      <c r="R10" s="49"/>
      <c r="S10" s="49"/>
      <c r="T10" s="49"/>
      <c r="U10" s="49"/>
      <c r="V10" s="49"/>
      <c r="W10" s="49"/>
      <c r="X10" s="49"/>
      <c r="Y10" s="49"/>
      <c r="Z10" s="49"/>
      <c r="AA10" s="49"/>
      <c r="AB10" s="49"/>
    </row>
    <row r="11" spans="1:28" x14ac:dyDescent="0.25">
      <c r="A11" s="40" t="s">
        <v>132</v>
      </c>
      <c r="B11" s="49" t="s">
        <v>190</v>
      </c>
      <c r="C11" s="49"/>
      <c r="D11" s="49"/>
      <c r="E11" s="49"/>
      <c r="F11" s="49"/>
      <c r="G11" s="49"/>
      <c r="H11" s="49"/>
      <c r="I11" s="49"/>
      <c r="J11" s="49"/>
      <c r="K11" s="49"/>
      <c r="L11" s="49"/>
      <c r="M11" s="49"/>
      <c r="P11" s="40" t="s">
        <v>132</v>
      </c>
      <c r="Q11" s="49" t="s">
        <v>190</v>
      </c>
      <c r="R11" s="49"/>
      <c r="S11" s="49"/>
      <c r="T11" s="49"/>
      <c r="U11" s="49"/>
      <c r="V11" s="49"/>
      <c r="W11" s="49"/>
      <c r="X11" s="49"/>
      <c r="Y11" s="49"/>
      <c r="Z11" s="49"/>
      <c r="AA11" s="49"/>
      <c r="AB11" s="49"/>
    </row>
    <row r="12" spans="1:28" x14ac:dyDescent="0.25">
      <c r="A12" s="40" t="s">
        <v>133</v>
      </c>
      <c r="B12" s="49" t="s">
        <v>231</v>
      </c>
      <c r="C12" s="49"/>
      <c r="D12" s="49"/>
      <c r="E12" s="49"/>
      <c r="F12" s="49"/>
      <c r="G12" s="49"/>
      <c r="H12" s="49"/>
      <c r="I12" s="49"/>
      <c r="J12" s="49"/>
      <c r="K12" s="49"/>
      <c r="L12" s="49"/>
      <c r="M12" s="49"/>
      <c r="P12" s="40" t="s">
        <v>133</v>
      </c>
      <c r="Q12" s="49" t="s">
        <v>231</v>
      </c>
      <c r="R12" s="49"/>
      <c r="S12" s="49"/>
      <c r="T12" s="49"/>
      <c r="U12" s="49"/>
      <c r="V12" s="49"/>
      <c r="W12" s="49"/>
      <c r="X12" s="49"/>
      <c r="Y12" s="49"/>
      <c r="Z12" s="49"/>
      <c r="AA12" s="49"/>
      <c r="AB12" s="49"/>
    </row>
    <row r="13" spans="1:28" x14ac:dyDescent="0.25">
      <c r="A13" s="40" t="s">
        <v>484</v>
      </c>
      <c r="B13" s="49">
        <v>1</v>
      </c>
      <c r="C13" s="49"/>
      <c r="D13" s="49"/>
      <c r="E13" s="49"/>
      <c r="F13" s="49"/>
      <c r="G13" s="49"/>
      <c r="H13" s="49"/>
      <c r="I13" s="49"/>
      <c r="J13" s="49"/>
      <c r="K13" s="49"/>
      <c r="L13" s="49"/>
      <c r="M13" s="49"/>
      <c r="P13" s="40" t="s">
        <v>484</v>
      </c>
      <c r="Q13" s="49">
        <v>1</v>
      </c>
      <c r="R13" s="49"/>
      <c r="S13" s="49"/>
      <c r="T13" s="49"/>
      <c r="U13" s="49"/>
      <c r="V13" s="49"/>
      <c r="W13" s="49"/>
      <c r="X13" s="49"/>
      <c r="Y13" s="49"/>
      <c r="Z13" s="49"/>
      <c r="AA13" s="49"/>
      <c r="AB13" s="49"/>
    </row>
    <row r="14" spans="1:28" x14ac:dyDescent="0.25">
      <c r="A14" s="40" t="s">
        <v>135</v>
      </c>
      <c r="B14" s="49">
        <v>410</v>
      </c>
      <c r="C14" s="49"/>
      <c r="D14" s="49"/>
      <c r="E14" s="49"/>
      <c r="F14" s="49"/>
      <c r="G14" s="49"/>
      <c r="H14" s="49"/>
      <c r="I14" s="49"/>
      <c r="J14" s="49"/>
      <c r="K14" s="49"/>
      <c r="L14" s="49"/>
      <c r="M14" s="49"/>
      <c r="P14" s="40" t="s">
        <v>135</v>
      </c>
      <c r="Q14" s="49">
        <v>410</v>
      </c>
      <c r="R14" s="49"/>
      <c r="S14" s="49"/>
      <c r="T14" s="49"/>
      <c r="U14" s="49"/>
      <c r="V14" s="49"/>
      <c r="W14" s="49"/>
      <c r="X14" s="49"/>
      <c r="Y14" s="49"/>
      <c r="Z14" s="49"/>
      <c r="AA14" s="49"/>
      <c r="AB14" s="49"/>
    </row>
    <row r="15" spans="1:28" x14ac:dyDescent="0.25">
      <c r="A15" s="40" t="s">
        <v>485</v>
      </c>
      <c r="B15" s="49" t="s">
        <v>269</v>
      </c>
      <c r="C15" s="49"/>
      <c r="D15" s="49"/>
      <c r="E15" s="49"/>
      <c r="F15" s="49"/>
      <c r="G15" s="49"/>
      <c r="H15" s="49"/>
      <c r="I15" s="49"/>
      <c r="J15" s="49"/>
      <c r="K15" s="49"/>
      <c r="L15" s="49"/>
      <c r="M15" s="49"/>
      <c r="P15" s="40" t="s">
        <v>485</v>
      </c>
      <c r="Q15" s="49" t="s">
        <v>272</v>
      </c>
      <c r="R15" s="49"/>
      <c r="S15" s="49"/>
      <c r="T15" s="49"/>
      <c r="U15" s="49"/>
      <c r="V15" s="49"/>
      <c r="W15" s="49"/>
      <c r="X15" s="49"/>
      <c r="Y15" s="49"/>
      <c r="Z15" s="49"/>
      <c r="AA15" s="49"/>
      <c r="AB15" s="49"/>
    </row>
    <row r="16" spans="1:28" x14ac:dyDescent="0.25">
      <c r="A16" s="40" t="s">
        <v>137</v>
      </c>
      <c r="B16" s="49" t="s">
        <v>270</v>
      </c>
      <c r="C16" s="49"/>
      <c r="D16" s="49"/>
      <c r="E16" s="49"/>
      <c r="F16" s="49"/>
      <c r="G16" s="49"/>
      <c r="H16" s="49"/>
      <c r="I16" s="49"/>
      <c r="J16" s="49"/>
      <c r="K16" s="49"/>
      <c r="L16" s="49"/>
      <c r="M16" s="49"/>
      <c r="P16" s="40" t="s">
        <v>137</v>
      </c>
      <c r="Q16" s="49" t="s">
        <v>273</v>
      </c>
      <c r="R16" s="49"/>
      <c r="S16" s="49"/>
      <c r="T16" s="49"/>
      <c r="U16" s="49"/>
      <c r="V16" s="49"/>
      <c r="W16" s="49"/>
      <c r="X16" s="49"/>
      <c r="Y16" s="49"/>
      <c r="Z16" s="49"/>
      <c r="AA16" s="49"/>
      <c r="AB16" s="49"/>
    </row>
    <row r="17" spans="1:28" x14ac:dyDescent="0.25">
      <c r="A17" s="41" t="s">
        <v>486</v>
      </c>
      <c r="B17" s="49"/>
      <c r="C17" s="49"/>
      <c r="D17" s="49"/>
      <c r="E17" s="49"/>
      <c r="F17" s="49"/>
      <c r="G17" s="49"/>
      <c r="H17" s="49"/>
      <c r="I17" s="49"/>
      <c r="J17" s="49"/>
      <c r="K17" s="49"/>
      <c r="L17" s="49"/>
      <c r="M17" s="49"/>
      <c r="P17" s="41" t="s">
        <v>486</v>
      </c>
      <c r="Q17" s="49"/>
      <c r="R17" s="49"/>
      <c r="S17" s="49"/>
      <c r="T17" s="49"/>
      <c r="U17" s="49"/>
      <c r="V17" s="49"/>
      <c r="W17" s="49"/>
      <c r="X17" s="49"/>
      <c r="Y17" s="49"/>
      <c r="Z17" s="49"/>
      <c r="AA17" s="49"/>
      <c r="AB17" s="49"/>
    </row>
    <row r="18" spans="1:28" x14ac:dyDescent="0.25">
      <c r="A18" s="40" t="s">
        <v>139</v>
      </c>
      <c r="B18" s="50">
        <v>45107</v>
      </c>
      <c r="C18" s="50"/>
      <c r="D18" s="50"/>
      <c r="E18" s="50"/>
      <c r="F18" s="50"/>
      <c r="G18" s="50"/>
      <c r="H18" s="50"/>
      <c r="I18" s="50"/>
      <c r="J18" s="50"/>
      <c r="K18" s="50"/>
      <c r="L18" s="50"/>
      <c r="M18" s="50"/>
      <c r="P18" s="40" t="s">
        <v>139</v>
      </c>
      <c r="Q18" s="50">
        <v>45107</v>
      </c>
      <c r="R18" s="50"/>
      <c r="S18" s="50"/>
      <c r="T18" s="50"/>
      <c r="U18" s="50"/>
      <c r="V18" s="50"/>
      <c r="W18" s="50"/>
      <c r="X18" s="50"/>
      <c r="Y18" s="50"/>
      <c r="Z18" s="50"/>
      <c r="AA18" s="50"/>
      <c r="AB18" s="50"/>
    </row>
    <row r="19" spans="1:28" x14ac:dyDescent="0.25">
      <c r="A19" s="40" t="s">
        <v>140</v>
      </c>
      <c r="B19" s="50">
        <v>45107</v>
      </c>
      <c r="C19" s="50"/>
      <c r="D19" s="50"/>
      <c r="E19" s="50"/>
      <c r="F19" s="50"/>
      <c r="G19" s="50"/>
      <c r="H19" s="50"/>
      <c r="I19" s="50"/>
      <c r="J19" s="50"/>
      <c r="K19" s="50"/>
      <c r="L19" s="50"/>
      <c r="M19" s="50"/>
      <c r="P19" s="40" t="s">
        <v>140</v>
      </c>
      <c r="Q19" s="50">
        <v>45107</v>
      </c>
      <c r="R19" s="50"/>
      <c r="S19" s="50"/>
      <c r="T19" s="50"/>
      <c r="U19" s="50"/>
      <c r="V19" s="50"/>
      <c r="W19" s="50"/>
      <c r="X19" s="50"/>
      <c r="Y19" s="50"/>
      <c r="Z19" s="50"/>
      <c r="AA19" s="50"/>
      <c r="AB19" s="50"/>
    </row>
    <row r="20" spans="1:28" x14ac:dyDescent="0.25">
      <c r="A20" s="40" t="s">
        <v>141</v>
      </c>
      <c r="B20" s="49" t="s">
        <v>149</v>
      </c>
      <c r="C20" s="49"/>
      <c r="D20" s="49"/>
      <c r="E20" s="49"/>
      <c r="F20" s="49"/>
      <c r="G20" s="49"/>
      <c r="H20" s="49"/>
      <c r="I20" s="49"/>
      <c r="J20" s="49"/>
      <c r="K20" s="49"/>
      <c r="L20" s="49"/>
      <c r="M20" s="49"/>
      <c r="P20" s="40" t="s">
        <v>141</v>
      </c>
      <c r="Q20" s="49" t="s">
        <v>149</v>
      </c>
      <c r="R20" s="49"/>
      <c r="S20" s="49"/>
      <c r="T20" s="49"/>
      <c r="U20" s="49"/>
      <c r="V20" s="49"/>
      <c r="W20" s="49"/>
      <c r="X20" s="49"/>
      <c r="Y20" s="49"/>
      <c r="Z20" s="49"/>
      <c r="AA20" s="49"/>
      <c r="AB20" s="49"/>
    </row>
    <row r="21" spans="1:28" x14ac:dyDescent="0.25">
      <c r="A21" s="40" t="s">
        <v>487</v>
      </c>
      <c r="B21" s="49" t="s">
        <v>69</v>
      </c>
      <c r="C21" s="49"/>
      <c r="D21" s="49"/>
      <c r="E21" s="49"/>
      <c r="F21" s="49"/>
      <c r="G21" s="49"/>
      <c r="H21" s="49"/>
      <c r="I21" s="49"/>
      <c r="J21" s="49"/>
      <c r="K21" s="49"/>
      <c r="L21" s="49"/>
      <c r="M21" s="49"/>
      <c r="P21" s="40" t="s">
        <v>487</v>
      </c>
      <c r="Q21" s="49" t="s">
        <v>69</v>
      </c>
      <c r="R21" s="49"/>
      <c r="S21" s="49"/>
      <c r="T21" s="49"/>
      <c r="U21" s="49"/>
      <c r="V21" s="49"/>
      <c r="W21" s="49"/>
      <c r="X21" s="49"/>
      <c r="Y21" s="49"/>
      <c r="Z21" s="49"/>
      <c r="AA21" s="49"/>
      <c r="AB21" s="49"/>
    </row>
    <row r="23" spans="1:28" x14ac:dyDescent="0.25">
      <c r="A23" s="23" t="str">
        <f>HYPERLINK("#'Factor List'!A1", "Back to Factor List")</f>
        <v>Back to Factor List</v>
      </c>
      <c r="B23" s="23" t="str">
        <f>HYPERLINK("#'Assumptions'!A1", "Assumptions")</f>
        <v>Assumptions</v>
      </c>
    </row>
    <row r="26" spans="1:28" s="59" customFormat="1" ht="13" x14ac:dyDescent="0.25">
      <c r="A26" s="58" t="s">
        <v>531</v>
      </c>
      <c r="B26" s="58">
        <v>0</v>
      </c>
      <c r="C26" s="58">
        <v>1</v>
      </c>
      <c r="D26" s="58">
        <v>2</v>
      </c>
      <c r="E26" s="58">
        <v>3</v>
      </c>
      <c r="F26" s="58">
        <v>4</v>
      </c>
      <c r="G26" s="58">
        <v>5</v>
      </c>
      <c r="H26" s="58">
        <v>6</v>
      </c>
      <c r="I26" s="58">
        <v>7</v>
      </c>
      <c r="J26" s="58">
        <v>8</v>
      </c>
      <c r="K26" s="58">
        <v>9</v>
      </c>
      <c r="L26" s="58">
        <v>10</v>
      </c>
      <c r="M26" s="58">
        <v>11</v>
      </c>
      <c r="P26" s="58" t="s">
        <v>531</v>
      </c>
      <c r="Q26" s="58">
        <v>0</v>
      </c>
      <c r="R26" s="58">
        <v>1</v>
      </c>
      <c r="S26" s="58">
        <v>2</v>
      </c>
      <c r="T26" s="58">
        <v>3</v>
      </c>
      <c r="U26" s="58">
        <v>4</v>
      </c>
      <c r="V26" s="58">
        <v>5</v>
      </c>
      <c r="W26" s="58">
        <v>6</v>
      </c>
      <c r="X26" s="58">
        <v>7</v>
      </c>
      <c r="Y26" s="58">
        <v>8</v>
      </c>
      <c r="Z26" s="58">
        <v>9</v>
      </c>
      <c r="AA26" s="58">
        <v>10</v>
      </c>
      <c r="AB26" s="58">
        <v>11</v>
      </c>
    </row>
    <row r="27" spans="1:28" x14ac:dyDescent="0.25">
      <c r="A27" s="43">
        <v>50</v>
      </c>
      <c r="B27" s="44">
        <v>0.216</v>
      </c>
      <c r="C27" s="44">
        <v>0.21199999999999999</v>
      </c>
      <c r="D27" s="44">
        <v>0.20899999999999999</v>
      </c>
      <c r="E27" s="44">
        <v>0.20499999999999999</v>
      </c>
      <c r="F27" s="44">
        <v>0.20100000000000001</v>
      </c>
      <c r="G27" s="44">
        <v>0.19800000000000001</v>
      </c>
      <c r="H27" s="44">
        <v>0.19400000000000001</v>
      </c>
      <c r="I27" s="44">
        <v>0.191</v>
      </c>
      <c r="J27" s="44">
        <v>0.187</v>
      </c>
      <c r="K27" s="44">
        <v>0.183</v>
      </c>
      <c r="L27" s="44">
        <v>0.18</v>
      </c>
      <c r="M27" s="44">
        <v>0.17599999999999999</v>
      </c>
      <c r="P27" s="43">
        <v>50</v>
      </c>
      <c r="Q27" s="44">
        <v>1.0720000000000001</v>
      </c>
      <c r="R27" s="44">
        <v>1.0740000000000001</v>
      </c>
      <c r="S27" s="44">
        <v>1.0760000000000001</v>
      </c>
      <c r="T27" s="44">
        <v>1.077</v>
      </c>
      <c r="U27" s="44">
        <v>1.079</v>
      </c>
      <c r="V27" s="44">
        <v>1.081</v>
      </c>
      <c r="W27" s="44">
        <v>1.083</v>
      </c>
      <c r="X27" s="44">
        <v>1.085</v>
      </c>
      <c r="Y27" s="44">
        <v>1.0860000000000001</v>
      </c>
      <c r="Z27" s="44">
        <v>1.0880000000000001</v>
      </c>
      <c r="AA27" s="44">
        <v>1.0900000000000001</v>
      </c>
      <c r="AB27" s="44">
        <v>1.0920000000000001</v>
      </c>
    </row>
    <row r="28" spans="1:28" x14ac:dyDescent="0.25">
      <c r="A28" s="43">
        <v>51</v>
      </c>
      <c r="B28" s="44">
        <v>0.17299999999999999</v>
      </c>
      <c r="C28" s="44">
        <v>0.16900000000000001</v>
      </c>
      <c r="D28" s="44">
        <v>0.16600000000000001</v>
      </c>
      <c r="E28" s="44">
        <v>0.16200000000000001</v>
      </c>
      <c r="F28" s="44">
        <v>0.158</v>
      </c>
      <c r="G28" s="44">
        <v>0.155</v>
      </c>
      <c r="H28" s="44">
        <v>0.151</v>
      </c>
      <c r="I28" s="44">
        <v>0.14799999999999999</v>
      </c>
      <c r="J28" s="44">
        <v>0.14399999999999999</v>
      </c>
      <c r="K28" s="44">
        <v>0.14000000000000001</v>
      </c>
      <c r="L28" s="44">
        <v>0.13700000000000001</v>
      </c>
      <c r="M28" s="44">
        <v>0.13300000000000001</v>
      </c>
      <c r="P28" s="43">
        <v>51</v>
      </c>
      <c r="Q28" s="44">
        <v>1.093</v>
      </c>
      <c r="R28" s="44">
        <v>1.095</v>
      </c>
      <c r="S28" s="44">
        <v>1.097</v>
      </c>
      <c r="T28" s="44">
        <v>1.099</v>
      </c>
      <c r="U28" s="44">
        <v>1.101</v>
      </c>
      <c r="V28" s="44">
        <v>1.103</v>
      </c>
      <c r="W28" s="44">
        <v>1.1040000000000001</v>
      </c>
      <c r="X28" s="44">
        <v>1.1060000000000001</v>
      </c>
      <c r="Y28" s="44">
        <v>1.1080000000000001</v>
      </c>
      <c r="Z28" s="44">
        <v>1.1100000000000001</v>
      </c>
      <c r="AA28" s="44">
        <v>1.1120000000000001</v>
      </c>
      <c r="AB28" s="44">
        <v>1.1140000000000001</v>
      </c>
    </row>
    <row r="29" spans="1:28" x14ac:dyDescent="0.25">
      <c r="A29" s="43">
        <v>52</v>
      </c>
      <c r="B29" s="44">
        <v>0.13</v>
      </c>
      <c r="C29" s="44">
        <v>0.126</v>
      </c>
      <c r="D29" s="44">
        <v>0.122</v>
      </c>
      <c r="E29" s="44">
        <v>0.11899999999999999</v>
      </c>
      <c r="F29" s="44">
        <v>0.115</v>
      </c>
      <c r="G29" s="44">
        <v>0.112</v>
      </c>
      <c r="H29" s="44">
        <v>0.108</v>
      </c>
      <c r="I29" s="44">
        <v>0.105</v>
      </c>
      <c r="J29" s="44">
        <v>0.10100000000000001</v>
      </c>
      <c r="K29" s="44">
        <v>9.7000000000000003E-2</v>
      </c>
      <c r="L29" s="44">
        <v>9.4E-2</v>
      </c>
      <c r="M29" s="44">
        <v>0.09</v>
      </c>
      <c r="P29" s="43">
        <v>52</v>
      </c>
      <c r="Q29" s="44">
        <v>1.115</v>
      </c>
      <c r="R29" s="44">
        <v>1.117</v>
      </c>
      <c r="S29" s="44">
        <v>1.119</v>
      </c>
      <c r="T29" s="44">
        <v>1.121</v>
      </c>
      <c r="U29" s="44">
        <v>1.123</v>
      </c>
      <c r="V29" s="44">
        <v>1.125</v>
      </c>
      <c r="W29" s="44">
        <v>1.1259999999999999</v>
      </c>
      <c r="X29" s="44">
        <v>1.1279999999999999</v>
      </c>
      <c r="Y29" s="44">
        <v>1.1299999999999999</v>
      </c>
      <c r="Z29" s="44">
        <v>1.1319999999999999</v>
      </c>
      <c r="AA29" s="44">
        <v>1.1339999999999999</v>
      </c>
      <c r="AB29" s="44">
        <v>1.1359999999999999</v>
      </c>
    </row>
    <row r="30" spans="1:28" x14ac:dyDescent="0.25">
      <c r="A30" s="43">
        <v>53</v>
      </c>
      <c r="B30" s="44">
        <v>8.6999999999999994E-2</v>
      </c>
      <c r="C30" s="44">
        <v>8.3000000000000004E-2</v>
      </c>
      <c r="D30" s="44">
        <v>7.9000000000000001E-2</v>
      </c>
      <c r="E30" s="44">
        <v>7.5999999999999998E-2</v>
      </c>
      <c r="F30" s="44">
        <v>7.1999999999999995E-2</v>
      </c>
      <c r="G30" s="44">
        <v>6.9000000000000006E-2</v>
      </c>
      <c r="H30" s="44">
        <v>6.5000000000000002E-2</v>
      </c>
      <c r="I30" s="44">
        <v>6.0999999999999999E-2</v>
      </c>
      <c r="J30" s="44">
        <v>5.8000000000000003E-2</v>
      </c>
      <c r="K30" s="44">
        <v>5.3999999999999999E-2</v>
      </c>
      <c r="L30" s="44">
        <v>5.0999999999999997E-2</v>
      </c>
      <c r="M30" s="44">
        <v>4.7E-2</v>
      </c>
      <c r="P30" s="43">
        <v>53</v>
      </c>
      <c r="Q30" s="44">
        <v>1.1379999999999999</v>
      </c>
      <c r="R30" s="44">
        <v>1.1399999999999999</v>
      </c>
      <c r="S30" s="44">
        <v>1.141</v>
      </c>
      <c r="T30" s="44">
        <v>1.143</v>
      </c>
      <c r="U30" s="44">
        <v>1.145</v>
      </c>
      <c r="V30" s="44">
        <v>1.147</v>
      </c>
      <c r="W30" s="44">
        <v>1.149</v>
      </c>
      <c r="X30" s="44">
        <v>1.151</v>
      </c>
      <c r="Y30" s="44">
        <v>1.153</v>
      </c>
      <c r="Z30" s="44">
        <v>1.155</v>
      </c>
      <c r="AA30" s="44">
        <v>1.157</v>
      </c>
      <c r="AB30" s="44">
        <v>1.159</v>
      </c>
    </row>
    <row r="31" spans="1:28" x14ac:dyDescent="0.25">
      <c r="A31" s="43">
        <v>54</v>
      </c>
      <c r="B31" s="44">
        <v>4.2999999999999997E-2</v>
      </c>
      <c r="C31" s="44">
        <v>0.04</v>
      </c>
      <c r="D31" s="44">
        <v>3.5999999999999997E-2</v>
      </c>
      <c r="E31" s="44">
        <v>3.2000000000000001E-2</v>
      </c>
      <c r="F31" s="44">
        <v>2.9000000000000001E-2</v>
      </c>
      <c r="G31" s="44">
        <v>2.5000000000000001E-2</v>
      </c>
      <c r="H31" s="44">
        <v>2.1999999999999999E-2</v>
      </c>
      <c r="I31" s="44">
        <v>1.7999999999999999E-2</v>
      </c>
      <c r="J31" s="44">
        <v>1.4E-2</v>
      </c>
      <c r="K31" s="44">
        <v>1.0999999999999999E-2</v>
      </c>
      <c r="L31" s="44">
        <v>7.0000000000000001E-3</v>
      </c>
      <c r="M31" s="44">
        <v>4.0000000000000001E-3</v>
      </c>
      <c r="P31" s="43">
        <v>54</v>
      </c>
      <c r="Q31" s="44">
        <v>1.1599999999999999</v>
      </c>
      <c r="R31" s="44">
        <v>1.1619999999999999</v>
      </c>
      <c r="S31" s="44">
        <v>1.1639999999999999</v>
      </c>
      <c r="T31" s="44">
        <v>1.1659999999999999</v>
      </c>
      <c r="U31" s="44">
        <v>1.1679999999999999</v>
      </c>
      <c r="V31" s="44">
        <v>1.17</v>
      </c>
      <c r="W31" s="44">
        <v>1.1719999999999999</v>
      </c>
      <c r="X31" s="44">
        <v>1.1739999999999999</v>
      </c>
      <c r="Y31" s="44">
        <v>1.1759999999999999</v>
      </c>
      <c r="Z31" s="44">
        <v>1.1779999999999999</v>
      </c>
      <c r="AA31" s="44">
        <v>1.18</v>
      </c>
      <c r="AB31" s="44">
        <v>1.1819999999999999</v>
      </c>
    </row>
    <row r="32" spans="1:28" x14ac:dyDescent="0.25">
      <c r="A32" s="43">
        <v>55</v>
      </c>
      <c r="B32" s="44">
        <v>0</v>
      </c>
      <c r="C32" s="44"/>
      <c r="D32" s="44"/>
      <c r="E32" s="44"/>
      <c r="F32" s="44"/>
      <c r="G32" s="44"/>
      <c r="H32" s="44"/>
      <c r="I32" s="44"/>
      <c r="J32" s="44"/>
      <c r="K32" s="44"/>
      <c r="L32" s="44"/>
      <c r="M32" s="44"/>
      <c r="P32" s="43">
        <v>55</v>
      </c>
      <c r="Q32" s="44">
        <v>1.1839999999999999</v>
      </c>
      <c r="R32" s="44"/>
      <c r="S32" s="44"/>
      <c r="T32" s="44"/>
      <c r="U32" s="44"/>
      <c r="V32" s="44"/>
      <c r="W32" s="44"/>
      <c r="X32" s="44"/>
      <c r="Y32" s="44"/>
      <c r="Z32" s="44"/>
      <c r="AA32" s="44"/>
      <c r="AB32" s="44"/>
    </row>
  </sheetData>
  <sheetProtection algorithmName="SHA-512" hashValue="jpYDkAGFV4bLwa854X5BtSqcOryt/l/AgEFvCo+GuPwmSEGokxlR09q/AcHmVCg8s8wHQpBfHkhYvdXxb88yUQ==" saltValue="Iw5VrBmNStl7kpZR26k3+w==" spinCount="100000" sheet="1" objects="1" scenarios="1"/>
  <conditionalFormatting sqref="A6:A21">
    <cfRule type="expression" dxfId="869" priority="9" stopIfTrue="1">
      <formula>MOD(ROW(),2)=0</formula>
    </cfRule>
    <cfRule type="expression" dxfId="868" priority="10" stopIfTrue="1">
      <formula>MOD(ROW(),2)&lt;&gt;0</formula>
    </cfRule>
  </conditionalFormatting>
  <conditionalFormatting sqref="B6:M6 B9:M21 C7:M8">
    <cfRule type="expression" dxfId="867" priority="11" stopIfTrue="1">
      <formula>MOD(ROW(),2)=0</formula>
    </cfRule>
    <cfRule type="expression" dxfId="866" priority="12" stopIfTrue="1">
      <formula>MOD(ROW(),2)&lt;&gt;0</formula>
    </cfRule>
  </conditionalFormatting>
  <conditionalFormatting sqref="A26:A32">
    <cfRule type="expression" dxfId="865" priority="13" stopIfTrue="1">
      <formula>MOD(ROW(),2)=0</formula>
    </cfRule>
    <cfRule type="expression" dxfId="864" priority="14" stopIfTrue="1">
      <formula>MOD(ROW(),2)&lt;&gt;0</formula>
    </cfRule>
  </conditionalFormatting>
  <conditionalFormatting sqref="B26:M32">
    <cfRule type="expression" dxfId="863" priority="15" stopIfTrue="1">
      <formula>MOD(ROW(),2)=0</formula>
    </cfRule>
    <cfRule type="expression" dxfId="862" priority="16" stopIfTrue="1">
      <formula>MOD(ROW(),2)&lt;&gt;0</formula>
    </cfRule>
  </conditionalFormatting>
  <conditionalFormatting sqref="P6:P21">
    <cfRule type="expression" dxfId="861" priority="17" stopIfTrue="1">
      <formula>MOD(ROW(),2)=0</formula>
    </cfRule>
    <cfRule type="expression" dxfId="860" priority="18" stopIfTrue="1">
      <formula>MOD(ROW(),2)&lt;&gt;0</formula>
    </cfRule>
  </conditionalFormatting>
  <conditionalFormatting sqref="Q6:AB6 Q9:AB21 R7:AB8">
    <cfRule type="expression" dxfId="859" priority="19" stopIfTrue="1">
      <formula>MOD(ROW(),2)=0</formula>
    </cfRule>
    <cfRule type="expression" dxfId="858" priority="20" stopIfTrue="1">
      <formula>MOD(ROW(),2)&lt;&gt;0</formula>
    </cfRule>
  </conditionalFormatting>
  <conditionalFormatting sqref="P26:P32">
    <cfRule type="expression" dxfId="857" priority="21" stopIfTrue="1">
      <formula>MOD(ROW(),2)=0</formula>
    </cfRule>
    <cfRule type="expression" dxfId="856" priority="22" stopIfTrue="1">
      <formula>MOD(ROW(),2)&lt;&gt;0</formula>
    </cfRule>
  </conditionalFormatting>
  <conditionalFormatting sqref="Q26:AB32">
    <cfRule type="expression" dxfId="855" priority="23" stopIfTrue="1">
      <formula>MOD(ROW(),2)=0</formula>
    </cfRule>
    <cfRule type="expression" dxfId="854" priority="24" stopIfTrue="1">
      <formula>MOD(ROW(),2)&lt;&gt;0</formula>
    </cfRule>
  </conditionalFormatting>
  <conditionalFormatting sqref="B7:B8">
    <cfRule type="expression" dxfId="853" priority="3" stopIfTrue="1">
      <formula>MOD(ROW(),2)=0</formula>
    </cfRule>
    <cfRule type="expression" dxfId="852" priority="4" stopIfTrue="1">
      <formula>MOD(ROW(),2)&lt;&gt;0</formula>
    </cfRule>
  </conditionalFormatting>
  <conditionalFormatting sqref="Q7:Q8">
    <cfRule type="expression" dxfId="851" priority="1" stopIfTrue="1">
      <formula>MOD(ROW(),2)=0</formula>
    </cfRule>
    <cfRule type="expression" dxfId="850" priority="2" stopIfTrue="1">
      <formula>MOD(ROW(),2)&lt;&gt;0</formula>
    </cfRule>
  </conditionalFormatting>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B2" sqref="B2"/>
    </sheetView>
  </sheetViews>
  <sheetFormatPr defaultColWidth="9.26953125" defaultRowHeight="15.5" x14ac:dyDescent="0.35"/>
  <cols>
    <col min="1" max="1" width="48.54296875" style="4" customWidth="1"/>
    <col min="2" max="3" width="36.54296875" style="4" customWidth="1"/>
    <col min="4" max="16384" width="9.26953125" style="1"/>
  </cols>
  <sheetData>
    <row r="1" spans="1:3" s="21" customFormat="1" ht="20" x14ac:dyDescent="0.4">
      <c r="A1" s="20" t="s">
        <v>0</v>
      </c>
    </row>
    <row r="2" spans="1:3" s="21" customFormat="1" x14ac:dyDescent="0.35">
      <c r="A2" s="25" t="s">
        <v>1</v>
      </c>
      <c r="B2" s="3" t="str">
        <f>wb_title</f>
        <v>HSC - Consolidated Factor Spreadsheet</v>
      </c>
    </row>
    <row r="3" spans="1:3" s="21" customFormat="1" x14ac:dyDescent="0.35">
      <c r="A3" s="25" t="s">
        <v>2</v>
      </c>
      <c r="B3" s="22" t="s">
        <v>11</v>
      </c>
    </row>
    <row r="4" spans="1:3" s="32" customFormat="1" ht="12.5" x14ac:dyDescent="0.25">
      <c r="A4" s="35"/>
      <c r="B4" s="35"/>
      <c r="C4" s="35"/>
    </row>
    <row r="5" spans="1:3" s="32" customFormat="1" ht="12.5" x14ac:dyDescent="0.25">
      <c r="A5" s="35"/>
      <c r="B5" s="35"/>
      <c r="C5" s="35"/>
    </row>
    <row r="6" spans="1:3" s="32" customFormat="1" ht="13" x14ac:dyDescent="0.3">
      <c r="A6" s="37" t="s">
        <v>67</v>
      </c>
      <c r="B6" s="37" t="s">
        <v>68</v>
      </c>
      <c r="C6" s="37" t="s">
        <v>69</v>
      </c>
    </row>
    <row r="7" spans="1:3" s="32" customFormat="1" ht="12.5" x14ac:dyDescent="0.25">
      <c r="A7" s="35" t="s">
        <v>70</v>
      </c>
      <c r="B7" s="35" t="s">
        <v>71</v>
      </c>
      <c r="C7" s="35" t="s">
        <v>72</v>
      </c>
    </row>
    <row r="8" spans="1:3" s="32" customFormat="1" ht="12.5" x14ac:dyDescent="0.25">
      <c r="A8" s="35" t="s">
        <v>73</v>
      </c>
      <c r="B8" s="35" t="s">
        <v>74</v>
      </c>
      <c r="C8" s="35" t="s">
        <v>75</v>
      </c>
    </row>
    <row r="9" spans="1:3" s="32" customFormat="1" ht="12.5" x14ac:dyDescent="0.25">
      <c r="A9" s="35" t="s">
        <v>76</v>
      </c>
      <c r="B9" s="35" t="s">
        <v>77</v>
      </c>
      <c r="C9" s="35" t="s">
        <v>78</v>
      </c>
    </row>
    <row r="10" spans="1:3" s="32" customFormat="1" ht="12.5" x14ac:dyDescent="0.25">
      <c r="A10" s="35" t="s">
        <v>79</v>
      </c>
      <c r="B10" s="35" t="s">
        <v>71</v>
      </c>
      <c r="C10" s="35" t="s">
        <v>71</v>
      </c>
    </row>
    <row r="11" spans="1:3" s="32" customFormat="1" ht="12.5" x14ac:dyDescent="0.25">
      <c r="A11" s="35" t="s">
        <v>80</v>
      </c>
      <c r="B11" s="35" t="s">
        <v>81</v>
      </c>
      <c r="C11" s="35" t="s">
        <v>82</v>
      </c>
    </row>
    <row r="12" spans="1:3" s="32" customFormat="1" ht="25" x14ac:dyDescent="0.25">
      <c r="A12" s="35" t="s">
        <v>83</v>
      </c>
      <c r="B12" s="35" t="s">
        <v>84</v>
      </c>
      <c r="C12" s="35" t="s">
        <v>85</v>
      </c>
    </row>
    <row r="13" spans="1:3" s="32" customFormat="1" ht="12.5" hidden="1" x14ac:dyDescent="0.25">
      <c r="A13" s="35" t="s">
        <v>86</v>
      </c>
      <c r="B13" s="35" t="s">
        <v>87</v>
      </c>
      <c r="C13" s="35" t="s">
        <v>87</v>
      </c>
    </row>
    <row r="14" spans="1:3" s="32" customFormat="1" ht="12.5" x14ac:dyDescent="0.25">
      <c r="A14" s="35" t="s">
        <v>88</v>
      </c>
      <c r="B14" s="35" t="s">
        <v>89</v>
      </c>
      <c r="C14" s="35" t="s">
        <v>89</v>
      </c>
    </row>
    <row r="15" spans="1:3" s="32" customFormat="1" ht="12.5" x14ac:dyDescent="0.25">
      <c r="A15" s="35" t="s">
        <v>90</v>
      </c>
      <c r="B15" s="35" t="s">
        <v>91</v>
      </c>
      <c r="C15" s="35" t="s">
        <v>91</v>
      </c>
    </row>
    <row r="16" spans="1:3" s="32" customFormat="1" ht="12.5" x14ac:dyDescent="0.25">
      <c r="A16" s="35" t="s">
        <v>92</v>
      </c>
      <c r="B16" s="35" t="s">
        <v>93</v>
      </c>
      <c r="C16" s="35" t="s">
        <v>93</v>
      </c>
    </row>
    <row r="17" spans="1:3" s="32" customFormat="1" ht="12.5" x14ac:dyDescent="0.25">
      <c r="A17" s="35" t="s">
        <v>94</v>
      </c>
      <c r="B17" s="35" t="s">
        <v>95</v>
      </c>
      <c r="C17" s="35" t="s">
        <v>95</v>
      </c>
    </row>
    <row r="18" spans="1:3" s="32" customFormat="1" ht="12.5" x14ac:dyDescent="0.25">
      <c r="A18" s="35" t="s">
        <v>96</v>
      </c>
      <c r="B18" s="35" t="s">
        <v>97</v>
      </c>
      <c r="C18" s="35" t="s">
        <v>97</v>
      </c>
    </row>
    <row r="19" spans="1:3" s="32" customFormat="1" ht="12.5" x14ac:dyDescent="0.25">
      <c r="A19" s="35" t="s">
        <v>98</v>
      </c>
      <c r="B19" s="35" t="s">
        <v>99</v>
      </c>
      <c r="C19" s="35" t="s">
        <v>99</v>
      </c>
    </row>
    <row r="20" spans="1:3" s="32" customFormat="1" ht="12.5" x14ac:dyDescent="0.25">
      <c r="A20" s="35" t="s">
        <v>100</v>
      </c>
      <c r="B20" s="35" t="s">
        <v>101</v>
      </c>
      <c r="C20" s="35" t="s">
        <v>101</v>
      </c>
    </row>
    <row r="21" spans="1:3" s="32" customFormat="1" ht="12.5" x14ac:dyDescent="0.25">
      <c r="A21" s="35" t="s">
        <v>102</v>
      </c>
      <c r="B21" s="35" t="s">
        <v>103</v>
      </c>
      <c r="C21" s="35" t="s">
        <v>103</v>
      </c>
    </row>
    <row r="22" spans="1:3" s="32" customFormat="1" ht="12.5" x14ac:dyDescent="0.25">
      <c r="A22" s="35" t="s">
        <v>104</v>
      </c>
      <c r="B22" s="35" t="s">
        <v>105</v>
      </c>
      <c r="C22" s="35" t="s">
        <v>105</v>
      </c>
    </row>
    <row r="23" spans="1:3" s="32" customFormat="1" ht="25" x14ac:dyDescent="0.25">
      <c r="A23" s="35" t="s">
        <v>106</v>
      </c>
      <c r="B23" s="35" t="s">
        <v>107</v>
      </c>
      <c r="C23" s="35" t="s">
        <v>108</v>
      </c>
    </row>
    <row r="24" spans="1:3" s="32" customFormat="1" ht="62.5" x14ac:dyDescent="0.25">
      <c r="A24" s="35" t="s">
        <v>109</v>
      </c>
      <c r="B24" s="35">
        <v>2028</v>
      </c>
      <c r="C24" s="35" t="s">
        <v>110</v>
      </c>
    </row>
    <row r="25" spans="1:3" s="32" customFormat="1" ht="25" x14ac:dyDescent="0.25">
      <c r="A25" s="35" t="s">
        <v>111</v>
      </c>
      <c r="B25" s="35" t="s">
        <v>112</v>
      </c>
      <c r="C25" s="35" t="s">
        <v>112</v>
      </c>
    </row>
    <row r="26" spans="1:3" s="32" customFormat="1" ht="12.5" x14ac:dyDescent="0.25">
      <c r="A26" s="35" t="s">
        <v>113</v>
      </c>
      <c r="B26" s="35" t="s">
        <v>91</v>
      </c>
      <c r="C26" s="35" t="s">
        <v>91</v>
      </c>
    </row>
    <row r="27" spans="1:3" s="32" customFormat="1" ht="12.5" x14ac:dyDescent="0.25">
      <c r="A27" s="35" t="s">
        <v>114</v>
      </c>
      <c r="B27" s="35" t="s">
        <v>91</v>
      </c>
      <c r="C27" s="35" t="s">
        <v>91</v>
      </c>
    </row>
    <row r="28" spans="1:3" s="32" customFormat="1" ht="12.5" x14ac:dyDescent="0.25">
      <c r="A28" s="35" t="s">
        <v>115</v>
      </c>
      <c r="B28" s="35" t="s">
        <v>573</v>
      </c>
      <c r="C28" s="35" t="s">
        <v>573</v>
      </c>
    </row>
    <row r="29" spans="1:3" s="32" customFormat="1" ht="62.5" x14ac:dyDescent="0.25">
      <c r="A29" s="35" t="s">
        <v>116</v>
      </c>
      <c r="B29" s="35" t="s">
        <v>574</v>
      </c>
      <c r="C29" s="35" t="s">
        <v>574</v>
      </c>
    </row>
    <row r="30" spans="1:3" s="32" customFormat="1" ht="25" x14ac:dyDescent="0.25">
      <c r="A30" s="35" t="s">
        <v>117</v>
      </c>
      <c r="B30" s="35" t="s">
        <v>118</v>
      </c>
      <c r="C30" s="35" t="s">
        <v>118</v>
      </c>
    </row>
    <row r="31" spans="1:3" s="32" customFormat="1" ht="12.5" x14ac:dyDescent="0.25">
      <c r="A31" s="35" t="s">
        <v>119</v>
      </c>
      <c r="B31" s="35" t="s">
        <v>575</v>
      </c>
      <c r="C31" s="35" t="s">
        <v>575</v>
      </c>
    </row>
    <row r="32" spans="1:3" s="32" customFormat="1" ht="12.5" x14ac:dyDescent="0.25">
      <c r="A32" s="35" t="s">
        <v>120</v>
      </c>
      <c r="B32" s="35" t="s">
        <v>575</v>
      </c>
      <c r="C32" s="35" t="s">
        <v>575</v>
      </c>
    </row>
    <row r="33" spans="1:3" s="32" customFormat="1" ht="12.5" x14ac:dyDescent="0.25">
      <c r="A33" s="35" t="s">
        <v>121</v>
      </c>
      <c r="B33" s="35" t="s">
        <v>91</v>
      </c>
      <c r="C33" s="35" t="s">
        <v>91</v>
      </c>
    </row>
    <row r="34" spans="1:3" s="32" customFormat="1" ht="25" x14ac:dyDescent="0.25">
      <c r="A34" s="35" t="s">
        <v>122</v>
      </c>
      <c r="B34" s="35" t="s">
        <v>123</v>
      </c>
      <c r="C34" s="35" t="s">
        <v>123</v>
      </c>
    </row>
    <row r="35" spans="1:3" s="32" customFormat="1" ht="12.5" hidden="1" x14ac:dyDescent="0.25">
      <c r="A35" s="35" t="s">
        <v>124</v>
      </c>
      <c r="B35" s="35" t="s">
        <v>125</v>
      </c>
      <c r="C35" s="35" t="s">
        <v>125</v>
      </c>
    </row>
    <row r="36" spans="1:3" s="32" customFormat="1" ht="12.5" x14ac:dyDescent="0.25">
      <c r="A36" s="35" t="s">
        <v>126</v>
      </c>
      <c r="B36" s="35" t="s">
        <v>91</v>
      </c>
      <c r="C36" s="35" t="s">
        <v>91</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0C40-4D7F-45A4-82AF-B091E72FCD7C}">
  <sheetPr codeName="Sheet42"/>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x-411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274</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411</v>
      </c>
      <c r="C14" s="49"/>
      <c r="D14" s="49"/>
      <c r="E14" s="49"/>
      <c r="F14" s="49"/>
      <c r="G14" s="49"/>
      <c r="H14" s="49"/>
      <c r="I14" s="49"/>
      <c r="J14" s="49"/>
      <c r="K14" s="49"/>
      <c r="L14" s="49"/>
      <c r="M14" s="49"/>
    </row>
    <row r="15" spans="1:13" x14ac:dyDescent="0.25">
      <c r="A15" s="40" t="s">
        <v>485</v>
      </c>
      <c r="B15" s="49" t="s">
        <v>275</v>
      </c>
      <c r="C15" s="49"/>
      <c r="D15" s="49"/>
      <c r="E15" s="49"/>
      <c r="F15" s="49"/>
      <c r="G15" s="49"/>
      <c r="H15" s="49"/>
      <c r="I15" s="49"/>
      <c r="J15" s="49"/>
      <c r="K15" s="49"/>
      <c r="L15" s="49"/>
      <c r="M15" s="49"/>
    </row>
    <row r="16" spans="1:13" x14ac:dyDescent="0.25">
      <c r="A16" s="40" t="s">
        <v>137</v>
      </c>
      <c r="B16" s="49" t="s">
        <v>276</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55</v>
      </c>
      <c r="B27" s="44">
        <v>2.1999999999999999E-2</v>
      </c>
      <c r="C27" s="44">
        <v>2.1999999999999999E-2</v>
      </c>
      <c r="D27" s="44">
        <v>2.1999999999999999E-2</v>
      </c>
      <c r="E27" s="44">
        <v>2.1999999999999999E-2</v>
      </c>
      <c r="F27" s="44">
        <v>2.1000000000000001E-2</v>
      </c>
      <c r="G27" s="44">
        <v>2.1000000000000001E-2</v>
      </c>
      <c r="H27" s="44">
        <v>2.1000000000000001E-2</v>
      </c>
      <c r="I27" s="44">
        <v>2.1000000000000001E-2</v>
      </c>
      <c r="J27" s="44">
        <v>2.1000000000000001E-2</v>
      </c>
      <c r="K27" s="44">
        <v>2.1000000000000001E-2</v>
      </c>
      <c r="L27" s="44">
        <v>2.1000000000000001E-2</v>
      </c>
      <c r="M27" s="44">
        <v>2.1000000000000001E-2</v>
      </c>
    </row>
    <row r="28" spans="1:13" x14ac:dyDescent="0.25">
      <c r="A28" s="43">
        <v>56</v>
      </c>
      <c r="B28" s="44">
        <v>0.02</v>
      </c>
      <c r="C28" s="44">
        <v>0.02</v>
      </c>
      <c r="D28" s="44">
        <v>0.02</v>
      </c>
      <c r="E28" s="44">
        <v>0.02</v>
      </c>
      <c r="F28" s="44">
        <v>0.02</v>
      </c>
      <c r="G28" s="44">
        <v>0.02</v>
      </c>
      <c r="H28" s="44">
        <v>0.02</v>
      </c>
      <c r="I28" s="44">
        <v>0.02</v>
      </c>
      <c r="J28" s="44">
        <v>0.02</v>
      </c>
      <c r="K28" s="44">
        <v>1.9E-2</v>
      </c>
      <c r="L28" s="44">
        <v>1.9E-2</v>
      </c>
      <c r="M28" s="44">
        <v>1.9E-2</v>
      </c>
    </row>
    <row r="29" spans="1:13" x14ac:dyDescent="0.25">
      <c r="A29" s="43">
        <v>57</v>
      </c>
      <c r="B29" s="44">
        <v>1.9E-2</v>
      </c>
      <c r="C29" s="44">
        <v>1.9E-2</v>
      </c>
      <c r="D29" s="44">
        <v>1.9E-2</v>
      </c>
      <c r="E29" s="44">
        <v>1.9E-2</v>
      </c>
      <c r="F29" s="44">
        <v>1.7999999999999999E-2</v>
      </c>
      <c r="G29" s="44">
        <v>1.7999999999999999E-2</v>
      </c>
      <c r="H29" s="44">
        <v>1.7999999999999999E-2</v>
      </c>
      <c r="I29" s="44">
        <v>1.7999999999999999E-2</v>
      </c>
      <c r="J29" s="44">
        <v>1.7999999999999999E-2</v>
      </c>
      <c r="K29" s="44">
        <v>1.7999999999999999E-2</v>
      </c>
      <c r="L29" s="44">
        <v>1.7999999999999999E-2</v>
      </c>
      <c r="M29" s="44">
        <v>1.7999999999999999E-2</v>
      </c>
    </row>
    <row r="30" spans="1:13" x14ac:dyDescent="0.25">
      <c r="A30" s="43">
        <v>58</v>
      </c>
      <c r="B30" s="44">
        <v>1.7000000000000001E-2</v>
      </c>
      <c r="C30" s="44">
        <v>1.7000000000000001E-2</v>
      </c>
      <c r="D30" s="44">
        <v>1.7000000000000001E-2</v>
      </c>
      <c r="E30" s="44">
        <v>1.7000000000000001E-2</v>
      </c>
      <c r="F30" s="44">
        <v>1.7000000000000001E-2</v>
      </c>
      <c r="G30" s="44">
        <v>1.7000000000000001E-2</v>
      </c>
      <c r="H30" s="44">
        <v>1.7000000000000001E-2</v>
      </c>
      <c r="I30" s="44">
        <v>1.6E-2</v>
      </c>
      <c r="J30" s="44">
        <v>1.6E-2</v>
      </c>
      <c r="K30" s="44">
        <v>1.6E-2</v>
      </c>
      <c r="L30" s="44">
        <v>1.6E-2</v>
      </c>
      <c r="M30" s="44">
        <v>1.6E-2</v>
      </c>
    </row>
    <row r="31" spans="1:13" x14ac:dyDescent="0.25">
      <c r="A31" s="43">
        <v>59</v>
      </c>
      <c r="B31" s="44">
        <v>1.6E-2</v>
      </c>
      <c r="C31" s="44">
        <v>1.6E-2</v>
      </c>
      <c r="D31" s="44">
        <v>1.4999999999999999E-2</v>
      </c>
      <c r="E31" s="44">
        <v>1.4999999999999999E-2</v>
      </c>
      <c r="F31" s="44">
        <v>1.4999999999999999E-2</v>
      </c>
      <c r="G31" s="44">
        <v>1.4999999999999999E-2</v>
      </c>
      <c r="H31" s="44">
        <v>1.4999999999999999E-2</v>
      </c>
      <c r="I31" s="44">
        <v>1.4999999999999999E-2</v>
      </c>
      <c r="J31" s="44">
        <v>1.4999999999999999E-2</v>
      </c>
      <c r="K31" s="44">
        <v>1.4E-2</v>
      </c>
      <c r="L31" s="44">
        <v>1.4E-2</v>
      </c>
      <c r="M31" s="44">
        <v>1.4E-2</v>
      </c>
    </row>
    <row r="32" spans="1:13" x14ac:dyDescent="0.25">
      <c r="A32" s="43">
        <v>60</v>
      </c>
      <c r="B32" s="44">
        <v>1.4E-2</v>
      </c>
      <c r="C32" s="44">
        <v>1.4E-2</v>
      </c>
      <c r="D32" s="44">
        <v>1.4E-2</v>
      </c>
      <c r="E32" s="44">
        <v>1.2999999999999999E-2</v>
      </c>
      <c r="F32" s="44">
        <v>1.2999999999999999E-2</v>
      </c>
      <c r="G32" s="44">
        <v>1.2999999999999999E-2</v>
      </c>
      <c r="H32" s="44">
        <v>1.2999999999999999E-2</v>
      </c>
      <c r="I32" s="44">
        <v>1.2999999999999999E-2</v>
      </c>
      <c r="J32" s="44">
        <v>1.2E-2</v>
      </c>
      <c r="K32" s="44">
        <v>1.2E-2</v>
      </c>
      <c r="L32" s="44">
        <v>1.2E-2</v>
      </c>
      <c r="M32" s="44">
        <v>1.2E-2</v>
      </c>
    </row>
    <row r="33" spans="1:13" x14ac:dyDescent="0.25">
      <c r="A33" s="43">
        <v>61</v>
      </c>
      <c r="B33" s="44">
        <v>1.2E-2</v>
      </c>
      <c r="C33" s="44">
        <v>1.0999999999999999E-2</v>
      </c>
      <c r="D33" s="44">
        <v>1.0999999999999999E-2</v>
      </c>
      <c r="E33" s="44">
        <v>1.0999999999999999E-2</v>
      </c>
      <c r="F33" s="44">
        <v>1.0999999999999999E-2</v>
      </c>
      <c r="G33" s="44">
        <v>1.0999999999999999E-2</v>
      </c>
      <c r="H33" s="44">
        <v>0.01</v>
      </c>
      <c r="I33" s="44">
        <v>0.01</v>
      </c>
      <c r="J33" s="44">
        <v>0.01</v>
      </c>
      <c r="K33" s="44">
        <v>0.01</v>
      </c>
      <c r="L33" s="44">
        <v>8.9999999999999993E-3</v>
      </c>
      <c r="M33" s="44">
        <v>8.9999999999999993E-3</v>
      </c>
    </row>
    <row r="34" spans="1:13" x14ac:dyDescent="0.25">
      <c r="A34" s="43">
        <v>62</v>
      </c>
      <c r="B34" s="44">
        <v>8.9999999999999993E-3</v>
      </c>
      <c r="C34" s="44">
        <v>8.9999999999999993E-3</v>
      </c>
      <c r="D34" s="44">
        <v>8.9999999999999993E-3</v>
      </c>
      <c r="E34" s="44">
        <v>8.0000000000000002E-3</v>
      </c>
      <c r="F34" s="44">
        <v>8.0000000000000002E-3</v>
      </c>
      <c r="G34" s="44">
        <v>8.0000000000000002E-3</v>
      </c>
      <c r="H34" s="44">
        <v>8.0000000000000002E-3</v>
      </c>
      <c r="I34" s="44">
        <v>7.0000000000000001E-3</v>
      </c>
      <c r="J34" s="44">
        <v>7.0000000000000001E-3</v>
      </c>
      <c r="K34" s="44">
        <v>7.0000000000000001E-3</v>
      </c>
      <c r="L34" s="44">
        <v>7.0000000000000001E-3</v>
      </c>
      <c r="M34" s="44">
        <v>7.0000000000000001E-3</v>
      </c>
    </row>
    <row r="35" spans="1:13" x14ac:dyDescent="0.25">
      <c r="A35" s="43">
        <v>63</v>
      </c>
      <c r="B35" s="44">
        <v>6.0000000000000001E-3</v>
      </c>
      <c r="C35" s="44">
        <v>6.0000000000000001E-3</v>
      </c>
      <c r="D35" s="44">
        <v>6.0000000000000001E-3</v>
      </c>
      <c r="E35" s="44">
        <v>6.0000000000000001E-3</v>
      </c>
      <c r="F35" s="44">
        <v>5.0000000000000001E-3</v>
      </c>
      <c r="G35" s="44">
        <v>5.0000000000000001E-3</v>
      </c>
      <c r="H35" s="44">
        <v>5.0000000000000001E-3</v>
      </c>
      <c r="I35" s="44">
        <v>5.0000000000000001E-3</v>
      </c>
      <c r="J35" s="44">
        <v>4.0000000000000001E-3</v>
      </c>
      <c r="K35" s="44">
        <v>4.0000000000000001E-3</v>
      </c>
      <c r="L35" s="44">
        <v>4.0000000000000001E-3</v>
      </c>
      <c r="M35" s="44">
        <v>4.0000000000000001E-3</v>
      </c>
    </row>
    <row r="36" spans="1:13" x14ac:dyDescent="0.25">
      <c r="A36" s="43">
        <v>64</v>
      </c>
      <c r="B36" s="44">
        <v>3.0000000000000001E-3</v>
      </c>
      <c r="C36" s="44">
        <v>3.0000000000000001E-3</v>
      </c>
      <c r="D36" s="44">
        <v>3.0000000000000001E-3</v>
      </c>
      <c r="E36" s="44">
        <v>2E-3</v>
      </c>
      <c r="F36" s="44">
        <v>2E-3</v>
      </c>
      <c r="G36" s="44">
        <v>2E-3</v>
      </c>
      <c r="H36" s="44">
        <v>2E-3</v>
      </c>
      <c r="I36" s="44">
        <v>1E-3</v>
      </c>
      <c r="J36" s="44">
        <v>1E-3</v>
      </c>
      <c r="K36" s="44">
        <v>1E-3</v>
      </c>
      <c r="L36" s="44">
        <v>1E-3</v>
      </c>
      <c r="M36" s="44">
        <v>0</v>
      </c>
    </row>
    <row r="37" spans="1:13" x14ac:dyDescent="0.25">
      <c r="A37" s="43">
        <v>65</v>
      </c>
      <c r="B37" s="44">
        <v>0</v>
      </c>
      <c r="C37" s="44"/>
      <c r="D37" s="44"/>
      <c r="E37" s="44"/>
      <c r="F37" s="44"/>
      <c r="G37" s="44"/>
      <c r="H37" s="44"/>
      <c r="I37" s="44"/>
      <c r="J37" s="44"/>
      <c r="K37" s="44"/>
      <c r="L37" s="44"/>
      <c r="M37" s="44"/>
    </row>
  </sheetData>
  <sheetProtection algorithmName="SHA-512" hashValue="coRAmnoI9TbnCHS0iCrKRxabgg9JYXGg1o4x7FNzPmfexCfNtESC7zsD1oQ1GUGozirsAwz8IhROKMdkYleZHA==" saltValue="CoT9m6z/XP287BVXKDYqug==" spinCount="100000" sheet="1" objects="1" scenarios="1"/>
  <conditionalFormatting sqref="A6:A21">
    <cfRule type="expression" dxfId="845" priority="3" stopIfTrue="1">
      <formula>MOD(ROW(),2)=0</formula>
    </cfRule>
    <cfRule type="expression" dxfId="844" priority="4" stopIfTrue="1">
      <formula>MOD(ROW(),2)&lt;&gt;0</formula>
    </cfRule>
  </conditionalFormatting>
  <conditionalFormatting sqref="B6:M6 B9:M21 C7:M8">
    <cfRule type="expression" dxfId="843" priority="5" stopIfTrue="1">
      <formula>MOD(ROW(),2)=0</formula>
    </cfRule>
    <cfRule type="expression" dxfId="842" priority="6" stopIfTrue="1">
      <formula>MOD(ROW(),2)&lt;&gt;0</formula>
    </cfRule>
  </conditionalFormatting>
  <conditionalFormatting sqref="A26:A37">
    <cfRule type="expression" dxfId="841" priority="7" stopIfTrue="1">
      <formula>MOD(ROW(),2)=0</formula>
    </cfRule>
    <cfRule type="expression" dxfId="840" priority="8" stopIfTrue="1">
      <formula>MOD(ROW(),2)&lt;&gt;0</formula>
    </cfRule>
  </conditionalFormatting>
  <conditionalFormatting sqref="B26:M37">
    <cfRule type="expression" dxfId="839" priority="9" stopIfTrue="1">
      <formula>MOD(ROW(),2)=0</formula>
    </cfRule>
    <cfRule type="expression" dxfId="838" priority="10" stopIfTrue="1">
      <formula>MOD(ROW(),2)&lt;&gt;0</formula>
    </cfRule>
  </conditionalFormatting>
  <conditionalFormatting sqref="B7:B8">
    <cfRule type="expression" dxfId="837" priority="1" stopIfTrue="1">
      <formula>MOD(ROW(),2)=0</formula>
    </cfRule>
    <cfRule type="expression" dxfId="836" priority="2"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2352-96BB-4886-A803-2D1D171CE259}">
  <sheetPr codeName="Sheet43"/>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x-412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277</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412</v>
      </c>
      <c r="C14" s="49"/>
      <c r="D14" s="49"/>
      <c r="E14" s="49"/>
      <c r="F14" s="49"/>
      <c r="G14" s="49"/>
      <c r="H14" s="49"/>
      <c r="I14" s="49"/>
      <c r="J14" s="49"/>
      <c r="K14" s="49"/>
      <c r="L14" s="49"/>
      <c r="M14" s="49"/>
    </row>
    <row r="15" spans="1:13" x14ac:dyDescent="0.25">
      <c r="A15" s="40" t="s">
        <v>485</v>
      </c>
      <c r="B15" s="49" t="s">
        <v>278</v>
      </c>
      <c r="C15" s="49"/>
      <c r="D15" s="49"/>
      <c r="E15" s="49"/>
      <c r="F15" s="49"/>
      <c r="G15" s="49"/>
      <c r="H15" s="49"/>
      <c r="I15" s="49"/>
      <c r="J15" s="49"/>
      <c r="K15" s="49"/>
      <c r="L15" s="49"/>
      <c r="M15" s="49"/>
    </row>
    <row r="16" spans="1:13" x14ac:dyDescent="0.25">
      <c r="A16" s="40" t="s">
        <v>137</v>
      </c>
      <c r="B16" s="49" t="s">
        <v>279</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0.83699999999999997</v>
      </c>
      <c r="C27" s="44">
        <v>0.84</v>
      </c>
      <c r="D27" s="44">
        <v>0.84199999999999997</v>
      </c>
      <c r="E27" s="44">
        <v>0.84399999999999997</v>
      </c>
      <c r="F27" s="44">
        <v>0.84699999999999998</v>
      </c>
      <c r="G27" s="44">
        <v>0.84899999999999998</v>
      </c>
      <c r="H27" s="44">
        <v>0.85099999999999998</v>
      </c>
      <c r="I27" s="44">
        <v>0.85399999999999998</v>
      </c>
      <c r="J27" s="44">
        <v>0.85599999999999998</v>
      </c>
      <c r="K27" s="44">
        <v>0.85799999999999998</v>
      </c>
      <c r="L27" s="44">
        <v>0.86099999999999999</v>
      </c>
      <c r="M27" s="44">
        <v>0.86299999999999999</v>
      </c>
    </row>
    <row r="28" spans="1:13" x14ac:dyDescent="0.25">
      <c r="A28" s="43">
        <v>51</v>
      </c>
      <c r="B28" s="44">
        <v>0.86499999999999999</v>
      </c>
      <c r="C28" s="44">
        <v>0.86799999999999999</v>
      </c>
      <c r="D28" s="44">
        <v>0.87</v>
      </c>
      <c r="E28" s="44">
        <v>0.873</v>
      </c>
      <c r="F28" s="44">
        <v>0.875</v>
      </c>
      <c r="G28" s="44">
        <v>0.878</v>
      </c>
      <c r="H28" s="44">
        <v>0.88</v>
      </c>
      <c r="I28" s="44">
        <v>0.88300000000000001</v>
      </c>
      <c r="J28" s="44">
        <v>0.88500000000000001</v>
      </c>
      <c r="K28" s="44">
        <v>0.88800000000000001</v>
      </c>
      <c r="L28" s="44">
        <v>0.89</v>
      </c>
      <c r="M28" s="44">
        <v>0.89300000000000002</v>
      </c>
    </row>
    <row r="29" spans="1:13" x14ac:dyDescent="0.25">
      <c r="A29" s="43">
        <v>52</v>
      </c>
      <c r="B29" s="44">
        <v>0.89500000000000002</v>
      </c>
      <c r="C29" s="44">
        <v>0.89800000000000002</v>
      </c>
      <c r="D29" s="44">
        <v>0.90100000000000002</v>
      </c>
      <c r="E29" s="44">
        <v>0.90300000000000002</v>
      </c>
      <c r="F29" s="44">
        <v>0.90600000000000003</v>
      </c>
      <c r="G29" s="44">
        <v>0.90900000000000003</v>
      </c>
      <c r="H29" s="44">
        <v>0.91100000000000003</v>
      </c>
      <c r="I29" s="44">
        <v>0.91400000000000003</v>
      </c>
      <c r="J29" s="44">
        <v>0.91700000000000004</v>
      </c>
      <c r="K29" s="44">
        <v>0.91900000000000004</v>
      </c>
      <c r="L29" s="44">
        <v>0.92200000000000004</v>
      </c>
      <c r="M29" s="44">
        <v>0.92500000000000004</v>
      </c>
    </row>
    <row r="30" spans="1:13" x14ac:dyDescent="0.25">
      <c r="A30" s="43">
        <v>53</v>
      </c>
      <c r="B30" s="44">
        <v>0.92700000000000005</v>
      </c>
      <c r="C30" s="44">
        <v>0.93</v>
      </c>
      <c r="D30" s="44">
        <v>0.93300000000000005</v>
      </c>
      <c r="E30" s="44">
        <v>0.93600000000000005</v>
      </c>
      <c r="F30" s="44">
        <v>0.93899999999999995</v>
      </c>
      <c r="G30" s="44">
        <v>0.94199999999999995</v>
      </c>
      <c r="H30" s="44">
        <v>0.94499999999999995</v>
      </c>
      <c r="I30" s="44">
        <v>0.94799999999999995</v>
      </c>
      <c r="J30" s="44">
        <v>0.95099999999999996</v>
      </c>
      <c r="K30" s="44">
        <v>0.95399999999999996</v>
      </c>
      <c r="L30" s="44">
        <v>0.95599999999999996</v>
      </c>
      <c r="M30" s="44">
        <v>0.95899999999999996</v>
      </c>
    </row>
    <row r="31" spans="1:13" x14ac:dyDescent="0.25">
      <c r="A31" s="43">
        <v>54</v>
      </c>
      <c r="B31" s="44">
        <v>0.96199999999999997</v>
      </c>
      <c r="C31" s="44">
        <v>0.96499999999999997</v>
      </c>
      <c r="D31" s="44">
        <v>0.96899999999999997</v>
      </c>
      <c r="E31" s="44">
        <v>0.97199999999999998</v>
      </c>
      <c r="F31" s="44">
        <v>0.97499999999999998</v>
      </c>
      <c r="G31" s="44">
        <v>0.97799999999999998</v>
      </c>
      <c r="H31" s="44">
        <v>0.98099999999999998</v>
      </c>
      <c r="I31" s="44">
        <v>0.98399999999999999</v>
      </c>
      <c r="J31" s="44">
        <v>0.98699999999999999</v>
      </c>
      <c r="K31" s="44">
        <v>0.99099999999999999</v>
      </c>
      <c r="L31" s="44">
        <v>0.99399999999999999</v>
      </c>
      <c r="M31" s="44">
        <v>0.997</v>
      </c>
    </row>
    <row r="32" spans="1:13" x14ac:dyDescent="0.25">
      <c r="A32" s="43">
        <v>55</v>
      </c>
      <c r="B32" s="44">
        <v>1</v>
      </c>
      <c r="C32" s="44"/>
      <c r="D32" s="44"/>
      <c r="E32" s="44"/>
      <c r="F32" s="44"/>
      <c r="G32" s="44"/>
      <c r="H32" s="44"/>
      <c r="I32" s="44"/>
      <c r="J32" s="44"/>
      <c r="K32" s="44"/>
      <c r="L32" s="44"/>
      <c r="M32" s="44"/>
    </row>
  </sheetData>
  <sheetProtection algorithmName="SHA-512" hashValue="efx1buROmptRdLxhGFgDqYuqyZ26m7iXqkUj507I0tIIbNUnklmZhFc5WjvlD7XXU7bhgsJ9n9t7bShWAa6grw==" saltValue="D+D/vXmljWhupjXp5FTMFg==" spinCount="100000" sheet="1" objects="1" scenarios="1"/>
  <conditionalFormatting sqref="A6:A21">
    <cfRule type="expression" dxfId="833" priority="3" stopIfTrue="1">
      <formula>MOD(ROW(),2)=0</formula>
    </cfRule>
    <cfRule type="expression" dxfId="832" priority="4" stopIfTrue="1">
      <formula>MOD(ROW(),2)&lt;&gt;0</formula>
    </cfRule>
  </conditionalFormatting>
  <conditionalFormatting sqref="B6:M6 B9:M21 C7:M8">
    <cfRule type="expression" dxfId="831" priority="5" stopIfTrue="1">
      <formula>MOD(ROW(),2)=0</formula>
    </cfRule>
    <cfRule type="expression" dxfId="830" priority="6" stopIfTrue="1">
      <formula>MOD(ROW(),2)&lt;&gt;0</formula>
    </cfRule>
  </conditionalFormatting>
  <conditionalFormatting sqref="A26:A32">
    <cfRule type="expression" dxfId="829" priority="7" stopIfTrue="1">
      <formula>MOD(ROW(),2)=0</formula>
    </cfRule>
    <cfRule type="expression" dxfId="828" priority="8" stopIfTrue="1">
      <formula>MOD(ROW(),2)&lt;&gt;0</formula>
    </cfRule>
  </conditionalFormatting>
  <conditionalFormatting sqref="B26:M32">
    <cfRule type="expression" dxfId="827" priority="9" stopIfTrue="1">
      <formula>MOD(ROW(),2)=0</formula>
    </cfRule>
    <cfRule type="expression" dxfId="826" priority="10" stopIfTrue="1">
      <formula>MOD(ROW(),2)&lt;&gt;0</formula>
    </cfRule>
  </conditionalFormatting>
  <conditionalFormatting sqref="B7:B8">
    <cfRule type="expression" dxfId="825" priority="1" stopIfTrue="1">
      <formula>MOD(ROW(),2)=0</formula>
    </cfRule>
    <cfRule type="expression" dxfId="824" priority="2"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2D397-E5C6-4790-9EDB-29F781AC9B99}">
  <sheetPr codeName="Sheet44"/>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x-413</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280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413</v>
      </c>
      <c r="C14" s="49"/>
      <c r="D14" s="49"/>
      <c r="E14" s="49"/>
      <c r="F14" s="49"/>
      <c r="G14" s="49"/>
      <c r="H14" s="49"/>
      <c r="I14" s="49"/>
      <c r="J14" s="49"/>
      <c r="K14" s="49"/>
      <c r="L14" s="49"/>
      <c r="M14" s="49"/>
    </row>
    <row r="15" spans="1:13" x14ac:dyDescent="0.25">
      <c r="A15" s="40" t="s">
        <v>485</v>
      </c>
      <c r="B15" s="49" t="s">
        <v>281</v>
      </c>
      <c r="C15" s="49"/>
      <c r="D15" s="49"/>
      <c r="E15" s="49"/>
      <c r="F15" s="49"/>
      <c r="G15" s="49"/>
      <c r="H15" s="49"/>
      <c r="I15" s="49"/>
      <c r="J15" s="49"/>
      <c r="K15" s="49"/>
      <c r="L15" s="49"/>
      <c r="M15" s="49"/>
    </row>
    <row r="16" spans="1:13" x14ac:dyDescent="0.25">
      <c r="A16" s="40" t="s">
        <v>137</v>
      </c>
      <c r="B16" s="49" t="s">
        <v>282</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0.91900000000000004</v>
      </c>
      <c r="C27" s="44">
        <v>0.92</v>
      </c>
      <c r="D27" s="44">
        <v>0.92200000000000004</v>
      </c>
      <c r="E27" s="44">
        <v>0.92300000000000004</v>
      </c>
      <c r="F27" s="44">
        <v>0.92400000000000004</v>
      </c>
      <c r="G27" s="44">
        <v>0.92600000000000005</v>
      </c>
      <c r="H27" s="44">
        <v>0.92700000000000005</v>
      </c>
      <c r="I27" s="44">
        <v>0.92800000000000005</v>
      </c>
      <c r="J27" s="44">
        <v>0.93</v>
      </c>
      <c r="K27" s="44">
        <v>0.93100000000000005</v>
      </c>
      <c r="L27" s="44">
        <v>0.93200000000000005</v>
      </c>
      <c r="M27" s="44">
        <v>0.93300000000000005</v>
      </c>
    </row>
    <row r="28" spans="1:13" x14ac:dyDescent="0.25">
      <c r="A28" s="43">
        <v>51</v>
      </c>
      <c r="B28" s="44">
        <v>0.93500000000000005</v>
      </c>
      <c r="C28" s="44">
        <v>0.93600000000000005</v>
      </c>
      <c r="D28" s="44">
        <v>0.93700000000000006</v>
      </c>
      <c r="E28" s="44">
        <v>0.93899999999999995</v>
      </c>
      <c r="F28" s="44">
        <v>0.94</v>
      </c>
      <c r="G28" s="44">
        <v>0.94099999999999995</v>
      </c>
      <c r="H28" s="44">
        <v>0.94299999999999995</v>
      </c>
      <c r="I28" s="44">
        <v>0.94399999999999995</v>
      </c>
      <c r="J28" s="44">
        <v>0.94499999999999995</v>
      </c>
      <c r="K28" s="44">
        <v>0.94699999999999995</v>
      </c>
      <c r="L28" s="44">
        <v>0.94799999999999995</v>
      </c>
      <c r="M28" s="44">
        <v>0.94899999999999995</v>
      </c>
    </row>
    <row r="29" spans="1:13" x14ac:dyDescent="0.25">
      <c r="A29" s="43">
        <v>52</v>
      </c>
      <c r="B29" s="44">
        <v>0.95099999999999996</v>
      </c>
      <c r="C29" s="44">
        <v>0.95199999999999996</v>
      </c>
      <c r="D29" s="44">
        <v>0.95299999999999996</v>
      </c>
      <c r="E29" s="44">
        <v>0.95499999999999996</v>
      </c>
      <c r="F29" s="44">
        <v>0.95599999999999996</v>
      </c>
      <c r="G29" s="44">
        <v>0.95699999999999996</v>
      </c>
      <c r="H29" s="44">
        <v>0.95899999999999996</v>
      </c>
      <c r="I29" s="44">
        <v>0.96</v>
      </c>
      <c r="J29" s="44">
        <v>0.96099999999999997</v>
      </c>
      <c r="K29" s="44">
        <v>0.96299999999999997</v>
      </c>
      <c r="L29" s="44">
        <v>0.96399999999999997</v>
      </c>
      <c r="M29" s="44">
        <v>0.96599999999999997</v>
      </c>
    </row>
    <row r="30" spans="1:13" x14ac:dyDescent="0.25">
      <c r="A30" s="43">
        <v>53</v>
      </c>
      <c r="B30" s="44">
        <v>0.96699999999999997</v>
      </c>
      <c r="C30" s="44">
        <v>0.96799999999999997</v>
      </c>
      <c r="D30" s="44">
        <v>0.97</v>
      </c>
      <c r="E30" s="44">
        <v>0.97099999999999997</v>
      </c>
      <c r="F30" s="44">
        <v>0.97199999999999998</v>
      </c>
      <c r="G30" s="44">
        <v>0.97399999999999998</v>
      </c>
      <c r="H30" s="44">
        <v>0.97499999999999998</v>
      </c>
      <c r="I30" s="44">
        <v>0.97599999999999998</v>
      </c>
      <c r="J30" s="44">
        <v>0.97799999999999998</v>
      </c>
      <c r="K30" s="44">
        <v>0.97899999999999998</v>
      </c>
      <c r="L30" s="44">
        <v>0.98099999999999998</v>
      </c>
      <c r="M30" s="44">
        <v>0.98199999999999998</v>
      </c>
    </row>
    <row r="31" spans="1:13" x14ac:dyDescent="0.25">
      <c r="A31" s="43">
        <v>54</v>
      </c>
      <c r="B31" s="44">
        <v>0.98299999999999998</v>
      </c>
      <c r="C31" s="44">
        <v>0.98499999999999999</v>
      </c>
      <c r="D31" s="44">
        <v>0.98599999999999999</v>
      </c>
      <c r="E31" s="44">
        <v>0.98699999999999999</v>
      </c>
      <c r="F31" s="44">
        <v>0.98899999999999999</v>
      </c>
      <c r="G31" s="44">
        <v>0.99</v>
      </c>
      <c r="H31" s="44">
        <v>0.99199999999999999</v>
      </c>
      <c r="I31" s="44">
        <v>0.99299999999999999</v>
      </c>
      <c r="J31" s="44">
        <v>0.99399999999999999</v>
      </c>
      <c r="K31" s="44">
        <v>0.996</v>
      </c>
      <c r="L31" s="44">
        <v>0.997</v>
      </c>
      <c r="M31" s="44">
        <v>0.999</v>
      </c>
    </row>
    <row r="32" spans="1:13" x14ac:dyDescent="0.25">
      <c r="A32" s="43">
        <v>55</v>
      </c>
      <c r="B32" s="44">
        <v>1</v>
      </c>
      <c r="C32" s="44"/>
      <c r="D32" s="44"/>
      <c r="E32" s="44"/>
      <c r="F32" s="44"/>
      <c r="G32" s="44"/>
      <c r="H32" s="44"/>
      <c r="I32" s="44"/>
      <c r="J32" s="44"/>
      <c r="K32" s="44"/>
      <c r="L32" s="44"/>
      <c r="M32" s="44"/>
    </row>
  </sheetData>
  <sheetProtection algorithmName="SHA-512" hashValue="XFbkjgvprnQa1JDrla+MlRpepGPpXLShfyT3ThHIXY/26oEe7ZCzJpliDJq3Cz51KBl6Rt0yjEv/aRpPsghUfg==" saltValue="dNI0Lvvtl3VUF46LUHDKaA==" spinCount="100000" sheet="1" objects="1" scenarios="1"/>
  <conditionalFormatting sqref="A6:A21">
    <cfRule type="expression" dxfId="821" priority="3" stopIfTrue="1">
      <formula>MOD(ROW(),2)=0</formula>
    </cfRule>
    <cfRule type="expression" dxfId="820" priority="4" stopIfTrue="1">
      <formula>MOD(ROW(),2)&lt;&gt;0</formula>
    </cfRule>
  </conditionalFormatting>
  <conditionalFormatting sqref="B6:M6 B9:M21 C7:M8">
    <cfRule type="expression" dxfId="819" priority="5" stopIfTrue="1">
      <formula>MOD(ROW(),2)=0</formula>
    </cfRule>
    <cfRule type="expression" dxfId="818" priority="6" stopIfTrue="1">
      <formula>MOD(ROW(),2)&lt;&gt;0</formula>
    </cfRule>
  </conditionalFormatting>
  <conditionalFormatting sqref="A26:A32">
    <cfRule type="expression" dxfId="817" priority="7" stopIfTrue="1">
      <formula>MOD(ROW(),2)=0</formula>
    </cfRule>
    <cfRule type="expression" dxfId="816" priority="8" stopIfTrue="1">
      <formula>MOD(ROW(),2)&lt;&gt;0</formula>
    </cfRule>
  </conditionalFormatting>
  <conditionalFormatting sqref="B26:M32">
    <cfRule type="expression" dxfId="815" priority="9" stopIfTrue="1">
      <formula>MOD(ROW(),2)=0</formula>
    </cfRule>
    <cfRule type="expression" dxfId="814" priority="10" stopIfTrue="1">
      <formula>MOD(ROW(),2)&lt;&gt;0</formula>
    </cfRule>
  </conditionalFormatting>
  <conditionalFormatting sqref="B7:B8">
    <cfRule type="expression" dxfId="813" priority="1" stopIfTrue="1">
      <formula>MOD(ROW(),2)=0</formula>
    </cfRule>
    <cfRule type="expression" dxfId="812" priority="2"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7C7F1-5E6B-4B5F-A8AF-81238126CE81}">
  <sheetPr codeName="Sheet45"/>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x-414</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283</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414</v>
      </c>
      <c r="C14" s="49"/>
      <c r="D14" s="49"/>
      <c r="E14" s="49"/>
      <c r="F14" s="49"/>
      <c r="G14" s="49"/>
      <c r="H14" s="49"/>
      <c r="I14" s="49"/>
      <c r="J14" s="49"/>
      <c r="K14" s="49"/>
      <c r="L14" s="49"/>
      <c r="M14" s="49"/>
    </row>
    <row r="15" spans="1:13" x14ac:dyDescent="0.25">
      <c r="A15" s="40" t="s">
        <v>485</v>
      </c>
      <c r="B15" s="49" t="s">
        <v>284</v>
      </c>
      <c r="C15" s="49"/>
      <c r="D15" s="49"/>
      <c r="E15" s="49"/>
      <c r="F15" s="49"/>
      <c r="G15" s="49"/>
      <c r="H15" s="49"/>
      <c r="I15" s="49"/>
      <c r="J15" s="49"/>
      <c r="K15" s="49"/>
      <c r="L15" s="49"/>
      <c r="M15" s="49"/>
    </row>
    <row r="16" spans="1:13" x14ac:dyDescent="0.25">
      <c r="A16" s="40" t="s">
        <v>137</v>
      </c>
      <c r="B16" s="49" t="s">
        <v>285</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0.19400000000000001</v>
      </c>
      <c r="C27" s="44">
        <v>0.191</v>
      </c>
      <c r="D27" s="44">
        <v>0.188</v>
      </c>
      <c r="E27" s="44">
        <v>0.185</v>
      </c>
      <c r="F27" s="44">
        <v>0.18099999999999999</v>
      </c>
      <c r="G27" s="44">
        <v>0.17799999999999999</v>
      </c>
      <c r="H27" s="44">
        <v>0.17499999999999999</v>
      </c>
      <c r="I27" s="44">
        <v>0.17199999999999999</v>
      </c>
      <c r="J27" s="44">
        <v>0.16900000000000001</v>
      </c>
      <c r="K27" s="44">
        <v>0.16500000000000001</v>
      </c>
      <c r="L27" s="44">
        <v>0.16200000000000001</v>
      </c>
      <c r="M27" s="44">
        <v>0.159</v>
      </c>
    </row>
    <row r="28" spans="1:13" x14ac:dyDescent="0.25">
      <c r="A28" s="43">
        <v>51</v>
      </c>
      <c r="B28" s="44">
        <v>0.156</v>
      </c>
      <c r="C28" s="44">
        <v>0.153</v>
      </c>
      <c r="D28" s="44">
        <v>0.14899999999999999</v>
      </c>
      <c r="E28" s="44">
        <v>0.14599999999999999</v>
      </c>
      <c r="F28" s="44">
        <v>0.14299999999999999</v>
      </c>
      <c r="G28" s="44">
        <v>0.14000000000000001</v>
      </c>
      <c r="H28" s="44">
        <v>0.13600000000000001</v>
      </c>
      <c r="I28" s="44">
        <v>0.13300000000000001</v>
      </c>
      <c r="J28" s="44">
        <v>0.13</v>
      </c>
      <c r="K28" s="44">
        <v>0.127</v>
      </c>
      <c r="L28" s="44">
        <v>0.124</v>
      </c>
      <c r="M28" s="44">
        <v>0.12</v>
      </c>
    </row>
    <row r="29" spans="1:13" x14ac:dyDescent="0.25">
      <c r="A29" s="43">
        <v>52</v>
      </c>
      <c r="B29" s="44">
        <v>0.11700000000000001</v>
      </c>
      <c r="C29" s="44">
        <v>0.114</v>
      </c>
      <c r="D29" s="44">
        <v>0.111</v>
      </c>
      <c r="E29" s="44">
        <v>0.107</v>
      </c>
      <c r="F29" s="44">
        <v>0.104</v>
      </c>
      <c r="G29" s="44">
        <v>0.10100000000000001</v>
      </c>
      <c r="H29" s="44">
        <v>9.8000000000000004E-2</v>
      </c>
      <c r="I29" s="44">
        <v>9.4E-2</v>
      </c>
      <c r="J29" s="44">
        <v>9.0999999999999998E-2</v>
      </c>
      <c r="K29" s="44">
        <v>8.7999999999999995E-2</v>
      </c>
      <c r="L29" s="44">
        <v>8.5000000000000006E-2</v>
      </c>
      <c r="M29" s="44">
        <v>8.1000000000000003E-2</v>
      </c>
    </row>
    <row r="30" spans="1:13" x14ac:dyDescent="0.25">
      <c r="A30" s="43">
        <v>53</v>
      </c>
      <c r="B30" s="44">
        <v>7.8E-2</v>
      </c>
      <c r="C30" s="44">
        <v>7.4999999999999997E-2</v>
      </c>
      <c r="D30" s="44">
        <v>7.1999999999999995E-2</v>
      </c>
      <c r="E30" s="44">
        <v>6.8000000000000005E-2</v>
      </c>
      <c r="F30" s="44">
        <v>6.5000000000000002E-2</v>
      </c>
      <c r="G30" s="44">
        <v>6.2E-2</v>
      </c>
      <c r="H30" s="44">
        <v>5.8999999999999997E-2</v>
      </c>
      <c r="I30" s="44">
        <v>5.5E-2</v>
      </c>
      <c r="J30" s="44">
        <v>5.1999999999999998E-2</v>
      </c>
      <c r="K30" s="44">
        <v>4.9000000000000002E-2</v>
      </c>
      <c r="L30" s="44">
        <v>4.5999999999999999E-2</v>
      </c>
      <c r="M30" s="44">
        <v>4.2000000000000003E-2</v>
      </c>
    </row>
    <row r="31" spans="1:13" x14ac:dyDescent="0.25">
      <c r="A31" s="43">
        <v>54</v>
      </c>
      <c r="B31" s="44">
        <v>3.9E-2</v>
      </c>
      <c r="C31" s="44">
        <v>3.5999999999999997E-2</v>
      </c>
      <c r="D31" s="44">
        <v>3.3000000000000002E-2</v>
      </c>
      <c r="E31" s="44">
        <v>2.9000000000000001E-2</v>
      </c>
      <c r="F31" s="44">
        <v>2.5999999999999999E-2</v>
      </c>
      <c r="G31" s="44">
        <v>2.3E-2</v>
      </c>
      <c r="H31" s="44">
        <v>0.02</v>
      </c>
      <c r="I31" s="44">
        <v>1.6E-2</v>
      </c>
      <c r="J31" s="44">
        <v>1.2999999999999999E-2</v>
      </c>
      <c r="K31" s="44">
        <v>0.01</v>
      </c>
      <c r="L31" s="44">
        <v>7.0000000000000001E-3</v>
      </c>
      <c r="M31" s="44">
        <v>3.0000000000000001E-3</v>
      </c>
    </row>
    <row r="32" spans="1:13" x14ac:dyDescent="0.25">
      <c r="A32" s="43">
        <v>55</v>
      </c>
      <c r="B32" s="44">
        <v>0</v>
      </c>
      <c r="C32" s="44"/>
      <c r="D32" s="44"/>
      <c r="E32" s="44"/>
      <c r="F32" s="44"/>
      <c r="G32" s="44"/>
      <c r="H32" s="44"/>
      <c r="I32" s="44"/>
      <c r="J32" s="44"/>
      <c r="K32" s="44"/>
      <c r="L32" s="44"/>
      <c r="M32" s="44"/>
    </row>
  </sheetData>
  <sheetProtection algorithmName="SHA-512" hashValue="nwE2dCYV3Oo5JaRJSkcDRN1RBh0IqoW08GDQ60nKD2QxRnBHI5M0lXi8OOZUH7vtKC4gGiiW8nCi1pQ5Tp0GnQ==" saltValue="4mOgvzshT8cLMIgus7PEzA==" spinCount="100000" sheet="1" objects="1" scenarios="1"/>
  <conditionalFormatting sqref="A6:A21">
    <cfRule type="expression" dxfId="809" priority="3" stopIfTrue="1">
      <formula>MOD(ROW(),2)=0</formula>
    </cfRule>
    <cfRule type="expression" dxfId="808" priority="4" stopIfTrue="1">
      <formula>MOD(ROW(),2)&lt;&gt;0</formula>
    </cfRule>
  </conditionalFormatting>
  <conditionalFormatting sqref="B6:M6 B9:M21 C7:M8">
    <cfRule type="expression" dxfId="807" priority="5" stopIfTrue="1">
      <formula>MOD(ROW(),2)=0</formula>
    </cfRule>
    <cfRule type="expression" dxfId="806" priority="6" stopIfTrue="1">
      <formula>MOD(ROW(),2)&lt;&gt;0</formula>
    </cfRule>
  </conditionalFormatting>
  <conditionalFormatting sqref="A26:A32">
    <cfRule type="expression" dxfId="805" priority="7" stopIfTrue="1">
      <formula>MOD(ROW(),2)=0</formula>
    </cfRule>
    <cfRule type="expression" dxfId="804" priority="8" stopIfTrue="1">
      <formula>MOD(ROW(),2)&lt;&gt;0</formula>
    </cfRule>
  </conditionalFormatting>
  <conditionalFormatting sqref="B26:M32">
    <cfRule type="expression" dxfId="803" priority="9" stopIfTrue="1">
      <formula>MOD(ROW(),2)=0</formula>
    </cfRule>
    <cfRule type="expression" dxfId="802" priority="10" stopIfTrue="1">
      <formula>MOD(ROW(),2)&lt;&gt;0</formula>
    </cfRule>
  </conditionalFormatting>
  <conditionalFormatting sqref="B7:B8">
    <cfRule type="expression" dxfId="801" priority="1" stopIfTrue="1">
      <formula>MOD(ROW(),2)=0</formula>
    </cfRule>
    <cfRule type="expression" dxfId="800" priority="2"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39D2-A9F5-4E42-A966-B38BE427AE77}">
  <sheetPr codeName="Sheet46"/>
  <dimension ref="A1:AB32"/>
  <sheetViews>
    <sheetView showGridLines="0" workbookViewId="0">
      <selection activeCell="A6" sqref="A6"/>
    </sheetView>
  </sheetViews>
  <sheetFormatPr defaultRowHeight="12.5" x14ac:dyDescent="0.25"/>
  <cols>
    <col min="1" max="1" width="31.81640625" customWidth="1"/>
    <col min="2" max="13" width="22.81640625" customWidth="1"/>
    <col min="16" max="16" width="31.81640625" customWidth="1"/>
    <col min="17" max="28" width="22.81640625" customWidth="1"/>
  </cols>
  <sheetData>
    <row r="1" spans="1:28" s="1" customFormat="1" ht="20" x14ac:dyDescent="0.4">
      <c r="A1" s="2" t="s">
        <v>0</v>
      </c>
    </row>
    <row r="2" spans="1:28" s="1" customFormat="1" ht="15.5" x14ac:dyDescent="0.35">
      <c r="A2" s="30" t="s">
        <v>1</v>
      </c>
      <c r="B2" s="3" t="str">
        <f>wb_title</f>
        <v>HSC - Consolidated Factor Spreadsheet</v>
      </c>
    </row>
    <row r="3" spans="1:28" s="1" customFormat="1" ht="15.5" x14ac:dyDescent="0.35">
      <c r="A3" s="30" t="s">
        <v>2</v>
      </c>
      <c r="B3" s="3" t="str">
        <f>TABLE_FACTOR_TYPE_1 &amp; " - x-" &amp; TABLE_SERIES_NUMBER_1</f>
        <v>ERF - x-415</v>
      </c>
    </row>
    <row r="6" spans="1:28" x14ac:dyDescent="0.25">
      <c r="A6" s="40" t="s">
        <v>481</v>
      </c>
      <c r="B6" s="49" t="s">
        <v>482</v>
      </c>
      <c r="C6" s="49"/>
      <c r="D6" s="49"/>
      <c r="E6" s="49"/>
      <c r="F6" s="49"/>
      <c r="G6" s="49"/>
      <c r="H6" s="49"/>
      <c r="I6" s="49"/>
      <c r="J6" s="49"/>
      <c r="K6" s="49"/>
      <c r="L6" s="49"/>
      <c r="M6" s="49"/>
      <c r="P6" s="40" t="s">
        <v>481</v>
      </c>
      <c r="Q6" s="49" t="s">
        <v>482</v>
      </c>
      <c r="R6" s="49"/>
      <c r="S6" s="49"/>
      <c r="T6" s="49"/>
      <c r="U6" s="49"/>
      <c r="V6" s="49"/>
      <c r="W6" s="49"/>
      <c r="X6" s="49"/>
      <c r="Y6" s="49"/>
      <c r="Z6" s="49"/>
      <c r="AA6" s="49"/>
      <c r="AB6" s="49"/>
    </row>
    <row r="7" spans="1:28" x14ac:dyDescent="0.25">
      <c r="A7" s="40" t="s">
        <v>483</v>
      </c>
      <c r="B7" s="49" t="s">
        <v>578</v>
      </c>
      <c r="C7" s="49"/>
      <c r="D7" s="49"/>
      <c r="E7" s="49"/>
      <c r="F7" s="49"/>
      <c r="G7" s="49"/>
      <c r="H7" s="49"/>
      <c r="I7" s="49"/>
      <c r="J7" s="49"/>
      <c r="K7" s="49"/>
      <c r="L7" s="49"/>
      <c r="M7" s="49"/>
      <c r="P7" s="40" t="s">
        <v>483</v>
      </c>
      <c r="Q7" s="49" t="s">
        <v>578</v>
      </c>
      <c r="R7" s="49"/>
      <c r="S7" s="49"/>
      <c r="T7" s="49"/>
      <c r="U7" s="49"/>
      <c r="V7" s="49"/>
      <c r="W7" s="49"/>
      <c r="X7" s="49"/>
      <c r="Y7" s="49"/>
      <c r="Z7" s="49"/>
      <c r="AA7" s="49"/>
      <c r="AB7" s="49"/>
    </row>
    <row r="8" spans="1:28" x14ac:dyDescent="0.25">
      <c r="A8" s="40" t="s">
        <v>130</v>
      </c>
      <c r="B8" s="49" t="s">
        <v>576</v>
      </c>
      <c r="C8" s="49"/>
      <c r="D8" s="49"/>
      <c r="E8" s="49"/>
      <c r="F8" s="49"/>
      <c r="G8" s="49"/>
      <c r="H8" s="49"/>
      <c r="I8" s="49"/>
      <c r="J8" s="49"/>
      <c r="K8" s="49"/>
      <c r="L8" s="49"/>
      <c r="M8" s="49"/>
      <c r="P8" s="40" t="s">
        <v>130</v>
      </c>
      <c r="Q8" s="49" t="s">
        <v>576</v>
      </c>
      <c r="R8" s="49"/>
      <c r="S8" s="49"/>
      <c r="T8" s="49"/>
      <c r="U8" s="49"/>
      <c r="V8" s="49"/>
      <c r="W8" s="49"/>
      <c r="X8" s="49"/>
      <c r="Y8" s="49"/>
      <c r="Z8" s="49"/>
      <c r="AA8" s="49"/>
      <c r="AB8" s="49"/>
    </row>
    <row r="9" spans="1:28" x14ac:dyDescent="0.25">
      <c r="A9" s="40" t="s">
        <v>131</v>
      </c>
      <c r="B9" s="49" t="s">
        <v>229</v>
      </c>
      <c r="C9" s="49"/>
      <c r="D9" s="49"/>
      <c r="E9" s="49"/>
      <c r="F9" s="49"/>
      <c r="G9" s="49"/>
      <c r="H9" s="49"/>
      <c r="I9" s="49"/>
      <c r="J9" s="49"/>
      <c r="K9" s="49"/>
      <c r="L9" s="49"/>
      <c r="M9" s="49"/>
      <c r="P9" s="40" t="s">
        <v>131</v>
      </c>
      <c r="Q9" s="49" t="s">
        <v>229</v>
      </c>
      <c r="R9" s="49"/>
      <c r="S9" s="49"/>
      <c r="T9" s="49"/>
      <c r="U9" s="49"/>
      <c r="V9" s="49"/>
      <c r="W9" s="49"/>
      <c r="X9" s="49"/>
      <c r="Y9" s="49"/>
      <c r="Z9" s="49"/>
      <c r="AA9" s="49"/>
      <c r="AB9" s="49"/>
    </row>
    <row r="10" spans="1:28" x14ac:dyDescent="0.25">
      <c r="A10" s="40" t="s">
        <v>6</v>
      </c>
      <c r="B10" s="49" t="s">
        <v>286</v>
      </c>
      <c r="C10" s="49"/>
      <c r="D10" s="49"/>
      <c r="E10" s="49"/>
      <c r="F10" s="49"/>
      <c r="G10" s="49"/>
      <c r="H10" s="49"/>
      <c r="I10" s="49"/>
      <c r="J10" s="49"/>
      <c r="K10" s="49"/>
      <c r="L10" s="49"/>
      <c r="M10" s="49"/>
      <c r="P10" s="40" t="s">
        <v>6</v>
      </c>
      <c r="Q10" s="49" t="s">
        <v>289</v>
      </c>
      <c r="R10" s="49"/>
      <c r="S10" s="49"/>
      <c r="T10" s="49"/>
      <c r="U10" s="49"/>
      <c r="V10" s="49"/>
      <c r="W10" s="49"/>
      <c r="X10" s="49"/>
      <c r="Y10" s="49"/>
      <c r="Z10" s="49"/>
      <c r="AA10" s="49"/>
      <c r="AB10" s="49"/>
    </row>
    <row r="11" spans="1:28" x14ac:dyDescent="0.25">
      <c r="A11" s="40" t="s">
        <v>132</v>
      </c>
      <c r="B11" s="49" t="s">
        <v>190</v>
      </c>
      <c r="C11" s="49"/>
      <c r="D11" s="49"/>
      <c r="E11" s="49"/>
      <c r="F11" s="49"/>
      <c r="G11" s="49"/>
      <c r="H11" s="49"/>
      <c r="I11" s="49"/>
      <c r="J11" s="49"/>
      <c r="K11" s="49"/>
      <c r="L11" s="49"/>
      <c r="M11" s="49"/>
      <c r="P11" s="40" t="s">
        <v>132</v>
      </c>
      <c r="Q11" s="49" t="s">
        <v>190</v>
      </c>
      <c r="R11" s="49"/>
      <c r="S11" s="49"/>
      <c r="T11" s="49"/>
      <c r="U11" s="49"/>
      <c r="V11" s="49"/>
      <c r="W11" s="49"/>
      <c r="X11" s="49"/>
      <c r="Y11" s="49"/>
      <c r="Z11" s="49"/>
      <c r="AA11" s="49"/>
      <c r="AB11" s="49"/>
    </row>
    <row r="12" spans="1:28" x14ac:dyDescent="0.25">
      <c r="A12" s="40" t="s">
        <v>133</v>
      </c>
      <c r="B12" s="49" t="s">
        <v>231</v>
      </c>
      <c r="C12" s="49"/>
      <c r="D12" s="49"/>
      <c r="E12" s="49"/>
      <c r="F12" s="49"/>
      <c r="G12" s="49"/>
      <c r="H12" s="49"/>
      <c r="I12" s="49"/>
      <c r="J12" s="49"/>
      <c r="K12" s="49"/>
      <c r="L12" s="49"/>
      <c r="M12" s="49"/>
      <c r="P12" s="40" t="s">
        <v>133</v>
      </c>
      <c r="Q12" s="49" t="s">
        <v>231</v>
      </c>
      <c r="R12" s="49"/>
      <c r="S12" s="49"/>
      <c r="T12" s="49"/>
      <c r="U12" s="49"/>
      <c r="V12" s="49"/>
      <c r="W12" s="49"/>
      <c r="X12" s="49"/>
      <c r="Y12" s="49"/>
      <c r="Z12" s="49"/>
      <c r="AA12" s="49"/>
      <c r="AB12" s="49"/>
    </row>
    <row r="13" spans="1:28" x14ac:dyDescent="0.25">
      <c r="A13" s="40" t="s">
        <v>484</v>
      </c>
      <c r="B13" s="49">
        <v>1</v>
      </c>
      <c r="C13" s="49"/>
      <c r="D13" s="49"/>
      <c r="E13" s="49"/>
      <c r="F13" s="49"/>
      <c r="G13" s="49"/>
      <c r="H13" s="49"/>
      <c r="I13" s="49"/>
      <c r="J13" s="49"/>
      <c r="K13" s="49"/>
      <c r="L13" s="49"/>
      <c r="M13" s="49"/>
      <c r="P13" s="40" t="s">
        <v>484</v>
      </c>
      <c r="Q13" s="49">
        <v>1</v>
      </c>
      <c r="R13" s="49"/>
      <c r="S13" s="49"/>
      <c r="T13" s="49"/>
      <c r="U13" s="49"/>
      <c r="V13" s="49"/>
      <c r="W13" s="49"/>
      <c r="X13" s="49"/>
      <c r="Y13" s="49"/>
      <c r="Z13" s="49"/>
      <c r="AA13" s="49"/>
      <c r="AB13" s="49"/>
    </row>
    <row r="14" spans="1:28" x14ac:dyDescent="0.25">
      <c r="A14" s="40" t="s">
        <v>135</v>
      </c>
      <c r="B14" s="49">
        <v>415</v>
      </c>
      <c r="C14" s="49"/>
      <c r="D14" s="49"/>
      <c r="E14" s="49"/>
      <c r="F14" s="49"/>
      <c r="G14" s="49"/>
      <c r="H14" s="49"/>
      <c r="I14" s="49"/>
      <c r="J14" s="49"/>
      <c r="K14" s="49"/>
      <c r="L14" s="49"/>
      <c r="M14" s="49"/>
      <c r="P14" s="40" t="s">
        <v>135</v>
      </c>
      <c r="Q14" s="49">
        <v>415</v>
      </c>
      <c r="R14" s="49"/>
      <c r="S14" s="49"/>
      <c r="T14" s="49"/>
      <c r="U14" s="49"/>
      <c r="V14" s="49"/>
      <c r="W14" s="49"/>
      <c r="X14" s="49"/>
      <c r="Y14" s="49"/>
      <c r="Z14" s="49"/>
      <c r="AA14" s="49"/>
      <c r="AB14" s="49"/>
    </row>
    <row r="15" spans="1:28" x14ac:dyDescent="0.25">
      <c r="A15" s="40" t="s">
        <v>485</v>
      </c>
      <c r="B15" s="49" t="s">
        <v>287</v>
      </c>
      <c r="C15" s="49"/>
      <c r="D15" s="49"/>
      <c r="E15" s="49"/>
      <c r="F15" s="49"/>
      <c r="G15" s="49"/>
      <c r="H15" s="49"/>
      <c r="I15" s="49"/>
      <c r="J15" s="49"/>
      <c r="K15" s="49"/>
      <c r="L15" s="49"/>
      <c r="M15" s="49"/>
      <c r="P15" s="40" t="s">
        <v>485</v>
      </c>
      <c r="Q15" s="49" t="s">
        <v>290</v>
      </c>
      <c r="R15" s="49"/>
      <c r="S15" s="49"/>
      <c r="T15" s="49"/>
      <c r="U15" s="49"/>
      <c r="V15" s="49"/>
      <c r="W15" s="49"/>
      <c r="X15" s="49"/>
      <c r="Y15" s="49"/>
      <c r="Z15" s="49"/>
      <c r="AA15" s="49"/>
      <c r="AB15" s="49"/>
    </row>
    <row r="16" spans="1:28" x14ac:dyDescent="0.25">
      <c r="A16" s="40" t="s">
        <v>137</v>
      </c>
      <c r="B16" s="49" t="s">
        <v>288</v>
      </c>
      <c r="C16" s="49"/>
      <c r="D16" s="49"/>
      <c r="E16" s="49"/>
      <c r="F16" s="49"/>
      <c r="G16" s="49"/>
      <c r="H16" s="49"/>
      <c r="I16" s="49"/>
      <c r="J16" s="49"/>
      <c r="K16" s="49"/>
      <c r="L16" s="49"/>
      <c r="M16" s="49"/>
      <c r="P16" s="40" t="s">
        <v>137</v>
      </c>
      <c r="Q16" s="49" t="s">
        <v>291</v>
      </c>
      <c r="R16" s="49"/>
      <c r="S16" s="49"/>
      <c r="T16" s="49"/>
      <c r="U16" s="49"/>
      <c r="V16" s="49"/>
      <c r="W16" s="49"/>
      <c r="X16" s="49"/>
      <c r="Y16" s="49"/>
      <c r="Z16" s="49"/>
      <c r="AA16" s="49"/>
      <c r="AB16" s="49"/>
    </row>
    <row r="17" spans="1:28" x14ac:dyDescent="0.25">
      <c r="A17" s="41" t="s">
        <v>486</v>
      </c>
      <c r="B17" s="49"/>
      <c r="C17" s="49"/>
      <c r="D17" s="49"/>
      <c r="E17" s="49"/>
      <c r="F17" s="49"/>
      <c r="G17" s="49"/>
      <c r="H17" s="49"/>
      <c r="I17" s="49"/>
      <c r="J17" s="49"/>
      <c r="K17" s="49"/>
      <c r="L17" s="49"/>
      <c r="M17" s="49"/>
      <c r="P17" s="41" t="s">
        <v>486</v>
      </c>
      <c r="Q17" s="49"/>
      <c r="R17" s="49"/>
      <c r="S17" s="49"/>
      <c r="T17" s="49"/>
      <c r="U17" s="49"/>
      <c r="V17" s="49"/>
      <c r="W17" s="49"/>
      <c r="X17" s="49"/>
      <c r="Y17" s="49"/>
      <c r="Z17" s="49"/>
      <c r="AA17" s="49"/>
      <c r="AB17" s="49"/>
    </row>
    <row r="18" spans="1:28" x14ac:dyDescent="0.25">
      <c r="A18" s="40" t="s">
        <v>139</v>
      </c>
      <c r="B18" s="50">
        <v>45107</v>
      </c>
      <c r="C18" s="50"/>
      <c r="D18" s="50"/>
      <c r="E18" s="50"/>
      <c r="F18" s="50"/>
      <c r="G18" s="50"/>
      <c r="H18" s="50"/>
      <c r="I18" s="50"/>
      <c r="J18" s="50"/>
      <c r="K18" s="50"/>
      <c r="L18" s="50"/>
      <c r="M18" s="50"/>
      <c r="P18" s="40" t="s">
        <v>139</v>
      </c>
      <c r="Q18" s="50">
        <v>45107</v>
      </c>
      <c r="R18" s="50"/>
      <c r="S18" s="50"/>
      <c r="T18" s="50"/>
      <c r="U18" s="50"/>
      <c r="V18" s="50"/>
      <c r="W18" s="50"/>
      <c r="X18" s="50"/>
      <c r="Y18" s="50"/>
      <c r="Z18" s="50"/>
      <c r="AA18" s="50"/>
      <c r="AB18" s="50"/>
    </row>
    <row r="19" spans="1:28" x14ac:dyDescent="0.25">
      <c r="A19" s="40" t="s">
        <v>140</v>
      </c>
      <c r="B19" s="50">
        <v>45107</v>
      </c>
      <c r="C19" s="50"/>
      <c r="D19" s="50"/>
      <c r="E19" s="50"/>
      <c r="F19" s="50"/>
      <c r="G19" s="50"/>
      <c r="H19" s="50"/>
      <c r="I19" s="50"/>
      <c r="J19" s="50"/>
      <c r="K19" s="50"/>
      <c r="L19" s="50"/>
      <c r="M19" s="50"/>
      <c r="P19" s="40" t="s">
        <v>140</v>
      </c>
      <c r="Q19" s="50">
        <v>45107</v>
      </c>
      <c r="R19" s="50"/>
      <c r="S19" s="50"/>
      <c r="T19" s="50"/>
      <c r="U19" s="50"/>
      <c r="V19" s="50"/>
      <c r="W19" s="50"/>
      <c r="X19" s="50"/>
      <c r="Y19" s="50"/>
      <c r="Z19" s="50"/>
      <c r="AA19" s="50"/>
      <c r="AB19" s="50"/>
    </row>
    <row r="20" spans="1:28" x14ac:dyDescent="0.25">
      <c r="A20" s="40" t="s">
        <v>141</v>
      </c>
      <c r="B20" s="49" t="s">
        <v>149</v>
      </c>
      <c r="C20" s="49"/>
      <c r="D20" s="49"/>
      <c r="E20" s="49"/>
      <c r="F20" s="49"/>
      <c r="G20" s="49"/>
      <c r="H20" s="49"/>
      <c r="I20" s="49"/>
      <c r="J20" s="49"/>
      <c r="K20" s="49"/>
      <c r="L20" s="49"/>
      <c r="M20" s="49"/>
      <c r="P20" s="40" t="s">
        <v>141</v>
      </c>
      <c r="Q20" s="49" t="s">
        <v>149</v>
      </c>
      <c r="R20" s="49"/>
      <c r="S20" s="49"/>
      <c r="T20" s="49"/>
      <c r="U20" s="49"/>
      <c r="V20" s="49"/>
      <c r="W20" s="49"/>
      <c r="X20" s="49"/>
      <c r="Y20" s="49"/>
      <c r="Z20" s="49"/>
      <c r="AA20" s="49"/>
      <c r="AB20" s="49"/>
    </row>
    <row r="21" spans="1:28" x14ac:dyDescent="0.25">
      <c r="A21" s="40" t="s">
        <v>487</v>
      </c>
      <c r="B21" s="49" t="s">
        <v>69</v>
      </c>
      <c r="C21" s="49"/>
      <c r="D21" s="49"/>
      <c r="E21" s="49"/>
      <c r="F21" s="49"/>
      <c r="G21" s="49"/>
      <c r="H21" s="49"/>
      <c r="I21" s="49"/>
      <c r="J21" s="49"/>
      <c r="K21" s="49"/>
      <c r="L21" s="49"/>
      <c r="M21" s="49"/>
      <c r="P21" s="40" t="s">
        <v>487</v>
      </c>
      <c r="Q21" s="49" t="s">
        <v>69</v>
      </c>
      <c r="R21" s="49"/>
      <c r="S21" s="49"/>
      <c r="T21" s="49"/>
      <c r="U21" s="49"/>
      <c r="V21" s="49"/>
      <c r="W21" s="49"/>
      <c r="X21" s="49"/>
      <c r="Y21" s="49"/>
      <c r="Z21" s="49"/>
      <c r="AA21" s="49"/>
      <c r="AB21" s="49"/>
    </row>
    <row r="23" spans="1:28" x14ac:dyDescent="0.25">
      <c r="A23" s="23" t="str">
        <f>HYPERLINK("#'Factor List'!A1", "Back to Factor List")</f>
        <v>Back to Factor List</v>
      </c>
      <c r="B23" s="23" t="str">
        <f>HYPERLINK("#'Assumptions'!A1", "Assumptions")</f>
        <v>Assumptions</v>
      </c>
    </row>
    <row r="26" spans="1:28" s="59" customFormat="1" ht="13" x14ac:dyDescent="0.25">
      <c r="A26" s="58" t="s">
        <v>531</v>
      </c>
      <c r="B26" s="58">
        <v>0</v>
      </c>
      <c r="C26" s="58">
        <v>1</v>
      </c>
      <c r="D26" s="58">
        <v>2</v>
      </c>
      <c r="E26" s="58">
        <v>3</v>
      </c>
      <c r="F26" s="58">
        <v>4</v>
      </c>
      <c r="G26" s="58">
        <v>5</v>
      </c>
      <c r="H26" s="58">
        <v>6</v>
      </c>
      <c r="I26" s="58">
        <v>7</v>
      </c>
      <c r="J26" s="58">
        <v>8</v>
      </c>
      <c r="K26" s="58">
        <v>9</v>
      </c>
      <c r="L26" s="58">
        <v>10</v>
      </c>
      <c r="M26" s="58">
        <v>11</v>
      </c>
      <c r="P26" s="58" t="s">
        <v>531</v>
      </c>
      <c r="Q26" s="58">
        <v>0</v>
      </c>
      <c r="R26" s="58">
        <v>1</v>
      </c>
      <c r="S26" s="58">
        <v>2</v>
      </c>
      <c r="T26" s="58">
        <v>3</v>
      </c>
      <c r="U26" s="58">
        <v>4</v>
      </c>
      <c r="V26" s="58">
        <v>5</v>
      </c>
      <c r="W26" s="58">
        <v>6</v>
      </c>
      <c r="X26" s="58">
        <v>7</v>
      </c>
      <c r="Y26" s="58">
        <v>8</v>
      </c>
      <c r="Z26" s="58">
        <v>9</v>
      </c>
      <c r="AA26" s="58">
        <v>10</v>
      </c>
      <c r="AB26" s="58">
        <v>11</v>
      </c>
    </row>
    <row r="27" spans="1:28" x14ac:dyDescent="0.25">
      <c r="A27" s="43">
        <v>50</v>
      </c>
      <c r="B27" s="44">
        <v>0.182</v>
      </c>
      <c r="C27" s="44">
        <v>0.17899999999999999</v>
      </c>
      <c r="D27" s="44">
        <v>0.17599999999999999</v>
      </c>
      <c r="E27" s="44">
        <v>0.17299999999999999</v>
      </c>
      <c r="F27" s="44">
        <v>0.17</v>
      </c>
      <c r="G27" s="44">
        <v>0.16700000000000001</v>
      </c>
      <c r="H27" s="44">
        <v>0.16400000000000001</v>
      </c>
      <c r="I27" s="44">
        <v>0.161</v>
      </c>
      <c r="J27" s="44">
        <v>0.158</v>
      </c>
      <c r="K27" s="44">
        <v>0.155</v>
      </c>
      <c r="L27" s="44">
        <v>0.152</v>
      </c>
      <c r="M27" s="44">
        <v>0.14899999999999999</v>
      </c>
      <c r="P27" s="43">
        <v>50</v>
      </c>
      <c r="Q27" s="44">
        <v>0.90600000000000003</v>
      </c>
      <c r="R27" s="44">
        <v>0.90700000000000003</v>
      </c>
      <c r="S27" s="44">
        <v>0.90900000000000003</v>
      </c>
      <c r="T27" s="44">
        <v>0.91</v>
      </c>
      <c r="U27" s="44">
        <v>0.91200000000000003</v>
      </c>
      <c r="V27" s="44">
        <v>0.91300000000000003</v>
      </c>
      <c r="W27" s="44">
        <v>0.91500000000000004</v>
      </c>
      <c r="X27" s="44">
        <v>0.91600000000000004</v>
      </c>
      <c r="Y27" s="44">
        <v>0.91800000000000004</v>
      </c>
      <c r="Z27" s="44">
        <v>0.91900000000000004</v>
      </c>
      <c r="AA27" s="44">
        <v>0.92100000000000004</v>
      </c>
      <c r="AB27" s="44">
        <v>0.92200000000000004</v>
      </c>
    </row>
    <row r="28" spans="1:28" x14ac:dyDescent="0.25">
      <c r="A28" s="43">
        <v>51</v>
      </c>
      <c r="B28" s="44">
        <v>0.14599999999999999</v>
      </c>
      <c r="C28" s="44">
        <v>0.14299999999999999</v>
      </c>
      <c r="D28" s="44">
        <v>0.14000000000000001</v>
      </c>
      <c r="E28" s="44">
        <v>0.13700000000000001</v>
      </c>
      <c r="F28" s="44">
        <v>0.13400000000000001</v>
      </c>
      <c r="G28" s="44">
        <v>0.13100000000000001</v>
      </c>
      <c r="H28" s="44">
        <v>0.128</v>
      </c>
      <c r="I28" s="44">
        <v>0.125</v>
      </c>
      <c r="J28" s="44">
        <v>0.122</v>
      </c>
      <c r="K28" s="44">
        <v>0.11899999999999999</v>
      </c>
      <c r="L28" s="44">
        <v>0.11600000000000001</v>
      </c>
      <c r="M28" s="44">
        <v>0.113</v>
      </c>
      <c r="P28" s="43">
        <v>51</v>
      </c>
      <c r="Q28" s="44">
        <v>0.92400000000000004</v>
      </c>
      <c r="R28" s="44">
        <v>0.92500000000000004</v>
      </c>
      <c r="S28" s="44">
        <v>0.92700000000000005</v>
      </c>
      <c r="T28" s="44">
        <v>0.92800000000000005</v>
      </c>
      <c r="U28" s="44">
        <v>0.93</v>
      </c>
      <c r="V28" s="44">
        <v>0.93200000000000005</v>
      </c>
      <c r="W28" s="44">
        <v>0.93300000000000005</v>
      </c>
      <c r="X28" s="44">
        <v>0.93500000000000005</v>
      </c>
      <c r="Y28" s="44">
        <v>0.93600000000000005</v>
      </c>
      <c r="Z28" s="44">
        <v>0.93799999999999994</v>
      </c>
      <c r="AA28" s="44">
        <v>0.93899999999999995</v>
      </c>
      <c r="AB28" s="44">
        <v>0.94099999999999995</v>
      </c>
    </row>
    <row r="29" spans="1:28" x14ac:dyDescent="0.25">
      <c r="A29" s="43">
        <v>52</v>
      </c>
      <c r="B29" s="44">
        <v>0.11</v>
      </c>
      <c r="C29" s="44">
        <v>0.107</v>
      </c>
      <c r="D29" s="44">
        <v>0.10299999999999999</v>
      </c>
      <c r="E29" s="44">
        <v>0.1</v>
      </c>
      <c r="F29" s="44">
        <v>9.7000000000000003E-2</v>
      </c>
      <c r="G29" s="44">
        <v>9.4E-2</v>
      </c>
      <c r="H29" s="44">
        <v>9.0999999999999998E-2</v>
      </c>
      <c r="I29" s="44">
        <v>8.7999999999999995E-2</v>
      </c>
      <c r="J29" s="44">
        <v>8.5000000000000006E-2</v>
      </c>
      <c r="K29" s="44">
        <v>8.2000000000000003E-2</v>
      </c>
      <c r="L29" s="44">
        <v>7.9000000000000001E-2</v>
      </c>
      <c r="M29" s="44">
        <v>7.5999999999999998E-2</v>
      </c>
      <c r="P29" s="43">
        <v>52</v>
      </c>
      <c r="Q29" s="44">
        <v>0.94199999999999995</v>
      </c>
      <c r="R29" s="44">
        <v>0.94399999999999995</v>
      </c>
      <c r="S29" s="44">
        <v>0.94499999999999995</v>
      </c>
      <c r="T29" s="44">
        <v>0.94699999999999995</v>
      </c>
      <c r="U29" s="44">
        <v>0.94899999999999995</v>
      </c>
      <c r="V29" s="44">
        <v>0.95</v>
      </c>
      <c r="W29" s="44">
        <v>0.95199999999999996</v>
      </c>
      <c r="X29" s="44">
        <v>0.95299999999999996</v>
      </c>
      <c r="Y29" s="44">
        <v>0.95499999999999996</v>
      </c>
      <c r="Z29" s="44">
        <v>0.95599999999999996</v>
      </c>
      <c r="AA29" s="44">
        <v>0.95799999999999996</v>
      </c>
      <c r="AB29" s="44">
        <v>0.96</v>
      </c>
    </row>
    <row r="30" spans="1:28" x14ac:dyDescent="0.25">
      <c r="A30" s="43">
        <v>53</v>
      </c>
      <c r="B30" s="44">
        <v>7.2999999999999995E-2</v>
      </c>
      <c r="C30" s="44">
        <v>7.0000000000000007E-2</v>
      </c>
      <c r="D30" s="44">
        <v>6.7000000000000004E-2</v>
      </c>
      <c r="E30" s="44">
        <v>6.4000000000000001E-2</v>
      </c>
      <c r="F30" s="44">
        <v>6.0999999999999999E-2</v>
      </c>
      <c r="G30" s="44">
        <v>5.8000000000000003E-2</v>
      </c>
      <c r="H30" s="44">
        <v>5.5E-2</v>
      </c>
      <c r="I30" s="44">
        <v>5.1999999999999998E-2</v>
      </c>
      <c r="J30" s="44">
        <v>4.9000000000000002E-2</v>
      </c>
      <c r="K30" s="44">
        <v>4.5999999999999999E-2</v>
      </c>
      <c r="L30" s="44">
        <v>4.2999999999999997E-2</v>
      </c>
      <c r="M30" s="44">
        <v>0.04</v>
      </c>
      <c r="P30" s="43">
        <v>53</v>
      </c>
      <c r="Q30" s="44">
        <v>0.96099999999999997</v>
      </c>
      <c r="R30" s="44">
        <v>0.96299999999999997</v>
      </c>
      <c r="S30" s="44">
        <v>0.96399999999999997</v>
      </c>
      <c r="T30" s="44">
        <v>0.96599999999999997</v>
      </c>
      <c r="U30" s="44">
        <v>0.96799999999999997</v>
      </c>
      <c r="V30" s="44">
        <v>0.96899999999999997</v>
      </c>
      <c r="W30" s="44">
        <v>0.97099999999999997</v>
      </c>
      <c r="X30" s="44">
        <v>0.97199999999999998</v>
      </c>
      <c r="Y30" s="44">
        <v>0.97399999999999998</v>
      </c>
      <c r="Z30" s="44">
        <v>0.97599999999999998</v>
      </c>
      <c r="AA30" s="44">
        <v>0.97699999999999998</v>
      </c>
      <c r="AB30" s="44">
        <v>0.97899999999999998</v>
      </c>
    </row>
    <row r="31" spans="1:28" x14ac:dyDescent="0.25">
      <c r="A31" s="43">
        <v>54</v>
      </c>
      <c r="B31" s="44">
        <v>3.6999999999999998E-2</v>
      </c>
      <c r="C31" s="44">
        <v>3.4000000000000002E-2</v>
      </c>
      <c r="D31" s="44">
        <v>3.1E-2</v>
      </c>
      <c r="E31" s="44">
        <v>2.7E-2</v>
      </c>
      <c r="F31" s="44">
        <v>2.4E-2</v>
      </c>
      <c r="G31" s="44">
        <v>2.1000000000000001E-2</v>
      </c>
      <c r="H31" s="44">
        <v>1.7999999999999999E-2</v>
      </c>
      <c r="I31" s="44">
        <v>1.4999999999999999E-2</v>
      </c>
      <c r="J31" s="44">
        <v>1.2E-2</v>
      </c>
      <c r="K31" s="44">
        <v>8.9999999999999993E-3</v>
      </c>
      <c r="L31" s="44">
        <v>6.0000000000000001E-3</v>
      </c>
      <c r="M31" s="44">
        <v>3.0000000000000001E-3</v>
      </c>
      <c r="P31" s="43">
        <v>54</v>
      </c>
      <c r="Q31" s="44">
        <v>0.98</v>
      </c>
      <c r="R31" s="44">
        <v>0.98199999999999998</v>
      </c>
      <c r="S31" s="44">
        <v>0.98399999999999999</v>
      </c>
      <c r="T31" s="44">
        <v>0.98499999999999999</v>
      </c>
      <c r="U31" s="44">
        <v>0.98699999999999999</v>
      </c>
      <c r="V31" s="44">
        <v>0.98899999999999999</v>
      </c>
      <c r="W31" s="44">
        <v>0.99</v>
      </c>
      <c r="X31" s="44">
        <v>0.99199999999999999</v>
      </c>
      <c r="Y31" s="44">
        <v>0.99299999999999999</v>
      </c>
      <c r="Z31" s="44">
        <v>0.995</v>
      </c>
      <c r="AA31" s="44">
        <v>0.997</v>
      </c>
      <c r="AB31" s="44">
        <v>0.998</v>
      </c>
    </row>
    <row r="32" spans="1:28" x14ac:dyDescent="0.25">
      <c r="A32" s="43">
        <v>55</v>
      </c>
      <c r="B32" s="44">
        <v>0</v>
      </c>
      <c r="C32" s="44"/>
      <c r="D32" s="44"/>
      <c r="E32" s="44"/>
      <c r="F32" s="44"/>
      <c r="G32" s="44"/>
      <c r="H32" s="44"/>
      <c r="I32" s="44"/>
      <c r="J32" s="44"/>
      <c r="K32" s="44"/>
      <c r="L32" s="44"/>
      <c r="M32" s="44"/>
      <c r="P32" s="43">
        <v>55</v>
      </c>
      <c r="Q32" s="44">
        <v>1</v>
      </c>
      <c r="R32" s="44"/>
      <c r="S32" s="44"/>
      <c r="T32" s="44"/>
      <c r="U32" s="44"/>
      <c r="V32" s="44"/>
      <c r="W32" s="44"/>
      <c r="X32" s="44"/>
      <c r="Y32" s="44"/>
      <c r="Z32" s="44"/>
      <c r="AA32" s="44"/>
      <c r="AB32" s="44"/>
    </row>
  </sheetData>
  <sheetProtection algorithmName="SHA-512" hashValue="gAlpqr5YL8VS7ZYjAMO9xaOQ8II0QlVw2k7/2gtSNQ3vh6JpRvZDmg4BFpVV6an1KOBpjcRdx9EUxHyxIQb8mw==" saltValue="qYW6Dx2r3NU/TTqUm6APkg==" spinCount="100000" sheet="1" objects="1" scenarios="1"/>
  <conditionalFormatting sqref="A6:A21">
    <cfRule type="expression" dxfId="797" priority="9" stopIfTrue="1">
      <formula>MOD(ROW(),2)=0</formula>
    </cfRule>
    <cfRule type="expression" dxfId="796" priority="10" stopIfTrue="1">
      <formula>MOD(ROW(),2)&lt;&gt;0</formula>
    </cfRule>
  </conditionalFormatting>
  <conditionalFormatting sqref="B6:M6 B9:M21 C7:M8">
    <cfRule type="expression" dxfId="795" priority="11" stopIfTrue="1">
      <formula>MOD(ROW(),2)=0</formula>
    </cfRule>
    <cfRule type="expression" dxfId="794" priority="12" stopIfTrue="1">
      <formula>MOD(ROW(),2)&lt;&gt;0</formula>
    </cfRule>
  </conditionalFormatting>
  <conditionalFormatting sqref="A26:A32">
    <cfRule type="expression" dxfId="793" priority="13" stopIfTrue="1">
      <formula>MOD(ROW(),2)=0</formula>
    </cfRule>
    <cfRule type="expression" dxfId="792" priority="14" stopIfTrue="1">
      <formula>MOD(ROW(),2)&lt;&gt;0</formula>
    </cfRule>
  </conditionalFormatting>
  <conditionalFormatting sqref="B26:M32">
    <cfRule type="expression" dxfId="791" priority="15" stopIfTrue="1">
      <formula>MOD(ROW(),2)=0</formula>
    </cfRule>
    <cfRule type="expression" dxfId="790" priority="16" stopIfTrue="1">
      <formula>MOD(ROW(),2)&lt;&gt;0</formula>
    </cfRule>
  </conditionalFormatting>
  <conditionalFormatting sqref="P6:P21">
    <cfRule type="expression" dxfId="789" priority="17" stopIfTrue="1">
      <formula>MOD(ROW(),2)=0</formula>
    </cfRule>
    <cfRule type="expression" dxfId="788" priority="18" stopIfTrue="1">
      <formula>MOD(ROW(),2)&lt;&gt;0</formula>
    </cfRule>
  </conditionalFormatting>
  <conditionalFormatting sqref="Q6:AB6 Q9:AB21 R7:AB8">
    <cfRule type="expression" dxfId="787" priority="19" stopIfTrue="1">
      <formula>MOD(ROW(),2)=0</formula>
    </cfRule>
    <cfRule type="expression" dxfId="786" priority="20" stopIfTrue="1">
      <formula>MOD(ROW(),2)&lt;&gt;0</formula>
    </cfRule>
  </conditionalFormatting>
  <conditionalFormatting sqref="P26:P32">
    <cfRule type="expression" dxfId="785" priority="21" stopIfTrue="1">
      <formula>MOD(ROW(),2)=0</formula>
    </cfRule>
    <cfRule type="expression" dxfId="784" priority="22" stopIfTrue="1">
      <formula>MOD(ROW(),2)&lt;&gt;0</formula>
    </cfRule>
  </conditionalFormatting>
  <conditionalFormatting sqref="Q26:AB32">
    <cfRule type="expression" dxfId="783" priority="23" stopIfTrue="1">
      <formula>MOD(ROW(),2)=0</formula>
    </cfRule>
    <cfRule type="expression" dxfId="782" priority="24" stopIfTrue="1">
      <formula>MOD(ROW(),2)&lt;&gt;0</formula>
    </cfRule>
  </conditionalFormatting>
  <conditionalFormatting sqref="B7:B8">
    <cfRule type="expression" dxfId="781" priority="3" stopIfTrue="1">
      <formula>MOD(ROW(),2)=0</formula>
    </cfRule>
    <cfRule type="expression" dxfId="780" priority="4" stopIfTrue="1">
      <formula>MOD(ROW(),2)&lt;&gt;0</formula>
    </cfRule>
  </conditionalFormatting>
  <conditionalFormatting sqref="Q7:Q8">
    <cfRule type="expression" dxfId="779" priority="1" stopIfTrue="1">
      <formula>MOD(ROW(),2)=0</formula>
    </cfRule>
    <cfRule type="expression" dxfId="778" priority="2" stopIfTrue="1">
      <formula>MOD(ROW(),2)&lt;&gt;0</formula>
    </cfRule>
  </conditionalFormatting>
  <pageMargins left="0.7" right="0.7" top="0.75" bottom="0.75" header="0.3" footer="0.3"/>
  <tableParts count="2">
    <tablePart r:id="rId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4CAE-9AF5-4588-9292-3E50789C9237}">
  <sheetPr codeName="Sheet47"/>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LRF - x-416</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292</v>
      </c>
      <c r="C9" s="49"/>
      <c r="D9" s="49"/>
      <c r="E9" s="49"/>
      <c r="F9" s="49"/>
      <c r="G9" s="49"/>
      <c r="H9" s="49"/>
      <c r="I9" s="49"/>
      <c r="J9" s="49"/>
      <c r="K9" s="49"/>
      <c r="L9" s="49"/>
      <c r="M9" s="49"/>
    </row>
    <row r="10" spans="1:13" x14ac:dyDescent="0.25">
      <c r="A10" s="40" t="s">
        <v>6</v>
      </c>
      <c r="B10" s="49" t="s">
        <v>293</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416</v>
      </c>
      <c r="C14" s="49"/>
      <c r="D14" s="49"/>
      <c r="E14" s="49"/>
      <c r="F14" s="49"/>
      <c r="G14" s="49"/>
      <c r="H14" s="49"/>
      <c r="I14" s="49"/>
      <c r="J14" s="49"/>
      <c r="K14" s="49"/>
      <c r="L14" s="49"/>
      <c r="M14" s="49"/>
    </row>
    <row r="15" spans="1:13" x14ac:dyDescent="0.25">
      <c r="A15" s="40" t="s">
        <v>485</v>
      </c>
      <c r="B15" s="49" t="s">
        <v>294</v>
      </c>
      <c r="C15" s="49"/>
      <c r="D15" s="49"/>
      <c r="E15" s="49"/>
      <c r="F15" s="49"/>
      <c r="G15" s="49"/>
      <c r="H15" s="49"/>
      <c r="I15" s="49"/>
      <c r="J15" s="49"/>
      <c r="K15" s="49"/>
      <c r="L15" s="49"/>
      <c r="M15" s="49"/>
    </row>
    <row r="16" spans="1:13" x14ac:dyDescent="0.25">
      <c r="A16" s="40" t="s">
        <v>137</v>
      </c>
      <c r="B16" s="49" t="s">
        <v>295</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65</v>
      </c>
      <c r="B27" s="44">
        <v>1</v>
      </c>
      <c r="C27" s="44">
        <v>1.0029999999999999</v>
      </c>
      <c r="D27" s="44">
        <v>1.006</v>
      </c>
      <c r="E27" s="44">
        <v>1.0089999999999999</v>
      </c>
      <c r="F27" s="44">
        <v>1.0109999999999999</v>
      </c>
      <c r="G27" s="44">
        <v>1.014</v>
      </c>
      <c r="H27" s="44">
        <v>1.0169999999999999</v>
      </c>
      <c r="I27" s="44">
        <v>1.02</v>
      </c>
      <c r="J27" s="44">
        <v>1.0229999999999999</v>
      </c>
      <c r="K27" s="44">
        <v>1.026</v>
      </c>
      <c r="L27" s="44">
        <v>1.0289999999999999</v>
      </c>
      <c r="M27" s="44">
        <v>1.0309999999999999</v>
      </c>
    </row>
    <row r="28" spans="1:13" x14ac:dyDescent="0.25">
      <c r="A28" s="43">
        <v>66</v>
      </c>
      <c r="B28" s="44">
        <v>1.034</v>
      </c>
      <c r="C28" s="44">
        <v>1.0369999999999999</v>
      </c>
      <c r="D28" s="44">
        <v>1.04</v>
      </c>
      <c r="E28" s="44">
        <v>1.044</v>
      </c>
      <c r="F28" s="44">
        <v>1.0469999999999999</v>
      </c>
      <c r="G28" s="44">
        <v>1.05</v>
      </c>
      <c r="H28" s="44">
        <v>1.0529999999999999</v>
      </c>
      <c r="I28" s="44">
        <v>1.056</v>
      </c>
      <c r="J28" s="44">
        <v>1.0589999999999999</v>
      </c>
      <c r="K28" s="44">
        <v>1.0620000000000001</v>
      </c>
      <c r="L28" s="44">
        <v>1.0649999999999999</v>
      </c>
      <c r="M28" s="44">
        <v>1.0680000000000001</v>
      </c>
    </row>
    <row r="29" spans="1:13" x14ac:dyDescent="0.25">
      <c r="A29" s="43">
        <v>67</v>
      </c>
      <c r="B29" s="44">
        <v>1.071</v>
      </c>
      <c r="C29" s="44">
        <v>1.075</v>
      </c>
      <c r="D29" s="44">
        <v>1.0780000000000001</v>
      </c>
      <c r="E29" s="44">
        <v>1.0820000000000001</v>
      </c>
      <c r="F29" s="44">
        <v>1.085</v>
      </c>
      <c r="G29" s="44">
        <v>1.0880000000000001</v>
      </c>
      <c r="H29" s="44">
        <v>1.0920000000000001</v>
      </c>
      <c r="I29" s="44">
        <v>1.095</v>
      </c>
      <c r="J29" s="44">
        <v>1.099</v>
      </c>
      <c r="K29" s="44">
        <v>1.1020000000000001</v>
      </c>
      <c r="L29" s="44">
        <v>1.105</v>
      </c>
      <c r="M29" s="44">
        <v>1.109</v>
      </c>
    </row>
    <row r="30" spans="1:13" x14ac:dyDescent="0.25">
      <c r="A30" s="43">
        <v>68</v>
      </c>
      <c r="B30" s="44">
        <v>1.1120000000000001</v>
      </c>
      <c r="C30" s="44">
        <v>1.1160000000000001</v>
      </c>
      <c r="D30" s="44">
        <v>1.1200000000000001</v>
      </c>
      <c r="E30" s="44">
        <v>1.123</v>
      </c>
      <c r="F30" s="44">
        <v>1.127</v>
      </c>
      <c r="G30" s="44">
        <v>1.131</v>
      </c>
      <c r="H30" s="44">
        <v>1.135</v>
      </c>
      <c r="I30" s="44">
        <v>1.1379999999999999</v>
      </c>
      <c r="J30" s="44">
        <v>1.1419999999999999</v>
      </c>
      <c r="K30" s="44">
        <v>1.1459999999999999</v>
      </c>
      <c r="L30" s="44">
        <v>1.149</v>
      </c>
      <c r="M30" s="44">
        <v>1.153</v>
      </c>
    </row>
    <row r="31" spans="1:13" x14ac:dyDescent="0.25">
      <c r="A31" s="43">
        <v>69</v>
      </c>
      <c r="B31" s="44">
        <v>1.157</v>
      </c>
      <c r="C31" s="44">
        <v>1.161</v>
      </c>
      <c r="D31" s="44">
        <v>1.165</v>
      </c>
      <c r="E31" s="44">
        <v>1.169</v>
      </c>
      <c r="F31" s="44">
        <v>1.173</v>
      </c>
      <c r="G31" s="44">
        <v>1.177</v>
      </c>
      <c r="H31" s="44">
        <v>1.181</v>
      </c>
      <c r="I31" s="44">
        <v>1.1850000000000001</v>
      </c>
      <c r="J31" s="44">
        <v>1.19</v>
      </c>
      <c r="K31" s="44">
        <v>1.194</v>
      </c>
      <c r="L31" s="44">
        <v>1.198</v>
      </c>
      <c r="M31" s="44">
        <v>1.202</v>
      </c>
    </row>
    <row r="32" spans="1:13" x14ac:dyDescent="0.25">
      <c r="A32" s="43">
        <v>70</v>
      </c>
      <c r="B32" s="44">
        <v>1.206</v>
      </c>
      <c r="C32" s="44">
        <v>1.21</v>
      </c>
      <c r="D32" s="44">
        <v>1.2150000000000001</v>
      </c>
      <c r="E32" s="44">
        <v>1.2190000000000001</v>
      </c>
      <c r="F32" s="44">
        <v>1.224</v>
      </c>
      <c r="G32" s="44">
        <v>1.228</v>
      </c>
      <c r="H32" s="44">
        <v>1.2330000000000001</v>
      </c>
      <c r="I32" s="44">
        <v>1.2370000000000001</v>
      </c>
      <c r="J32" s="44">
        <v>1.242</v>
      </c>
      <c r="K32" s="44">
        <v>1.246</v>
      </c>
      <c r="L32" s="44">
        <v>1.2509999999999999</v>
      </c>
      <c r="M32" s="44">
        <v>1.2549999999999999</v>
      </c>
    </row>
    <row r="33" spans="1:13" x14ac:dyDescent="0.25">
      <c r="A33" s="43">
        <v>71</v>
      </c>
      <c r="B33" s="44">
        <v>1.26</v>
      </c>
      <c r="C33" s="44">
        <v>1.2649999999999999</v>
      </c>
      <c r="D33" s="44">
        <v>1.2689999999999999</v>
      </c>
      <c r="E33" s="44">
        <v>1.274</v>
      </c>
      <c r="F33" s="44">
        <v>1.2789999999999999</v>
      </c>
      <c r="G33" s="44">
        <v>1.284</v>
      </c>
      <c r="H33" s="44">
        <v>1.2889999999999999</v>
      </c>
      <c r="I33" s="44">
        <v>1.294</v>
      </c>
      <c r="J33" s="44">
        <v>1.2989999999999999</v>
      </c>
      <c r="K33" s="44">
        <v>1.304</v>
      </c>
      <c r="L33" s="44">
        <v>1.3089999999999999</v>
      </c>
      <c r="M33" s="44">
        <v>1.3140000000000001</v>
      </c>
    </row>
    <row r="34" spans="1:13" x14ac:dyDescent="0.25">
      <c r="A34" s="43">
        <v>72</v>
      </c>
      <c r="B34" s="44">
        <v>1.3180000000000001</v>
      </c>
      <c r="C34" s="44">
        <v>1.3240000000000001</v>
      </c>
      <c r="D34" s="44">
        <v>1.329</v>
      </c>
      <c r="E34" s="44">
        <v>1.335</v>
      </c>
      <c r="F34" s="44">
        <v>1.34</v>
      </c>
      <c r="G34" s="44">
        <v>1.345</v>
      </c>
      <c r="H34" s="44">
        <v>1.351</v>
      </c>
      <c r="I34" s="44">
        <v>1.3560000000000001</v>
      </c>
      <c r="J34" s="44">
        <v>1.361</v>
      </c>
      <c r="K34" s="44">
        <v>1.367</v>
      </c>
      <c r="L34" s="44">
        <v>1.3720000000000001</v>
      </c>
      <c r="M34" s="44">
        <v>1.377</v>
      </c>
    </row>
    <row r="35" spans="1:13" x14ac:dyDescent="0.25">
      <c r="A35" s="43">
        <v>73</v>
      </c>
      <c r="B35" s="44">
        <v>1.383</v>
      </c>
      <c r="C35" s="44">
        <v>1.389</v>
      </c>
      <c r="D35" s="44">
        <v>1.395</v>
      </c>
      <c r="E35" s="44">
        <v>1.4</v>
      </c>
      <c r="F35" s="44">
        <v>1.4059999999999999</v>
      </c>
      <c r="G35" s="44">
        <v>1.4119999999999999</v>
      </c>
      <c r="H35" s="44">
        <v>1.4179999999999999</v>
      </c>
      <c r="I35" s="44">
        <v>1.4239999999999999</v>
      </c>
      <c r="J35" s="44">
        <v>1.43</v>
      </c>
      <c r="K35" s="44">
        <v>1.4359999999999999</v>
      </c>
      <c r="L35" s="44">
        <v>1.4419999999999999</v>
      </c>
      <c r="M35" s="44">
        <v>1.448</v>
      </c>
    </row>
    <row r="36" spans="1:13" x14ac:dyDescent="0.25">
      <c r="A36" s="43">
        <v>74</v>
      </c>
      <c r="B36" s="44">
        <v>1.4530000000000001</v>
      </c>
      <c r="C36" s="44">
        <v>1.46</v>
      </c>
      <c r="D36" s="44">
        <v>1.466</v>
      </c>
      <c r="E36" s="44">
        <v>1.4730000000000001</v>
      </c>
      <c r="F36" s="44">
        <v>1.4790000000000001</v>
      </c>
      <c r="G36" s="44">
        <v>1.486</v>
      </c>
      <c r="H36" s="44">
        <v>1.492</v>
      </c>
      <c r="I36" s="44">
        <v>1.4990000000000001</v>
      </c>
      <c r="J36" s="44">
        <v>1.5049999999999999</v>
      </c>
      <c r="K36" s="44">
        <v>1.512</v>
      </c>
      <c r="L36" s="44">
        <v>1.518</v>
      </c>
      <c r="M36" s="44">
        <v>1.5249999999999999</v>
      </c>
    </row>
    <row r="37" spans="1:13" x14ac:dyDescent="0.25">
      <c r="A37" s="43">
        <v>75</v>
      </c>
      <c r="B37" s="44">
        <v>1.5309999999999999</v>
      </c>
      <c r="C37" s="44"/>
      <c r="D37" s="44"/>
      <c r="E37" s="44"/>
      <c r="F37" s="44"/>
      <c r="G37" s="44"/>
      <c r="H37" s="44"/>
      <c r="I37" s="44"/>
      <c r="J37" s="44"/>
      <c r="K37" s="44"/>
      <c r="L37" s="44"/>
      <c r="M37" s="44"/>
    </row>
  </sheetData>
  <sheetProtection algorithmName="SHA-512" hashValue="BOacFHWwd2NlW4uxl/Q0dHoHBL3KxckD2cwRYJXwX2fu3fZLBGiQZGI5DrnwqbC6VtR8J2Y6OucUTndI6lAYLQ==" saltValue="Aq8bdsBD0ADHspxb6m/AsQ==" spinCount="100000" sheet="1" objects="1" scenarios="1"/>
  <conditionalFormatting sqref="A6:A21">
    <cfRule type="expression" dxfId="773" priority="3" stopIfTrue="1">
      <formula>MOD(ROW(),2)=0</formula>
    </cfRule>
    <cfRule type="expression" dxfId="772" priority="4" stopIfTrue="1">
      <formula>MOD(ROW(),2)&lt;&gt;0</formula>
    </cfRule>
  </conditionalFormatting>
  <conditionalFormatting sqref="B6:M6 B9:M21 C7:M8">
    <cfRule type="expression" dxfId="771" priority="5" stopIfTrue="1">
      <formula>MOD(ROW(),2)=0</formula>
    </cfRule>
    <cfRule type="expression" dxfId="770" priority="6" stopIfTrue="1">
      <formula>MOD(ROW(),2)&lt;&gt;0</formula>
    </cfRule>
  </conditionalFormatting>
  <conditionalFormatting sqref="A26:A37">
    <cfRule type="expression" dxfId="769" priority="7" stopIfTrue="1">
      <formula>MOD(ROW(),2)=0</formula>
    </cfRule>
    <cfRule type="expression" dxfId="768" priority="8" stopIfTrue="1">
      <formula>MOD(ROW(),2)&lt;&gt;0</formula>
    </cfRule>
  </conditionalFormatting>
  <conditionalFormatting sqref="B26:M37">
    <cfRule type="expression" dxfId="767" priority="9" stopIfTrue="1">
      <formula>MOD(ROW(),2)=0</formula>
    </cfRule>
    <cfRule type="expression" dxfId="766" priority="10" stopIfTrue="1">
      <formula>MOD(ROW(),2)&lt;&gt;0</formula>
    </cfRule>
  </conditionalFormatting>
  <conditionalFormatting sqref="B7:B8">
    <cfRule type="expression" dxfId="765" priority="1" stopIfTrue="1">
      <formula>MOD(ROW(),2)=0</formula>
    </cfRule>
    <cfRule type="expression" dxfId="764" priority="2"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2076-FD5D-49E8-B16C-724FC05C39FE}">
  <sheetPr codeName="Sheet48"/>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LRF - x-417</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292</v>
      </c>
      <c r="C9" s="49"/>
      <c r="D9" s="49"/>
      <c r="E9" s="49"/>
      <c r="F9" s="49"/>
      <c r="G9" s="49"/>
      <c r="H9" s="49"/>
      <c r="I9" s="49"/>
      <c r="J9" s="49"/>
      <c r="K9" s="49"/>
      <c r="L9" s="49"/>
      <c r="M9" s="49"/>
    </row>
    <row r="10" spans="1:13" x14ac:dyDescent="0.25">
      <c r="A10" s="40" t="s">
        <v>6</v>
      </c>
      <c r="B10" s="49" t="s">
        <v>296</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417</v>
      </c>
      <c r="C14" s="49"/>
      <c r="D14" s="49"/>
      <c r="E14" s="49"/>
      <c r="F14" s="49"/>
      <c r="G14" s="49"/>
      <c r="H14" s="49"/>
      <c r="I14" s="49"/>
      <c r="J14" s="49"/>
      <c r="K14" s="49"/>
      <c r="L14" s="49"/>
      <c r="M14" s="49"/>
    </row>
    <row r="15" spans="1:13" x14ac:dyDescent="0.25">
      <c r="A15" s="40" t="s">
        <v>485</v>
      </c>
      <c r="B15" s="49" t="s">
        <v>297</v>
      </c>
      <c r="C15" s="49"/>
      <c r="D15" s="49"/>
      <c r="E15" s="49"/>
      <c r="F15" s="49"/>
      <c r="G15" s="49"/>
      <c r="H15" s="49"/>
      <c r="I15" s="49"/>
      <c r="J15" s="49"/>
      <c r="K15" s="49"/>
      <c r="L15" s="49"/>
      <c r="M15" s="49"/>
    </row>
    <row r="16" spans="1:13" x14ac:dyDescent="0.25">
      <c r="A16" s="40" t="s">
        <v>137</v>
      </c>
      <c r="B16" s="49" t="s">
        <v>298</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65</v>
      </c>
      <c r="B27" s="44">
        <v>1</v>
      </c>
      <c r="C27" s="44">
        <v>1.0029999999999999</v>
      </c>
      <c r="D27" s="44">
        <v>1.006</v>
      </c>
      <c r="E27" s="44">
        <v>1.01</v>
      </c>
      <c r="F27" s="44">
        <v>1.0129999999999999</v>
      </c>
      <c r="G27" s="44">
        <v>1.016</v>
      </c>
      <c r="H27" s="44">
        <v>1.0189999999999999</v>
      </c>
      <c r="I27" s="44">
        <v>1.0229999999999999</v>
      </c>
      <c r="J27" s="44">
        <v>1.026</v>
      </c>
      <c r="K27" s="44">
        <v>1.0289999999999999</v>
      </c>
      <c r="L27" s="44">
        <v>1.032</v>
      </c>
      <c r="M27" s="44">
        <v>1.0349999999999999</v>
      </c>
    </row>
    <row r="28" spans="1:13" x14ac:dyDescent="0.25">
      <c r="A28" s="43">
        <v>66</v>
      </c>
      <c r="B28" s="44">
        <v>1.0389999999999999</v>
      </c>
      <c r="C28" s="44">
        <v>1.042</v>
      </c>
      <c r="D28" s="44">
        <v>1.046</v>
      </c>
      <c r="E28" s="44">
        <v>1.05</v>
      </c>
      <c r="F28" s="44">
        <v>1.054</v>
      </c>
      <c r="G28" s="44">
        <v>1.0569999999999999</v>
      </c>
      <c r="H28" s="44">
        <v>1.0609999999999999</v>
      </c>
      <c r="I28" s="44">
        <v>1.0649999999999999</v>
      </c>
      <c r="J28" s="44">
        <v>1.069</v>
      </c>
      <c r="K28" s="44">
        <v>1.0720000000000001</v>
      </c>
      <c r="L28" s="44">
        <v>1.0760000000000001</v>
      </c>
      <c r="M28" s="44">
        <v>1.08</v>
      </c>
    </row>
    <row r="29" spans="1:13" x14ac:dyDescent="0.25">
      <c r="A29" s="43">
        <v>67</v>
      </c>
      <c r="B29" s="44">
        <v>1.0840000000000001</v>
      </c>
      <c r="C29" s="44">
        <v>1.0880000000000001</v>
      </c>
      <c r="D29" s="44">
        <v>1.0920000000000001</v>
      </c>
      <c r="E29" s="44">
        <v>1.0960000000000001</v>
      </c>
      <c r="F29" s="44">
        <v>1.1000000000000001</v>
      </c>
      <c r="G29" s="44">
        <v>1.1040000000000001</v>
      </c>
      <c r="H29" s="44">
        <v>1.1080000000000001</v>
      </c>
      <c r="I29" s="44">
        <v>1.1120000000000001</v>
      </c>
      <c r="J29" s="44">
        <v>1.1160000000000001</v>
      </c>
      <c r="K29" s="44">
        <v>1.1200000000000001</v>
      </c>
      <c r="L29" s="44">
        <v>1.125</v>
      </c>
      <c r="M29" s="44">
        <v>1.129</v>
      </c>
    </row>
    <row r="30" spans="1:13" x14ac:dyDescent="0.25">
      <c r="A30" s="43">
        <v>68</v>
      </c>
      <c r="B30" s="44">
        <v>1.133</v>
      </c>
      <c r="C30" s="44">
        <v>1.137</v>
      </c>
      <c r="D30" s="44">
        <v>1.1419999999999999</v>
      </c>
      <c r="E30" s="44">
        <v>1.1459999999999999</v>
      </c>
      <c r="F30" s="44">
        <v>1.151</v>
      </c>
      <c r="G30" s="44">
        <v>1.155</v>
      </c>
      <c r="H30" s="44">
        <v>1.159</v>
      </c>
      <c r="I30" s="44">
        <v>1.1639999999999999</v>
      </c>
      <c r="J30" s="44">
        <v>1.1679999999999999</v>
      </c>
      <c r="K30" s="44">
        <v>1.173</v>
      </c>
      <c r="L30" s="44">
        <v>1.177</v>
      </c>
      <c r="M30" s="44">
        <v>1.1819999999999999</v>
      </c>
    </row>
    <row r="31" spans="1:13" x14ac:dyDescent="0.25">
      <c r="A31" s="43">
        <v>69</v>
      </c>
      <c r="B31" s="44">
        <v>1.1859999999999999</v>
      </c>
      <c r="C31" s="44">
        <v>1.1910000000000001</v>
      </c>
      <c r="D31" s="44">
        <v>1.196</v>
      </c>
      <c r="E31" s="44">
        <v>1.2010000000000001</v>
      </c>
      <c r="F31" s="44">
        <v>1.206</v>
      </c>
      <c r="G31" s="44">
        <v>1.21</v>
      </c>
      <c r="H31" s="44">
        <v>1.2150000000000001</v>
      </c>
      <c r="I31" s="44">
        <v>1.22</v>
      </c>
      <c r="J31" s="44">
        <v>1.2250000000000001</v>
      </c>
      <c r="K31" s="44">
        <v>1.23</v>
      </c>
      <c r="L31" s="44">
        <v>1.2350000000000001</v>
      </c>
      <c r="M31" s="44">
        <v>1.24</v>
      </c>
    </row>
    <row r="32" spans="1:13" x14ac:dyDescent="0.25">
      <c r="A32" s="43">
        <v>70</v>
      </c>
      <c r="B32" s="44">
        <v>1.244</v>
      </c>
      <c r="C32" s="44">
        <v>1.25</v>
      </c>
      <c r="D32" s="44">
        <v>1.2549999999999999</v>
      </c>
      <c r="E32" s="44">
        <v>1.26</v>
      </c>
      <c r="F32" s="44">
        <v>1.266</v>
      </c>
      <c r="G32" s="44">
        <v>1.2709999999999999</v>
      </c>
      <c r="H32" s="44">
        <v>1.276</v>
      </c>
      <c r="I32" s="44">
        <v>1.282</v>
      </c>
      <c r="J32" s="44">
        <v>1.2869999999999999</v>
      </c>
      <c r="K32" s="44">
        <v>1.292</v>
      </c>
      <c r="L32" s="44">
        <v>1.2969999999999999</v>
      </c>
      <c r="M32" s="44">
        <v>1.3029999999999999</v>
      </c>
    </row>
    <row r="33" spans="1:13" x14ac:dyDescent="0.25">
      <c r="A33" s="43">
        <v>71</v>
      </c>
      <c r="B33" s="44">
        <v>1.3080000000000001</v>
      </c>
      <c r="C33" s="44">
        <v>1.3149999999999999</v>
      </c>
      <c r="D33" s="44">
        <v>1.3220000000000001</v>
      </c>
      <c r="E33" s="44">
        <v>1.329</v>
      </c>
      <c r="F33" s="44">
        <v>1.3360000000000001</v>
      </c>
      <c r="G33" s="44">
        <v>1.343</v>
      </c>
      <c r="H33" s="44">
        <v>1.35</v>
      </c>
      <c r="I33" s="44">
        <v>1.357</v>
      </c>
      <c r="J33" s="44">
        <v>1.3640000000000001</v>
      </c>
      <c r="K33" s="44">
        <v>1.371</v>
      </c>
      <c r="L33" s="44">
        <v>1.3779999999999999</v>
      </c>
      <c r="M33" s="44">
        <v>1.385</v>
      </c>
    </row>
    <row r="34" spans="1:13" x14ac:dyDescent="0.25">
      <c r="A34" s="43">
        <v>72</v>
      </c>
      <c r="B34" s="44">
        <v>1.3919999999999999</v>
      </c>
      <c r="C34" s="44">
        <v>1.4</v>
      </c>
      <c r="D34" s="44">
        <v>1.407</v>
      </c>
      <c r="E34" s="44">
        <v>1.415</v>
      </c>
      <c r="F34" s="44">
        <v>1.423</v>
      </c>
      <c r="G34" s="44">
        <v>1.43</v>
      </c>
      <c r="H34" s="44">
        <v>1.4379999999999999</v>
      </c>
      <c r="I34" s="44">
        <v>1.446</v>
      </c>
      <c r="J34" s="44">
        <v>1.4530000000000001</v>
      </c>
      <c r="K34" s="44">
        <v>1.4610000000000001</v>
      </c>
      <c r="L34" s="44">
        <v>1.4690000000000001</v>
      </c>
      <c r="M34" s="44">
        <v>1.476</v>
      </c>
    </row>
    <row r="35" spans="1:13" x14ac:dyDescent="0.25">
      <c r="A35" s="43">
        <v>73</v>
      </c>
      <c r="B35" s="44">
        <v>1.484</v>
      </c>
      <c r="C35" s="44">
        <v>1.4930000000000001</v>
      </c>
      <c r="D35" s="44">
        <v>1.5009999999999999</v>
      </c>
      <c r="E35" s="44">
        <v>1.51</v>
      </c>
      <c r="F35" s="44">
        <v>1.518</v>
      </c>
      <c r="G35" s="44">
        <v>1.5269999999999999</v>
      </c>
      <c r="H35" s="44">
        <v>1.5349999999999999</v>
      </c>
      <c r="I35" s="44">
        <v>1.544</v>
      </c>
      <c r="J35" s="44">
        <v>1.552</v>
      </c>
      <c r="K35" s="44">
        <v>1.5609999999999999</v>
      </c>
      <c r="L35" s="44">
        <v>1.569</v>
      </c>
      <c r="M35" s="44">
        <v>1.577</v>
      </c>
    </row>
    <row r="36" spans="1:13" x14ac:dyDescent="0.25">
      <c r="A36" s="43">
        <v>74</v>
      </c>
      <c r="B36" s="44">
        <v>1.5860000000000001</v>
      </c>
      <c r="C36" s="44">
        <v>1.595</v>
      </c>
      <c r="D36" s="44">
        <v>1.605</v>
      </c>
      <c r="E36" s="44">
        <v>1.6140000000000001</v>
      </c>
      <c r="F36" s="44">
        <v>1.623</v>
      </c>
      <c r="G36" s="44">
        <v>1.633</v>
      </c>
      <c r="H36" s="44">
        <v>1.6419999999999999</v>
      </c>
      <c r="I36" s="44">
        <v>1.6519999999999999</v>
      </c>
      <c r="J36" s="44">
        <v>1.661</v>
      </c>
      <c r="K36" s="44">
        <v>1.67</v>
      </c>
      <c r="L36" s="44">
        <v>1.68</v>
      </c>
      <c r="M36" s="44">
        <v>1.6890000000000001</v>
      </c>
    </row>
    <row r="37" spans="1:13" x14ac:dyDescent="0.25">
      <c r="A37" s="43">
        <v>75</v>
      </c>
      <c r="B37" s="44">
        <v>1.6990000000000001</v>
      </c>
      <c r="C37" s="44"/>
      <c r="D37" s="44"/>
      <c r="E37" s="44"/>
      <c r="F37" s="44"/>
      <c r="G37" s="44"/>
      <c r="H37" s="44"/>
      <c r="I37" s="44"/>
      <c r="J37" s="44"/>
      <c r="K37" s="44"/>
      <c r="L37" s="44"/>
      <c r="M37" s="44"/>
    </row>
  </sheetData>
  <sheetProtection algorithmName="SHA-512" hashValue="UGA6RjEIr7YyeH78dYCiH9T3aa1LlPrCFNGMytAWPPlHPPO7ve1wjA9hZAf2q/EVZkqf45pDpxkW7iX2yzwbyw==" saltValue="3nXA2Kiq69lsVWEnuKy+Jg==" spinCount="100000" sheet="1" objects="1" scenarios="1"/>
  <conditionalFormatting sqref="A6:A21">
    <cfRule type="expression" dxfId="761" priority="3" stopIfTrue="1">
      <formula>MOD(ROW(),2)=0</formula>
    </cfRule>
    <cfRule type="expression" dxfId="760" priority="4" stopIfTrue="1">
      <formula>MOD(ROW(),2)&lt;&gt;0</formula>
    </cfRule>
  </conditionalFormatting>
  <conditionalFormatting sqref="B6:M6 B9:M21 C7:M8">
    <cfRule type="expression" dxfId="759" priority="5" stopIfTrue="1">
      <formula>MOD(ROW(),2)=0</formula>
    </cfRule>
    <cfRule type="expression" dxfId="758" priority="6" stopIfTrue="1">
      <formula>MOD(ROW(),2)&lt;&gt;0</formula>
    </cfRule>
  </conditionalFormatting>
  <conditionalFormatting sqref="A26:A37">
    <cfRule type="expression" dxfId="757" priority="7" stopIfTrue="1">
      <formula>MOD(ROW(),2)=0</formula>
    </cfRule>
    <cfRule type="expression" dxfId="756" priority="8" stopIfTrue="1">
      <formula>MOD(ROW(),2)&lt;&gt;0</formula>
    </cfRule>
  </conditionalFormatting>
  <conditionalFormatting sqref="B26:M37">
    <cfRule type="expression" dxfId="755" priority="9" stopIfTrue="1">
      <formula>MOD(ROW(),2)=0</formula>
    </cfRule>
    <cfRule type="expression" dxfId="754" priority="10" stopIfTrue="1">
      <formula>MOD(ROW(),2)&lt;&gt;0</formula>
    </cfRule>
  </conditionalFormatting>
  <conditionalFormatting sqref="B7:B8">
    <cfRule type="expression" dxfId="753" priority="1" stopIfTrue="1">
      <formula>MOD(ROW(),2)=0</formula>
    </cfRule>
    <cfRule type="expression" dxfId="752" priority="2"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3090-C49F-4E9D-A8D0-3BAC8C1BCDFC}">
  <sheetPr codeName="Sheet49"/>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LRF - x-418</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292</v>
      </c>
      <c r="C9" s="49"/>
      <c r="D9" s="49"/>
      <c r="E9" s="49"/>
      <c r="F9" s="49"/>
      <c r="G9" s="49"/>
      <c r="H9" s="49"/>
      <c r="I9" s="49"/>
      <c r="J9" s="49"/>
      <c r="K9" s="49"/>
      <c r="L9" s="49"/>
      <c r="M9" s="49"/>
    </row>
    <row r="10" spans="1:13" x14ac:dyDescent="0.25">
      <c r="A10" s="40" t="s">
        <v>6</v>
      </c>
      <c r="B10" s="49" t="s">
        <v>299</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418</v>
      </c>
      <c r="C14" s="49"/>
      <c r="D14" s="49"/>
      <c r="E14" s="49"/>
      <c r="F14" s="49"/>
      <c r="G14" s="49"/>
      <c r="H14" s="49"/>
      <c r="I14" s="49"/>
      <c r="J14" s="49"/>
      <c r="K14" s="49"/>
      <c r="L14" s="49"/>
      <c r="M14" s="49"/>
    </row>
    <row r="15" spans="1:13" x14ac:dyDescent="0.25">
      <c r="A15" s="40" t="s">
        <v>485</v>
      </c>
      <c r="B15" s="49" t="s">
        <v>300</v>
      </c>
      <c r="C15" s="49"/>
      <c r="D15" s="49"/>
      <c r="E15" s="49"/>
      <c r="F15" s="49"/>
      <c r="G15" s="49"/>
      <c r="H15" s="49"/>
      <c r="I15" s="49"/>
      <c r="J15" s="49"/>
      <c r="K15" s="49"/>
      <c r="L15" s="49"/>
      <c r="M15" s="49"/>
    </row>
    <row r="16" spans="1:13" x14ac:dyDescent="0.25">
      <c r="A16" s="40" t="s">
        <v>137</v>
      </c>
      <c r="B16" s="49" t="s">
        <v>301</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65</v>
      </c>
      <c r="B27" s="44">
        <v>1</v>
      </c>
      <c r="C27" s="44">
        <v>1.004</v>
      </c>
      <c r="D27" s="44">
        <v>1.0089999999999999</v>
      </c>
      <c r="E27" s="44">
        <v>1.0129999999999999</v>
      </c>
      <c r="F27" s="44">
        <v>1.0169999999999999</v>
      </c>
      <c r="G27" s="44">
        <v>1.022</v>
      </c>
      <c r="H27" s="44">
        <v>1.026</v>
      </c>
      <c r="I27" s="44">
        <v>1.0309999999999999</v>
      </c>
      <c r="J27" s="44">
        <v>1.0349999999999999</v>
      </c>
      <c r="K27" s="44">
        <v>1.0389999999999999</v>
      </c>
      <c r="L27" s="44">
        <v>1.044</v>
      </c>
      <c r="M27" s="44">
        <v>1.048</v>
      </c>
    </row>
    <row r="28" spans="1:13" x14ac:dyDescent="0.25">
      <c r="A28" s="43">
        <v>66</v>
      </c>
      <c r="B28" s="44">
        <v>1.052</v>
      </c>
      <c r="C28" s="44">
        <v>1.0569999999999999</v>
      </c>
      <c r="D28" s="44">
        <v>1.0620000000000001</v>
      </c>
      <c r="E28" s="44">
        <v>1.0669999999999999</v>
      </c>
      <c r="F28" s="44">
        <v>1.0720000000000001</v>
      </c>
      <c r="G28" s="44">
        <v>1.0760000000000001</v>
      </c>
      <c r="H28" s="44">
        <v>1.081</v>
      </c>
      <c r="I28" s="44">
        <v>1.0860000000000001</v>
      </c>
      <c r="J28" s="44">
        <v>1.091</v>
      </c>
      <c r="K28" s="44">
        <v>1.095</v>
      </c>
      <c r="L28" s="44">
        <v>1.1000000000000001</v>
      </c>
      <c r="M28" s="44">
        <v>1.105</v>
      </c>
    </row>
    <row r="29" spans="1:13" x14ac:dyDescent="0.25">
      <c r="A29" s="43">
        <v>67</v>
      </c>
      <c r="B29" s="44">
        <v>1.1100000000000001</v>
      </c>
      <c r="C29" s="44">
        <v>1.115</v>
      </c>
      <c r="D29" s="44">
        <v>1.1200000000000001</v>
      </c>
      <c r="E29" s="44">
        <v>1.125</v>
      </c>
      <c r="F29" s="44">
        <v>1.1299999999999999</v>
      </c>
      <c r="G29" s="44">
        <v>1.1359999999999999</v>
      </c>
      <c r="H29" s="44">
        <v>1.141</v>
      </c>
      <c r="I29" s="44">
        <v>1.1459999999999999</v>
      </c>
      <c r="J29" s="44">
        <v>1.151</v>
      </c>
      <c r="K29" s="44">
        <v>1.157</v>
      </c>
      <c r="L29" s="44">
        <v>1.1619999999999999</v>
      </c>
      <c r="M29" s="44">
        <v>1.167</v>
      </c>
    </row>
    <row r="30" spans="1:13" x14ac:dyDescent="0.25">
      <c r="A30" s="43">
        <v>68</v>
      </c>
      <c r="B30" s="44">
        <v>1.1719999999999999</v>
      </c>
      <c r="C30" s="44">
        <v>1.1779999999999999</v>
      </c>
      <c r="D30" s="44">
        <v>1.1839999999999999</v>
      </c>
      <c r="E30" s="44">
        <v>1.1890000000000001</v>
      </c>
      <c r="F30" s="44">
        <v>1.1950000000000001</v>
      </c>
      <c r="G30" s="44">
        <v>1.2010000000000001</v>
      </c>
      <c r="H30" s="44">
        <v>1.206</v>
      </c>
      <c r="I30" s="44">
        <v>1.212</v>
      </c>
      <c r="J30" s="44">
        <v>1.218</v>
      </c>
      <c r="K30" s="44">
        <v>1.224</v>
      </c>
      <c r="L30" s="44">
        <v>1.2290000000000001</v>
      </c>
      <c r="M30" s="44">
        <v>1.2350000000000001</v>
      </c>
    </row>
    <row r="31" spans="1:13" x14ac:dyDescent="0.25">
      <c r="A31" s="43">
        <v>69</v>
      </c>
      <c r="B31" s="44">
        <v>1.2410000000000001</v>
      </c>
      <c r="C31" s="44">
        <v>1.2470000000000001</v>
      </c>
      <c r="D31" s="44">
        <v>1.2529999999999999</v>
      </c>
      <c r="E31" s="44">
        <v>1.26</v>
      </c>
      <c r="F31" s="44">
        <v>1.266</v>
      </c>
      <c r="G31" s="44">
        <v>1.272</v>
      </c>
      <c r="H31" s="44">
        <v>1.278</v>
      </c>
      <c r="I31" s="44">
        <v>1.2849999999999999</v>
      </c>
      <c r="J31" s="44">
        <v>1.2909999999999999</v>
      </c>
      <c r="K31" s="44">
        <v>1.2969999999999999</v>
      </c>
      <c r="L31" s="44">
        <v>1.304</v>
      </c>
      <c r="M31" s="44">
        <v>1.31</v>
      </c>
    </row>
    <row r="32" spans="1:13" x14ac:dyDescent="0.25">
      <c r="A32" s="43">
        <v>70</v>
      </c>
      <c r="B32" s="44">
        <v>1.3160000000000001</v>
      </c>
      <c r="C32" s="44">
        <v>1.323</v>
      </c>
      <c r="D32" s="44">
        <v>1.33</v>
      </c>
      <c r="E32" s="44">
        <v>1.337</v>
      </c>
      <c r="F32" s="44">
        <v>1.3440000000000001</v>
      </c>
      <c r="G32" s="44">
        <v>1.351</v>
      </c>
      <c r="H32" s="44">
        <v>1.3580000000000001</v>
      </c>
      <c r="I32" s="44">
        <v>1.365</v>
      </c>
      <c r="J32" s="44">
        <v>1.371</v>
      </c>
      <c r="K32" s="44">
        <v>1.3779999999999999</v>
      </c>
      <c r="L32" s="44">
        <v>1.385</v>
      </c>
      <c r="M32" s="44">
        <v>1.3919999999999999</v>
      </c>
    </row>
    <row r="33" spans="1:13" x14ac:dyDescent="0.25">
      <c r="A33" s="43">
        <v>71</v>
      </c>
      <c r="B33" s="44">
        <v>1.399</v>
      </c>
      <c r="C33" s="44">
        <v>1.407</v>
      </c>
      <c r="D33" s="44">
        <v>1.4139999999999999</v>
      </c>
      <c r="E33" s="44">
        <v>1.4219999999999999</v>
      </c>
      <c r="F33" s="44">
        <v>1.429</v>
      </c>
      <c r="G33" s="44">
        <v>1.4370000000000001</v>
      </c>
      <c r="H33" s="44">
        <v>1.4450000000000001</v>
      </c>
      <c r="I33" s="44">
        <v>1.452</v>
      </c>
      <c r="J33" s="44">
        <v>1.46</v>
      </c>
      <c r="K33" s="44">
        <v>1.4670000000000001</v>
      </c>
      <c r="L33" s="44">
        <v>1.4750000000000001</v>
      </c>
      <c r="M33" s="44">
        <v>1.4830000000000001</v>
      </c>
    </row>
    <row r="34" spans="1:13" x14ac:dyDescent="0.25">
      <c r="A34" s="43">
        <v>72</v>
      </c>
      <c r="B34" s="44">
        <v>1.49</v>
      </c>
      <c r="C34" s="44">
        <v>1.4990000000000001</v>
      </c>
      <c r="D34" s="44">
        <v>1.5069999999999999</v>
      </c>
      <c r="E34" s="44">
        <v>1.5149999999999999</v>
      </c>
      <c r="F34" s="44">
        <v>1.524</v>
      </c>
      <c r="G34" s="44">
        <v>1.532</v>
      </c>
      <c r="H34" s="44">
        <v>1.54</v>
      </c>
      <c r="I34" s="44">
        <v>1.5489999999999999</v>
      </c>
      <c r="J34" s="44">
        <v>1.5569999999999999</v>
      </c>
      <c r="K34" s="44">
        <v>1.5649999999999999</v>
      </c>
      <c r="L34" s="44">
        <v>1.5740000000000001</v>
      </c>
      <c r="M34" s="44">
        <v>1.5820000000000001</v>
      </c>
    </row>
    <row r="35" spans="1:13" x14ac:dyDescent="0.25">
      <c r="A35" s="43">
        <v>73</v>
      </c>
      <c r="B35" s="44">
        <v>1.591</v>
      </c>
      <c r="C35" s="44">
        <v>1.6</v>
      </c>
      <c r="D35" s="44">
        <v>1.609</v>
      </c>
      <c r="E35" s="44">
        <v>1.6180000000000001</v>
      </c>
      <c r="F35" s="44">
        <v>1.6279999999999999</v>
      </c>
      <c r="G35" s="44">
        <v>1.637</v>
      </c>
      <c r="H35" s="44">
        <v>1.6459999999999999</v>
      </c>
      <c r="I35" s="44">
        <v>1.655</v>
      </c>
      <c r="J35" s="44">
        <v>1.6639999999999999</v>
      </c>
      <c r="K35" s="44">
        <v>1.6739999999999999</v>
      </c>
      <c r="L35" s="44">
        <v>1.6830000000000001</v>
      </c>
      <c r="M35" s="44">
        <v>1.6919999999999999</v>
      </c>
    </row>
    <row r="36" spans="1:13" x14ac:dyDescent="0.25">
      <c r="A36" s="43">
        <v>74</v>
      </c>
      <c r="B36" s="44">
        <v>1.7010000000000001</v>
      </c>
      <c r="C36" s="44">
        <v>1.712</v>
      </c>
      <c r="D36" s="44">
        <v>1.722</v>
      </c>
      <c r="E36" s="44">
        <v>1.732</v>
      </c>
      <c r="F36" s="44">
        <v>1.742</v>
      </c>
      <c r="G36" s="44">
        <v>1.752</v>
      </c>
      <c r="H36" s="44">
        <v>1.7629999999999999</v>
      </c>
      <c r="I36" s="44">
        <v>1.7729999999999999</v>
      </c>
      <c r="J36" s="44">
        <v>1.7829999999999999</v>
      </c>
      <c r="K36" s="44">
        <v>1.7929999999999999</v>
      </c>
      <c r="L36" s="44">
        <v>1.8029999999999999</v>
      </c>
      <c r="M36" s="44">
        <v>1.8140000000000001</v>
      </c>
    </row>
    <row r="37" spans="1:13" x14ac:dyDescent="0.25">
      <c r="A37" s="43">
        <v>75</v>
      </c>
      <c r="B37" s="44">
        <v>1.8240000000000001</v>
      </c>
      <c r="C37" s="44"/>
      <c r="D37" s="44"/>
      <c r="E37" s="44"/>
      <c r="F37" s="44"/>
      <c r="G37" s="44"/>
      <c r="H37" s="44"/>
      <c r="I37" s="44"/>
      <c r="J37" s="44"/>
      <c r="K37" s="44"/>
      <c r="L37" s="44"/>
      <c r="M37" s="44"/>
    </row>
  </sheetData>
  <sheetProtection algorithmName="SHA-512" hashValue="XiVAHeXgo2JS/wmAleCRGpJj3aosuWJyt2c/f/xxX2gCPW3pzV5v3HGNtU44M/jgnKGIAwobNUx3L9XQaoEWUQ==" saltValue="EeIedeL9j9aDkUyPsn7wcw==" spinCount="100000" sheet="1" objects="1" scenarios="1"/>
  <conditionalFormatting sqref="A6:A21">
    <cfRule type="expression" dxfId="749" priority="3" stopIfTrue="1">
      <formula>MOD(ROW(),2)=0</formula>
    </cfRule>
    <cfRule type="expression" dxfId="748" priority="4" stopIfTrue="1">
      <formula>MOD(ROW(),2)&lt;&gt;0</formula>
    </cfRule>
  </conditionalFormatting>
  <conditionalFormatting sqref="B6:M6 B9:M21 C7:M8">
    <cfRule type="expression" dxfId="747" priority="5" stopIfTrue="1">
      <formula>MOD(ROW(),2)=0</formula>
    </cfRule>
    <cfRule type="expression" dxfId="746" priority="6" stopIfTrue="1">
      <formula>MOD(ROW(),2)&lt;&gt;0</formula>
    </cfRule>
  </conditionalFormatting>
  <conditionalFormatting sqref="A26:A37">
    <cfRule type="expression" dxfId="745" priority="7" stopIfTrue="1">
      <formula>MOD(ROW(),2)=0</formula>
    </cfRule>
    <cfRule type="expression" dxfId="744" priority="8" stopIfTrue="1">
      <formula>MOD(ROW(),2)&lt;&gt;0</formula>
    </cfRule>
  </conditionalFormatting>
  <conditionalFormatting sqref="B26:M37">
    <cfRule type="expression" dxfId="743" priority="9" stopIfTrue="1">
      <formula>MOD(ROW(),2)=0</formula>
    </cfRule>
    <cfRule type="expression" dxfId="742" priority="10" stopIfTrue="1">
      <formula>MOD(ROW(),2)&lt;&gt;0</formula>
    </cfRule>
  </conditionalFormatting>
  <conditionalFormatting sqref="B7:B8">
    <cfRule type="expression" dxfId="741" priority="1" stopIfTrue="1">
      <formula>MOD(ROW(),2)=0</formula>
    </cfRule>
    <cfRule type="expression" dxfId="740" priority="2"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2011-B098-400F-A563-288C27F7ABD3}">
  <sheetPr codeName="Sheet50"/>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LRF - x-419</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292</v>
      </c>
      <c r="C9" s="49"/>
      <c r="D9" s="49"/>
      <c r="E9" s="49"/>
      <c r="F9" s="49"/>
      <c r="G9" s="49"/>
      <c r="H9" s="49"/>
      <c r="I9" s="49"/>
      <c r="J9" s="49"/>
      <c r="K9" s="49"/>
      <c r="L9" s="49"/>
      <c r="M9" s="49"/>
    </row>
    <row r="10" spans="1:13" x14ac:dyDescent="0.25">
      <c r="A10" s="40" t="s">
        <v>6</v>
      </c>
      <c r="B10" s="49" t="s">
        <v>302</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231</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419</v>
      </c>
      <c r="C14" s="49"/>
      <c r="D14" s="49"/>
      <c r="E14" s="49"/>
      <c r="F14" s="49"/>
      <c r="G14" s="49"/>
      <c r="H14" s="49"/>
      <c r="I14" s="49"/>
      <c r="J14" s="49"/>
      <c r="K14" s="49"/>
      <c r="L14" s="49"/>
      <c r="M14" s="49"/>
    </row>
    <row r="15" spans="1:13" x14ac:dyDescent="0.25">
      <c r="A15" s="40" t="s">
        <v>485</v>
      </c>
      <c r="B15" s="49" t="s">
        <v>303</v>
      </c>
      <c r="C15" s="49"/>
      <c r="D15" s="49"/>
      <c r="E15" s="49"/>
      <c r="F15" s="49"/>
      <c r="G15" s="49"/>
      <c r="H15" s="49"/>
      <c r="I15" s="49"/>
      <c r="J15" s="49"/>
      <c r="K15" s="49"/>
      <c r="L15" s="49"/>
      <c r="M15" s="49"/>
    </row>
    <row r="16" spans="1:13" x14ac:dyDescent="0.25">
      <c r="A16" s="40" t="s">
        <v>137</v>
      </c>
      <c r="B16" s="49" t="s">
        <v>304</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65</v>
      </c>
      <c r="B27" s="44">
        <v>0</v>
      </c>
      <c r="C27" s="44">
        <v>0</v>
      </c>
      <c r="D27" s="44">
        <v>0</v>
      </c>
      <c r="E27" s="44">
        <v>0</v>
      </c>
      <c r="F27" s="44">
        <v>0</v>
      </c>
      <c r="G27" s="44">
        <v>0</v>
      </c>
      <c r="H27" s="44">
        <v>0</v>
      </c>
      <c r="I27" s="44">
        <v>0</v>
      </c>
      <c r="J27" s="44">
        <v>0</v>
      </c>
      <c r="K27" s="44">
        <v>0</v>
      </c>
      <c r="L27" s="44">
        <v>0</v>
      </c>
      <c r="M27" s="44">
        <v>0</v>
      </c>
    </row>
    <row r="28" spans="1:13" x14ac:dyDescent="0.25">
      <c r="A28" s="43">
        <v>66</v>
      </c>
      <c r="B28" s="44">
        <v>0</v>
      </c>
      <c r="C28" s="44">
        <v>0</v>
      </c>
      <c r="D28" s="44">
        <v>0</v>
      </c>
      <c r="E28" s="44">
        <v>0</v>
      </c>
      <c r="F28" s="44">
        <v>0</v>
      </c>
      <c r="G28" s="44">
        <v>0</v>
      </c>
      <c r="H28" s="44">
        <v>0</v>
      </c>
      <c r="I28" s="44">
        <v>0</v>
      </c>
      <c r="J28" s="44">
        <v>0</v>
      </c>
      <c r="K28" s="44">
        <v>0</v>
      </c>
      <c r="L28" s="44">
        <v>0</v>
      </c>
      <c r="M28" s="44">
        <v>0</v>
      </c>
    </row>
    <row r="29" spans="1:13" x14ac:dyDescent="0.25">
      <c r="A29" s="43">
        <v>67</v>
      </c>
      <c r="B29" s="44">
        <v>0</v>
      </c>
      <c r="C29" s="44">
        <v>0</v>
      </c>
      <c r="D29" s="44">
        <v>0</v>
      </c>
      <c r="E29" s="44">
        <v>0</v>
      </c>
      <c r="F29" s="44">
        <v>0</v>
      </c>
      <c r="G29" s="44">
        <v>0</v>
      </c>
      <c r="H29" s="44">
        <v>0</v>
      </c>
      <c r="I29" s="44">
        <v>0</v>
      </c>
      <c r="J29" s="44">
        <v>0</v>
      </c>
      <c r="K29" s="44">
        <v>0</v>
      </c>
      <c r="L29" s="44">
        <v>0</v>
      </c>
      <c r="M29" s="44">
        <v>0</v>
      </c>
    </row>
    <row r="30" spans="1:13" x14ac:dyDescent="0.25">
      <c r="A30" s="43">
        <v>68</v>
      </c>
      <c r="B30" s="44">
        <v>0</v>
      </c>
      <c r="C30" s="44">
        <v>0</v>
      </c>
      <c r="D30" s="44">
        <v>0</v>
      </c>
      <c r="E30" s="44">
        <v>0</v>
      </c>
      <c r="F30" s="44">
        <v>0</v>
      </c>
      <c r="G30" s="44">
        <v>0</v>
      </c>
      <c r="H30" s="44">
        <v>0</v>
      </c>
      <c r="I30" s="44">
        <v>0</v>
      </c>
      <c r="J30" s="44">
        <v>0</v>
      </c>
      <c r="K30" s="44">
        <v>0</v>
      </c>
      <c r="L30" s="44">
        <v>0</v>
      </c>
      <c r="M30" s="44">
        <v>0</v>
      </c>
    </row>
    <row r="31" spans="1:13" x14ac:dyDescent="0.25">
      <c r="A31" s="43">
        <v>69</v>
      </c>
      <c r="B31" s="44">
        <v>0</v>
      </c>
      <c r="C31" s="44">
        <v>0</v>
      </c>
      <c r="D31" s="44">
        <v>0</v>
      </c>
      <c r="E31" s="44">
        <v>0</v>
      </c>
      <c r="F31" s="44">
        <v>0</v>
      </c>
      <c r="G31" s="44">
        <v>0</v>
      </c>
      <c r="H31" s="44">
        <v>0</v>
      </c>
      <c r="I31" s="44">
        <v>0</v>
      </c>
      <c r="J31" s="44">
        <v>0</v>
      </c>
      <c r="K31" s="44">
        <v>0</v>
      </c>
      <c r="L31" s="44">
        <v>0</v>
      </c>
      <c r="M31" s="44">
        <v>0</v>
      </c>
    </row>
    <row r="32" spans="1:13" x14ac:dyDescent="0.25">
      <c r="A32" s="43">
        <v>70</v>
      </c>
      <c r="B32" s="44">
        <v>0</v>
      </c>
      <c r="C32" s="44">
        <v>0</v>
      </c>
      <c r="D32" s="44">
        <v>0</v>
      </c>
      <c r="E32" s="44">
        <v>0</v>
      </c>
      <c r="F32" s="44">
        <v>0</v>
      </c>
      <c r="G32" s="44">
        <v>0</v>
      </c>
      <c r="H32" s="44">
        <v>0</v>
      </c>
      <c r="I32" s="44">
        <v>0</v>
      </c>
      <c r="J32" s="44">
        <v>0</v>
      </c>
      <c r="K32" s="44">
        <v>0</v>
      </c>
      <c r="L32" s="44">
        <v>0</v>
      </c>
      <c r="M32" s="44">
        <v>0</v>
      </c>
    </row>
    <row r="33" spans="1:13" x14ac:dyDescent="0.25">
      <c r="A33" s="43">
        <v>71</v>
      </c>
      <c r="B33" s="44">
        <v>0</v>
      </c>
      <c r="C33" s="44">
        <v>0</v>
      </c>
      <c r="D33" s="44">
        <v>0</v>
      </c>
      <c r="E33" s="44">
        <v>0</v>
      </c>
      <c r="F33" s="44">
        <v>0</v>
      </c>
      <c r="G33" s="44">
        <v>0</v>
      </c>
      <c r="H33" s="44">
        <v>0</v>
      </c>
      <c r="I33" s="44">
        <v>0</v>
      </c>
      <c r="J33" s="44">
        <v>0</v>
      </c>
      <c r="K33" s="44">
        <v>0</v>
      </c>
      <c r="L33" s="44">
        <v>0</v>
      </c>
      <c r="M33" s="44">
        <v>0</v>
      </c>
    </row>
    <row r="34" spans="1:13" x14ac:dyDescent="0.25">
      <c r="A34" s="43">
        <v>72</v>
      </c>
      <c r="B34" s="44">
        <v>0</v>
      </c>
      <c r="C34" s="44">
        <v>0</v>
      </c>
      <c r="D34" s="44">
        <v>0</v>
      </c>
      <c r="E34" s="44">
        <v>0</v>
      </c>
      <c r="F34" s="44">
        <v>0</v>
      </c>
      <c r="G34" s="44">
        <v>0</v>
      </c>
      <c r="H34" s="44">
        <v>0</v>
      </c>
      <c r="I34" s="44">
        <v>0</v>
      </c>
      <c r="J34" s="44">
        <v>0</v>
      </c>
      <c r="K34" s="44">
        <v>0</v>
      </c>
      <c r="L34" s="44">
        <v>0</v>
      </c>
      <c r="M34" s="44">
        <v>0</v>
      </c>
    </row>
    <row r="35" spans="1:13" x14ac:dyDescent="0.25">
      <c r="A35" s="43">
        <v>73</v>
      </c>
      <c r="B35" s="44">
        <v>0</v>
      </c>
      <c r="C35" s="44">
        <v>0</v>
      </c>
      <c r="D35" s="44">
        <v>0</v>
      </c>
      <c r="E35" s="44">
        <v>0</v>
      </c>
      <c r="F35" s="44">
        <v>0</v>
      </c>
      <c r="G35" s="44">
        <v>0</v>
      </c>
      <c r="H35" s="44">
        <v>0</v>
      </c>
      <c r="I35" s="44">
        <v>0</v>
      </c>
      <c r="J35" s="44">
        <v>0</v>
      </c>
      <c r="K35" s="44">
        <v>0</v>
      </c>
      <c r="L35" s="44">
        <v>0</v>
      </c>
      <c r="M35" s="44">
        <v>0</v>
      </c>
    </row>
    <row r="36" spans="1:13" x14ac:dyDescent="0.25">
      <c r="A36" s="43">
        <v>74</v>
      </c>
      <c r="B36" s="44">
        <v>0</v>
      </c>
      <c r="C36" s="44">
        <v>0</v>
      </c>
      <c r="D36" s="44">
        <v>0</v>
      </c>
      <c r="E36" s="44">
        <v>0</v>
      </c>
      <c r="F36" s="44">
        <v>0</v>
      </c>
      <c r="G36" s="44">
        <v>0</v>
      </c>
      <c r="H36" s="44">
        <v>0</v>
      </c>
      <c r="I36" s="44">
        <v>0</v>
      </c>
      <c r="J36" s="44">
        <v>0</v>
      </c>
      <c r="K36" s="44">
        <v>0</v>
      </c>
      <c r="L36" s="44">
        <v>0</v>
      </c>
      <c r="M36" s="44">
        <v>0</v>
      </c>
    </row>
    <row r="37" spans="1:13" x14ac:dyDescent="0.25">
      <c r="A37" s="43">
        <v>75</v>
      </c>
      <c r="B37" s="44">
        <v>0</v>
      </c>
      <c r="C37" s="44"/>
      <c r="D37" s="44"/>
      <c r="E37" s="44"/>
      <c r="F37" s="44"/>
      <c r="G37" s="44"/>
      <c r="H37" s="44"/>
      <c r="I37" s="44"/>
      <c r="J37" s="44"/>
      <c r="K37" s="44"/>
      <c r="L37" s="44"/>
      <c r="M37" s="44"/>
    </row>
  </sheetData>
  <sheetProtection algorithmName="SHA-512" hashValue="fRNmmXYcdhNDr8qIpb9osS1LIhHAg1QLNXGJBmDHo4DDY2R4/DmxCKzAyATD3RmLGgu18aDTePmwyrmoRYt1xA==" saltValue="5n2ee5eHwqBLq0poBiISIw==" spinCount="100000" sheet="1" objects="1" scenarios="1"/>
  <conditionalFormatting sqref="A6:A21">
    <cfRule type="expression" dxfId="737" priority="3" stopIfTrue="1">
      <formula>MOD(ROW(),2)=0</formula>
    </cfRule>
    <cfRule type="expression" dxfId="736" priority="4" stopIfTrue="1">
      <formula>MOD(ROW(),2)&lt;&gt;0</formula>
    </cfRule>
  </conditionalFormatting>
  <conditionalFormatting sqref="B6:M6 B9:M21 C7:M8">
    <cfRule type="expression" dxfId="735" priority="5" stopIfTrue="1">
      <formula>MOD(ROW(),2)=0</formula>
    </cfRule>
    <cfRule type="expression" dxfId="734" priority="6" stopIfTrue="1">
      <formula>MOD(ROW(),2)&lt;&gt;0</formula>
    </cfRule>
  </conditionalFormatting>
  <conditionalFormatting sqref="A26:A37">
    <cfRule type="expression" dxfId="733" priority="7" stopIfTrue="1">
      <formula>MOD(ROW(),2)=0</formula>
    </cfRule>
    <cfRule type="expression" dxfId="732" priority="8" stopIfTrue="1">
      <formula>MOD(ROW(),2)&lt;&gt;0</formula>
    </cfRule>
  </conditionalFormatting>
  <conditionalFormatting sqref="B26:M37">
    <cfRule type="expression" dxfId="731" priority="9" stopIfTrue="1">
      <formula>MOD(ROW(),2)=0</formula>
    </cfRule>
    <cfRule type="expression" dxfId="730" priority="10" stopIfTrue="1">
      <formula>MOD(ROW(),2)&lt;&gt;0</formula>
    </cfRule>
  </conditionalFormatting>
  <conditionalFormatting sqref="B7:B8">
    <cfRule type="expression" dxfId="729" priority="1" stopIfTrue="1">
      <formula>MOD(ROW(),2)=0</formula>
    </cfRule>
    <cfRule type="expression" dxfId="728" priority="2"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37D-E862-4F9B-9222-CAB0FF883D59}">
  <sheetPr codeName="Sheet51"/>
  <dimension ref="A1:M40"/>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x-420</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305</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306</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420</v>
      </c>
      <c r="C14" s="49"/>
      <c r="D14" s="49"/>
      <c r="E14" s="49"/>
      <c r="F14" s="49"/>
      <c r="G14" s="49"/>
      <c r="H14" s="49"/>
      <c r="I14" s="49"/>
      <c r="J14" s="49"/>
      <c r="K14" s="49"/>
      <c r="L14" s="49"/>
      <c r="M14" s="49"/>
    </row>
    <row r="15" spans="1:13" x14ac:dyDescent="0.25">
      <c r="A15" s="40" t="s">
        <v>485</v>
      </c>
      <c r="B15" s="49" t="s">
        <v>307</v>
      </c>
      <c r="C15" s="49"/>
      <c r="D15" s="49"/>
      <c r="E15" s="49"/>
      <c r="F15" s="49"/>
      <c r="G15" s="49"/>
      <c r="H15" s="49"/>
      <c r="I15" s="49"/>
      <c r="J15" s="49"/>
      <c r="K15" s="49"/>
      <c r="L15" s="49"/>
      <c r="M15" s="49"/>
    </row>
    <row r="16" spans="1:13" x14ac:dyDescent="0.25">
      <c r="A16" s="40" t="s">
        <v>137</v>
      </c>
      <c r="B16" s="49" t="s">
        <v>233</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533</v>
      </c>
      <c r="B26" s="58">
        <v>0</v>
      </c>
      <c r="C26" s="58">
        <v>1</v>
      </c>
      <c r="D26" s="58">
        <v>2</v>
      </c>
      <c r="E26" s="58">
        <v>3</v>
      </c>
      <c r="F26" s="58">
        <v>4</v>
      </c>
      <c r="G26" s="58">
        <v>5</v>
      </c>
      <c r="H26" s="58">
        <v>6</v>
      </c>
      <c r="I26" s="58">
        <v>7</v>
      </c>
      <c r="J26" s="58">
        <v>8</v>
      </c>
      <c r="K26" s="58">
        <v>9</v>
      </c>
      <c r="L26" s="58">
        <v>10</v>
      </c>
      <c r="M26" s="58">
        <v>11</v>
      </c>
    </row>
    <row r="27" spans="1:13" x14ac:dyDescent="0.25">
      <c r="A27" s="43">
        <v>0</v>
      </c>
      <c r="B27" s="44">
        <v>1</v>
      </c>
      <c r="C27" s="44">
        <v>0.996</v>
      </c>
      <c r="D27" s="44">
        <v>0.99099999999999999</v>
      </c>
      <c r="E27" s="44">
        <v>0.98699999999999999</v>
      </c>
      <c r="F27" s="44">
        <v>0.98299999999999998</v>
      </c>
      <c r="G27" s="44">
        <v>0.97799999999999998</v>
      </c>
      <c r="H27" s="44">
        <v>0.97399999999999998</v>
      </c>
      <c r="I27" s="44">
        <v>0.96899999999999997</v>
      </c>
      <c r="J27" s="44">
        <v>0.96499999999999997</v>
      </c>
      <c r="K27" s="44">
        <v>0.96099999999999997</v>
      </c>
      <c r="L27" s="44">
        <v>0.95599999999999996</v>
      </c>
      <c r="M27" s="44">
        <v>0.95199999999999996</v>
      </c>
    </row>
    <row r="28" spans="1:13" x14ac:dyDescent="0.25">
      <c r="A28" s="43">
        <v>1</v>
      </c>
      <c r="B28" s="44">
        <v>0.94799999999999995</v>
      </c>
      <c r="C28" s="44">
        <v>0.94399999999999995</v>
      </c>
      <c r="D28" s="44">
        <v>0.93899999999999995</v>
      </c>
      <c r="E28" s="44">
        <v>0.93500000000000005</v>
      </c>
      <c r="F28" s="44">
        <v>0.93100000000000005</v>
      </c>
      <c r="G28" s="44">
        <v>0.92700000000000005</v>
      </c>
      <c r="H28" s="44">
        <v>0.92300000000000004</v>
      </c>
      <c r="I28" s="44">
        <v>0.91900000000000004</v>
      </c>
      <c r="J28" s="44">
        <v>0.91500000000000004</v>
      </c>
      <c r="K28" s="44">
        <v>0.91100000000000003</v>
      </c>
      <c r="L28" s="44">
        <v>0.90700000000000003</v>
      </c>
      <c r="M28" s="44">
        <v>0.90300000000000002</v>
      </c>
    </row>
    <row r="29" spans="1:13" x14ac:dyDescent="0.25">
      <c r="A29" s="43">
        <v>2</v>
      </c>
      <c r="B29" s="44">
        <v>0.89900000000000002</v>
      </c>
      <c r="C29" s="44">
        <v>0.89600000000000002</v>
      </c>
      <c r="D29" s="44">
        <v>0.89200000000000002</v>
      </c>
      <c r="E29" s="44">
        <v>0.88800000000000001</v>
      </c>
      <c r="F29" s="44">
        <v>0.88500000000000001</v>
      </c>
      <c r="G29" s="44">
        <v>0.88100000000000001</v>
      </c>
      <c r="H29" s="44">
        <v>0.877</v>
      </c>
      <c r="I29" s="44">
        <v>0.874</v>
      </c>
      <c r="J29" s="44">
        <v>0.87</v>
      </c>
      <c r="K29" s="44">
        <v>0.86599999999999999</v>
      </c>
      <c r="L29" s="44">
        <v>0.86299999999999999</v>
      </c>
      <c r="M29" s="44">
        <v>0.85899999999999999</v>
      </c>
    </row>
    <row r="30" spans="1:13" x14ac:dyDescent="0.25">
      <c r="A30" s="43">
        <v>3</v>
      </c>
      <c r="B30" s="44">
        <v>0.85499999999999998</v>
      </c>
      <c r="C30" s="44">
        <v>0.85199999999999998</v>
      </c>
      <c r="D30" s="44">
        <v>0.84899999999999998</v>
      </c>
      <c r="E30" s="44">
        <v>0.84499999999999997</v>
      </c>
      <c r="F30" s="44">
        <v>0.84199999999999997</v>
      </c>
      <c r="G30" s="44">
        <v>0.83899999999999997</v>
      </c>
      <c r="H30" s="44">
        <v>0.83499999999999996</v>
      </c>
      <c r="I30" s="44">
        <v>0.83199999999999996</v>
      </c>
      <c r="J30" s="44">
        <v>0.82799999999999996</v>
      </c>
      <c r="K30" s="44">
        <v>0.82499999999999996</v>
      </c>
      <c r="L30" s="44">
        <v>0.82199999999999995</v>
      </c>
      <c r="M30" s="44">
        <v>0.81799999999999995</v>
      </c>
    </row>
    <row r="31" spans="1:13" x14ac:dyDescent="0.25">
      <c r="A31" s="43">
        <v>4</v>
      </c>
      <c r="B31" s="44">
        <v>0.81499999999999995</v>
      </c>
      <c r="C31" s="44">
        <v>0.81200000000000006</v>
      </c>
      <c r="D31" s="44">
        <v>0.80900000000000005</v>
      </c>
      <c r="E31" s="44">
        <v>0.80600000000000005</v>
      </c>
      <c r="F31" s="44">
        <v>0.80200000000000005</v>
      </c>
      <c r="G31" s="44">
        <v>0.79900000000000004</v>
      </c>
      <c r="H31" s="44">
        <v>0.79600000000000004</v>
      </c>
      <c r="I31" s="44">
        <v>0.79300000000000004</v>
      </c>
      <c r="J31" s="44">
        <v>0.79</v>
      </c>
      <c r="K31" s="44">
        <v>0.78700000000000003</v>
      </c>
      <c r="L31" s="44">
        <v>0.78400000000000003</v>
      </c>
      <c r="M31" s="44">
        <v>0.78100000000000003</v>
      </c>
    </row>
    <row r="32" spans="1:13" x14ac:dyDescent="0.25">
      <c r="A32" s="43">
        <v>5</v>
      </c>
      <c r="B32" s="44">
        <v>0.77700000000000002</v>
      </c>
      <c r="C32" s="44">
        <v>0.77500000000000002</v>
      </c>
      <c r="D32" s="44">
        <v>0.77200000000000002</v>
      </c>
      <c r="E32" s="44">
        <v>0.76900000000000002</v>
      </c>
      <c r="F32" s="44">
        <v>0.76600000000000001</v>
      </c>
      <c r="G32" s="44">
        <v>0.76300000000000001</v>
      </c>
      <c r="H32" s="44">
        <v>0.76</v>
      </c>
      <c r="I32" s="44">
        <v>0.75700000000000001</v>
      </c>
      <c r="J32" s="44">
        <v>0.754</v>
      </c>
      <c r="K32" s="44">
        <v>0.752</v>
      </c>
      <c r="L32" s="44">
        <v>0.749</v>
      </c>
      <c r="M32" s="44">
        <v>0.746</v>
      </c>
    </row>
    <row r="33" spans="1:13" x14ac:dyDescent="0.25">
      <c r="A33" s="43">
        <v>6</v>
      </c>
      <c r="B33" s="44">
        <v>0.74299999999999999</v>
      </c>
      <c r="C33" s="44">
        <v>0.74</v>
      </c>
      <c r="D33" s="44">
        <v>0.73799999999999999</v>
      </c>
      <c r="E33" s="44">
        <v>0.73499999999999999</v>
      </c>
      <c r="F33" s="44">
        <v>0.73199999999999998</v>
      </c>
      <c r="G33" s="44">
        <v>0.73</v>
      </c>
      <c r="H33" s="44">
        <v>0.72699999999999998</v>
      </c>
      <c r="I33" s="44">
        <v>0.72399999999999998</v>
      </c>
      <c r="J33" s="44">
        <v>0.72099999999999997</v>
      </c>
      <c r="K33" s="44">
        <v>0.71899999999999997</v>
      </c>
      <c r="L33" s="44">
        <v>0.71599999999999997</v>
      </c>
      <c r="M33" s="44">
        <v>0.71299999999999997</v>
      </c>
    </row>
    <row r="34" spans="1:13" x14ac:dyDescent="0.25">
      <c r="A34" s="43">
        <v>7</v>
      </c>
      <c r="B34" s="44">
        <v>0.71099999999999997</v>
      </c>
      <c r="C34" s="44">
        <v>0.70799999999999996</v>
      </c>
      <c r="D34" s="44">
        <v>0.70599999999999996</v>
      </c>
      <c r="E34" s="44">
        <v>0.70299999999999996</v>
      </c>
      <c r="F34" s="44">
        <v>0.70099999999999996</v>
      </c>
      <c r="G34" s="44">
        <v>0.69799999999999995</v>
      </c>
      <c r="H34" s="44">
        <v>0.69599999999999995</v>
      </c>
      <c r="I34" s="44">
        <v>0.69299999999999995</v>
      </c>
      <c r="J34" s="44">
        <v>0.69099999999999995</v>
      </c>
      <c r="K34" s="44">
        <v>0.68799999999999994</v>
      </c>
      <c r="L34" s="44">
        <v>0.68600000000000005</v>
      </c>
      <c r="M34" s="44">
        <v>0.68300000000000005</v>
      </c>
    </row>
    <row r="35" spans="1:13" x14ac:dyDescent="0.25">
      <c r="A35" s="43">
        <v>8</v>
      </c>
      <c r="B35" s="44">
        <v>0.68100000000000005</v>
      </c>
      <c r="C35" s="44">
        <v>0.67900000000000005</v>
      </c>
      <c r="D35" s="44">
        <v>0.67600000000000005</v>
      </c>
      <c r="E35" s="44">
        <v>0.67400000000000004</v>
      </c>
      <c r="F35" s="44">
        <v>0.67200000000000004</v>
      </c>
      <c r="G35" s="44">
        <v>0.66900000000000004</v>
      </c>
      <c r="H35" s="44">
        <v>0.66700000000000004</v>
      </c>
      <c r="I35" s="44">
        <v>0.66500000000000004</v>
      </c>
      <c r="J35" s="44">
        <v>0.66200000000000003</v>
      </c>
      <c r="K35" s="44">
        <v>0.66</v>
      </c>
      <c r="L35" s="44">
        <v>0.65800000000000003</v>
      </c>
      <c r="M35" s="44">
        <v>0.65500000000000003</v>
      </c>
    </row>
    <row r="36" spans="1:13" x14ac:dyDescent="0.25">
      <c r="A36" s="43">
        <v>9</v>
      </c>
      <c r="B36" s="44">
        <v>0.65300000000000002</v>
      </c>
      <c r="C36" s="44">
        <v>0.65100000000000002</v>
      </c>
      <c r="D36" s="44">
        <v>0.64900000000000002</v>
      </c>
      <c r="E36" s="44">
        <v>0.64700000000000002</v>
      </c>
      <c r="F36" s="44">
        <v>0.64400000000000002</v>
      </c>
      <c r="G36" s="44">
        <v>0.64200000000000002</v>
      </c>
      <c r="H36" s="44">
        <v>0.64</v>
      </c>
      <c r="I36" s="44">
        <v>0.63800000000000001</v>
      </c>
      <c r="J36" s="44">
        <v>0.63600000000000001</v>
      </c>
      <c r="K36" s="44">
        <v>0.63400000000000001</v>
      </c>
      <c r="L36" s="44">
        <v>0.63100000000000001</v>
      </c>
      <c r="M36" s="44">
        <v>0.629</v>
      </c>
    </row>
    <row r="37" spans="1:13" x14ac:dyDescent="0.25">
      <c r="A37" s="43">
        <v>10</v>
      </c>
      <c r="B37" s="44">
        <v>0.627</v>
      </c>
      <c r="C37" s="44">
        <v>0.625</v>
      </c>
      <c r="D37" s="44">
        <v>0.623</v>
      </c>
      <c r="E37" s="44">
        <v>0.621</v>
      </c>
      <c r="F37" s="44">
        <v>0.61899999999999999</v>
      </c>
      <c r="G37" s="44">
        <v>0.61699999999999999</v>
      </c>
      <c r="H37" s="44">
        <v>0.61499999999999999</v>
      </c>
      <c r="I37" s="44">
        <v>0.61299999999999999</v>
      </c>
      <c r="J37" s="44">
        <v>0.61099999999999999</v>
      </c>
      <c r="K37" s="44">
        <v>0.60899999999999999</v>
      </c>
      <c r="L37" s="44">
        <v>0.60699999999999998</v>
      </c>
      <c r="M37" s="44">
        <v>0.60499999999999998</v>
      </c>
    </row>
    <row r="38" spans="1:13" x14ac:dyDescent="0.25">
      <c r="A38" s="43">
        <v>11</v>
      </c>
      <c r="B38" s="44">
        <v>0.60299999999999998</v>
      </c>
      <c r="C38" s="44">
        <v>0.60099999999999998</v>
      </c>
      <c r="D38" s="44">
        <v>0.59899999999999998</v>
      </c>
      <c r="E38" s="44">
        <v>0.59699999999999998</v>
      </c>
      <c r="F38" s="44">
        <v>0.59499999999999997</v>
      </c>
      <c r="G38" s="44">
        <v>0.59299999999999997</v>
      </c>
      <c r="H38" s="44">
        <v>0.59099999999999997</v>
      </c>
      <c r="I38" s="44">
        <v>0.59</v>
      </c>
      <c r="J38" s="44">
        <v>0.58799999999999997</v>
      </c>
      <c r="K38" s="44">
        <v>0.58599999999999997</v>
      </c>
      <c r="L38" s="44">
        <v>0.58399999999999996</v>
      </c>
      <c r="M38" s="44">
        <v>0.58199999999999996</v>
      </c>
    </row>
    <row r="39" spans="1:13" x14ac:dyDescent="0.25">
      <c r="A39" s="43">
        <v>12</v>
      </c>
      <c r="B39" s="44">
        <v>0.57999999999999996</v>
      </c>
      <c r="C39" s="44">
        <v>0.57799999999999996</v>
      </c>
      <c r="D39" s="44">
        <v>0.57699999999999996</v>
      </c>
      <c r="E39" s="44">
        <v>0.57499999999999996</v>
      </c>
      <c r="F39" s="44">
        <v>0.57299999999999995</v>
      </c>
      <c r="G39" s="44">
        <v>0.57099999999999995</v>
      </c>
      <c r="H39" s="44">
        <v>0.56899999999999995</v>
      </c>
      <c r="I39" s="44">
        <v>0.56799999999999995</v>
      </c>
      <c r="J39" s="44">
        <v>0.56599999999999995</v>
      </c>
      <c r="K39" s="44">
        <v>0.56399999999999995</v>
      </c>
      <c r="L39" s="44">
        <v>0.56200000000000006</v>
      </c>
      <c r="M39" s="44">
        <v>0.56100000000000005</v>
      </c>
    </row>
    <row r="40" spans="1:13" x14ac:dyDescent="0.25">
      <c r="A40" s="43">
        <v>13</v>
      </c>
      <c r="B40" s="44">
        <v>0.55900000000000005</v>
      </c>
      <c r="C40" s="44"/>
      <c r="D40" s="44"/>
      <c r="E40" s="44"/>
      <c r="F40" s="44"/>
      <c r="G40" s="44"/>
      <c r="H40" s="44"/>
      <c r="I40" s="44"/>
      <c r="J40" s="44"/>
      <c r="K40" s="44"/>
      <c r="L40" s="44"/>
      <c r="M40" s="44"/>
    </row>
  </sheetData>
  <sheetProtection algorithmName="SHA-512" hashValue="+KcNS9DCGDE+xbtynYSTmTy43vn4ytVBq5zdPEaj1UWzuENn8As4bq8BMHgw9laJLbLtxGaExjKxw6O4EncPsQ==" saltValue="Q6Rn9WvCCznptmESlOs2WA==" spinCount="100000" sheet="1" objects="1" scenarios="1"/>
  <conditionalFormatting sqref="A6:A21">
    <cfRule type="expression" dxfId="725" priority="3" stopIfTrue="1">
      <formula>MOD(ROW(),2)=0</formula>
    </cfRule>
    <cfRule type="expression" dxfId="724" priority="4" stopIfTrue="1">
      <formula>MOD(ROW(),2)&lt;&gt;0</formula>
    </cfRule>
  </conditionalFormatting>
  <conditionalFormatting sqref="B6:M6 B9:M21 C7:M8">
    <cfRule type="expression" dxfId="723" priority="5" stopIfTrue="1">
      <formula>MOD(ROW(),2)=0</formula>
    </cfRule>
    <cfRule type="expression" dxfId="722" priority="6" stopIfTrue="1">
      <formula>MOD(ROW(),2)&lt;&gt;0</formula>
    </cfRule>
  </conditionalFormatting>
  <conditionalFormatting sqref="A26:A40">
    <cfRule type="expression" dxfId="721" priority="7" stopIfTrue="1">
      <formula>MOD(ROW(),2)=0</formula>
    </cfRule>
    <cfRule type="expression" dxfId="720" priority="8" stopIfTrue="1">
      <formula>MOD(ROW(),2)&lt;&gt;0</formula>
    </cfRule>
  </conditionalFormatting>
  <conditionalFormatting sqref="B26:M40">
    <cfRule type="expression" dxfId="719" priority="9" stopIfTrue="1">
      <formula>MOD(ROW(),2)=0</formula>
    </cfRule>
    <cfRule type="expression" dxfId="718" priority="10" stopIfTrue="1">
      <formula>MOD(ROW(),2)&lt;&gt;0</formula>
    </cfRule>
  </conditionalFormatting>
  <conditionalFormatting sqref="B7:B8">
    <cfRule type="expression" dxfId="717" priority="1" stopIfTrue="1">
      <formula>MOD(ROW(),2)=0</formula>
    </cfRule>
    <cfRule type="expression" dxfId="716" priority="2"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116"/>
  <sheetViews>
    <sheetView showGridLines="0" tabSelected="1" zoomScaleNormal="100" workbookViewId="0">
      <selection activeCell="A6" sqref="A6"/>
    </sheetView>
  </sheetViews>
  <sheetFormatPr defaultColWidth="9.26953125" defaultRowHeight="12.5" x14ac:dyDescent="0.25"/>
  <cols>
    <col min="1" max="2" width="12.54296875" style="32" customWidth="1"/>
    <col min="3" max="3" width="13.26953125" style="32" customWidth="1"/>
    <col min="4" max="4" width="12.54296875" style="32" customWidth="1"/>
    <col min="5" max="5" width="48.54296875" style="32" customWidth="1"/>
    <col min="6" max="6" width="12.54296875" style="32" customWidth="1"/>
    <col min="7" max="7" width="48.54296875" style="32" customWidth="1"/>
    <col min="8" max="9" width="12.54296875" style="32" customWidth="1"/>
    <col min="10" max="10" width="18.54296875" style="32" customWidth="1"/>
    <col min="11" max="11" width="12.54296875" style="32" customWidth="1"/>
    <col min="12" max="12" width="48.54296875" style="32" hidden="1" customWidth="1"/>
    <col min="13" max="14" width="12.54296875" style="33" customWidth="1"/>
    <col min="15" max="16" width="12.54296875" style="32" customWidth="1"/>
    <col min="17" max="16384" width="9.26953125" style="32"/>
  </cols>
  <sheetData>
    <row r="1" spans="1:16" s="1" customFormat="1" ht="20" x14ac:dyDescent="0.4">
      <c r="A1" s="2" t="s">
        <v>0</v>
      </c>
      <c r="M1" s="31"/>
      <c r="N1" s="31"/>
    </row>
    <row r="2" spans="1:16" s="1" customFormat="1" ht="15.5" x14ac:dyDescent="0.35">
      <c r="A2" s="30" t="s">
        <v>1</v>
      </c>
      <c r="B2" s="3" t="str">
        <f>wb_title</f>
        <v>HSC - Consolidated Factor Spreadsheet</v>
      </c>
      <c r="M2" s="31"/>
      <c r="N2" s="31"/>
    </row>
    <row r="3" spans="1:16" s="1" customFormat="1" ht="15.5" x14ac:dyDescent="0.35">
      <c r="A3" s="30" t="s">
        <v>2</v>
      </c>
      <c r="B3" s="3" t="s">
        <v>127</v>
      </c>
      <c r="M3" s="31"/>
      <c r="N3" s="31"/>
    </row>
    <row r="6" spans="1:16" ht="13" x14ac:dyDescent="0.3">
      <c r="A6" s="34" t="s">
        <v>127</v>
      </c>
    </row>
    <row r="7" spans="1:16" s="35" customFormat="1" ht="37.5" x14ac:dyDescent="0.25">
      <c r="A7" s="35" t="s">
        <v>128</v>
      </c>
      <c r="B7" s="35" t="s">
        <v>129</v>
      </c>
      <c r="C7" s="35" t="s">
        <v>130</v>
      </c>
      <c r="D7" s="35" t="s">
        <v>131</v>
      </c>
      <c r="E7" s="35" t="s">
        <v>6</v>
      </c>
      <c r="F7" s="35" t="s">
        <v>132</v>
      </c>
      <c r="G7" s="35" t="s">
        <v>133</v>
      </c>
      <c r="H7" s="35" t="s">
        <v>134</v>
      </c>
      <c r="I7" s="35" t="s">
        <v>135</v>
      </c>
      <c r="J7" s="35" t="s">
        <v>136</v>
      </c>
      <c r="K7" s="35" t="s">
        <v>137</v>
      </c>
      <c r="L7" s="35" t="s">
        <v>138</v>
      </c>
      <c r="M7" s="36" t="s">
        <v>139</v>
      </c>
      <c r="N7" s="36" t="s">
        <v>140</v>
      </c>
      <c r="O7" s="35" t="s">
        <v>141</v>
      </c>
      <c r="P7" s="35" t="s">
        <v>142</v>
      </c>
    </row>
    <row r="8" spans="1:16" ht="50" x14ac:dyDescent="0.25">
      <c r="A8" s="62" t="str">
        <f>HYPERLINK("#'x-" &amp; factor_list_table[[#This Row],[Series Number]] &amp; "'!A1", "x-" &amp; factor_list_table[[#This Row],[Series Number]])</f>
        <v>x-101</v>
      </c>
      <c r="B8" s="63" t="s">
        <v>578</v>
      </c>
      <c r="C8" s="63" t="s">
        <v>454</v>
      </c>
      <c r="D8" s="63" t="s">
        <v>143</v>
      </c>
      <c r="E8" s="63" t="s">
        <v>144</v>
      </c>
      <c r="F8" s="63" t="s">
        <v>145</v>
      </c>
      <c r="G8" s="63" t="s">
        <v>146</v>
      </c>
      <c r="H8" s="66">
        <v>0</v>
      </c>
      <c r="I8" s="66">
        <v>101</v>
      </c>
      <c r="J8" s="66" t="s">
        <v>147</v>
      </c>
      <c r="K8" s="63" t="s">
        <v>148</v>
      </c>
      <c r="L8" s="63"/>
      <c r="M8" s="64">
        <v>45202</v>
      </c>
      <c r="N8" s="64">
        <v>45200</v>
      </c>
      <c r="O8" s="63" t="s">
        <v>149</v>
      </c>
      <c r="P8" s="63" t="s">
        <v>69</v>
      </c>
    </row>
    <row r="9" spans="1:16" ht="50" x14ac:dyDescent="0.25">
      <c r="A9" s="62" t="str">
        <f>HYPERLINK("#'x-" &amp; factor_list_table[[#This Row],[Series Number]] &amp; "'!A1", "x-" &amp; factor_list_table[[#This Row],[Series Number]])</f>
        <v>x-102</v>
      </c>
      <c r="B9" s="63" t="s">
        <v>578</v>
      </c>
      <c r="C9" s="63" t="s">
        <v>454</v>
      </c>
      <c r="D9" s="63" t="s">
        <v>143</v>
      </c>
      <c r="E9" s="63" t="s">
        <v>150</v>
      </c>
      <c r="F9" s="63" t="s">
        <v>145</v>
      </c>
      <c r="G9" s="63" t="s">
        <v>146</v>
      </c>
      <c r="H9" s="66">
        <v>0</v>
      </c>
      <c r="I9" s="66">
        <v>102</v>
      </c>
      <c r="J9" s="66" t="s">
        <v>151</v>
      </c>
      <c r="K9" s="63" t="s">
        <v>152</v>
      </c>
      <c r="L9" s="63"/>
      <c r="M9" s="64">
        <v>45202</v>
      </c>
      <c r="N9" s="64">
        <v>45200</v>
      </c>
      <c r="O9" s="63" t="s">
        <v>149</v>
      </c>
      <c r="P9" s="63" t="s">
        <v>69</v>
      </c>
    </row>
    <row r="10" spans="1:16" ht="50" x14ac:dyDescent="0.25">
      <c r="A10" s="62" t="str">
        <f>HYPERLINK("#'x-" &amp; factor_list_table[[#This Row],[Series Number]] &amp; "'!A1", "x-" &amp; factor_list_table[[#This Row],[Series Number]])</f>
        <v>x-103</v>
      </c>
      <c r="B10" s="63" t="s">
        <v>578</v>
      </c>
      <c r="C10" s="63" t="s">
        <v>454</v>
      </c>
      <c r="D10" s="63" t="s">
        <v>143</v>
      </c>
      <c r="E10" s="63" t="s">
        <v>153</v>
      </c>
      <c r="F10" s="63" t="s">
        <v>145</v>
      </c>
      <c r="G10" s="63" t="s">
        <v>146</v>
      </c>
      <c r="H10" s="66">
        <v>0</v>
      </c>
      <c r="I10" s="66">
        <v>103</v>
      </c>
      <c r="J10" s="66" t="s">
        <v>154</v>
      </c>
      <c r="K10" s="63" t="s">
        <v>155</v>
      </c>
      <c r="L10" s="63"/>
      <c r="M10" s="64">
        <v>45202</v>
      </c>
      <c r="N10" s="64">
        <v>45200</v>
      </c>
      <c r="O10" s="63" t="s">
        <v>149</v>
      </c>
      <c r="P10" s="63" t="s">
        <v>69</v>
      </c>
    </row>
    <row r="11" spans="1:16" ht="50" x14ac:dyDescent="0.25">
      <c r="A11" s="62" t="str">
        <f>HYPERLINK("#'x-" &amp; factor_list_table[[#This Row],[Series Number]] &amp; "'!A1", "x-" &amp; factor_list_table[[#This Row],[Series Number]])</f>
        <v>x-104</v>
      </c>
      <c r="B11" s="63" t="s">
        <v>578</v>
      </c>
      <c r="C11" s="63" t="s">
        <v>454</v>
      </c>
      <c r="D11" s="63" t="s">
        <v>143</v>
      </c>
      <c r="E11" s="63" t="s">
        <v>156</v>
      </c>
      <c r="F11" s="63" t="s">
        <v>145</v>
      </c>
      <c r="G11" s="63" t="s">
        <v>146</v>
      </c>
      <c r="H11" s="66">
        <v>0</v>
      </c>
      <c r="I11" s="66">
        <v>104</v>
      </c>
      <c r="J11" s="66" t="s">
        <v>157</v>
      </c>
      <c r="K11" s="63" t="s">
        <v>158</v>
      </c>
      <c r="L11" s="63"/>
      <c r="M11" s="64">
        <v>45202</v>
      </c>
      <c r="N11" s="64">
        <v>45200</v>
      </c>
      <c r="O11" s="63" t="s">
        <v>149</v>
      </c>
      <c r="P11" s="63" t="s">
        <v>69</v>
      </c>
    </row>
    <row r="12" spans="1:16" ht="25" x14ac:dyDescent="0.25">
      <c r="A12" s="62" t="str">
        <f>HYPERLINK("#'x-" &amp; factor_list_table[[#This Row],[Series Number]] &amp; "'!A1", "x-" &amp; factor_list_table[[#This Row],[Series Number]])</f>
        <v>x-201</v>
      </c>
      <c r="B12" s="63" t="s">
        <v>578</v>
      </c>
      <c r="C12" s="63" t="s">
        <v>576</v>
      </c>
      <c r="D12" s="63" t="s">
        <v>159</v>
      </c>
      <c r="E12" s="63" t="s">
        <v>160</v>
      </c>
      <c r="F12" s="63" t="s">
        <v>161</v>
      </c>
      <c r="G12" s="63" t="s">
        <v>146</v>
      </c>
      <c r="H12" s="66">
        <v>1</v>
      </c>
      <c r="I12" s="66">
        <v>201</v>
      </c>
      <c r="J12" s="66" t="s">
        <v>162</v>
      </c>
      <c r="K12" s="63" t="s">
        <v>163</v>
      </c>
      <c r="L12" s="63"/>
      <c r="M12" s="64">
        <v>46175</v>
      </c>
      <c r="N12" s="64">
        <v>46161</v>
      </c>
      <c r="O12" s="63" t="s">
        <v>149</v>
      </c>
      <c r="P12" s="63" t="s">
        <v>68</v>
      </c>
    </row>
    <row r="13" spans="1:16" ht="25" x14ac:dyDescent="0.25">
      <c r="A13" s="62" t="str">
        <f>HYPERLINK("#'x-" &amp; factor_list_table[[#This Row],[Series Number]] &amp; "'!A1", "x-" &amp; factor_list_table[[#This Row],[Series Number]])</f>
        <v>x-202</v>
      </c>
      <c r="B13" s="63" t="s">
        <v>578</v>
      </c>
      <c r="C13" s="63" t="s">
        <v>576</v>
      </c>
      <c r="D13" s="63" t="s">
        <v>159</v>
      </c>
      <c r="E13" s="63" t="s">
        <v>164</v>
      </c>
      <c r="F13" s="63" t="s">
        <v>165</v>
      </c>
      <c r="G13" s="63" t="s">
        <v>146</v>
      </c>
      <c r="H13" s="66">
        <v>1</v>
      </c>
      <c r="I13" s="66">
        <v>202</v>
      </c>
      <c r="J13" s="66" t="s">
        <v>166</v>
      </c>
      <c r="K13" s="63" t="s">
        <v>167</v>
      </c>
      <c r="L13" s="63"/>
      <c r="M13" s="64">
        <v>46175</v>
      </c>
      <c r="N13" s="64">
        <v>46161</v>
      </c>
      <c r="O13" s="63" t="s">
        <v>149</v>
      </c>
      <c r="P13" s="63" t="s">
        <v>68</v>
      </c>
    </row>
    <row r="14" spans="1:16" ht="25" x14ac:dyDescent="0.25">
      <c r="A14" s="62" t="str">
        <f>HYPERLINK("#'x-" &amp; factor_list_table[[#This Row],[Series Number]] &amp; "'!A1", "x-" &amp; factor_list_table[[#This Row],[Series Number]])</f>
        <v>x-203</v>
      </c>
      <c r="B14" s="63" t="s">
        <v>578</v>
      </c>
      <c r="C14" s="63" t="s">
        <v>576</v>
      </c>
      <c r="D14" s="63" t="s">
        <v>159</v>
      </c>
      <c r="E14" s="63" t="s">
        <v>168</v>
      </c>
      <c r="F14" s="63" t="s">
        <v>161</v>
      </c>
      <c r="G14" s="63" t="s">
        <v>146</v>
      </c>
      <c r="H14" s="66">
        <v>2</v>
      </c>
      <c r="I14" s="66">
        <v>203</v>
      </c>
      <c r="J14" s="66" t="s">
        <v>169</v>
      </c>
      <c r="K14" s="63" t="s">
        <v>170</v>
      </c>
      <c r="L14" s="63"/>
      <c r="M14" s="64">
        <v>46175</v>
      </c>
      <c r="N14" s="64">
        <v>46161</v>
      </c>
      <c r="O14" s="63" t="s">
        <v>149</v>
      </c>
      <c r="P14" s="63" t="s">
        <v>68</v>
      </c>
    </row>
    <row r="15" spans="1:16" ht="25" x14ac:dyDescent="0.25">
      <c r="A15" s="62" t="str">
        <f>HYPERLINK("#'x-" &amp; factor_list_table[[#This Row],[Series Number]] &amp; "'!A1", "x-" &amp; factor_list_table[[#This Row],[Series Number]])</f>
        <v>x-204</v>
      </c>
      <c r="B15" s="63" t="s">
        <v>578</v>
      </c>
      <c r="C15" s="63" t="s">
        <v>576</v>
      </c>
      <c r="D15" s="63" t="s">
        <v>159</v>
      </c>
      <c r="E15" s="63" t="s">
        <v>171</v>
      </c>
      <c r="F15" s="63" t="s">
        <v>165</v>
      </c>
      <c r="G15" s="63" t="s">
        <v>146</v>
      </c>
      <c r="H15" s="66">
        <v>2</v>
      </c>
      <c r="I15" s="66">
        <v>204</v>
      </c>
      <c r="J15" s="66" t="s">
        <v>172</v>
      </c>
      <c r="K15" s="63" t="s">
        <v>173</v>
      </c>
      <c r="L15" s="63"/>
      <c r="M15" s="64">
        <v>46175</v>
      </c>
      <c r="N15" s="64">
        <v>46161</v>
      </c>
      <c r="O15" s="63" t="s">
        <v>149</v>
      </c>
      <c r="P15" s="63" t="s">
        <v>68</v>
      </c>
    </row>
    <row r="16" spans="1:16" ht="25" x14ac:dyDescent="0.25">
      <c r="A16" s="62" t="str">
        <f>HYPERLINK("#'x-" &amp; factor_list_table[[#This Row],[Series Number]] &amp; "'!A1", "x-" &amp; factor_list_table[[#This Row],[Series Number]])</f>
        <v>x-204</v>
      </c>
      <c r="B16" s="63" t="s">
        <v>578</v>
      </c>
      <c r="C16" s="63" t="s">
        <v>576</v>
      </c>
      <c r="D16" s="63" t="s">
        <v>159</v>
      </c>
      <c r="E16" s="63" t="s">
        <v>174</v>
      </c>
      <c r="F16" s="63" t="s">
        <v>165</v>
      </c>
      <c r="G16" s="63" t="s">
        <v>146</v>
      </c>
      <c r="H16" s="66">
        <v>2</v>
      </c>
      <c r="I16" s="66">
        <v>204</v>
      </c>
      <c r="J16" s="66" t="s">
        <v>175</v>
      </c>
      <c r="K16" s="63" t="s">
        <v>173</v>
      </c>
      <c r="L16" s="63"/>
      <c r="M16" s="64">
        <v>46175</v>
      </c>
      <c r="N16" s="64">
        <v>46161</v>
      </c>
      <c r="O16" s="63" t="s">
        <v>149</v>
      </c>
      <c r="P16" s="63" t="s">
        <v>68</v>
      </c>
    </row>
    <row r="17" spans="1:16" ht="25" x14ac:dyDescent="0.25">
      <c r="A17" s="62" t="str">
        <f>HYPERLINK("#'x-" &amp; factor_list_table[[#This Row],[Series Number]] &amp; "'!A1", "x-" &amp; factor_list_table[[#This Row],[Series Number]])</f>
        <v>x-205</v>
      </c>
      <c r="B17" s="63" t="s">
        <v>578</v>
      </c>
      <c r="C17" s="63" t="s">
        <v>576</v>
      </c>
      <c r="D17" s="63" t="s">
        <v>159</v>
      </c>
      <c r="E17" s="63" t="s">
        <v>176</v>
      </c>
      <c r="F17" s="63" t="s">
        <v>161</v>
      </c>
      <c r="G17" s="63" t="s">
        <v>146</v>
      </c>
      <c r="H17" s="66">
        <v>1</v>
      </c>
      <c r="I17" s="66">
        <v>205</v>
      </c>
      <c r="J17" s="66" t="s">
        <v>177</v>
      </c>
      <c r="K17" s="63" t="s">
        <v>178</v>
      </c>
      <c r="L17" s="63"/>
      <c r="M17" s="64">
        <v>46175</v>
      </c>
      <c r="N17" s="64">
        <v>46161</v>
      </c>
      <c r="O17" s="63" t="s">
        <v>149</v>
      </c>
      <c r="P17" s="63" t="s">
        <v>68</v>
      </c>
    </row>
    <row r="18" spans="1:16" ht="25" x14ac:dyDescent="0.25">
      <c r="A18" s="62" t="str">
        <f>HYPERLINK("#'x-" &amp; factor_list_table[[#This Row],[Series Number]] &amp; "'!A1", "x-" &amp; factor_list_table[[#This Row],[Series Number]])</f>
        <v>x-206</v>
      </c>
      <c r="B18" s="63" t="s">
        <v>578</v>
      </c>
      <c r="C18" s="63" t="s">
        <v>576</v>
      </c>
      <c r="D18" s="63" t="s">
        <v>159</v>
      </c>
      <c r="E18" s="63" t="s">
        <v>179</v>
      </c>
      <c r="F18" s="63" t="s">
        <v>165</v>
      </c>
      <c r="G18" s="63" t="s">
        <v>146</v>
      </c>
      <c r="H18" s="66">
        <v>1</v>
      </c>
      <c r="I18" s="66">
        <v>206</v>
      </c>
      <c r="J18" s="66" t="s">
        <v>180</v>
      </c>
      <c r="K18" s="63" t="s">
        <v>181</v>
      </c>
      <c r="L18" s="63"/>
      <c r="M18" s="64">
        <v>46175</v>
      </c>
      <c r="N18" s="64">
        <v>46161</v>
      </c>
      <c r="O18" s="63" t="s">
        <v>149</v>
      </c>
      <c r="P18" s="63" t="s">
        <v>68</v>
      </c>
    </row>
    <row r="19" spans="1:16" ht="25" x14ac:dyDescent="0.25">
      <c r="A19" s="62" t="str">
        <f>HYPERLINK("#'x-" &amp; factor_list_table[[#This Row],[Series Number]] &amp; "'!A1", "x-" &amp; factor_list_table[[#This Row],[Series Number]])</f>
        <v>x-207</v>
      </c>
      <c r="B19" s="63" t="s">
        <v>578</v>
      </c>
      <c r="C19" s="63" t="s">
        <v>576</v>
      </c>
      <c r="D19" s="63" t="s">
        <v>159</v>
      </c>
      <c r="E19" s="63" t="s">
        <v>182</v>
      </c>
      <c r="F19" s="63" t="s">
        <v>161</v>
      </c>
      <c r="G19" s="63" t="s">
        <v>183</v>
      </c>
      <c r="H19" s="66">
        <v>1</v>
      </c>
      <c r="I19" s="66">
        <v>207</v>
      </c>
      <c r="J19" s="66" t="s">
        <v>184</v>
      </c>
      <c r="K19" s="63" t="s">
        <v>185</v>
      </c>
      <c r="L19" s="63"/>
      <c r="M19" s="64">
        <v>46175</v>
      </c>
      <c r="N19" s="64">
        <v>46161</v>
      </c>
      <c r="O19" s="63" t="s">
        <v>149</v>
      </c>
      <c r="P19" s="63" t="s">
        <v>68</v>
      </c>
    </row>
    <row r="20" spans="1:16" ht="25" x14ac:dyDescent="0.25">
      <c r="A20" s="62" t="str">
        <f>HYPERLINK("#'x-" &amp; factor_list_table[[#This Row],[Series Number]] &amp; "'!A1", "x-" &amp; factor_list_table[[#This Row],[Series Number]])</f>
        <v>x-208</v>
      </c>
      <c r="B20" s="63" t="s">
        <v>578</v>
      </c>
      <c r="C20" s="63" t="s">
        <v>576</v>
      </c>
      <c r="D20" s="63" t="s">
        <v>159</v>
      </c>
      <c r="E20" s="63" t="s">
        <v>186</v>
      </c>
      <c r="F20" s="63" t="s">
        <v>165</v>
      </c>
      <c r="G20" s="63" t="s">
        <v>183</v>
      </c>
      <c r="H20" s="66">
        <v>1</v>
      </c>
      <c r="I20" s="66">
        <v>208</v>
      </c>
      <c r="J20" s="66" t="s">
        <v>187</v>
      </c>
      <c r="K20" s="63" t="s">
        <v>188</v>
      </c>
      <c r="L20" s="63"/>
      <c r="M20" s="64">
        <v>46175</v>
      </c>
      <c r="N20" s="64">
        <v>46161</v>
      </c>
      <c r="O20" s="63" t="s">
        <v>149</v>
      </c>
      <c r="P20" s="63" t="s">
        <v>68</v>
      </c>
    </row>
    <row r="21" spans="1:16" ht="25" x14ac:dyDescent="0.25">
      <c r="A21" s="62" t="str">
        <f>HYPERLINK("#'x-" &amp; factor_list_table[[#This Row],[Series Number]] &amp; "'!A1", "x-" &amp; factor_list_table[[#This Row],[Series Number]])</f>
        <v>x-209</v>
      </c>
      <c r="B21" s="63" t="s">
        <v>578</v>
      </c>
      <c r="C21" s="63" t="s">
        <v>454</v>
      </c>
      <c r="D21" s="63" t="s">
        <v>159</v>
      </c>
      <c r="E21" s="63" t="s">
        <v>189</v>
      </c>
      <c r="F21" s="63" t="s">
        <v>190</v>
      </c>
      <c r="G21" s="63" t="s">
        <v>191</v>
      </c>
      <c r="H21" s="66">
        <v>0</v>
      </c>
      <c r="I21" s="66">
        <v>209</v>
      </c>
      <c r="J21" s="66" t="s">
        <v>192</v>
      </c>
      <c r="K21" s="63" t="s">
        <v>193</v>
      </c>
      <c r="L21" s="63"/>
      <c r="M21" s="64">
        <v>46175</v>
      </c>
      <c r="N21" s="64">
        <v>46161</v>
      </c>
      <c r="O21" s="63" t="s">
        <v>149</v>
      </c>
      <c r="P21" s="63" t="s">
        <v>68</v>
      </c>
    </row>
    <row r="22" spans="1:16" ht="25" x14ac:dyDescent="0.25">
      <c r="A22" s="62" t="str">
        <f>HYPERLINK("#'x-" &amp; factor_list_table[[#This Row],[Series Number]] &amp; "'!A1", "x-" &amp; factor_list_table[[#This Row],[Series Number]])</f>
        <v>x-217</v>
      </c>
      <c r="B22" s="63" t="s">
        <v>578</v>
      </c>
      <c r="C22" s="63" t="s">
        <v>194</v>
      </c>
      <c r="D22" s="63" t="s">
        <v>195</v>
      </c>
      <c r="E22" s="63" t="s">
        <v>196</v>
      </c>
      <c r="F22" s="63" t="s">
        <v>190</v>
      </c>
      <c r="G22" s="63" t="s">
        <v>197</v>
      </c>
      <c r="H22" s="66">
        <v>1</v>
      </c>
      <c r="I22" s="66">
        <v>217</v>
      </c>
      <c r="J22" s="66" t="s">
        <v>198</v>
      </c>
      <c r="K22" s="63" t="s">
        <v>199</v>
      </c>
      <c r="L22" s="63"/>
      <c r="M22" s="64">
        <v>45107</v>
      </c>
      <c r="N22" s="64">
        <v>45014</v>
      </c>
      <c r="O22" s="63" t="s">
        <v>149</v>
      </c>
      <c r="P22" s="63" t="s">
        <v>69</v>
      </c>
    </row>
    <row r="23" spans="1:16" ht="25" x14ac:dyDescent="0.25">
      <c r="A23" s="62" t="str">
        <f>HYPERLINK("#'x-218'!A1","x-218")</f>
        <v>x-218</v>
      </c>
      <c r="B23" s="63" t="s">
        <v>578</v>
      </c>
      <c r="C23" s="63" t="s">
        <v>454</v>
      </c>
      <c r="D23" s="63" t="s">
        <v>195</v>
      </c>
      <c r="E23" s="63" t="s">
        <v>200</v>
      </c>
      <c r="F23" s="63" t="s">
        <v>190</v>
      </c>
      <c r="G23" s="63" t="s">
        <v>197</v>
      </c>
      <c r="H23" s="66">
        <v>0</v>
      </c>
      <c r="I23" s="66">
        <v>215</v>
      </c>
      <c r="J23" s="66" t="s">
        <v>201</v>
      </c>
      <c r="K23" s="63" t="s">
        <v>202</v>
      </c>
      <c r="L23" s="63"/>
      <c r="M23" s="64">
        <v>45107</v>
      </c>
      <c r="N23" s="64">
        <v>45015</v>
      </c>
      <c r="O23" s="63" t="s">
        <v>149</v>
      </c>
      <c r="P23" s="63" t="s">
        <v>69</v>
      </c>
    </row>
    <row r="24" spans="1:16" ht="25" x14ac:dyDescent="0.25">
      <c r="A24" s="62" t="str">
        <f>HYPERLINK("#'x-219'!A1","x-219")</f>
        <v>x-219</v>
      </c>
      <c r="B24" s="63" t="s">
        <v>578</v>
      </c>
      <c r="C24" s="63" t="s">
        <v>577</v>
      </c>
      <c r="D24" s="63" t="s">
        <v>195</v>
      </c>
      <c r="E24" s="63" t="s">
        <v>203</v>
      </c>
      <c r="F24" s="63" t="s">
        <v>190</v>
      </c>
      <c r="G24" s="63" t="s">
        <v>197</v>
      </c>
      <c r="H24" s="66">
        <v>0</v>
      </c>
      <c r="I24" s="66">
        <v>217</v>
      </c>
      <c r="J24" s="66">
        <v>217</v>
      </c>
      <c r="K24" s="63" t="s">
        <v>204</v>
      </c>
      <c r="L24" s="63"/>
      <c r="M24" s="64">
        <v>45107</v>
      </c>
      <c r="N24" s="64">
        <v>45015</v>
      </c>
      <c r="O24" s="63" t="s">
        <v>149</v>
      </c>
      <c r="P24" s="63" t="s">
        <v>69</v>
      </c>
    </row>
    <row r="25" spans="1:16" ht="37.5" x14ac:dyDescent="0.25">
      <c r="A25" s="62" t="str">
        <f>HYPERLINK("#'x-" &amp; factor_list_table[[#This Row],[Series Number]] &amp; "'!A1", "x-" &amp; factor_list_table[[#This Row],[Series Number]])</f>
        <v>x-301</v>
      </c>
      <c r="B25" s="63" t="s">
        <v>578</v>
      </c>
      <c r="C25" s="63" t="s">
        <v>576</v>
      </c>
      <c r="D25" s="63" t="s">
        <v>205</v>
      </c>
      <c r="E25" s="63" t="s">
        <v>206</v>
      </c>
      <c r="F25" s="63" t="s">
        <v>190</v>
      </c>
      <c r="G25" s="63" t="s">
        <v>207</v>
      </c>
      <c r="H25" s="66">
        <v>1</v>
      </c>
      <c r="I25" s="66">
        <v>301</v>
      </c>
      <c r="J25" s="66" t="s">
        <v>208</v>
      </c>
      <c r="K25" s="63" t="s">
        <v>209</v>
      </c>
      <c r="L25" s="63"/>
      <c r="M25" s="64">
        <v>46175</v>
      </c>
      <c r="N25" s="64">
        <v>46161</v>
      </c>
      <c r="O25" s="63" t="s">
        <v>149</v>
      </c>
      <c r="P25" s="63" t="s">
        <v>68</v>
      </c>
    </row>
    <row r="26" spans="1:16" ht="37.5" x14ac:dyDescent="0.25">
      <c r="A26" s="62" t="str">
        <f>HYPERLINK("#'x-" &amp; factor_list_table[[#This Row],[Series Number]] &amp; "'!A1", "x-" &amp; factor_list_table[[#This Row],[Series Number]])</f>
        <v>x-302</v>
      </c>
      <c r="B26" s="63" t="s">
        <v>578</v>
      </c>
      <c r="C26" s="63" t="s">
        <v>576</v>
      </c>
      <c r="D26" s="63" t="s">
        <v>205</v>
      </c>
      <c r="E26" s="63" t="s">
        <v>210</v>
      </c>
      <c r="F26" s="63" t="s">
        <v>190</v>
      </c>
      <c r="G26" s="63" t="s">
        <v>207</v>
      </c>
      <c r="H26" s="66">
        <v>1</v>
      </c>
      <c r="I26" s="66">
        <v>302</v>
      </c>
      <c r="J26" s="66" t="s">
        <v>211</v>
      </c>
      <c r="K26" s="63" t="s">
        <v>212</v>
      </c>
      <c r="L26" s="63"/>
      <c r="M26" s="64">
        <v>46175</v>
      </c>
      <c r="N26" s="64">
        <v>46161</v>
      </c>
      <c r="O26" s="63" t="s">
        <v>149</v>
      </c>
      <c r="P26" s="63" t="s">
        <v>68</v>
      </c>
    </row>
    <row r="27" spans="1:16" ht="62.5" x14ac:dyDescent="0.25">
      <c r="A27" s="62" t="str">
        <f>HYPERLINK("#'x-" &amp; factor_list_table[[#This Row],[Series Number]] &amp; "'!A1", "x-" &amp; factor_list_table[[#This Row],[Series Number]])</f>
        <v>x-303</v>
      </c>
      <c r="B27" s="63" t="s">
        <v>578</v>
      </c>
      <c r="C27" s="63" t="s">
        <v>576</v>
      </c>
      <c r="D27" s="63" t="s">
        <v>205</v>
      </c>
      <c r="E27" s="63" t="s">
        <v>213</v>
      </c>
      <c r="F27" s="63" t="s">
        <v>190</v>
      </c>
      <c r="G27" s="63" t="s">
        <v>197</v>
      </c>
      <c r="H27" s="66">
        <v>1</v>
      </c>
      <c r="I27" s="66">
        <v>303</v>
      </c>
      <c r="J27" s="66" t="s">
        <v>214</v>
      </c>
      <c r="K27" s="63" t="s">
        <v>215</v>
      </c>
      <c r="L27" s="63"/>
      <c r="M27" s="64">
        <v>46175</v>
      </c>
      <c r="N27" s="64">
        <v>46161</v>
      </c>
      <c r="O27" s="63" t="s">
        <v>149</v>
      </c>
      <c r="P27" s="63" t="s">
        <v>68</v>
      </c>
    </row>
    <row r="28" spans="1:16" ht="25" x14ac:dyDescent="0.25">
      <c r="A28" s="62" t="str">
        <f>HYPERLINK("#'x-" &amp; factor_list_table[[#This Row],[Series Number]] &amp; "'!A1", "x-" &amp; factor_list_table[[#This Row],[Series Number]])</f>
        <v>x-304</v>
      </c>
      <c r="B28" s="63" t="s">
        <v>578</v>
      </c>
      <c r="C28" s="63" t="s">
        <v>454</v>
      </c>
      <c r="D28" s="63" t="s">
        <v>205</v>
      </c>
      <c r="E28" s="63" t="s">
        <v>216</v>
      </c>
      <c r="F28" s="63" t="s">
        <v>190</v>
      </c>
      <c r="G28" s="63" t="s">
        <v>207</v>
      </c>
      <c r="H28" s="66">
        <v>0</v>
      </c>
      <c r="I28" s="66">
        <v>304</v>
      </c>
      <c r="J28" s="66" t="s">
        <v>217</v>
      </c>
      <c r="K28" s="63" t="s">
        <v>209</v>
      </c>
      <c r="L28" s="63"/>
      <c r="M28" s="64">
        <v>46175</v>
      </c>
      <c r="N28" s="64">
        <v>46161</v>
      </c>
      <c r="O28" s="63" t="s">
        <v>149</v>
      </c>
      <c r="P28" s="63" t="s">
        <v>68</v>
      </c>
    </row>
    <row r="29" spans="1:16" ht="25" x14ac:dyDescent="0.25">
      <c r="A29" s="62" t="str">
        <f>HYPERLINK("#'x-" &amp; factor_list_table[[#This Row],[Series Number]] &amp; "'!A1", "x-" &amp; factor_list_table[[#This Row],[Series Number]])</f>
        <v>x-305</v>
      </c>
      <c r="B29" s="63" t="s">
        <v>578</v>
      </c>
      <c r="C29" s="63" t="s">
        <v>454</v>
      </c>
      <c r="D29" s="63" t="s">
        <v>205</v>
      </c>
      <c r="E29" s="63" t="s">
        <v>218</v>
      </c>
      <c r="F29" s="63" t="s">
        <v>190</v>
      </c>
      <c r="G29" s="63" t="s">
        <v>207</v>
      </c>
      <c r="H29" s="66">
        <v>0</v>
      </c>
      <c r="I29" s="66">
        <v>305</v>
      </c>
      <c r="J29" s="66" t="s">
        <v>219</v>
      </c>
      <c r="K29" s="63" t="s">
        <v>212</v>
      </c>
      <c r="L29" s="63"/>
      <c r="M29" s="64">
        <v>46175</v>
      </c>
      <c r="N29" s="64">
        <v>46161</v>
      </c>
      <c r="O29" s="63" t="s">
        <v>149</v>
      </c>
      <c r="P29" s="63" t="s">
        <v>68</v>
      </c>
    </row>
    <row r="30" spans="1:16" ht="37.5" x14ac:dyDescent="0.25">
      <c r="A30" s="62" t="str">
        <f>HYPERLINK("#'x-" &amp; factor_list_table[[#This Row],[Series Number]] &amp; "'!A1", "x-" &amp; factor_list_table[[#This Row],[Series Number]])</f>
        <v>x-306</v>
      </c>
      <c r="B30" s="63" t="s">
        <v>578</v>
      </c>
      <c r="C30" s="63" t="s">
        <v>576</v>
      </c>
      <c r="D30" s="63" t="s">
        <v>220</v>
      </c>
      <c r="E30" s="63" t="s">
        <v>221</v>
      </c>
      <c r="F30" s="63" t="s">
        <v>190</v>
      </c>
      <c r="G30" s="63" t="s">
        <v>222</v>
      </c>
      <c r="H30" s="66">
        <v>1</v>
      </c>
      <c r="I30" s="66">
        <v>306</v>
      </c>
      <c r="J30" s="66" t="s">
        <v>223</v>
      </c>
      <c r="K30" s="63" t="s">
        <v>224</v>
      </c>
      <c r="L30" s="63"/>
      <c r="M30" s="64">
        <v>46175</v>
      </c>
      <c r="N30" s="64">
        <v>46161</v>
      </c>
      <c r="O30" s="63" t="s">
        <v>149</v>
      </c>
      <c r="P30" s="63" t="s">
        <v>68</v>
      </c>
    </row>
    <row r="31" spans="1:16" ht="25" x14ac:dyDescent="0.25">
      <c r="A31" s="62" t="str">
        <f>HYPERLINK("#'x-" &amp; factor_list_table[[#This Row],[Series Number]] &amp; "'!A1", "x-" &amp; factor_list_table[[#This Row],[Series Number]])</f>
        <v>x-307</v>
      </c>
      <c r="B31" s="63" t="s">
        <v>578</v>
      </c>
      <c r="C31" s="63" t="s">
        <v>454</v>
      </c>
      <c r="D31" s="63" t="s">
        <v>220</v>
      </c>
      <c r="E31" s="63" t="s">
        <v>225</v>
      </c>
      <c r="F31" s="63" t="s">
        <v>190</v>
      </c>
      <c r="G31" s="63" t="s">
        <v>222</v>
      </c>
      <c r="H31" s="66">
        <v>0</v>
      </c>
      <c r="I31" s="66">
        <v>307</v>
      </c>
      <c r="J31" s="66" t="s">
        <v>226</v>
      </c>
      <c r="K31" s="63" t="s">
        <v>224</v>
      </c>
      <c r="L31" s="63"/>
      <c r="M31" s="64">
        <v>46175</v>
      </c>
      <c r="N31" s="64">
        <v>46161</v>
      </c>
      <c r="O31" s="63" t="s">
        <v>149</v>
      </c>
      <c r="P31" s="63" t="s">
        <v>68</v>
      </c>
    </row>
    <row r="32" spans="1:16" ht="37.5" x14ac:dyDescent="0.25">
      <c r="A32" s="62" t="str">
        <f>HYPERLINK("#'x-" &amp; factor_list_table[[#This Row],[Series Number]] &amp; "'!A1", "x-" &amp; factor_list_table[[#This Row],[Series Number]])</f>
        <v>x-308</v>
      </c>
      <c r="B32" s="63" t="s">
        <v>578</v>
      </c>
      <c r="C32" s="63" t="s">
        <v>576</v>
      </c>
      <c r="D32" s="63" t="s">
        <v>205</v>
      </c>
      <c r="E32" s="63" t="s">
        <v>206</v>
      </c>
      <c r="F32" s="63" t="s">
        <v>190</v>
      </c>
      <c r="G32" s="63" t="s">
        <v>207</v>
      </c>
      <c r="H32" s="66">
        <v>1</v>
      </c>
      <c r="I32" s="66">
        <v>308</v>
      </c>
      <c r="J32" s="66" t="s">
        <v>227</v>
      </c>
      <c r="K32" s="63" t="s">
        <v>228</v>
      </c>
      <c r="L32" s="63"/>
      <c r="M32" s="64">
        <v>46175</v>
      </c>
      <c r="N32" s="64">
        <v>46161</v>
      </c>
      <c r="O32" s="63" t="s">
        <v>149</v>
      </c>
      <c r="P32" s="63" t="s">
        <v>68</v>
      </c>
    </row>
    <row r="33" spans="1:16" ht="25" x14ac:dyDescent="0.25">
      <c r="A33" s="62" t="str">
        <f>HYPERLINK("#'x-" &amp; factor_list_table[[#This Row],[Series Number]] &amp; "'!A1", "x-" &amp; factor_list_table[[#This Row],[Series Number]])</f>
        <v>x-401</v>
      </c>
      <c r="B33" s="63" t="s">
        <v>578</v>
      </c>
      <c r="C33" s="63" t="s">
        <v>576</v>
      </c>
      <c r="D33" s="63" t="s">
        <v>229</v>
      </c>
      <c r="E33" s="63" t="s">
        <v>230</v>
      </c>
      <c r="F33" s="63" t="s">
        <v>190</v>
      </c>
      <c r="G33" s="63" t="s">
        <v>231</v>
      </c>
      <c r="H33" s="66">
        <v>1</v>
      </c>
      <c r="I33" s="66">
        <v>401</v>
      </c>
      <c r="J33" s="66" t="s">
        <v>232</v>
      </c>
      <c r="K33" s="63" t="s">
        <v>233</v>
      </c>
      <c r="L33" s="63"/>
      <c r="M33" s="64">
        <v>45107</v>
      </c>
      <c r="N33" s="64">
        <v>45107</v>
      </c>
      <c r="O33" s="63" t="s">
        <v>149</v>
      </c>
      <c r="P33" s="63" t="s">
        <v>69</v>
      </c>
    </row>
    <row r="34" spans="1:16" ht="25" x14ac:dyDescent="0.25">
      <c r="A34" s="62" t="str">
        <f>HYPERLINK("#'x-" &amp; factor_list_table[[#This Row],[Series Number]] &amp; "'!A1", "x-" &amp; factor_list_table[[#This Row],[Series Number]])</f>
        <v>x-402</v>
      </c>
      <c r="B34" s="63" t="s">
        <v>578</v>
      </c>
      <c r="C34" s="63" t="s">
        <v>576</v>
      </c>
      <c r="D34" s="63" t="s">
        <v>229</v>
      </c>
      <c r="E34" s="63" t="s">
        <v>234</v>
      </c>
      <c r="F34" s="63" t="s">
        <v>190</v>
      </c>
      <c r="G34" s="63" t="s">
        <v>231</v>
      </c>
      <c r="H34" s="66">
        <v>1</v>
      </c>
      <c r="I34" s="66">
        <v>402</v>
      </c>
      <c r="J34" s="66" t="s">
        <v>235</v>
      </c>
      <c r="K34" s="63" t="s">
        <v>236</v>
      </c>
      <c r="L34" s="63"/>
      <c r="M34" s="64">
        <v>45107</v>
      </c>
      <c r="N34" s="64">
        <v>45107</v>
      </c>
      <c r="O34" s="63" t="s">
        <v>149</v>
      </c>
      <c r="P34" s="63" t="s">
        <v>69</v>
      </c>
    </row>
    <row r="35" spans="1:16" ht="37.5" x14ac:dyDescent="0.25">
      <c r="A35" s="62" t="str">
        <f>HYPERLINK("#'x-" &amp; factor_list_table[[#This Row],[Series Number]] &amp; "'!A1", "x-" &amp; factor_list_table[[#This Row],[Series Number]])</f>
        <v>x-403</v>
      </c>
      <c r="B35" s="63" t="s">
        <v>578</v>
      </c>
      <c r="C35" s="63" t="s">
        <v>576</v>
      </c>
      <c r="D35" s="63" t="s">
        <v>229</v>
      </c>
      <c r="E35" s="63" t="s">
        <v>237</v>
      </c>
      <c r="F35" s="63" t="s">
        <v>190</v>
      </c>
      <c r="G35" s="63" t="s">
        <v>231</v>
      </c>
      <c r="H35" s="66">
        <v>1</v>
      </c>
      <c r="I35" s="66">
        <v>403</v>
      </c>
      <c r="J35" s="66" t="s">
        <v>238</v>
      </c>
      <c r="K35" s="63" t="s">
        <v>239</v>
      </c>
      <c r="L35" s="63"/>
      <c r="M35" s="64">
        <v>45107</v>
      </c>
      <c r="N35" s="64">
        <v>45107</v>
      </c>
      <c r="O35" s="63" t="s">
        <v>149</v>
      </c>
      <c r="P35" s="63" t="s">
        <v>69</v>
      </c>
    </row>
    <row r="36" spans="1:16" ht="37.5" x14ac:dyDescent="0.25">
      <c r="A36" s="62" t="str">
        <f>HYPERLINK("#'x-" &amp; factor_list_table[[#This Row],[Series Number]] &amp; "'!A1", "x-" &amp; factor_list_table[[#This Row],[Series Number]])</f>
        <v>x-403</v>
      </c>
      <c r="B36" s="63" t="s">
        <v>578</v>
      </c>
      <c r="C36" s="63" t="s">
        <v>576</v>
      </c>
      <c r="D36" s="63" t="s">
        <v>229</v>
      </c>
      <c r="E36" s="63" t="s">
        <v>240</v>
      </c>
      <c r="F36" s="63" t="s">
        <v>190</v>
      </c>
      <c r="G36" s="63" t="s">
        <v>241</v>
      </c>
      <c r="H36" s="66">
        <v>1</v>
      </c>
      <c r="I36" s="66">
        <v>403</v>
      </c>
      <c r="J36" s="66" t="s">
        <v>242</v>
      </c>
      <c r="K36" s="63" t="s">
        <v>243</v>
      </c>
      <c r="L36" s="63"/>
      <c r="M36" s="64">
        <v>45107</v>
      </c>
      <c r="N36" s="64">
        <v>45107</v>
      </c>
      <c r="O36" s="63" t="s">
        <v>149</v>
      </c>
      <c r="P36" s="63" t="s">
        <v>69</v>
      </c>
    </row>
    <row r="37" spans="1:16" ht="37.5" x14ac:dyDescent="0.25">
      <c r="A37" s="62" t="str">
        <f>HYPERLINK("#'x-" &amp; factor_list_table[[#This Row],[Series Number]] &amp; "'!A1", "x-" &amp; factor_list_table[[#This Row],[Series Number]])</f>
        <v>x-404</v>
      </c>
      <c r="B37" s="63" t="s">
        <v>578</v>
      </c>
      <c r="C37" s="63" t="s">
        <v>576</v>
      </c>
      <c r="D37" s="63" t="s">
        <v>229</v>
      </c>
      <c r="E37" s="63" t="s">
        <v>244</v>
      </c>
      <c r="F37" s="63" t="s">
        <v>190</v>
      </c>
      <c r="G37" s="63" t="s">
        <v>231</v>
      </c>
      <c r="H37" s="66">
        <v>1</v>
      </c>
      <c r="I37" s="66">
        <v>404</v>
      </c>
      <c r="J37" s="66" t="s">
        <v>245</v>
      </c>
      <c r="K37" s="63" t="s">
        <v>246</v>
      </c>
      <c r="L37" s="63"/>
      <c r="M37" s="64">
        <v>45107</v>
      </c>
      <c r="N37" s="64">
        <v>45107</v>
      </c>
      <c r="O37" s="63" t="s">
        <v>149</v>
      </c>
      <c r="P37" s="63" t="s">
        <v>69</v>
      </c>
    </row>
    <row r="38" spans="1:16" ht="37.5" x14ac:dyDescent="0.25">
      <c r="A38" s="62" t="str">
        <f>HYPERLINK("#'x-" &amp; factor_list_table[[#This Row],[Series Number]] &amp; "'!A1", "x-" &amp; factor_list_table[[#This Row],[Series Number]])</f>
        <v>x-404</v>
      </c>
      <c r="B38" s="63" t="s">
        <v>578</v>
      </c>
      <c r="C38" s="63" t="s">
        <v>576</v>
      </c>
      <c r="D38" s="63" t="s">
        <v>229</v>
      </c>
      <c r="E38" s="63" t="s">
        <v>247</v>
      </c>
      <c r="F38" s="63" t="s">
        <v>190</v>
      </c>
      <c r="G38" s="63" t="s">
        <v>241</v>
      </c>
      <c r="H38" s="66">
        <v>1</v>
      </c>
      <c r="I38" s="66">
        <v>404</v>
      </c>
      <c r="J38" s="66" t="s">
        <v>248</v>
      </c>
      <c r="K38" s="63" t="s">
        <v>249</v>
      </c>
      <c r="L38" s="63"/>
      <c r="M38" s="64">
        <v>45107</v>
      </c>
      <c r="N38" s="64">
        <v>45107</v>
      </c>
      <c r="O38" s="63" t="s">
        <v>149</v>
      </c>
      <c r="P38" s="63" t="s">
        <v>69</v>
      </c>
    </row>
    <row r="39" spans="1:16" ht="37.5" x14ac:dyDescent="0.25">
      <c r="A39" s="62" t="str">
        <f>HYPERLINK("#'x-" &amp; factor_list_table[[#This Row],[Series Number]] &amp; "'!A1", "x-" &amp; factor_list_table[[#This Row],[Series Number]])</f>
        <v>x-405</v>
      </c>
      <c r="B39" s="63" t="s">
        <v>578</v>
      </c>
      <c r="C39" s="63" t="s">
        <v>576</v>
      </c>
      <c r="D39" s="63" t="s">
        <v>229</v>
      </c>
      <c r="E39" s="63" t="s">
        <v>250</v>
      </c>
      <c r="F39" s="63" t="s">
        <v>190</v>
      </c>
      <c r="G39" s="63" t="s">
        <v>231</v>
      </c>
      <c r="H39" s="66">
        <v>1</v>
      </c>
      <c r="I39" s="66">
        <v>405</v>
      </c>
      <c r="J39" s="66" t="s">
        <v>251</v>
      </c>
      <c r="K39" s="63" t="s">
        <v>252</v>
      </c>
      <c r="L39" s="63"/>
      <c r="M39" s="64">
        <v>45107</v>
      </c>
      <c r="N39" s="64">
        <v>45107</v>
      </c>
      <c r="O39" s="63" t="s">
        <v>149</v>
      </c>
      <c r="P39" s="63" t="s">
        <v>69</v>
      </c>
    </row>
    <row r="40" spans="1:16" ht="37.5" x14ac:dyDescent="0.25">
      <c r="A40" s="62" t="str">
        <f>HYPERLINK("#'x-" &amp; factor_list_table[[#This Row],[Series Number]] &amp; "'!A1", "x-" &amp; factor_list_table[[#This Row],[Series Number]])</f>
        <v>x-406</v>
      </c>
      <c r="B40" s="63" t="s">
        <v>578</v>
      </c>
      <c r="C40" s="63" t="s">
        <v>576</v>
      </c>
      <c r="D40" s="63" t="s">
        <v>229</v>
      </c>
      <c r="E40" s="63" t="s">
        <v>253</v>
      </c>
      <c r="F40" s="63" t="s">
        <v>190</v>
      </c>
      <c r="G40" s="63" t="s">
        <v>231</v>
      </c>
      <c r="H40" s="66">
        <v>1</v>
      </c>
      <c r="I40" s="66">
        <v>406</v>
      </c>
      <c r="J40" s="66" t="s">
        <v>254</v>
      </c>
      <c r="K40" s="63" t="s">
        <v>255</v>
      </c>
      <c r="L40" s="63"/>
      <c r="M40" s="64">
        <v>45107</v>
      </c>
      <c r="N40" s="64">
        <v>45107</v>
      </c>
      <c r="O40" s="63" t="s">
        <v>149</v>
      </c>
      <c r="P40" s="63" t="s">
        <v>69</v>
      </c>
    </row>
    <row r="41" spans="1:16" ht="25" x14ac:dyDescent="0.25">
      <c r="A41" s="62" t="str">
        <f>HYPERLINK("#'x-" &amp; factor_list_table[[#This Row],[Series Number]] &amp; "'!A1", "x-" &amp; factor_list_table[[#This Row],[Series Number]])</f>
        <v>x-407</v>
      </c>
      <c r="B41" s="63" t="s">
        <v>578</v>
      </c>
      <c r="C41" s="63" t="s">
        <v>576</v>
      </c>
      <c r="D41" s="63" t="s">
        <v>229</v>
      </c>
      <c r="E41" s="63" t="s">
        <v>256</v>
      </c>
      <c r="F41" s="63" t="s">
        <v>190</v>
      </c>
      <c r="G41" s="63" t="s">
        <v>231</v>
      </c>
      <c r="H41" s="66">
        <v>1</v>
      </c>
      <c r="I41" s="66">
        <v>407</v>
      </c>
      <c r="J41" s="66" t="s">
        <v>257</v>
      </c>
      <c r="K41" s="63" t="s">
        <v>258</v>
      </c>
      <c r="L41" s="63"/>
      <c r="M41" s="64">
        <v>45107</v>
      </c>
      <c r="N41" s="64">
        <v>45107</v>
      </c>
      <c r="O41" s="63" t="s">
        <v>149</v>
      </c>
      <c r="P41" s="63" t="s">
        <v>69</v>
      </c>
    </row>
    <row r="42" spans="1:16" ht="37.5" x14ac:dyDescent="0.25">
      <c r="A42" s="62" t="str">
        <f>HYPERLINK("#'x-" &amp; factor_list_table[[#This Row],[Series Number]] &amp; "'!A1", "x-" &amp; factor_list_table[[#This Row],[Series Number]])</f>
        <v>x-408</v>
      </c>
      <c r="B42" s="63" t="s">
        <v>578</v>
      </c>
      <c r="C42" s="63" t="s">
        <v>576</v>
      </c>
      <c r="D42" s="63" t="s">
        <v>229</v>
      </c>
      <c r="E42" s="63" t="s">
        <v>259</v>
      </c>
      <c r="F42" s="63" t="s">
        <v>190</v>
      </c>
      <c r="G42" s="63" t="s">
        <v>231</v>
      </c>
      <c r="H42" s="66">
        <v>1</v>
      </c>
      <c r="I42" s="66">
        <v>408</v>
      </c>
      <c r="J42" s="66" t="s">
        <v>260</v>
      </c>
      <c r="K42" s="63" t="s">
        <v>261</v>
      </c>
      <c r="L42" s="63"/>
      <c r="M42" s="64">
        <v>45107</v>
      </c>
      <c r="N42" s="64">
        <v>45107</v>
      </c>
      <c r="O42" s="63" t="s">
        <v>149</v>
      </c>
      <c r="P42" s="63" t="s">
        <v>69</v>
      </c>
    </row>
    <row r="43" spans="1:16" ht="37.5" x14ac:dyDescent="0.25">
      <c r="A43" s="62" t="str">
        <f>HYPERLINK("#'x-" &amp; factor_list_table[[#This Row],[Series Number]] &amp; "'!A1", "x-" &amp; factor_list_table[[#This Row],[Series Number]])</f>
        <v>x-409</v>
      </c>
      <c r="B43" s="63" t="s">
        <v>578</v>
      </c>
      <c r="C43" s="63" t="s">
        <v>576</v>
      </c>
      <c r="D43" s="63" t="s">
        <v>229</v>
      </c>
      <c r="E43" s="63" t="s">
        <v>262</v>
      </c>
      <c r="F43" s="63" t="s">
        <v>190</v>
      </c>
      <c r="G43" s="63" t="s">
        <v>231</v>
      </c>
      <c r="H43" s="66">
        <v>1</v>
      </c>
      <c r="I43" s="66">
        <v>409</v>
      </c>
      <c r="J43" s="66" t="s">
        <v>263</v>
      </c>
      <c r="K43" s="63" t="s">
        <v>264</v>
      </c>
      <c r="L43" s="63"/>
      <c r="M43" s="64">
        <v>45107</v>
      </c>
      <c r="N43" s="64">
        <v>45107</v>
      </c>
      <c r="O43" s="63" t="s">
        <v>149</v>
      </c>
      <c r="P43" s="63" t="s">
        <v>69</v>
      </c>
    </row>
    <row r="44" spans="1:16" ht="37.5" x14ac:dyDescent="0.25">
      <c r="A44" s="62" t="str">
        <f>HYPERLINK("#'x-" &amp; factor_list_table[[#This Row],[Series Number]] &amp; "'!A1", "x-" &amp; factor_list_table[[#This Row],[Series Number]])</f>
        <v>x-409</v>
      </c>
      <c r="B44" s="63" t="s">
        <v>578</v>
      </c>
      <c r="C44" s="63" t="s">
        <v>576</v>
      </c>
      <c r="D44" s="63" t="s">
        <v>229</v>
      </c>
      <c r="E44" s="63" t="s">
        <v>265</v>
      </c>
      <c r="F44" s="63" t="s">
        <v>190</v>
      </c>
      <c r="G44" s="63" t="s">
        <v>231</v>
      </c>
      <c r="H44" s="66">
        <v>1</v>
      </c>
      <c r="I44" s="66">
        <v>409</v>
      </c>
      <c r="J44" s="66" t="s">
        <v>266</v>
      </c>
      <c r="K44" s="63" t="s">
        <v>267</v>
      </c>
      <c r="L44" s="63"/>
      <c r="M44" s="64">
        <v>45107</v>
      </c>
      <c r="N44" s="64">
        <v>45107</v>
      </c>
      <c r="O44" s="63" t="s">
        <v>149</v>
      </c>
      <c r="P44" s="63" t="s">
        <v>69</v>
      </c>
    </row>
    <row r="45" spans="1:16" ht="37.5" x14ac:dyDescent="0.25">
      <c r="A45" s="62" t="str">
        <f>HYPERLINK("#'x-" &amp; factor_list_table[[#This Row],[Series Number]] &amp; "'!A1", "x-" &amp; factor_list_table[[#This Row],[Series Number]])</f>
        <v>x-410</v>
      </c>
      <c r="B45" s="63" t="s">
        <v>578</v>
      </c>
      <c r="C45" s="63" t="s">
        <v>576</v>
      </c>
      <c r="D45" s="63" t="s">
        <v>229</v>
      </c>
      <c r="E45" s="63" t="s">
        <v>268</v>
      </c>
      <c r="F45" s="63" t="s">
        <v>190</v>
      </c>
      <c r="G45" s="63" t="s">
        <v>231</v>
      </c>
      <c r="H45" s="66">
        <v>1</v>
      </c>
      <c r="I45" s="66">
        <v>410</v>
      </c>
      <c r="J45" s="66" t="s">
        <v>269</v>
      </c>
      <c r="K45" s="63" t="s">
        <v>270</v>
      </c>
      <c r="L45" s="63"/>
      <c r="M45" s="64">
        <v>45107</v>
      </c>
      <c r="N45" s="64">
        <v>45107</v>
      </c>
      <c r="O45" s="63" t="s">
        <v>149</v>
      </c>
      <c r="P45" s="63" t="s">
        <v>69</v>
      </c>
    </row>
    <row r="46" spans="1:16" ht="37.5" x14ac:dyDescent="0.25">
      <c r="A46" s="62" t="str">
        <f>HYPERLINK("#'x-" &amp; factor_list_table[[#This Row],[Series Number]] &amp; "'!A1", "x-" &amp; factor_list_table[[#This Row],[Series Number]])</f>
        <v>x-410</v>
      </c>
      <c r="B46" s="63" t="s">
        <v>578</v>
      </c>
      <c r="C46" s="63" t="s">
        <v>576</v>
      </c>
      <c r="D46" s="63" t="s">
        <v>229</v>
      </c>
      <c r="E46" s="63" t="s">
        <v>271</v>
      </c>
      <c r="F46" s="63" t="s">
        <v>190</v>
      </c>
      <c r="G46" s="63" t="s">
        <v>231</v>
      </c>
      <c r="H46" s="66">
        <v>1</v>
      </c>
      <c r="I46" s="66">
        <v>410</v>
      </c>
      <c r="J46" s="66" t="s">
        <v>272</v>
      </c>
      <c r="K46" s="63" t="s">
        <v>273</v>
      </c>
      <c r="L46" s="63"/>
      <c r="M46" s="64">
        <v>45107</v>
      </c>
      <c r="N46" s="64">
        <v>45107</v>
      </c>
      <c r="O46" s="63" t="s">
        <v>149</v>
      </c>
      <c r="P46" s="63" t="s">
        <v>69</v>
      </c>
    </row>
    <row r="47" spans="1:16" ht="37.5" x14ac:dyDescent="0.25">
      <c r="A47" s="62" t="str">
        <f>HYPERLINK("#'x-" &amp; factor_list_table[[#This Row],[Series Number]] &amp; "'!A1", "x-" &amp; factor_list_table[[#This Row],[Series Number]])</f>
        <v>x-411</v>
      </c>
      <c r="B47" s="63" t="s">
        <v>578</v>
      </c>
      <c r="C47" s="63" t="s">
        <v>576</v>
      </c>
      <c r="D47" s="63" t="s">
        <v>229</v>
      </c>
      <c r="E47" s="63" t="s">
        <v>274</v>
      </c>
      <c r="F47" s="63" t="s">
        <v>190</v>
      </c>
      <c r="G47" s="63" t="s">
        <v>231</v>
      </c>
      <c r="H47" s="66">
        <v>2</v>
      </c>
      <c r="I47" s="66">
        <v>411</v>
      </c>
      <c r="J47" s="66" t="s">
        <v>275</v>
      </c>
      <c r="K47" s="63" t="s">
        <v>276</v>
      </c>
      <c r="L47" s="63"/>
      <c r="M47" s="64">
        <v>45107</v>
      </c>
      <c r="N47" s="64">
        <v>45107</v>
      </c>
      <c r="O47" s="63" t="s">
        <v>149</v>
      </c>
      <c r="P47" s="63" t="s">
        <v>69</v>
      </c>
    </row>
    <row r="48" spans="1:16" ht="37.5" x14ac:dyDescent="0.25">
      <c r="A48" s="62" t="str">
        <f>HYPERLINK("#'x-" &amp; factor_list_table[[#This Row],[Series Number]] &amp; "'!A1", "x-" &amp; factor_list_table[[#This Row],[Series Number]])</f>
        <v>x-412</v>
      </c>
      <c r="B48" s="63" t="s">
        <v>578</v>
      </c>
      <c r="C48" s="63" t="s">
        <v>576</v>
      </c>
      <c r="D48" s="63" t="s">
        <v>229</v>
      </c>
      <c r="E48" s="63" t="s">
        <v>277</v>
      </c>
      <c r="F48" s="63" t="s">
        <v>190</v>
      </c>
      <c r="G48" s="63" t="s">
        <v>231</v>
      </c>
      <c r="H48" s="66">
        <v>1</v>
      </c>
      <c r="I48" s="66">
        <v>412</v>
      </c>
      <c r="J48" s="66" t="s">
        <v>278</v>
      </c>
      <c r="K48" s="63" t="s">
        <v>279</v>
      </c>
      <c r="L48" s="63"/>
      <c r="M48" s="64">
        <v>45107</v>
      </c>
      <c r="N48" s="64">
        <v>45107</v>
      </c>
      <c r="O48" s="63" t="s">
        <v>149</v>
      </c>
      <c r="P48" s="63" t="s">
        <v>69</v>
      </c>
    </row>
    <row r="49" spans="1:16" ht="37.5" x14ac:dyDescent="0.25">
      <c r="A49" s="62" t="str">
        <f>HYPERLINK("#'x-" &amp; factor_list_table[[#This Row],[Series Number]] &amp; "'!A1", "x-" &amp; factor_list_table[[#This Row],[Series Number]])</f>
        <v>x-413</v>
      </c>
      <c r="B49" s="63" t="s">
        <v>578</v>
      </c>
      <c r="C49" s="63" t="s">
        <v>576</v>
      </c>
      <c r="D49" s="63" t="s">
        <v>229</v>
      </c>
      <c r="E49" s="63" t="s">
        <v>280</v>
      </c>
      <c r="F49" s="63" t="s">
        <v>190</v>
      </c>
      <c r="G49" s="63" t="s">
        <v>231</v>
      </c>
      <c r="H49" s="66">
        <v>1</v>
      </c>
      <c r="I49" s="66">
        <v>413</v>
      </c>
      <c r="J49" s="66" t="s">
        <v>281</v>
      </c>
      <c r="K49" s="63" t="s">
        <v>282</v>
      </c>
      <c r="L49" s="63"/>
      <c r="M49" s="64">
        <v>45107</v>
      </c>
      <c r="N49" s="64">
        <v>45107</v>
      </c>
      <c r="O49" s="63" t="s">
        <v>149</v>
      </c>
      <c r="P49" s="63" t="s">
        <v>69</v>
      </c>
    </row>
    <row r="50" spans="1:16" ht="37.5" x14ac:dyDescent="0.25">
      <c r="A50" s="62" t="str">
        <f>HYPERLINK("#'x-" &amp; factor_list_table[[#This Row],[Series Number]] &amp; "'!A1", "x-" &amp; factor_list_table[[#This Row],[Series Number]])</f>
        <v>x-414</v>
      </c>
      <c r="B50" s="63" t="s">
        <v>578</v>
      </c>
      <c r="C50" s="63" t="s">
        <v>576</v>
      </c>
      <c r="D50" s="63" t="s">
        <v>229</v>
      </c>
      <c r="E50" s="63" t="s">
        <v>283</v>
      </c>
      <c r="F50" s="63" t="s">
        <v>190</v>
      </c>
      <c r="G50" s="63" t="s">
        <v>231</v>
      </c>
      <c r="H50" s="66">
        <v>1</v>
      </c>
      <c r="I50" s="66">
        <v>414</v>
      </c>
      <c r="J50" s="66" t="s">
        <v>284</v>
      </c>
      <c r="K50" s="63" t="s">
        <v>285</v>
      </c>
      <c r="L50" s="63"/>
      <c r="M50" s="64">
        <v>45107</v>
      </c>
      <c r="N50" s="64">
        <v>45107</v>
      </c>
      <c r="O50" s="63" t="s">
        <v>149</v>
      </c>
      <c r="P50" s="63" t="s">
        <v>69</v>
      </c>
    </row>
    <row r="51" spans="1:16" ht="37.5" x14ac:dyDescent="0.25">
      <c r="A51" s="62" t="str">
        <f>HYPERLINK("#'x-" &amp; factor_list_table[[#This Row],[Series Number]] &amp; "'!A1", "x-" &amp; factor_list_table[[#This Row],[Series Number]])</f>
        <v>x-415</v>
      </c>
      <c r="B51" s="63" t="s">
        <v>578</v>
      </c>
      <c r="C51" s="63" t="s">
        <v>576</v>
      </c>
      <c r="D51" s="63" t="s">
        <v>229</v>
      </c>
      <c r="E51" s="63" t="s">
        <v>286</v>
      </c>
      <c r="F51" s="63" t="s">
        <v>190</v>
      </c>
      <c r="G51" s="63" t="s">
        <v>231</v>
      </c>
      <c r="H51" s="66">
        <v>1</v>
      </c>
      <c r="I51" s="66">
        <v>415</v>
      </c>
      <c r="J51" s="66" t="s">
        <v>287</v>
      </c>
      <c r="K51" s="63" t="s">
        <v>288</v>
      </c>
      <c r="L51" s="63"/>
      <c r="M51" s="64">
        <v>45107</v>
      </c>
      <c r="N51" s="64">
        <v>45107</v>
      </c>
      <c r="O51" s="63" t="s">
        <v>149</v>
      </c>
      <c r="P51" s="63" t="s">
        <v>69</v>
      </c>
    </row>
    <row r="52" spans="1:16" ht="37.5" x14ac:dyDescent="0.25">
      <c r="A52" s="62" t="str">
        <f>HYPERLINK("#'x-" &amp; factor_list_table[[#This Row],[Series Number]] &amp; "'!A1", "x-" &amp; factor_list_table[[#This Row],[Series Number]])</f>
        <v>x-415</v>
      </c>
      <c r="B52" s="63" t="s">
        <v>578</v>
      </c>
      <c r="C52" s="63" t="s">
        <v>576</v>
      </c>
      <c r="D52" s="63" t="s">
        <v>229</v>
      </c>
      <c r="E52" s="63" t="s">
        <v>289</v>
      </c>
      <c r="F52" s="63" t="s">
        <v>190</v>
      </c>
      <c r="G52" s="63" t="s">
        <v>231</v>
      </c>
      <c r="H52" s="66">
        <v>1</v>
      </c>
      <c r="I52" s="66">
        <v>415</v>
      </c>
      <c r="J52" s="66" t="s">
        <v>290</v>
      </c>
      <c r="K52" s="63" t="s">
        <v>291</v>
      </c>
      <c r="L52" s="63"/>
      <c r="M52" s="64">
        <v>45107</v>
      </c>
      <c r="N52" s="64">
        <v>45107</v>
      </c>
      <c r="O52" s="63" t="s">
        <v>149</v>
      </c>
      <c r="P52" s="63" t="s">
        <v>69</v>
      </c>
    </row>
    <row r="53" spans="1:16" ht="25" x14ac:dyDescent="0.25">
      <c r="A53" s="62" t="str">
        <f>HYPERLINK("#'x-" &amp; factor_list_table[[#This Row],[Series Number]] &amp; "'!A1", "x-" &amp; factor_list_table[[#This Row],[Series Number]])</f>
        <v>x-416</v>
      </c>
      <c r="B53" s="63" t="s">
        <v>578</v>
      </c>
      <c r="C53" s="63" t="s">
        <v>576</v>
      </c>
      <c r="D53" s="63" t="s">
        <v>292</v>
      </c>
      <c r="E53" s="63" t="s">
        <v>293</v>
      </c>
      <c r="F53" s="63" t="s">
        <v>190</v>
      </c>
      <c r="G53" s="63" t="s">
        <v>231</v>
      </c>
      <c r="H53" s="66">
        <v>2</v>
      </c>
      <c r="I53" s="66">
        <v>416</v>
      </c>
      <c r="J53" s="66" t="s">
        <v>294</v>
      </c>
      <c r="K53" s="63" t="s">
        <v>295</v>
      </c>
      <c r="L53" s="63"/>
      <c r="M53" s="64">
        <v>45107</v>
      </c>
      <c r="N53" s="64">
        <v>45107</v>
      </c>
      <c r="O53" s="63" t="s">
        <v>149</v>
      </c>
      <c r="P53" s="63" t="s">
        <v>69</v>
      </c>
    </row>
    <row r="54" spans="1:16" ht="37.5" x14ac:dyDescent="0.25">
      <c r="A54" s="62" t="str">
        <f>HYPERLINK("#'x-" &amp; factor_list_table[[#This Row],[Series Number]] &amp; "'!A1", "x-" &amp; factor_list_table[[#This Row],[Series Number]])</f>
        <v>x-417</v>
      </c>
      <c r="B54" s="63" t="s">
        <v>578</v>
      </c>
      <c r="C54" s="63" t="s">
        <v>576</v>
      </c>
      <c r="D54" s="63" t="s">
        <v>292</v>
      </c>
      <c r="E54" s="63" t="s">
        <v>296</v>
      </c>
      <c r="F54" s="63" t="s">
        <v>190</v>
      </c>
      <c r="G54" s="63" t="s">
        <v>231</v>
      </c>
      <c r="H54" s="66">
        <v>2</v>
      </c>
      <c r="I54" s="66">
        <v>417</v>
      </c>
      <c r="J54" s="66" t="s">
        <v>297</v>
      </c>
      <c r="K54" s="63" t="s">
        <v>298</v>
      </c>
      <c r="L54" s="63"/>
      <c r="M54" s="64">
        <v>45107</v>
      </c>
      <c r="N54" s="64">
        <v>45107</v>
      </c>
      <c r="O54" s="63" t="s">
        <v>149</v>
      </c>
      <c r="P54" s="63" t="s">
        <v>69</v>
      </c>
    </row>
    <row r="55" spans="1:16" ht="37.5" x14ac:dyDescent="0.25">
      <c r="A55" s="62" t="str">
        <f>HYPERLINK("#'x-" &amp; factor_list_table[[#This Row],[Series Number]] &amp; "'!A1", "x-" &amp; factor_list_table[[#This Row],[Series Number]])</f>
        <v>x-418</v>
      </c>
      <c r="B55" s="63" t="s">
        <v>578</v>
      </c>
      <c r="C55" s="63" t="s">
        <v>576</v>
      </c>
      <c r="D55" s="63" t="s">
        <v>292</v>
      </c>
      <c r="E55" s="63" t="s">
        <v>299</v>
      </c>
      <c r="F55" s="63" t="s">
        <v>190</v>
      </c>
      <c r="G55" s="63" t="s">
        <v>231</v>
      </c>
      <c r="H55" s="66">
        <v>2</v>
      </c>
      <c r="I55" s="66">
        <v>418</v>
      </c>
      <c r="J55" s="66" t="s">
        <v>300</v>
      </c>
      <c r="K55" s="63" t="s">
        <v>301</v>
      </c>
      <c r="L55" s="63"/>
      <c r="M55" s="64">
        <v>45107</v>
      </c>
      <c r="N55" s="64">
        <v>45107</v>
      </c>
      <c r="O55" s="63" t="s">
        <v>149</v>
      </c>
      <c r="P55" s="63" t="s">
        <v>69</v>
      </c>
    </row>
    <row r="56" spans="1:16" ht="37.5" x14ac:dyDescent="0.25">
      <c r="A56" s="62" t="str">
        <f>HYPERLINK("#'x-" &amp; factor_list_table[[#This Row],[Series Number]] &amp; "'!A1", "x-" &amp; factor_list_table[[#This Row],[Series Number]])</f>
        <v>x-419</v>
      </c>
      <c r="B56" s="63" t="s">
        <v>578</v>
      </c>
      <c r="C56" s="63" t="s">
        <v>576</v>
      </c>
      <c r="D56" s="63" t="s">
        <v>292</v>
      </c>
      <c r="E56" s="63" t="s">
        <v>302</v>
      </c>
      <c r="F56" s="63" t="s">
        <v>190</v>
      </c>
      <c r="G56" s="63" t="s">
        <v>231</v>
      </c>
      <c r="H56" s="66">
        <v>2</v>
      </c>
      <c r="I56" s="66">
        <v>419</v>
      </c>
      <c r="J56" s="66" t="s">
        <v>303</v>
      </c>
      <c r="K56" s="63" t="s">
        <v>304</v>
      </c>
      <c r="L56" s="63"/>
      <c r="M56" s="64">
        <v>45107</v>
      </c>
      <c r="N56" s="64">
        <v>45107</v>
      </c>
      <c r="O56" s="63" t="s">
        <v>149</v>
      </c>
      <c r="P56" s="63" t="s">
        <v>69</v>
      </c>
    </row>
    <row r="57" spans="1:16" ht="25" x14ac:dyDescent="0.25">
      <c r="A57" s="62" t="str">
        <f>HYPERLINK("#'x-" &amp; factor_list_table[[#This Row],[Series Number]] &amp; "'!A1", "x-" &amp; factor_list_table[[#This Row],[Series Number]])</f>
        <v>x-420</v>
      </c>
      <c r="B57" s="63" t="s">
        <v>578</v>
      </c>
      <c r="C57" s="63" t="s">
        <v>454</v>
      </c>
      <c r="D57" s="63" t="s">
        <v>229</v>
      </c>
      <c r="E57" s="63" t="s">
        <v>305</v>
      </c>
      <c r="F57" s="63" t="s">
        <v>190</v>
      </c>
      <c r="G57" s="63" t="s">
        <v>306</v>
      </c>
      <c r="H57" s="66">
        <v>0</v>
      </c>
      <c r="I57" s="66">
        <v>420</v>
      </c>
      <c r="J57" s="66" t="s">
        <v>307</v>
      </c>
      <c r="K57" s="63" t="s">
        <v>233</v>
      </c>
      <c r="L57" s="63"/>
      <c r="M57" s="64">
        <v>45107</v>
      </c>
      <c r="N57" s="64">
        <v>45107</v>
      </c>
      <c r="O57" s="63" t="s">
        <v>149</v>
      </c>
      <c r="P57" s="63" t="s">
        <v>69</v>
      </c>
    </row>
    <row r="58" spans="1:16" ht="25" x14ac:dyDescent="0.25">
      <c r="A58" s="62" t="str">
        <f>HYPERLINK("#'x-" &amp; factor_list_table[[#This Row],[Series Number]] &amp; "'!A1", "x-" &amp; factor_list_table[[#This Row],[Series Number]])</f>
        <v>x-421</v>
      </c>
      <c r="B58" s="63" t="s">
        <v>578</v>
      </c>
      <c r="C58" s="63" t="s">
        <v>454</v>
      </c>
      <c r="D58" s="63" t="s">
        <v>292</v>
      </c>
      <c r="E58" s="63" t="s">
        <v>308</v>
      </c>
      <c r="F58" s="63" t="s">
        <v>190</v>
      </c>
      <c r="G58" s="63" t="s">
        <v>309</v>
      </c>
      <c r="H58" s="66">
        <v>0</v>
      </c>
      <c r="I58" s="66">
        <v>421</v>
      </c>
      <c r="J58" s="66" t="s">
        <v>310</v>
      </c>
      <c r="K58" s="63" t="s">
        <v>295</v>
      </c>
      <c r="L58" s="63"/>
      <c r="M58" s="64">
        <v>45107</v>
      </c>
      <c r="N58" s="64">
        <v>45107</v>
      </c>
      <c r="O58" s="63" t="s">
        <v>149</v>
      </c>
      <c r="P58" s="63" t="s">
        <v>69</v>
      </c>
    </row>
    <row r="59" spans="1:16" ht="25" x14ac:dyDescent="0.25">
      <c r="A59" s="62" t="str">
        <f>HYPERLINK("#'x-" &amp; factor_list_table[[#This Row],[Series Number]] &amp; "'!A1", "x-" &amp; factor_list_table[[#This Row],[Series Number]])</f>
        <v>x-422</v>
      </c>
      <c r="B59" s="63" t="s">
        <v>578</v>
      </c>
      <c r="C59" s="63" t="s">
        <v>454</v>
      </c>
      <c r="D59" s="63" t="s">
        <v>292</v>
      </c>
      <c r="E59" s="63" t="s">
        <v>311</v>
      </c>
      <c r="F59" s="63" t="s">
        <v>190</v>
      </c>
      <c r="G59" s="63" t="s">
        <v>309</v>
      </c>
      <c r="H59" s="66">
        <v>0</v>
      </c>
      <c r="I59" s="66">
        <v>422</v>
      </c>
      <c r="J59" s="66" t="s">
        <v>312</v>
      </c>
      <c r="K59" s="63" t="s">
        <v>298</v>
      </c>
      <c r="L59" s="63"/>
      <c r="M59" s="64">
        <v>45107</v>
      </c>
      <c r="N59" s="64">
        <v>45107</v>
      </c>
      <c r="O59" s="63" t="s">
        <v>149</v>
      </c>
      <c r="P59" s="63" t="s">
        <v>69</v>
      </c>
    </row>
    <row r="60" spans="1:16" ht="50" x14ac:dyDescent="0.25">
      <c r="A60" s="62" t="str">
        <f>HYPERLINK("#'x-" &amp; factor_list_table[[#This Row],[Series Number]] &amp; "'!A1", "x-" &amp; factor_list_table[[#This Row],[Series Number]])</f>
        <v>x-423</v>
      </c>
      <c r="B60" s="63" t="s">
        <v>578</v>
      </c>
      <c r="C60" s="63" t="s">
        <v>576</v>
      </c>
      <c r="D60" s="63" t="s">
        <v>229</v>
      </c>
      <c r="E60" s="63" t="s">
        <v>313</v>
      </c>
      <c r="F60" s="63" t="s">
        <v>190</v>
      </c>
      <c r="G60" s="63" t="s">
        <v>231</v>
      </c>
      <c r="H60" s="66">
        <v>1</v>
      </c>
      <c r="I60" s="66">
        <v>423</v>
      </c>
      <c r="J60" s="66" t="s">
        <v>314</v>
      </c>
      <c r="K60" s="63" t="s">
        <v>315</v>
      </c>
      <c r="L60" s="63"/>
      <c r="M60" s="64">
        <v>45107</v>
      </c>
      <c r="N60" s="64">
        <v>45107</v>
      </c>
      <c r="O60" s="63" t="s">
        <v>149</v>
      </c>
      <c r="P60" s="63" t="s">
        <v>69</v>
      </c>
    </row>
    <row r="61" spans="1:16" ht="37.5" x14ac:dyDescent="0.25">
      <c r="A61" s="62" t="str">
        <f>HYPERLINK("#'x-" &amp; factor_list_table[[#This Row],[Series Number]] &amp; "'!A1", "x-" &amp; factor_list_table[[#This Row],[Series Number]])</f>
        <v>x-501</v>
      </c>
      <c r="B61" s="63" t="s">
        <v>578</v>
      </c>
      <c r="C61" s="63" t="s">
        <v>412</v>
      </c>
      <c r="D61" s="63" t="s">
        <v>316</v>
      </c>
      <c r="E61" s="63" t="s">
        <v>317</v>
      </c>
      <c r="F61" s="63" t="s">
        <v>190</v>
      </c>
      <c r="G61" s="63" t="s">
        <v>241</v>
      </c>
      <c r="H61" s="66">
        <v>1</v>
      </c>
      <c r="I61" s="66">
        <v>501</v>
      </c>
      <c r="J61" s="66" t="s">
        <v>318</v>
      </c>
      <c r="K61" s="63" t="s">
        <v>319</v>
      </c>
      <c r="L61" s="63"/>
      <c r="M61" s="64">
        <v>45135</v>
      </c>
      <c r="N61" s="64">
        <v>45200</v>
      </c>
      <c r="O61" s="63" t="s">
        <v>149</v>
      </c>
      <c r="P61" s="63" t="s">
        <v>69</v>
      </c>
    </row>
    <row r="62" spans="1:16" ht="37.5" x14ac:dyDescent="0.25">
      <c r="A62" s="62" t="str">
        <f>HYPERLINK("#'x-" &amp; factor_list_table[[#This Row],[Series Number]] &amp; "'!A1", "x-" &amp; factor_list_table[[#This Row],[Series Number]])</f>
        <v>x-502</v>
      </c>
      <c r="B62" s="63" t="s">
        <v>578</v>
      </c>
      <c r="C62" s="63" t="s">
        <v>433</v>
      </c>
      <c r="D62" s="63" t="s">
        <v>316</v>
      </c>
      <c r="E62" s="63" t="s">
        <v>317</v>
      </c>
      <c r="F62" s="63" t="s">
        <v>190</v>
      </c>
      <c r="G62" s="63" t="s">
        <v>241</v>
      </c>
      <c r="H62" s="66">
        <v>2</v>
      </c>
      <c r="I62" s="66">
        <v>502</v>
      </c>
      <c r="J62" s="66" t="s">
        <v>320</v>
      </c>
      <c r="K62" s="63" t="s">
        <v>321</v>
      </c>
      <c r="L62" s="63"/>
      <c r="M62" s="64">
        <v>45135</v>
      </c>
      <c r="N62" s="64">
        <v>45200</v>
      </c>
      <c r="O62" s="63" t="s">
        <v>149</v>
      </c>
      <c r="P62" s="63" t="s">
        <v>69</v>
      </c>
    </row>
    <row r="63" spans="1:16" ht="25" x14ac:dyDescent="0.25">
      <c r="A63" s="62" t="str">
        <f>HYPERLINK("#'x-" &amp; factor_list_table[[#This Row],[Series Number]] &amp; "'!A1", "x-" &amp; factor_list_table[[#This Row],[Series Number]])</f>
        <v>x-503</v>
      </c>
      <c r="B63" s="63" t="s">
        <v>578</v>
      </c>
      <c r="C63" s="63" t="s">
        <v>454</v>
      </c>
      <c r="D63" s="63" t="s">
        <v>316</v>
      </c>
      <c r="E63" s="63" t="s">
        <v>317</v>
      </c>
      <c r="F63" s="63" t="s">
        <v>190</v>
      </c>
      <c r="G63" s="63" t="s">
        <v>241</v>
      </c>
      <c r="H63" s="66">
        <v>0</v>
      </c>
      <c r="I63" s="66">
        <v>503</v>
      </c>
      <c r="J63" s="66" t="s">
        <v>322</v>
      </c>
      <c r="K63" s="63" t="s">
        <v>323</v>
      </c>
      <c r="L63" s="63"/>
      <c r="M63" s="64">
        <v>45135</v>
      </c>
      <c r="N63" s="64">
        <v>45200</v>
      </c>
      <c r="O63" s="63" t="s">
        <v>149</v>
      </c>
      <c r="P63" s="63" t="s">
        <v>69</v>
      </c>
    </row>
    <row r="64" spans="1:16" ht="25" x14ac:dyDescent="0.25">
      <c r="A64" s="62" t="str">
        <f>HYPERLINK("#'x-" &amp; factor_list_table[[#This Row],[Series Number]] &amp; "'!A1", "x-" &amp; factor_list_table[[#This Row],[Series Number]])</f>
        <v>x-504</v>
      </c>
      <c r="B64" s="63" t="s">
        <v>578</v>
      </c>
      <c r="C64" s="63" t="s">
        <v>412</v>
      </c>
      <c r="D64" s="63" t="s">
        <v>324</v>
      </c>
      <c r="E64" s="63" t="s">
        <v>325</v>
      </c>
      <c r="F64" s="63" t="s">
        <v>190</v>
      </c>
      <c r="G64" s="63" t="s">
        <v>241</v>
      </c>
      <c r="H64" s="66">
        <v>1</v>
      </c>
      <c r="I64" s="66">
        <v>504</v>
      </c>
      <c r="J64" s="66" t="s">
        <v>326</v>
      </c>
      <c r="K64" s="63" t="s">
        <v>327</v>
      </c>
      <c r="L64" s="63"/>
      <c r="M64" s="64">
        <v>45135</v>
      </c>
      <c r="N64" s="64">
        <v>45200</v>
      </c>
      <c r="O64" s="63" t="s">
        <v>149</v>
      </c>
      <c r="P64" s="63" t="s">
        <v>69</v>
      </c>
    </row>
    <row r="65" spans="1:16" ht="25" x14ac:dyDescent="0.25">
      <c r="A65" s="62" t="str">
        <f>HYPERLINK("#'x-" &amp; factor_list_table[[#This Row],[Series Number]] &amp; "'!A1", "x-" &amp; factor_list_table[[#This Row],[Series Number]])</f>
        <v>x-505</v>
      </c>
      <c r="B65" s="63" t="s">
        <v>578</v>
      </c>
      <c r="C65" s="63" t="s">
        <v>576</v>
      </c>
      <c r="D65" s="63" t="s">
        <v>324</v>
      </c>
      <c r="E65" s="63" t="s">
        <v>317</v>
      </c>
      <c r="F65" s="63" t="s">
        <v>190</v>
      </c>
      <c r="G65" s="63" t="s">
        <v>241</v>
      </c>
      <c r="H65" s="66">
        <v>1</v>
      </c>
      <c r="I65" s="66">
        <v>505</v>
      </c>
      <c r="J65" s="66" t="s">
        <v>328</v>
      </c>
      <c r="K65" s="63" t="s">
        <v>329</v>
      </c>
      <c r="L65" s="63"/>
      <c r="M65" s="64">
        <v>45135</v>
      </c>
      <c r="N65" s="64">
        <v>45200</v>
      </c>
      <c r="O65" s="63" t="s">
        <v>149</v>
      </c>
      <c r="P65" s="63" t="s">
        <v>69</v>
      </c>
    </row>
    <row r="66" spans="1:16" ht="25" x14ac:dyDescent="0.25">
      <c r="A66" s="62" t="str">
        <f>HYPERLINK("#'x-" &amp; factor_list_table[[#This Row],[Series Number]] &amp; "'!A1", "x-" &amp; factor_list_table[[#This Row],[Series Number]])</f>
        <v>x-601</v>
      </c>
      <c r="B66" s="63" t="s">
        <v>578</v>
      </c>
      <c r="C66" s="63" t="s">
        <v>576</v>
      </c>
      <c r="D66" s="63" t="s">
        <v>330</v>
      </c>
      <c r="E66" s="63" t="s">
        <v>331</v>
      </c>
      <c r="F66" s="63" t="s">
        <v>190</v>
      </c>
      <c r="G66" s="63" t="s">
        <v>332</v>
      </c>
      <c r="H66" s="66">
        <v>1</v>
      </c>
      <c r="I66" s="66">
        <v>601</v>
      </c>
      <c r="J66" s="66" t="s">
        <v>333</v>
      </c>
      <c r="K66" s="63" t="s">
        <v>334</v>
      </c>
      <c r="L66" s="63"/>
      <c r="M66" s="64">
        <v>45072</v>
      </c>
      <c r="N66" s="64">
        <v>45078</v>
      </c>
      <c r="O66" s="63" t="s">
        <v>149</v>
      </c>
      <c r="P66" s="63" t="s">
        <v>69</v>
      </c>
    </row>
    <row r="67" spans="1:16" ht="25" x14ac:dyDescent="0.25">
      <c r="A67" s="62" t="str">
        <f>HYPERLINK("#'x-" &amp; factor_list_table[[#This Row],[Series Number]] &amp; "'!A1", "x-" &amp; factor_list_table[[#This Row],[Series Number]])</f>
        <v>x-602</v>
      </c>
      <c r="B67" s="63" t="s">
        <v>578</v>
      </c>
      <c r="C67" s="63" t="s">
        <v>576</v>
      </c>
      <c r="D67" s="63" t="s">
        <v>330</v>
      </c>
      <c r="E67" s="63" t="s">
        <v>335</v>
      </c>
      <c r="F67" s="63" t="s">
        <v>190</v>
      </c>
      <c r="G67" s="63" t="s">
        <v>332</v>
      </c>
      <c r="H67" s="66">
        <v>1</v>
      </c>
      <c r="I67" s="66">
        <v>602</v>
      </c>
      <c r="J67" s="66" t="s">
        <v>336</v>
      </c>
      <c r="K67" s="63" t="s">
        <v>337</v>
      </c>
      <c r="L67" s="63"/>
      <c r="M67" s="64">
        <v>45072</v>
      </c>
      <c r="N67" s="64">
        <v>45078</v>
      </c>
      <c r="O67" s="63" t="s">
        <v>149</v>
      </c>
      <c r="P67" s="63" t="s">
        <v>69</v>
      </c>
    </row>
    <row r="68" spans="1:16" ht="25" x14ac:dyDescent="0.25">
      <c r="A68" s="62" t="str">
        <f>HYPERLINK("#'x-" &amp; factor_list_table[[#This Row],[Series Number]] &amp; "'!A1", "x-" &amp; factor_list_table[[#This Row],[Series Number]])</f>
        <v>x-603</v>
      </c>
      <c r="B68" s="63" t="s">
        <v>578</v>
      </c>
      <c r="C68" s="63" t="s">
        <v>454</v>
      </c>
      <c r="D68" s="63" t="s">
        <v>330</v>
      </c>
      <c r="E68" s="63" t="s">
        <v>331</v>
      </c>
      <c r="F68" s="63" t="s">
        <v>190</v>
      </c>
      <c r="G68" s="63" t="s">
        <v>332</v>
      </c>
      <c r="H68" s="66">
        <v>0</v>
      </c>
      <c r="I68" s="66">
        <v>603</v>
      </c>
      <c r="J68" s="66" t="s">
        <v>338</v>
      </c>
      <c r="K68" s="63" t="s">
        <v>334</v>
      </c>
      <c r="L68" s="63"/>
      <c r="M68" s="64">
        <v>45072</v>
      </c>
      <c r="N68" s="64">
        <v>45078</v>
      </c>
      <c r="O68" s="63" t="s">
        <v>149</v>
      </c>
      <c r="P68" s="63" t="s">
        <v>69</v>
      </c>
    </row>
    <row r="69" spans="1:16" ht="25" x14ac:dyDescent="0.25">
      <c r="A69" s="62" t="str">
        <f>HYPERLINK("#'x-" &amp; factor_list_table[[#This Row],[Series Number]] &amp; "'!A1", "x-" &amp; factor_list_table[[#This Row],[Series Number]])</f>
        <v>x-604</v>
      </c>
      <c r="B69" s="63" t="s">
        <v>578</v>
      </c>
      <c r="C69" s="63" t="s">
        <v>454</v>
      </c>
      <c r="D69" s="63" t="s">
        <v>330</v>
      </c>
      <c r="E69" s="63" t="s">
        <v>335</v>
      </c>
      <c r="F69" s="63" t="s">
        <v>190</v>
      </c>
      <c r="G69" s="63" t="s">
        <v>332</v>
      </c>
      <c r="H69" s="66">
        <v>0</v>
      </c>
      <c r="I69" s="66">
        <v>604</v>
      </c>
      <c r="J69" s="66" t="s">
        <v>339</v>
      </c>
      <c r="K69" s="63" t="s">
        <v>337</v>
      </c>
      <c r="L69" s="63"/>
      <c r="M69" s="64">
        <v>45072</v>
      </c>
      <c r="N69" s="64">
        <v>45078</v>
      </c>
      <c r="O69" s="63" t="s">
        <v>149</v>
      </c>
      <c r="P69" s="63" t="s">
        <v>69</v>
      </c>
    </row>
    <row r="70" spans="1:16" ht="25" x14ac:dyDescent="0.25">
      <c r="A70" s="62" t="str">
        <f>HYPERLINK("#'x-" &amp; factor_list_table[[#This Row],[Series Number]] &amp; "'!A1", "x-" &amp; factor_list_table[[#This Row],[Series Number]])</f>
        <v>x-605</v>
      </c>
      <c r="B70" s="63" t="s">
        <v>578</v>
      </c>
      <c r="C70" s="63" t="s">
        <v>576</v>
      </c>
      <c r="D70" s="63" t="s">
        <v>340</v>
      </c>
      <c r="E70" s="63" t="s">
        <v>341</v>
      </c>
      <c r="F70" s="63" t="s">
        <v>190</v>
      </c>
      <c r="G70" s="63" t="s">
        <v>332</v>
      </c>
      <c r="H70" s="66">
        <v>0</v>
      </c>
      <c r="I70" s="66">
        <v>605</v>
      </c>
      <c r="J70" s="66" t="s">
        <v>342</v>
      </c>
      <c r="K70" s="63" t="s">
        <v>343</v>
      </c>
      <c r="L70" s="63"/>
      <c r="M70" s="64">
        <v>45072</v>
      </c>
      <c r="N70" s="64">
        <v>45078</v>
      </c>
      <c r="O70" s="63" t="s">
        <v>344</v>
      </c>
      <c r="P70" s="63" t="s">
        <v>69</v>
      </c>
    </row>
    <row r="71" spans="1:16" ht="25" x14ac:dyDescent="0.25">
      <c r="A71" s="62" t="str">
        <f>HYPERLINK("#'x-" &amp; factor_list_table[[#This Row],[Series Number]] &amp; "'!A1", "x-" &amp; factor_list_table[[#This Row],[Series Number]])</f>
        <v>x-606</v>
      </c>
      <c r="B71" s="63" t="s">
        <v>578</v>
      </c>
      <c r="C71" s="63" t="s">
        <v>454</v>
      </c>
      <c r="D71" s="63" t="s">
        <v>340</v>
      </c>
      <c r="E71" s="63" t="s">
        <v>341</v>
      </c>
      <c r="F71" s="63" t="s">
        <v>190</v>
      </c>
      <c r="G71" s="63" t="s">
        <v>332</v>
      </c>
      <c r="H71" s="66">
        <v>0</v>
      </c>
      <c r="I71" s="66">
        <v>606</v>
      </c>
      <c r="J71" s="66" t="s">
        <v>345</v>
      </c>
      <c r="K71" s="63" t="s">
        <v>343</v>
      </c>
      <c r="L71" s="63"/>
      <c r="M71" s="64">
        <v>45072</v>
      </c>
      <c r="N71" s="64">
        <v>45078</v>
      </c>
      <c r="O71" s="63" t="s">
        <v>344</v>
      </c>
      <c r="P71" s="63" t="s">
        <v>69</v>
      </c>
    </row>
    <row r="72" spans="1:16" ht="37.5" x14ac:dyDescent="0.25">
      <c r="A72" s="62" t="str">
        <f>HYPERLINK("#'x-" &amp; factor_list_table[[#This Row],[Series Number]] &amp; "'!A1", "x-" &amp; factor_list_table[[#This Row],[Series Number]])</f>
        <v>x-703</v>
      </c>
      <c r="B72" s="63" t="s">
        <v>578</v>
      </c>
      <c r="C72" s="63" t="s">
        <v>454</v>
      </c>
      <c r="D72" s="63" t="s">
        <v>346</v>
      </c>
      <c r="E72" s="63" t="s">
        <v>347</v>
      </c>
      <c r="F72" s="63" t="s">
        <v>190</v>
      </c>
      <c r="G72" s="63" t="s">
        <v>348</v>
      </c>
      <c r="H72" s="66">
        <v>0</v>
      </c>
      <c r="I72" s="66">
        <v>703</v>
      </c>
      <c r="J72" s="66" t="s">
        <v>349</v>
      </c>
      <c r="K72" s="63" t="s">
        <v>350</v>
      </c>
      <c r="L72" s="63"/>
      <c r="M72" s="64">
        <v>45202</v>
      </c>
      <c r="N72" s="64">
        <v>45202</v>
      </c>
      <c r="O72" s="63" t="s">
        <v>149</v>
      </c>
      <c r="P72" s="63" t="s">
        <v>69</v>
      </c>
    </row>
    <row r="73" spans="1:16" ht="50" x14ac:dyDescent="0.25">
      <c r="A73" s="62" t="str">
        <f>HYPERLINK("#'x-" &amp; factor_list_table[[#This Row],[Series Number]] &amp; "'!A1", "x-" &amp; factor_list_table[[#This Row],[Series Number]])</f>
        <v>x-704</v>
      </c>
      <c r="B73" s="63" t="s">
        <v>578</v>
      </c>
      <c r="C73" s="63" t="s">
        <v>194</v>
      </c>
      <c r="D73" s="63" t="s">
        <v>346</v>
      </c>
      <c r="E73" s="63" t="s">
        <v>351</v>
      </c>
      <c r="F73" s="63" t="s">
        <v>190</v>
      </c>
      <c r="G73" s="63" t="s">
        <v>352</v>
      </c>
      <c r="H73" s="66">
        <v>1</v>
      </c>
      <c r="I73" s="66">
        <v>704</v>
      </c>
      <c r="J73" s="66" t="s">
        <v>353</v>
      </c>
      <c r="K73" s="63" t="s">
        <v>354</v>
      </c>
      <c r="L73" s="63"/>
      <c r="M73" s="64">
        <v>45202</v>
      </c>
      <c r="N73" s="64">
        <v>45202</v>
      </c>
      <c r="O73" s="63" t="s">
        <v>149</v>
      </c>
      <c r="P73" s="63" t="s">
        <v>69</v>
      </c>
    </row>
    <row r="74" spans="1:16" ht="50" x14ac:dyDescent="0.25">
      <c r="A74" s="62" t="str">
        <f>HYPERLINK("#'x-" &amp; factor_list_table[[#This Row],[Series Number]] &amp; "'!A1", "x-" &amp; factor_list_table[[#This Row],[Series Number]])</f>
        <v>x-705</v>
      </c>
      <c r="B74" s="63" t="s">
        <v>578</v>
      </c>
      <c r="C74" s="63" t="s">
        <v>194</v>
      </c>
      <c r="D74" s="63" t="s">
        <v>346</v>
      </c>
      <c r="E74" s="63" t="s">
        <v>355</v>
      </c>
      <c r="F74" s="63" t="s">
        <v>190</v>
      </c>
      <c r="G74" s="63" t="s">
        <v>352</v>
      </c>
      <c r="H74" s="66">
        <v>1</v>
      </c>
      <c r="I74" s="66">
        <v>705</v>
      </c>
      <c r="J74" s="66" t="s">
        <v>356</v>
      </c>
      <c r="K74" s="63" t="s">
        <v>357</v>
      </c>
      <c r="L74" s="63"/>
      <c r="M74" s="64">
        <v>45202</v>
      </c>
      <c r="N74" s="64">
        <v>45202</v>
      </c>
      <c r="O74" s="63" t="s">
        <v>149</v>
      </c>
      <c r="P74" s="63" t="s">
        <v>69</v>
      </c>
    </row>
    <row r="75" spans="1:16" ht="50" x14ac:dyDescent="0.25">
      <c r="A75" s="62" t="str">
        <f>HYPERLINK("#'x-" &amp; factor_list_table[[#This Row],[Series Number]] &amp; "'!A1", "x-" &amp; factor_list_table[[#This Row],[Series Number]])</f>
        <v>x-706</v>
      </c>
      <c r="B75" s="63" t="s">
        <v>578</v>
      </c>
      <c r="C75" s="63" t="s">
        <v>194</v>
      </c>
      <c r="D75" s="63" t="s">
        <v>346</v>
      </c>
      <c r="E75" s="63" t="s">
        <v>358</v>
      </c>
      <c r="F75" s="63" t="s">
        <v>190</v>
      </c>
      <c r="G75" s="63" t="s">
        <v>352</v>
      </c>
      <c r="H75" s="66">
        <v>2</v>
      </c>
      <c r="I75" s="66">
        <v>706</v>
      </c>
      <c r="J75" s="66" t="s">
        <v>359</v>
      </c>
      <c r="K75" s="63" t="s">
        <v>360</v>
      </c>
      <c r="L75" s="63"/>
      <c r="M75" s="64">
        <v>45202</v>
      </c>
      <c r="N75" s="64">
        <v>45202</v>
      </c>
      <c r="O75" s="63" t="s">
        <v>149</v>
      </c>
      <c r="P75" s="63" t="s">
        <v>69</v>
      </c>
    </row>
    <row r="76" spans="1:16" ht="50" x14ac:dyDescent="0.25">
      <c r="A76" s="62" t="str">
        <f>HYPERLINK("#'x-" &amp; factor_list_table[[#This Row],[Series Number]] &amp; "'!A1", "x-" &amp; factor_list_table[[#This Row],[Series Number]])</f>
        <v>x-707</v>
      </c>
      <c r="B76" s="63" t="s">
        <v>578</v>
      </c>
      <c r="C76" s="63" t="s">
        <v>194</v>
      </c>
      <c r="D76" s="63" t="s">
        <v>346</v>
      </c>
      <c r="E76" s="63" t="s">
        <v>361</v>
      </c>
      <c r="F76" s="63" t="s">
        <v>190</v>
      </c>
      <c r="G76" s="63" t="s">
        <v>352</v>
      </c>
      <c r="H76" s="66">
        <v>2</v>
      </c>
      <c r="I76" s="66">
        <v>707</v>
      </c>
      <c r="J76" s="66" t="s">
        <v>362</v>
      </c>
      <c r="K76" s="63" t="s">
        <v>363</v>
      </c>
      <c r="L76" s="63"/>
      <c r="M76" s="64">
        <v>45202</v>
      </c>
      <c r="N76" s="64">
        <v>45202</v>
      </c>
      <c r="O76" s="63" t="s">
        <v>149</v>
      </c>
      <c r="P76" s="63" t="s">
        <v>69</v>
      </c>
    </row>
    <row r="77" spans="1:16" ht="50" x14ac:dyDescent="0.25">
      <c r="A77" s="62" t="str">
        <f>HYPERLINK("#'x-" &amp; factor_list_table[[#This Row],[Series Number]] &amp; "'!A1", "x-" &amp; factor_list_table[[#This Row],[Series Number]])</f>
        <v>x-708</v>
      </c>
      <c r="B77" s="63" t="s">
        <v>578</v>
      </c>
      <c r="C77" s="63" t="s">
        <v>194</v>
      </c>
      <c r="D77" s="63" t="s">
        <v>346</v>
      </c>
      <c r="E77" s="63" t="s">
        <v>364</v>
      </c>
      <c r="F77" s="63" t="s">
        <v>190</v>
      </c>
      <c r="G77" s="63" t="s">
        <v>352</v>
      </c>
      <c r="H77" s="66">
        <v>1</v>
      </c>
      <c r="I77" s="66">
        <v>708</v>
      </c>
      <c r="J77" s="66" t="s">
        <v>365</v>
      </c>
      <c r="K77" s="63" t="s">
        <v>366</v>
      </c>
      <c r="L77" s="63"/>
      <c r="M77" s="64">
        <v>45202</v>
      </c>
      <c r="N77" s="64">
        <v>45202</v>
      </c>
      <c r="O77" s="63" t="s">
        <v>149</v>
      </c>
      <c r="P77" s="63" t="s">
        <v>69</v>
      </c>
    </row>
    <row r="78" spans="1:16" ht="50" x14ac:dyDescent="0.25">
      <c r="A78" s="62" t="str">
        <f>HYPERLINK("#'x-" &amp; factor_list_table[[#This Row],[Series Number]] &amp; "'!A1", "x-" &amp; factor_list_table[[#This Row],[Series Number]])</f>
        <v>x-709</v>
      </c>
      <c r="B78" s="63" t="s">
        <v>578</v>
      </c>
      <c r="C78" s="63" t="s">
        <v>194</v>
      </c>
      <c r="D78" s="63" t="s">
        <v>346</v>
      </c>
      <c r="E78" s="63" t="s">
        <v>367</v>
      </c>
      <c r="F78" s="63" t="s">
        <v>190</v>
      </c>
      <c r="G78" s="63" t="s">
        <v>352</v>
      </c>
      <c r="H78" s="66">
        <v>1</v>
      </c>
      <c r="I78" s="66">
        <v>709</v>
      </c>
      <c r="J78" s="66" t="s">
        <v>368</v>
      </c>
      <c r="K78" s="63" t="s">
        <v>369</v>
      </c>
      <c r="L78" s="63"/>
      <c r="M78" s="64">
        <v>45202</v>
      </c>
      <c r="N78" s="64">
        <v>45202</v>
      </c>
      <c r="O78" s="63" t="s">
        <v>149</v>
      </c>
      <c r="P78" s="63" t="s">
        <v>69</v>
      </c>
    </row>
    <row r="79" spans="1:16" ht="50" x14ac:dyDescent="0.25">
      <c r="A79" s="62" t="str">
        <f>HYPERLINK("#'x-" &amp; factor_list_table[[#This Row],[Series Number]] &amp; "'!A1", "x-" &amp; factor_list_table[[#This Row],[Series Number]])</f>
        <v>x-710</v>
      </c>
      <c r="B79" s="63" t="s">
        <v>578</v>
      </c>
      <c r="C79" s="63" t="s">
        <v>194</v>
      </c>
      <c r="D79" s="63" t="s">
        <v>346</v>
      </c>
      <c r="E79" s="63" t="s">
        <v>370</v>
      </c>
      <c r="F79" s="63" t="s">
        <v>190</v>
      </c>
      <c r="G79" s="63" t="s">
        <v>352</v>
      </c>
      <c r="H79" s="66">
        <v>2</v>
      </c>
      <c r="I79" s="66">
        <v>710</v>
      </c>
      <c r="J79" s="66" t="s">
        <v>371</v>
      </c>
      <c r="K79" s="63" t="s">
        <v>372</v>
      </c>
      <c r="L79" s="63"/>
      <c r="M79" s="64">
        <v>45202</v>
      </c>
      <c r="N79" s="64">
        <v>45202</v>
      </c>
      <c r="O79" s="63" t="s">
        <v>149</v>
      </c>
      <c r="P79" s="63" t="s">
        <v>69</v>
      </c>
    </row>
    <row r="80" spans="1:16" ht="50" x14ac:dyDescent="0.25">
      <c r="A80" s="62" t="str">
        <f>HYPERLINK("#'x-" &amp; factor_list_table[[#This Row],[Series Number]] &amp; "'!A1", "x-" &amp; factor_list_table[[#This Row],[Series Number]])</f>
        <v>x-711</v>
      </c>
      <c r="B80" s="63" t="s">
        <v>578</v>
      </c>
      <c r="C80" s="63" t="s">
        <v>194</v>
      </c>
      <c r="D80" s="63" t="s">
        <v>346</v>
      </c>
      <c r="E80" s="63" t="s">
        <v>373</v>
      </c>
      <c r="F80" s="63" t="s">
        <v>190</v>
      </c>
      <c r="G80" s="63" t="s">
        <v>352</v>
      </c>
      <c r="H80" s="66">
        <v>2</v>
      </c>
      <c r="I80" s="66">
        <v>711</v>
      </c>
      <c r="J80" s="66" t="s">
        <v>374</v>
      </c>
      <c r="K80" s="63" t="s">
        <v>375</v>
      </c>
      <c r="L80" s="63"/>
      <c r="M80" s="64">
        <v>45202</v>
      </c>
      <c r="N80" s="64">
        <v>45202</v>
      </c>
      <c r="O80" s="63" t="s">
        <v>149</v>
      </c>
      <c r="P80" s="63" t="s">
        <v>69</v>
      </c>
    </row>
    <row r="81" spans="1:16" ht="25" x14ac:dyDescent="0.25">
      <c r="A81" s="62" t="str">
        <f>HYPERLINK("#'x-" &amp; factor_list_table[[#This Row],[Series Number]] &amp; "'!A1", "x-" &amp; factor_list_table[[#This Row],[Series Number]])</f>
        <v>x-712</v>
      </c>
      <c r="B81" s="63" t="s">
        <v>578</v>
      </c>
      <c r="C81" s="63" t="s">
        <v>454</v>
      </c>
      <c r="D81" s="63" t="s">
        <v>346</v>
      </c>
      <c r="E81" s="63" t="s">
        <v>376</v>
      </c>
      <c r="F81" s="63" t="s">
        <v>190</v>
      </c>
      <c r="G81" s="63" t="s">
        <v>352</v>
      </c>
      <c r="H81" s="66">
        <v>0</v>
      </c>
      <c r="I81" s="66">
        <v>712</v>
      </c>
      <c r="J81" s="66" t="s">
        <v>377</v>
      </c>
      <c r="K81" s="63" t="s">
        <v>378</v>
      </c>
      <c r="L81" s="63"/>
      <c r="M81" s="64">
        <v>45202</v>
      </c>
      <c r="N81" s="64">
        <v>45202</v>
      </c>
      <c r="O81" s="63" t="s">
        <v>149</v>
      </c>
      <c r="P81" s="63" t="s">
        <v>69</v>
      </c>
    </row>
    <row r="82" spans="1:16" ht="25" x14ac:dyDescent="0.25">
      <c r="A82" s="62" t="str">
        <f>HYPERLINK("#'x-" &amp; factor_list_table[[#This Row],[Series Number]] &amp; "'!A1", "x-" &amp; factor_list_table[[#This Row],[Series Number]])</f>
        <v>x-713</v>
      </c>
      <c r="B82" s="63" t="s">
        <v>578</v>
      </c>
      <c r="C82" s="63" t="s">
        <v>454</v>
      </c>
      <c r="D82" s="63" t="s">
        <v>346</v>
      </c>
      <c r="E82" s="63" t="s">
        <v>379</v>
      </c>
      <c r="F82" s="63" t="s">
        <v>190</v>
      </c>
      <c r="G82" s="63" t="s">
        <v>352</v>
      </c>
      <c r="H82" s="66">
        <v>0</v>
      </c>
      <c r="I82" s="66">
        <v>713</v>
      </c>
      <c r="J82" s="66" t="s">
        <v>380</v>
      </c>
      <c r="K82" s="63" t="s">
        <v>381</v>
      </c>
      <c r="L82" s="63"/>
      <c r="M82" s="64">
        <v>45202</v>
      </c>
      <c r="N82" s="64">
        <v>45202</v>
      </c>
      <c r="O82" s="63" t="s">
        <v>149</v>
      </c>
      <c r="P82" s="63" t="s">
        <v>69</v>
      </c>
    </row>
    <row r="83" spans="1:16" ht="25" x14ac:dyDescent="0.25">
      <c r="A83" s="62" t="str">
        <f>HYPERLINK("#'x-" &amp; factor_list_table[[#This Row],[Series Number]] &amp; "'!A1", "x-" &amp; factor_list_table[[#This Row],[Series Number]])</f>
        <v>x-714</v>
      </c>
      <c r="B83" s="63" t="s">
        <v>578</v>
      </c>
      <c r="C83" s="63" t="s">
        <v>454</v>
      </c>
      <c r="D83" s="63" t="s">
        <v>346</v>
      </c>
      <c r="E83" s="63" t="s">
        <v>382</v>
      </c>
      <c r="F83" s="63" t="s">
        <v>190</v>
      </c>
      <c r="G83" s="63" t="s">
        <v>352</v>
      </c>
      <c r="H83" s="66">
        <v>0</v>
      </c>
      <c r="I83" s="66">
        <v>714</v>
      </c>
      <c r="J83" s="66" t="s">
        <v>383</v>
      </c>
      <c r="K83" s="63" t="s">
        <v>384</v>
      </c>
      <c r="L83" s="63"/>
      <c r="M83" s="64">
        <v>45202</v>
      </c>
      <c r="N83" s="64">
        <v>45202</v>
      </c>
      <c r="O83" s="63" t="s">
        <v>149</v>
      </c>
      <c r="P83" s="63" t="s">
        <v>69</v>
      </c>
    </row>
    <row r="84" spans="1:16" ht="25" x14ac:dyDescent="0.25">
      <c r="A84" s="62" t="str">
        <f>HYPERLINK("#'x-" &amp; factor_list_table[[#This Row],[Series Number]] &amp; "'!A1", "x-" &amp; factor_list_table[[#This Row],[Series Number]])</f>
        <v>x-715</v>
      </c>
      <c r="B84" s="63" t="s">
        <v>578</v>
      </c>
      <c r="C84" s="63" t="s">
        <v>454</v>
      </c>
      <c r="D84" s="63" t="s">
        <v>346</v>
      </c>
      <c r="E84" s="63" t="s">
        <v>385</v>
      </c>
      <c r="F84" s="63" t="s">
        <v>190</v>
      </c>
      <c r="G84" s="63" t="s">
        <v>352</v>
      </c>
      <c r="H84" s="66">
        <v>0</v>
      </c>
      <c r="I84" s="66">
        <v>715</v>
      </c>
      <c r="J84" s="66" t="s">
        <v>386</v>
      </c>
      <c r="K84" s="63" t="s">
        <v>387</v>
      </c>
      <c r="L84" s="63"/>
      <c r="M84" s="64">
        <v>45202</v>
      </c>
      <c r="N84" s="64">
        <v>45202</v>
      </c>
      <c r="O84" s="63" t="s">
        <v>149</v>
      </c>
      <c r="P84" s="63" t="s">
        <v>69</v>
      </c>
    </row>
    <row r="85" spans="1:16" ht="37.5" x14ac:dyDescent="0.25">
      <c r="A85" s="62" t="str">
        <f>HYPERLINK("#'x-" &amp; factor_list_table[[#This Row],[Series Number]] &amp; "'!A1", "x-" &amp; factor_list_table[[#This Row],[Series Number]])</f>
        <v>x-716</v>
      </c>
      <c r="B85" s="63" t="s">
        <v>578</v>
      </c>
      <c r="C85" s="63" t="s">
        <v>454</v>
      </c>
      <c r="D85" s="63" t="s">
        <v>346</v>
      </c>
      <c r="E85" s="63" t="s">
        <v>388</v>
      </c>
      <c r="F85" s="63" t="s">
        <v>190</v>
      </c>
      <c r="G85" s="63" t="s">
        <v>352</v>
      </c>
      <c r="H85" s="66">
        <v>0</v>
      </c>
      <c r="I85" s="66">
        <v>716</v>
      </c>
      <c r="J85" s="66" t="s">
        <v>389</v>
      </c>
      <c r="K85" s="63" t="s">
        <v>390</v>
      </c>
      <c r="L85" s="63"/>
      <c r="M85" s="64">
        <v>45202</v>
      </c>
      <c r="N85" s="64">
        <v>45202</v>
      </c>
      <c r="O85" s="63" t="s">
        <v>149</v>
      </c>
      <c r="P85" s="63" t="s">
        <v>69</v>
      </c>
    </row>
    <row r="86" spans="1:16" ht="37.5" x14ac:dyDescent="0.25">
      <c r="A86" s="62" t="str">
        <f>HYPERLINK("#'x-" &amp; factor_list_table[[#This Row],[Series Number]] &amp; "'!A1", "x-" &amp; factor_list_table[[#This Row],[Series Number]])</f>
        <v>x-717</v>
      </c>
      <c r="B86" s="63" t="s">
        <v>578</v>
      </c>
      <c r="C86" s="63" t="s">
        <v>454</v>
      </c>
      <c r="D86" s="63" t="s">
        <v>346</v>
      </c>
      <c r="E86" s="63" t="s">
        <v>391</v>
      </c>
      <c r="F86" s="63" t="s">
        <v>190</v>
      </c>
      <c r="G86" s="63" t="s">
        <v>352</v>
      </c>
      <c r="H86" s="66">
        <v>0</v>
      </c>
      <c r="I86" s="66">
        <v>717</v>
      </c>
      <c r="J86" s="66" t="s">
        <v>392</v>
      </c>
      <c r="K86" s="63" t="s">
        <v>393</v>
      </c>
      <c r="L86" s="63"/>
      <c r="M86" s="64">
        <v>45202</v>
      </c>
      <c r="N86" s="64">
        <v>45202</v>
      </c>
      <c r="O86" s="63" t="s">
        <v>149</v>
      </c>
      <c r="P86" s="63" t="s">
        <v>69</v>
      </c>
    </row>
    <row r="87" spans="1:16" ht="37.5" x14ac:dyDescent="0.25">
      <c r="A87" s="62" t="str">
        <f>HYPERLINK("#'x-" &amp; factor_list_table[[#This Row],[Series Number]] &amp; "'!A1", "x-" &amp; factor_list_table[[#This Row],[Series Number]])</f>
        <v>x-718</v>
      </c>
      <c r="B87" s="63" t="s">
        <v>578</v>
      </c>
      <c r="C87" s="63" t="s">
        <v>454</v>
      </c>
      <c r="D87" s="63" t="s">
        <v>346</v>
      </c>
      <c r="E87" s="63" t="s">
        <v>394</v>
      </c>
      <c r="F87" s="63" t="s">
        <v>190</v>
      </c>
      <c r="G87" s="63" t="s">
        <v>352</v>
      </c>
      <c r="H87" s="66">
        <v>0</v>
      </c>
      <c r="I87" s="66">
        <v>718</v>
      </c>
      <c r="J87" s="66" t="s">
        <v>395</v>
      </c>
      <c r="K87" s="63" t="s">
        <v>396</v>
      </c>
      <c r="L87" s="63"/>
      <c r="M87" s="64">
        <v>45202</v>
      </c>
      <c r="N87" s="64">
        <v>45202</v>
      </c>
      <c r="O87" s="63" t="s">
        <v>149</v>
      </c>
      <c r="P87" s="63" t="s">
        <v>69</v>
      </c>
    </row>
    <row r="88" spans="1:16" ht="37.5" x14ac:dyDescent="0.25">
      <c r="A88" s="62" t="str">
        <f>HYPERLINK("#'x-" &amp; factor_list_table[[#This Row],[Series Number]] &amp; "'!A1", "x-" &amp; factor_list_table[[#This Row],[Series Number]])</f>
        <v>x-719</v>
      </c>
      <c r="B88" s="63" t="s">
        <v>578</v>
      </c>
      <c r="C88" s="63" t="s">
        <v>454</v>
      </c>
      <c r="D88" s="63" t="s">
        <v>346</v>
      </c>
      <c r="E88" s="63" t="s">
        <v>397</v>
      </c>
      <c r="F88" s="63" t="s">
        <v>190</v>
      </c>
      <c r="G88" s="63" t="s">
        <v>352</v>
      </c>
      <c r="H88" s="66">
        <v>0</v>
      </c>
      <c r="I88" s="66">
        <v>719</v>
      </c>
      <c r="J88" s="66" t="s">
        <v>398</v>
      </c>
      <c r="K88" s="63" t="s">
        <v>399</v>
      </c>
      <c r="L88" s="63"/>
      <c r="M88" s="64">
        <v>45202</v>
      </c>
      <c r="N88" s="64">
        <v>45202</v>
      </c>
      <c r="O88" s="63" t="s">
        <v>149</v>
      </c>
      <c r="P88" s="63" t="s">
        <v>69</v>
      </c>
    </row>
    <row r="89" spans="1:16" ht="50" x14ac:dyDescent="0.25">
      <c r="A89" s="62" t="str">
        <f>HYPERLINK("#'x-" &amp; factor_list_table[[#This Row],[Series Number]] &amp; "'!A1", "x-" &amp; factor_list_table[[#This Row],[Series Number]])</f>
        <v>x-720</v>
      </c>
      <c r="B89" s="63" t="s">
        <v>578</v>
      </c>
      <c r="C89" s="63" t="s">
        <v>454</v>
      </c>
      <c r="D89" s="63" t="s">
        <v>400</v>
      </c>
      <c r="E89" s="63" t="s">
        <v>401</v>
      </c>
      <c r="F89" s="63" t="s">
        <v>190</v>
      </c>
      <c r="G89" s="63" t="s">
        <v>402</v>
      </c>
      <c r="H89" s="66">
        <v>0</v>
      </c>
      <c r="I89" s="66">
        <v>720</v>
      </c>
      <c r="J89" s="66" t="s">
        <v>403</v>
      </c>
      <c r="K89" s="63" t="s">
        <v>404</v>
      </c>
      <c r="L89" s="63"/>
      <c r="M89" s="64">
        <v>45202</v>
      </c>
      <c r="N89" s="64">
        <v>45200</v>
      </c>
      <c r="O89" s="63" t="s">
        <v>149</v>
      </c>
      <c r="P89" s="63" t="s">
        <v>69</v>
      </c>
    </row>
    <row r="90" spans="1:16" ht="25" x14ac:dyDescent="0.25">
      <c r="A90" s="62" t="str">
        <f>HYPERLINK("#'x-" &amp; factor_list_table[[#This Row],[Series Number]] &amp; "'!A1", "x-" &amp; factor_list_table[[#This Row],[Series Number]])</f>
        <v>x-721</v>
      </c>
      <c r="B90" s="63" t="s">
        <v>578</v>
      </c>
      <c r="C90" s="63" t="s">
        <v>576</v>
      </c>
      <c r="D90" s="63" t="s">
        <v>405</v>
      </c>
      <c r="E90" s="63" t="s">
        <v>406</v>
      </c>
      <c r="F90" s="63" t="s">
        <v>190</v>
      </c>
      <c r="G90" s="63" t="s">
        <v>407</v>
      </c>
      <c r="H90" s="66">
        <v>1</v>
      </c>
      <c r="I90" s="66">
        <v>721</v>
      </c>
      <c r="J90" s="66" t="s">
        <v>408</v>
      </c>
      <c r="K90" s="63" t="s">
        <v>408</v>
      </c>
      <c r="L90" s="63"/>
      <c r="M90" s="64">
        <v>45202</v>
      </c>
      <c r="N90" s="64">
        <v>45202</v>
      </c>
      <c r="O90" s="63" t="s">
        <v>149</v>
      </c>
      <c r="P90" s="63" t="s">
        <v>69</v>
      </c>
    </row>
    <row r="91" spans="1:16" ht="25" x14ac:dyDescent="0.25">
      <c r="A91" s="62" t="str">
        <f>HYPERLINK("#'x-" &amp; factor_list_table[[#This Row],[Series Number]] &amp; "'!A1", "x-" &amp; factor_list_table[[#This Row],[Series Number]])</f>
        <v>x-722</v>
      </c>
      <c r="B91" s="63" t="s">
        <v>578</v>
      </c>
      <c r="C91" s="63" t="s">
        <v>576</v>
      </c>
      <c r="D91" s="63" t="s">
        <v>405</v>
      </c>
      <c r="E91" s="63" t="s">
        <v>406</v>
      </c>
      <c r="F91" s="63" t="s">
        <v>190</v>
      </c>
      <c r="G91" s="63" t="s">
        <v>407</v>
      </c>
      <c r="H91" s="66">
        <v>1</v>
      </c>
      <c r="I91" s="66">
        <v>722</v>
      </c>
      <c r="J91" s="66" t="s">
        <v>409</v>
      </c>
      <c r="K91" s="63" t="s">
        <v>409</v>
      </c>
      <c r="L91" s="63"/>
      <c r="M91" s="64">
        <v>45202</v>
      </c>
      <c r="N91" s="64">
        <v>45202</v>
      </c>
      <c r="O91" s="63" t="s">
        <v>149</v>
      </c>
      <c r="P91" s="63" t="s">
        <v>69</v>
      </c>
    </row>
    <row r="92" spans="1:16" ht="25" x14ac:dyDescent="0.25">
      <c r="A92" s="62" t="str">
        <f>HYPERLINK("#'x-" &amp; factor_list_table[[#This Row],[Series Number]] &amp; "'!A1", "x-" &amp; factor_list_table[[#This Row],[Series Number]])</f>
        <v>x-723</v>
      </c>
      <c r="B92" s="63" t="s">
        <v>578</v>
      </c>
      <c r="C92" s="63" t="s">
        <v>454</v>
      </c>
      <c r="D92" s="63" t="s">
        <v>405</v>
      </c>
      <c r="E92" s="63" t="s">
        <v>410</v>
      </c>
      <c r="F92" s="63" t="s">
        <v>190</v>
      </c>
      <c r="G92" s="63" t="s">
        <v>407</v>
      </c>
      <c r="H92" s="66">
        <v>0</v>
      </c>
      <c r="I92" s="66">
        <v>723</v>
      </c>
      <c r="J92" s="66" t="s">
        <v>411</v>
      </c>
      <c r="K92" s="63" t="s">
        <v>411</v>
      </c>
      <c r="L92" s="63"/>
      <c r="M92" s="64">
        <v>45202</v>
      </c>
      <c r="N92" s="64">
        <v>45202</v>
      </c>
      <c r="O92" s="63" t="s">
        <v>149</v>
      </c>
      <c r="P92" s="63" t="s">
        <v>69</v>
      </c>
    </row>
    <row r="93" spans="1:16" ht="37.5" x14ac:dyDescent="0.25">
      <c r="A93" s="62" t="str">
        <f>HYPERLINK("#'x-" &amp; factor_list_table[[#This Row],[Series Number]] &amp; "'!A1", "x-" &amp; factor_list_table[[#This Row],[Series Number]])</f>
        <v>x-801</v>
      </c>
      <c r="B93" s="63" t="s">
        <v>578</v>
      </c>
      <c r="C93" s="63" t="s">
        <v>412</v>
      </c>
      <c r="D93" s="63" t="s">
        <v>229</v>
      </c>
      <c r="E93" s="63" t="s">
        <v>413</v>
      </c>
      <c r="F93" s="63" t="s">
        <v>190</v>
      </c>
      <c r="G93" s="63" t="s">
        <v>414</v>
      </c>
      <c r="H93" s="66">
        <v>0</v>
      </c>
      <c r="I93" s="66">
        <v>801</v>
      </c>
      <c r="J93" s="66" t="s">
        <v>415</v>
      </c>
      <c r="K93" s="63" t="s">
        <v>416</v>
      </c>
      <c r="L93" s="63"/>
      <c r="M93" s="64">
        <v>45135</v>
      </c>
      <c r="N93" s="64">
        <v>45200</v>
      </c>
      <c r="O93" s="63" t="s">
        <v>149</v>
      </c>
      <c r="P93" s="63" t="s">
        <v>69</v>
      </c>
    </row>
    <row r="94" spans="1:16" ht="37.5" x14ac:dyDescent="0.25">
      <c r="A94" s="62" t="str">
        <f>HYPERLINK("#'x-" &amp; factor_list_table[[#This Row],[Series Number]] &amp; "'!A1", "x-" &amp; factor_list_table[[#This Row],[Series Number]])</f>
        <v>x-802</v>
      </c>
      <c r="B94" s="63" t="s">
        <v>578</v>
      </c>
      <c r="C94" s="63" t="s">
        <v>412</v>
      </c>
      <c r="D94" s="63" t="s">
        <v>229</v>
      </c>
      <c r="E94" s="63" t="s">
        <v>417</v>
      </c>
      <c r="F94" s="63" t="s">
        <v>190</v>
      </c>
      <c r="G94" s="63" t="s">
        <v>414</v>
      </c>
      <c r="H94" s="66">
        <v>0</v>
      </c>
      <c r="I94" s="66">
        <v>802</v>
      </c>
      <c r="J94" s="66" t="s">
        <v>418</v>
      </c>
      <c r="K94" s="63" t="s">
        <v>419</v>
      </c>
      <c r="L94" s="63"/>
      <c r="M94" s="64">
        <v>45135</v>
      </c>
      <c r="N94" s="64">
        <v>45200</v>
      </c>
      <c r="O94" s="63" t="s">
        <v>149</v>
      </c>
      <c r="P94" s="63" t="s">
        <v>69</v>
      </c>
    </row>
    <row r="95" spans="1:16" ht="37.5" x14ac:dyDescent="0.25">
      <c r="A95" s="62" t="str">
        <f>HYPERLINK("#'x-" &amp; factor_list_table[[#This Row],[Series Number]] &amp; "'!A1", "x-" &amp; factor_list_table[[#This Row],[Series Number]])</f>
        <v>x-803</v>
      </c>
      <c r="B95" s="63" t="s">
        <v>578</v>
      </c>
      <c r="C95" s="63" t="s">
        <v>412</v>
      </c>
      <c r="D95" s="63" t="s">
        <v>229</v>
      </c>
      <c r="E95" s="63" t="s">
        <v>420</v>
      </c>
      <c r="F95" s="63" t="s">
        <v>190</v>
      </c>
      <c r="G95" s="63" t="s">
        <v>421</v>
      </c>
      <c r="H95" s="66">
        <v>0</v>
      </c>
      <c r="I95" s="66">
        <v>803</v>
      </c>
      <c r="J95" s="66" t="s">
        <v>422</v>
      </c>
      <c r="K95" s="63" t="s">
        <v>423</v>
      </c>
      <c r="L95" s="63"/>
      <c r="M95" s="64">
        <v>45135</v>
      </c>
      <c r="N95" s="64">
        <v>45200</v>
      </c>
      <c r="O95" s="63" t="s">
        <v>149</v>
      </c>
      <c r="P95" s="63" t="s">
        <v>69</v>
      </c>
    </row>
    <row r="96" spans="1:16" ht="37.5" x14ac:dyDescent="0.25">
      <c r="A96" s="62" t="str">
        <f>HYPERLINK("#'x-" &amp; factor_list_table[[#This Row],[Series Number]] &amp; "'!A1", "x-" &amp; factor_list_table[[#This Row],[Series Number]])</f>
        <v>x-804</v>
      </c>
      <c r="B96" s="63" t="s">
        <v>578</v>
      </c>
      <c r="C96" s="63" t="s">
        <v>412</v>
      </c>
      <c r="D96" s="63" t="s">
        <v>229</v>
      </c>
      <c r="E96" s="63" t="s">
        <v>424</v>
      </c>
      <c r="F96" s="63" t="s">
        <v>190</v>
      </c>
      <c r="G96" s="63" t="s">
        <v>414</v>
      </c>
      <c r="H96" s="66">
        <v>0</v>
      </c>
      <c r="I96" s="66">
        <v>804</v>
      </c>
      <c r="J96" s="66" t="s">
        <v>425</v>
      </c>
      <c r="K96" s="63" t="s">
        <v>426</v>
      </c>
      <c r="L96" s="63"/>
      <c r="M96" s="64">
        <v>45135</v>
      </c>
      <c r="N96" s="64">
        <v>45200</v>
      </c>
      <c r="O96" s="63" t="s">
        <v>149</v>
      </c>
      <c r="P96" s="63" t="s">
        <v>69</v>
      </c>
    </row>
    <row r="97" spans="1:16" ht="37.5" x14ac:dyDescent="0.25">
      <c r="A97" s="62" t="str">
        <f>HYPERLINK("#'x-" &amp; factor_list_table[[#This Row],[Series Number]] &amp; "'!A1", "x-" &amp; factor_list_table[[#This Row],[Series Number]])</f>
        <v>x-805</v>
      </c>
      <c r="B97" s="63" t="s">
        <v>578</v>
      </c>
      <c r="C97" s="63" t="s">
        <v>412</v>
      </c>
      <c r="D97" s="63" t="s">
        <v>229</v>
      </c>
      <c r="E97" s="63" t="s">
        <v>427</v>
      </c>
      <c r="F97" s="63" t="s">
        <v>190</v>
      </c>
      <c r="G97" s="63" t="s">
        <v>414</v>
      </c>
      <c r="H97" s="66">
        <v>0</v>
      </c>
      <c r="I97" s="66">
        <v>805</v>
      </c>
      <c r="J97" s="66" t="s">
        <v>428</v>
      </c>
      <c r="K97" s="63" t="s">
        <v>429</v>
      </c>
      <c r="L97" s="63"/>
      <c r="M97" s="64">
        <v>45135</v>
      </c>
      <c r="N97" s="64">
        <v>45200</v>
      </c>
      <c r="O97" s="63" t="s">
        <v>149</v>
      </c>
      <c r="P97" s="63" t="s">
        <v>69</v>
      </c>
    </row>
    <row r="98" spans="1:16" ht="37.5" x14ac:dyDescent="0.25">
      <c r="A98" s="62" t="str">
        <f>HYPERLINK("#'x-" &amp; factor_list_table[[#This Row],[Series Number]] &amp; "'!A1", "x-" &amp; factor_list_table[[#This Row],[Series Number]])</f>
        <v>x-806</v>
      </c>
      <c r="B98" s="63" t="s">
        <v>578</v>
      </c>
      <c r="C98" s="63" t="s">
        <v>412</v>
      </c>
      <c r="D98" s="63" t="s">
        <v>229</v>
      </c>
      <c r="E98" s="63" t="s">
        <v>430</v>
      </c>
      <c r="F98" s="63" t="s">
        <v>190</v>
      </c>
      <c r="G98" s="63" t="s">
        <v>414</v>
      </c>
      <c r="H98" s="66">
        <v>0</v>
      </c>
      <c r="I98" s="66">
        <v>806</v>
      </c>
      <c r="J98" s="66" t="s">
        <v>431</v>
      </c>
      <c r="K98" s="63" t="s">
        <v>432</v>
      </c>
      <c r="L98" s="63"/>
      <c r="M98" s="64">
        <v>45135</v>
      </c>
      <c r="N98" s="64">
        <v>45200</v>
      </c>
      <c r="O98" s="63" t="s">
        <v>149</v>
      </c>
      <c r="P98" s="63" t="s">
        <v>69</v>
      </c>
    </row>
    <row r="99" spans="1:16" ht="37.5" x14ac:dyDescent="0.25">
      <c r="A99" s="62" t="str">
        <f>HYPERLINK("#'x-" &amp; factor_list_table[[#This Row],[Series Number]] &amp; "'!A1", "x-" &amp; factor_list_table[[#This Row],[Series Number]])</f>
        <v>x-807</v>
      </c>
      <c r="B99" s="63" t="s">
        <v>578</v>
      </c>
      <c r="C99" s="63" t="s">
        <v>433</v>
      </c>
      <c r="D99" s="63" t="s">
        <v>229</v>
      </c>
      <c r="E99" s="63" t="s">
        <v>434</v>
      </c>
      <c r="F99" s="63" t="s">
        <v>190</v>
      </c>
      <c r="G99" s="63" t="s">
        <v>414</v>
      </c>
      <c r="H99" s="66">
        <v>0</v>
      </c>
      <c r="I99" s="66">
        <v>807</v>
      </c>
      <c r="J99" s="66" t="s">
        <v>435</v>
      </c>
      <c r="K99" s="63" t="s">
        <v>436</v>
      </c>
      <c r="L99" s="63"/>
      <c r="M99" s="64">
        <v>45135</v>
      </c>
      <c r="N99" s="64">
        <v>45200</v>
      </c>
      <c r="O99" s="63" t="s">
        <v>149</v>
      </c>
      <c r="P99" s="63" t="s">
        <v>69</v>
      </c>
    </row>
    <row r="100" spans="1:16" ht="37.5" x14ac:dyDescent="0.25">
      <c r="A100" s="62" t="str">
        <f>HYPERLINK("#'x-" &amp; factor_list_table[[#This Row],[Series Number]] &amp; "'!A1", "x-" &amp; factor_list_table[[#This Row],[Series Number]])</f>
        <v>x-808</v>
      </c>
      <c r="B100" s="63" t="s">
        <v>578</v>
      </c>
      <c r="C100" s="63" t="s">
        <v>433</v>
      </c>
      <c r="D100" s="63" t="s">
        <v>229</v>
      </c>
      <c r="E100" s="63" t="s">
        <v>437</v>
      </c>
      <c r="F100" s="63" t="s">
        <v>190</v>
      </c>
      <c r="G100" s="63" t="s">
        <v>414</v>
      </c>
      <c r="H100" s="66">
        <v>0</v>
      </c>
      <c r="I100" s="66">
        <v>808</v>
      </c>
      <c r="J100" s="66" t="s">
        <v>438</v>
      </c>
      <c r="K100" s="63" t="s">
        <v>439</v>
      </c>
      <c r="L100" s="63"/>
      <c r="M100" s="64">
        <v>45135</v>
      </c>
      <c r="N100" s="64">
        <v>45200</v>
      </c>
      <c r="O100" s="63" t="s">
        <v>149</v>
      </c>
      <c r="P100" s="63" t="s">
        <v>69</v>
      </c>
    </row>
    <row r="101" spans="1:16" ht="25" x14ac:dyDescent="0.25">
      <c r="A101" s="62" t="str">
        <f>HYPERLINK("#'x-" &amp; factor_list_table[[#This Row],[Series Number]] &amp; "'!A1", "x-" &amp; factor_list_table[[#This Row],[Series Number]])</f>
        <v>x-809</v>
      </c>
      <c r="B101" s="63" t="s">
        <v>578</v>
      </c>
      <c r="C101" s="63" t="s">
        <v>412</v>
      </c>
      <c r="D101" s="63" t="s">
        <v>229</v>
      </c>
      <c r="E101" s="63" t="s">
        <v>440</v>
      </c>
      <c r="F101" s="63" t="s">
        <v>190</v>
      </c>
      <c r="G101" s="63" t="s">
        <v>414</v>
      </c>
      <c r="H101" s="66">
        <v>0</v>
      </c>
      <c r="I101" s="66">
        <v>809</v>
      </c>
      <c r="J101" s="66" t="s">
        <v>441</v>
      </c>
      <c r="K101" s="63" t="s">
        <v>442</v>
      </c>
      <c r="L101" s="63"/>
      <c r="M101" s="64">
        <v>45135</v>
      </c>
      <c r="N101" s="64">
        <v>45200</v>
      </c>
      <c r="O101" s="63" t="s">
        <v>149</v>
      </c>
      <c r="P101" s="63" t="s">
        <v>69</v>
      </c>
    </row>
    <row r="102" spans="1:16" ht="37.5" x14ac:dyDescent="0.25">
      <c r="A102" s="62" t="str">
        <f>HYPERLINK("#'x-" &amp; factor_list_table[[#This Row],[Series Number]] &amp; "'!A1", "x-" &amp; factor_list_table[[#This Row],[Series Number]])</f>
        <v>x-810</v>
      </c>
      <c r="B102" s="63" t="s">
        <v>578</v>
      </c>
      <c r="C102" s="63" t="s">
        <v>412</v>
      </c>
      <c r="D102" s="63" t="s">
        <v>229</v>
      </c>
      <c r="E102" s="63" t="s">
        <v>443</v>
      </c>
      <c r="F102" s="63" t="s">
        <v>190</v>
      </c>
      <c r="G102" s="63" t="s">
        <v>414</v>
      </c>
      <c r="H102" s="66">
        <v>0</v>
      </c>
      <c r="I102" s="66">
        <v>810</v>
      </c>
      <c r="J102" s="66" t="s">
        <v>444</v>
      </c>
      <c r="K102" s="63" t="s">
        <v>445</v>
      </c>
      <c r="L102" s="63"/>
      <c r="M102" s="64">
        <v>45135</v>
      </c>
      <c r="N102" s="64">
        <v>45200</v>
      </c>
      <c r="O102" s="63" t="s">
        <v>149</v>
      </c>
      <c r="P102" s="63" t="s">
        <v>69</v>
      </c>
    </row>
    <row r="103" spans="1:16" ht="37.5" x14ac:dyDescent="0.25">
      <c r="A103" s="62" t="str">
        <f>HYPERLINK("#'x-" &amp; factor_list_table[[#This Row],[Series Number]] &amp; "'!A1", "x-" &amp; factor_list_table[[#This Row],[Series Number]])</f>
        <v>x-810</v>
      </c>
      <c r="B103" s="63" t="s">
        <v>578</v>
      </c>
      <c r="C103" s="63" t="s">
        <v>412</v>
      </c>
      <c r="D103" s="63" t="s">
        <v>229</v>
      </c>
      <c r="E103" s="63" t="s">
        <v>446</v>
      </c>
      <c r="F103" s="63" t="s">
        <v>190</v>
      </c>
      <c r="G103" s="63" t="s">
        <v>414</v>
      </c>
      <c r="H103" s="66">
        <v>0</v>
      </c>
      <c r="I103" s="66">
        <v>810</v>
      </c>
      <c r="J103" s="66" t="s">
        <v>447</v>
      </c>
      <c r="K103" s="63" t="s">
        <v>445</v>
      </c>
      <c r="L103" s="63"/>
      <c r="M103" s="64">
        <v>45135</v>
      </c>
      <c r="N103" s="64">
        <v>45200</v>
      </c>
      <c r="O103" s="63" t="s">
        <v>149</v>
      </c>
      <c r="P103" s="63" t="s">
        <v>69</v>
      </c>
    </row>
    <row r="104" spans="1:16" ht="37.5" x14ac:dyDescent="0.25">
      <c r="A104" s="62" t="str">
        <f>HYPERLINK("#'x-" &amp; factor_list_table[[#This Row],[Series Number]] &amp; "'!A1", "x-" &amp; factor_list_table[[#This Row],[Series Number]])</f>
        <v>x-811</v>
      </c>
      <c r="B104" s="63" t="s">
        <v>578</v>
      </c>
      <c r="C104" s="63" t="s">
        <v>412</v>
      </c>
      <c r="D104" s="63" t="s">
        <v>229</v>
      </c>
      <c r="E104" s="63" t="s">
        <v>448</v>
      </c>
      <c r="F104" s="63" t="s">
        <v>190</v>
      </c>
      <c r="G104" s="63" t="s">
        <v>414</v>
      </c>
      <c r="H104" s="66">
        <v>0</v>
      </c>
      <c r="I104" s="66">
        <v>811</v>
      </c>
      <c r="J104" s="66" t="s">
        <v>449</v>
      </c>
      <c r="K104" s="63" t="s">
        <v>450</v>
      </c>
      <c r="L104" s="63"/>
      <c r="M104" s="64">
        <v>45135</v>
      </c>
      <c r="N104" s="64">
        <v>45200</v>
      </c>
      <c r="O104" s="63" t="s">
        <v>149</v>
      </c>
      <c r="P104" s="63" t="s">
        <v>69</v>
      </c>
    </row>
    <row r="105" spans="1:16" ht="37.5" x14ac:dyDescent="0.25">
      <c r="A105" s="62" t="str">
        <f>HYPERLINK("#'x-" &amp; factor_list_table[[#This Row],[Series Number]] &amp; "'!A1", "x-" &amp; factor_list_table[[#This Row],[Series Number]])</f>
        <v>x-812</v>
      </c>
      <c r="B105" s="63" t="s">
        <v>578</v>
      </c>
      <c r="C105" s="63" t="s">
        <v>412</v>
      </c>
      <c r="D105" s="63" t="s">
        <v>229</v>
      </c>
      <c r="E105" s="63" t="s">
        <v>451</v>
      </c>
      <c r="F105" s="63" t="s">
        <v>190</v>
      </c>
      <c r="G105" s="63" t="s">
        <v>414</v>
      </c>
      <c r="H105" s="66">
        <v>0</v>
      </c>
      <c r="I105" s="66">
        <v>812</v>
      </c>
      <c r="J105" s="66" t="s">
        <v>452</v>
      </c>
      <c r="K105" s="63" t="s">
        <v>453</v>
      </c>
      <c r="L105" s="63"/>
      <c r="M105" s="64">
        <v>45135</v>
      </c>
      <c r="N105" s="64">
        <v>45200</v>
      </c>
      <c r="O105" s="63" t="s">
        <v>149</v>
      </c>
      <c r="P105" s="63" t="s">
        <v>69</v>
      </c>
    </row>
    <row r="106" spans="1:16" ht="25" x14ac:dyDescent="0.25">
      <c r="A106" s="62" t="str">
        <f>HYPERLINK("#'x-" &amp; factor_list_table[[#This Row],[Series Number]] &amp; "'!A1", "x-" &amp; factor_list_table[[#This Row],[Series Number]])</f>
        <v>x-813</v>
      </c>
      <c r="B106" s="63" t="s">
        <v>578</v>
      </c>
      <c r="C106" s="63" t="s">
        <v>454</v>
      </c>
      <c r="D106" s="63" t="s">
        <v>229</v>
      </c>
      <c r="E106" s="63" t="s">
        <v>455</v>
      </c>
      <c r="F106" s="63" t="s">
        <v>190</v>
      </c>
      <c r="G106" s="63" t="s">
        <v>414</v>
      </c>
      <c r="H106" s="66">
        <v>0</v>
      </c>
      <c r="I106" s="66">
        <v>813</v>
      </c>
      <c r="J106" s="66" t="s">
        <v>456</v>
      </c>
      <c r="K106" s="63" t="s">
        <v>416</v>
      </c>
      <c r="L106" s="63"/>
      <c r="M106" s="64">
        <v>45135</v>
      </c>
      <c r="N106" s="64">
        <v>45200</v>
      </c>
      <c r="O106" s="63" t="s">
        <v>149</v>
      </c>
      <c r="P106" s="63" t="s">
        <v>69</v>
      </c>
    </row>
    <row r="107" spans="1:16" ht="25" x14ac:dyDescent="0.25">
      <c r="A107" s="62" t="str">
        <f>HYPERLINK("#'x-" &amp; factor_list_table[[#This Row],[Series Number]] &amp; "'!A1", "x-" &amp; factor_list_table[[#This Row],[Series Number]])</f>
        <v>x-814</v>
      </c>
      <c r="B107" s="63" t="s">
        <v>578</v>
      </c>
      <c r="C107" s="63" t="s">
        <v>576</v>
      </c>
      <c r="D107" s="63" t="s">
        <v>457</v>
      </c>
      <c r="E107" s="63" t="s">
        <v>458</v>
      </c>
      <c r="F107" s="63" t="s">
        <v>190</v>
      </c>
      <c r="G107" s="63" t="s">
        <v>332</v>
      </c>
      <c r="H107" s="66">
        <v>1</v>
      </c>
      <c r="I107" s="66">
        <v>814</v>
      </c>
      <c r="J107" s="66" t="s">
        <v>459</v>
      </c>
      <c r="K107" s="63" t="s">
        <v>460</v>
      </c>
      <c r="L107" s="63"/>
      <c r="M107" s="64">
        <v>45135</v>
      </c>
      <c r="N107" s="64">
        <v>45200</v>
      </c>
      <c r="O107" s="63" t="s">
        <v>149</v>
      </c>
      <c r="P107" s="63" t="s">
        <v>69</v>
      </c>
    </row>
    <row r="108" spans="1:16" ht="25" x14ac:dyDescent="0.25">
      <c r="A108" s="62" t="str">
        <f>HYPERLINK("#'x-" &amp; factor_list_table[[#This Row],[Series Number]] &amp; "'!A1", "x-" &amp; factor_list_table[[#This Row],[Series Number]])</f>
        <v>x-815</v>
      </c>
      <c r="B108" s="63" t="s">
        <v>578</v>
      </c>
      <c r="C108" s="63" t="s">
        <v>576</v>
      </c>
      <c r="D108" s="63" t="s">
        <v>457</v>
      </c>
      <c r="E108" s="63" t="s">
        <v>461</v>
      </c>
      <c r="F108" s="63" t="s">
        <v>190</v>
      </c>
      <c r="G108" s="63" t="s">
        <v>332</v>
      </c>
      <c r="H108" s="66">
        <v>1</v>
      </c>
      <c r="I108" s="66">
        <v>815</v>
      </c>
      <c r="J108" s="66" t="s">
        <v>462</v>
      </c>
      <c r="K108" s="63" t="s">
        <v>463</v>
      </c>
      <c r="L108" s="63"/>
      <c r="M108" s="64">
        <v>45135</v>
      </c>
      <c r="N108" s="64">
        <v>45200</v>
      </c>
      <c r="O108" s="63" t="s">
        <v>149</v>
      </c>
      <c r="P108" s="63" t="s">
        <v>69</v>
      </c>
    </row>
    <row r="109" spans="1:16" ht="37.5" x14ac:dyDescent="0.25">
      <c r="A109" s="62" t="str">
        <f>HYPERLINK("#'x-" &amp; factor_list_table[[#This Row],[Series Number]] &amp; "'!A1", "x-" &amp; factor_list_table[[#This Row],[Series Number]])</f>
        <v>x-816</v>
      </c>
      <c r="B109" s="63" t="s">
        <v>578</v>
      </c>
      <c r="C109" s="63" t="s">
        <v>576</v>
      </c>
      <c r="D109" s="63" t="s">
        <v>464</v>
      </c>
      <c r="E109" s="63" t="s">
        <v>580</v>
      </c>
      <c r="F109" s="63" t="s">
        <v>190</v>
      </c>
      <c r="G109" s="63" t="s">
        <v>465</v>
      </c>
      <c r="H109" s="66">
        <v>1</v>
      </c>
      <c r="I109" s="66">
        <v>816</v>
      </c>
      <c r="J109" s="66" t="s">
        <v>466</v>
      </c>
      <c r="K109" s="63" t="s">
        <v>467</v>
      </c>
      <c r="L109" s="63"/>
      <c r="M109" s="64">
        <v>45135</v>
      </c>
      <c r="N109" s="64">
        <v>45200</v>
      </c>
      <c r="O109" s="63" t="s">
        <v>149</v>
      </c>
      <c r="P109" s="63" t="s">
        <v>69</v>
      </c>
    </row>
    <row r="110" spans="1:16" ht="37.5" x14ac:dyDescent="0.25">
      <c r="A110" s="62" t="str">
        <f>HYPERLINK("#'x-" &amp; factor_list_table[[#This Row],[Series Number]] &amp; "'!A1", "x-" &amp; factor_list_table[[#This Row],[Series Number]])</f>
        <v>x-817</v>
      </c>
      <c r="B110" s="63" t="s">
        <v>578</v>
      </c>
      <c r="C110" s="63" t="s">
        <v>576</v>
      </c>
      <c r="D110" s="63" t="s">
        <v>464</v>
      </c>
      <c r="E110" s="63" t="s">
        <v>581</v>
      </c>
      <c r="F110" s="63" t="s">
        <v>190</v>
      </c>
      <c r="G110" s="63" t="s">
        <v>465</v>
      </c>
      <c r="H110" s="66">
        <v>1</v>
      </c>
      <c r="I110" s="66">
        <v>817</v>
      </c>
      <c r="J110" s="66" t="s">
        <v>468</v>
      </c>
      <c r="K110" s="63" t="s">
        <v>469</v>
      </c>
      <c r="L110" s="63"/>
      <c r="M110" s="64">
        <v>45135</v>
      </c>
      <c r="N110" s="64">
        <v>45200</v>
      </c>
      <c r="O110" s="63" t="s">
        <v>149</v>
      </c>
      <c r="P110" s="63" t="s">
        <v>69</v>
      </c>
    </row>
    <row r="111" spans="1:16" ht="50" x14ac:dyDescent="0.25">
      <c r="A111" s="62" t="str">
        <f>HYPERLINK("#'x-" &amp; factor_list_table[[#This Row],[Series Number]] &amp; "'!A1", "x-" &amp; factor_list_table[[#This Row],[Series Number]])</f>
        <v>x-818</v>
      </c>
      <c r="B111" s="63" t="s">
        <v>578</v>
      </c>
      <c r="C111" s="63" t="s">
        <v>576</v>
      </c>
      <c r="D111" s="63" t="s">
        <v>464</v>
      </c>
      <c r="E111" s="63" t="s">
        <v>582</v>
      </c>
      <c r="F111" s="63" t="s">
        <v>190</v>
      </c>
      <c r="G111" s="63" t="s">
        <v>465</v>
      </c>
      <c r="H111" s="66">
        <v>1</v>
      </c>
      <c r="I111" s="66">
        <v>818</v>
      </c>
      <c r="J111" s="66" t="s">
        <v>470</v>
      </c>
      <c r="K111" s="63" t="s">
        <v>471</v>
      </c>
      <c r="L111" s="63"/>
      <c r="M111" s="64">
        <v>45135</v>
      </c>
      <c r="N111" s="64">
        <v>45200</v>
      </c>
      <c r="O111" s="63" t="s">
        <v>149</v>
      </c>
      <c r="P111" s="63" t="s">
        <v>69</v>
      </c>
    </row>
    <row r="112" spans="1:16" ht="50" x14ac:dyDescent="0.25">
      <c r="A112" s="62" t="str">
        <f>HYPERLINK("#'x-" &amp; factor_list_table[[#This Row],[Series Number]] &amp; "'!A1", "x-" &amp; factor_list_table[[#This Row],[Series Number]])</f>
        <v>x-819</v>
      </c>
      <c r="B112" s="63" t="s">
        <v>578</v>
      </c>
      <c r="C112" s="63" t="s">
        <v>576</v>
      </c>
      <c r="D112" s="63" t="s">
        <v>464</v>
      </c>
      <c r="E112" s="63" t="s">
        <v>583</v>
      </c>
      <c r="F112" s="63" t="s">
        <v>190</v>
      </c>
      <c r="G112" s="63" t="s">
        <v>465</v>
      </c>
      <c r="H112" s="66">
        <v>1</v>
      </c>
      <c r="I112" s="66">
        <v>819</v>
      </c>
      <c r="J112" s="66" t="s">
        <v>472</v>
      </c>
      <c r="K112" s="63" t="s">
        <v>473</v>
      </c>
      <c r="L112" s="63"/>
      <c r="M112" s="64">
        <v>45135</v>
      </c>
      <c r="N112" s="64">
        <v>45200</v>
      </c>
      <c r="O112" s="63" t="s">
        <v>149</v>
      </c>
      <c r="P112" s="63" t="s">
        <v>69</v>
      </c>
    </row>
    <row r="113" spans="1:16" ht="37.5" x14ac:dyDescent="0.25">
      <c r="A113" s="62" t="str">
        <f>HYPERLINK("#'x-" &amp; factor_list_table[[#This Row],[Series Number]] &amp; "'!A1", "x-" &amp; factor_list_table[[#This Row],[Series Number]])</f>
        <v>x-820</v>
      </c>
      <c r="B113" s="63" t="s">
        <v>578</v>
      </c>
      <c r="C113" s="63" t="s">
        <v>576</v>
      </c>
      <c r="D113" s="63" t="s">
        <v>464</v>
      </c>
      <c r="E113" s="63" t="s">
        <v>584</v>
      </c>
      <c r="F113" s="63" t="s">
        <v>190</v>
      </c>
      <c r="G113" s="63" t="s">
        <v>465</v>
      </c>
      <c r="H113" s="66">
        <v>1</v>
      </c>
      <c r="I113" s="66">
        <v>820</v>
      </c>
      <c r="J113" s="66" t="s">
        <v>474</v>
      </c>
      <c r="K113" s="63" t="s">
        <v>475</v>
      </c>
      <c r="L113" s="63"/>
      <c r="M113" s="64">
        <v>45135</v>
      </c>
      <c r="N113" s="64">
        <v>45200</v>
      </c>
      <c r="O113" s="63" t="s">
        <v>149</v>
      </c>
      <c r="P113" s="63" t="s">
        <v>69</v>
      </c>
    </row>
    <row r="114" spans="1:16" ht="50" x14ac:dyDescent="0.25">
      <c r="A114" s="62" t="str">
        <f>HYPERLINK("#'x-" &amp; factor_list_table[[#This Row],[Series Number]] &amp; "'!A1", "x-" &amp; factor_list_table[[#This Row],[Series Number]])</f>
        <v>x-821</v>
      </c>
      <c r="B114" s="63" t="s">
        <v>578</v>
      </c>
      <c r="C114" s="63" t="s">
        <v>576</v>
      </c>
      <c r="D114" s="63" t="s">
        <v>464</v>
      </c>
      <c r="E114" s="63" t="s">
        <v>585</v>
      </c>
      <c r="F114" s="63" t="s">
        <v>190</v>
      </c>
      <c r="G114" s="63" t="s">
        <v>465</v>
      </c>
      <c r="H114" s="66">
        <v>1</v>
      </c>
      <c r="I114" s="66">
        <v>821</v>
      </c>
      <c r="J114" s="66" t="s">
        <v>476</v>
      </c>
      <c r="K114" s="63" t="s">
        <v>477</v>
      </c>
      <c r="L114" s="63"/>
      <c r="M114" s="64">
        <v>45135</v>
      </c>
      <c r="N114" s="64">
        <v>45200</v>
      </c>
      <c r="O114" s="63" t="s">
        <v>149</v>
      </c>
      <c r="P114" s="63" t="s">
        <v>69</v>
      </c>
    </row>
    <row r="115" spans="1:16" ht="25" x14ac:dyDescent="0.25">
      <c r="A115" s="62" t="str">
        <f>HYPERLINK("#'x-" &amp; factor_list_table[[#This Row],[Series Number]] &amp; "'!A1", "x-" &amp; factor_list_table[[#This Row],[Series Number]])</f>
        <v>x-822</v>
      </c>
      <c r="B115" s="63" t="s">
        <v>578</v>
      </c>
      <c r="C115" s="63" t="s">
        <v>454</v>
      </c>
      <c r="D115" s="63" t="s">
        <v>464</v>
      </c>
      <c r="E115" s="63" t="s">
        <v>586</v>
      </c>
      <c r="F115" s="63" t="s">
        <v>190</v>
      </c>
      <c r="G115" s="63" t="s">
        <v>306</v>
      </c>
      <c r="H115" s="66">
        <v>0</v>
      </c>
      <c r="I115" s="66">
        <v>822</v>
      </c>
      <c r="J115" s="66" t="s">
        <v>478</v>
      </c>
      <c r="K115" s="63" t="s">
        <v>467</v>
      </c>
      <c r="L115" s="63"/>
      <c r="M115" s="64">
        <v>45135</v>
      </c>
      <c r="N115" s="64">
        <v>45200</v>
      </c>
      <c r="O115" s="63" t="s">
        <v>149</v>
      </c>
      <c r="P115" s="63" t="s">
        <v>69</v>
      </c>
    </row>
    <row r="116" spans="1:16" ht="37.5" x14ac:dyDescent="0.25">
      <c r="A116" s="62" t="str">
        <f>HYPERLINK("#'x-" &amp; factor_list_table[[#This Row],[Series Number]] &amp; "'!A1", "x-" &amp; factor_list_table[[#This Row],[Series Number]])</f>
        <v>x-823</v>
      </c>
      <c r="B116" s="63" t="s">
        <v>578</v>
      </c>
      <c r="C116" s="63" t="s">
        <v>576</v>
      </c>
      <c r="D116" s="63" t="s">
        <v>464</v>
      </c>
      <c r="E116" s="63" t="s">
        <v>579</v>
      </c>
      <c r="F116" s="63" t="s">
        <v>190</v>
      </c>
      <c r="G116" s="63" t="s">
        <v>465</v>
      </c>
      <c r="H116" s="66">
        <v>1</v>
      </c>
      <c r="I116" s="66">
        <v>823</v>
      </c>
      <c r="J116" s="66" t="s">
        <v>479</v>
      </c>
      <c r="K116" s="63" t="s">
        <v>480</v>
      </c>
      <c r="L116" s="63"/>
      <c r="M116" s="64">
        <v>45135</v>
      </c>
      <c r="N116" s="64">
        <v>45170</v>
      </c>
      <c r="O116" s="63" t="s">
        <v>149</v>
      </c>
      <c r="P116" s="63" t="s">
        <v>69</v>
      </c>
    </row>
  </sheetData>
  <sheetProtection algorithmName="SHA-512" hashValue="DxsQRk2Bs3V8kQcseOxIyH38DdD2WYmeAaOJyhBAF8twE5kYpUCxEe6ZHlBjRK+lHTJlTh0+UzE4rGUIn1ZzDg==" saltValue="O01wSwEyiOoPrsGf+2n3Kg=="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7F45-201A-4E6F-AF15-9C36CDD0CAAD}">
  <sheetPr codeName="Sheet52"/>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LRF - x-421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292</v>
      </c>
      <c r="C9" s="49"/>
      <c r="D9" s="49"/>
      <c r="E9" s="49"/>
      <c r="F9" s="49"/>
      <c r="G9" s="49"/>
      <c r="H9" s="49"/>
      <c r="I9" s="49"/>
      <c r="J9" s="49"/>
      <c r="K9" s="49"/>
      <c r="L9" s="49"/>
      <c r="M9" s="49"/>
    </row>
    <row r="10" spans="1:13" x14ac:dyDescent="0.25">
      <c r="A10" s="40" t="s">
        <v>6</v>
      </c>
      <c r="B10" s="49" t="s">
        <v>308</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309</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421</v>
      </c>
      <c r="C14" s="49"/>
      <c r="D14" s="49"/>
      <c r="E14" s="49"/>
      <c r="F14" s="49"/>
      <c r="G14" s="49"/>
      <c r="H14" s="49"/>
      <c r="I14" s="49"/>
      <c r="J14" s="49"/>
      <c r="K14" s="49"/>
      <c r="L14" s="49"/>
      <c r="M14" s="49"/>
    </row>
    <row r="15" spans="1:13" x14ac:dyDescent="0.25">
      <c r="A15" s="40" t="s">
        <v>485</v>
      </c>
      <c r="B15" s="49" t="s">
        <v>310</v>
      </c>
      <c r="C15" s="49"/>
      <c r="D15" s="49"/>
      <c r="E15" s="49"/>
      <c r="F15" s="49"/>
      <c r="G15" s="49"/>
      <c r="H15" s="49"/>
      <c r="I15" s="49"/>
      <c r="J15" s="49"/>
      <c r="K15" s="49"/>
      <c r="L15" s="49"/>
      <c r="M15" s="49"/>
    </row>
    <row r="16" spans="1:13" x14ac:dyDescent="0.25">
      <c r="A16" s="40" t="s">
        <v>137</v>
      </c>
      <c r="B16" s="49" t="s">
        <v>295</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534</v>
      </c>
      <c r="B26" s="58">
        <v>0</v>
      </c>
      <c r="C26" s="58">
        <v>1</v>
      </c>
      <c r="D26" s="58">
        <v>2</v>
      </c>
      <c r="E26" s="58">
        <v>3</v>
      </c>
      <c r="F26" s="58">
        <v>4</v>
      </c>
      <c r="G26" s="58">
        <v>5</v>
      </c>
      <c r="H26" s="58">
        <v>6</v>
      </c>
      <c r="I26" s="58">
        <v>7</v>
      </c>
      <c r="J26" s="58">
        <v>8</v>
      </c>
      <c r="K26" s="58">
        <v>9</v>
      </c>
      <c r="L26" s="58">
        <v>10</v>
      </c>
      <c r="M26" s="58">
        <v>11</v>
      </c>
    </row>
    <row r="27" spans="1:13" x14ac:dyDescent="0.25">
      <c r="A27" s="43">
        <v>0</v>
      </c>
      <c r="B27" s="44">
        <v>1</v>
      </c>
      <c r="C27" s="44">
        <v>1.0029999999999999</v>
      </c>
      <c r="D27" s="44">
        <v>1.0069999999999999</v>
      </c>
      <c r="E27" s="44">
        <v>1.01</v>
      </c>
      <c r="F27" s="44">
        <v>1.014</v>
      </c>
      <c r="G27" s="44">
        <v>1.0169999999999999</v>
      </c>
      <c r="H27" s="44">
        <v>1.02</v>
      </c>
      <c r="I27" s="44">
        <v>1.024</v>
      </c>
      <c r="J27" s="44">
        <v>1.0269999999999999</v>
      </c>
      <c r="K27" s="44">
        <v>1.0309999999999999</v>
      </c>
      <c r="L27" s="44">
        <v>1.034</v>
      </c>
      <c r="M27" s="44">
        <v>1.0369999999999999</v>
      </c>
    </row>
    <row r="28" spans="1:13" x14ac:dyDescent="0.25">
      <c r="A28" s="43">
        <v>1</v>
      </c>
      <c r="B28" s="44">
        <v>1.0409999999999999</v>
      </c>
      <c r="C28" s="44">
        <v>1.044</v>
      </c>
      <c r="D28" s="44">
        <v>1.048</v>
      </c>
      <c r="E28" s="44">
        <v>1.052</v>
      </c>
      <c r="F28" s="44">
        <v>1.056</v>
      </c>
      <c r="G28" s="44">
        <v>1.0589999999999999</v>
      </c>
      <c r="H28" s="44">
        <v>1.0629999999999999</v>
      </c>
      <c r="I28" s="44">
        <v>1.0669999999999999</v>
      </c>
      <c r="J28" s="44">
        <v>1.07</v>
      </c>
      <c r="K28" s="44">
        <v>1.0740000000000001</v>
      </c>
      <c r="L28" s="44">
        <v>1.0780000000000001</v>
      </c>
      <c r="M28" s="44">
        <v>1.081</v>
      </c>
    </row>
    <row r="29" spans="1:13" x14ac:dyDescent="0.25">
      <c r="A29" s="43">
        <v>2</v>
      </c>
      <c r="B29" s="44">
        <v>1.085</v>
      </c>
      <c r="C29" s="44">
        <v>1.089</v>
      </c>
      <c r="D29" s="44">
        <v>1.093</v>
      </c>
      <c r="E29" s="44">
        <v>1.097</v>
      </c>
      <c r="F29" s="44">
        <v>1.101</v>
      </c>
      <c r="G29" s="44">
        <v>1.1060000000000001</v>
      </c>
      <c r="H29" s="44">
        <v>1.1100000000000001</v>
      </c>
      <c r="I29" s="44">
        <v>1.1140000000000001</v>
      </c>
      <c r="J29" s="44">
        <v>1.1180000000000001</v>
      </c>
      <c r="K29" s="44">
        <v>1.1220000000000001</v>
      </c>
      <c r="L29" s="44">
        <v>1.1259999999999999</v>
      </c>
      <c r="M29" s="44">
        <v>1.1299999999999999</v>
      </c>
    </row>
    <row r="30" spans="1:13" x14ac:dyDescent="0.25">
      <c r="A30" s="43">
        <v>3</v>
      </c>
      <c r="B30" s="44">
        <v>1.1339999999999999</v>
      </c>
      <c r="C30" s="44">
        <v>1.139</v>
      </c>
      <c r="D30" s="44">
        <v>1.143</v>
      </c>
      <c r="E30" s="44">
        <v>1.1479999999999999</v>
      </c>
      <c r="F30" s="44">
        <v>1.1519999999999999</v>
      </c>
      <c r="G30" s="44">
        <v>1.1559999999999999</v>
      </c>
      <c r="H30" s="44">
        <v>1.161</v>
      </c>
      <c r="I30" s="44">
        <v>1.165</v>
      </c>
      <c r="J30" s="44">
        <v>1.17</v>
      </c>
      <c r="K30" s="44">
        <v>1.1739999999999999</v>
      </c>
      <c r="L30" s="44">
        <v>1.179</v>
      </c>
      <c r="M30" s="44">
        <v>1.1830000000000001</v>
      </c>
    </row>
    <row r="31" spans="1:13" x14ac:dyDescent="0.25">
      <c r="A31" s="43">
        <v>4</v>
      </c>
      <c r="B31" s="44">
        <v>1.1879999999999999</v>
      </c>
      <c r="C31" s="44">
        <v>1.1930000000000001</v>
      </c>
      <c r="D31" s="44">
        <v>1.198</v>
      </c>
      <c r="E31" s="44">
        <v>1.2030000000000001</v>
      </c>
      <c r="F31" s="44">
        <v>1.208</v>
      </c>
      <c r="G31" s="44">
        <v>1.2130000000000001</v>
      </c>
      <c r="H31" s="44">
        <v>1.2170000000000001</v>
      </c>
      <c r="I31" s="44">
        <v>1.222</v>
      </c>
      <c r="J31" s="44">
        <v>1.2270000000000001</v>
      </c>
      <c r="K31" s="44">
        <v>1.232</v>
      </c>
      <c r="L31" s="44">
        <v>1.2370000000000001</v>
      </c>
      <c r="M31" s="44">
        <v>1.242</v>
      </c>
    </row>
    <row r="32" spans="1:13" x14ac:dyDescent="0.25">
      <c r="A32" s="43">
        <v>5</v>
      </c>
      <c r="B32" s="44">
        <v>1.2470000000000001</v>
      </c>
      <c r="C32" s="44">
        <v>1.2529999999999999</v>
      </c>
      <c r="D32" s="44">
        <v>1.258</v>
      </c>
      <c r="E32" s="44">
        <v>1.2629999999999999</v>
      </c>
      <c r="F32" s="44">
        <v>1.2689999999999999</v>
      </c>
      <c r="G32" s="44">
        <v>1.274</v>
      </c>
      <c r="H32" s="44">
        <v>1.28</v>
      </c>
      <c r="I32" s="44">
        <v>1.2849999999999999</v>
      </c>
      <c r="J32" s="44">
        <v>1.2909999999999999</v>
      </c>
      <c r="K32" s="44">
        <v>1.296</v>
      </c>
      <c r="L32" s="44">
        <v>1.302</v>
      </c>
      <c r="M32" s="44">
        <v>1.3069999999999999</v>
      </c>
    </row>
    <row r="33" spans="1:13" x14ac:dyDescent="0.25">
      <c r="A33" s="43">
        <v>6</v>
      </c>
      <c r="B33" s="44">
        <v>1.3129999999999999</v>
      </c>
      <c r="C33" s="44">
        <v>1.3180000000000001</v>
      </c>
      <c r="D33" s="44">
        <v>1.3240000000000001</v>
      </c>
      <c r="E33" s="44">
        <v>1.33</v>
      </c>
      <c r="F33" s="44">
        <v>1.3360000000000001</v>
      </c>
      <c r="G33" s="44">
        <v>1.3420000000000001</v>
      </c>
      <c r="H33" s="44">
        <v>1.3480000000000001</v>
      </c>
      <c r="I33" s="44">
        <v>1.3540000000000001</v>
      </c>
      <c r="J33" s="44">
        <v>1.36</v>
      </c>
      <c r="K33" s="44">
        <v>1.3660000000000001</v>
      </c>
      <c r="L33" s="44">
        <v>1.3720000000000001</v>
      </c>
      <c r="M33" s="44">
        <v>1.3779999999999999</v>
      </c>
    </row>
    <row r="34" spans="1:13" x14ac:dyDescent="0.25">
      <c r="A34" s="43">
        <v>7</v>
      </c>
      <c r="B34" s="44">
        <v>1.3839999999999999</v>
      </c>
      <c r="C34" s="44">
        <v>1.391</v>
      </c>
      <c r="D34" s="44">
        <v>1.397</v>
      </c>
      <c r="E34" s="44">
        <v>1.4039999999999999</v>
      </c>
      <c r="F34" s="44">
        <v>1.411</v>
      </c>
      <c r="G34" s="44">
        <v>1.417</v>
      </c>
      <c r="H34" s="44">
        <v>1.4239999999999999</v>
      </c>
      <c r="I34" s="44">
        <v>1.43</v>
      </c>
      <c r="J34" s="44">
        <v>1.4370000000000001</v>
      </c>
      <c r="K34" s="44">
        <v>1.444</v>
      </c>
      <c r="L34" s="44">
        <v>1.45</v>
      </c>
      <c r="M34" s="44">
        <v>1.4570000000000001</v>
      </c>
    </row>
    <row r="35" spans="1:13" x14ac:dyDescent="0.25">
      <c r="A35" s="43">
        <v>8</v>
      </c>
      <c r="B35" s="44">
        <v>1.4630000000000001</v>
      </c>
      <c r="C35" s="44">
        <v>1.4710000000000001</v>
      </c>
      <c r="D35" s="44">
        <v>1.478</v>
      </c>
      <c r="E35" s="44">
        <v>1.4850000000000001</v>
      </c>
      <c r="F35" s="44">
        <v>1.492</v>
      </c>
      <c r="G35" s="44">
        <v>1.5</v>
      </c>
      <c r="H35" s="44">
        <v>1.5069999999999999</v>
      </c>
      <c r="I35" s="44">
        <v>1.514</v>
      </c>
      <c r="J35" s="44">
        <v>1.5209999999999999</v>
      </c>
      <c r="K35" s="44">
        <v>1.5289999999999999</v>
      </c>
      <c r="L35" s="44">
        <v>1.536</v>
      </c>
      <c r="M35" s="44">
        <v>1.5429999999999999</v>
      </c>
    </row>
    <row r="36" spans="1:13" x14ac:dyDescent="0.25">
      <c r="A36" s="43">
        <v>9</v>
      </c>
      <c r="B36" s="44">
        <v>1.55</v>
      </c>
      <c r="C36" s="44">
        <v>1.5580000000000001</v>
      </c>
      <c r="D36" s="44">
        <v>1.5660000000000001</v>
      </c>
      <c r="E36" s="44">
        <v>1.5740000000000001</v>
      </c>
      <c r="F36" s="44">
        <v>1.5820000000000001</v>
      </c>
      <c r="G36" s="44">
        <v>1.59</v>
      </c>
      <c r="H36" s="44">
        <v>1.5980000000000001</v>
      </c>
      <c r="I36" s="44">
        <v>1.6060000000000001</v>
      </c>
      <c r="J36" s="44">
        <v>1.6140000000000001</v>
      </c>
      <c r="K36" s="44">
        <v>1.6220000000000001</v>
      </c>
      <c r="L36" s="44">
        <v>1.63</v>
      </c>
      <c r="M36" s="44">
        <v>1.6379999999999999</v>
      </c>
    </row>
    <row r="37" spans="1:13" x14ac:dyDescent="0.25">
      <c r="A37" s="43">
        <v>10</v>
      </c>
      <c r="B37" s="44">
        <v>1.6459999999999999</v>
      </c>
      <c r="C37" s="44"/>
      <c r="D37" s="44"/>
      <c r="E37" s="44"/>
      <c r="F37" s="44"/>
      <c r="G37" s="44"/>
      <c r="H37" s="44"/>
      <c r="I37" s="44"/>
      <c r="J37" s="44"/>
      <c r="K37" s="44"/>
      <c r="L37" s="44"/>
      <c r="M37" s="44"/>
    </row>
  </sheetData>
  <sheetProtection algorithmName="SHA-512" hashValue="eyNV6ztJIzD8Ndc2NBHeN/7m64aNZgOFdTt+juWma64I2G8w/rr69cqIkobnMrxB4Pn+1qJVY3O+hQNv9PX1DQ==" saltValue="doVBLKRoCgb3txEOVpqa/g==" spinCount="100000" sheet="1" objects="1" scenarios="1"/>
  <conditionalFormatting sqref="A6:A21">
    <cfRule type="expression" dxfId="713" priority="3" stopIfTrue="1">
      <formula>MOD(ROW(),2)=0</formula>
    </cfRule>
    <cfRule type="expression" dxfId="712" priority="4" stopIfTrue="1">
      <formula>MOD(ROW(),2)&lt;&gt;0</formula>
    </cfRule>
  </conditionalFormatting>
  <conditionalFormatting sqref="B6:M6 B9:M21 C7:M8">
    <cfRule type="expression" dxfId="711" priority="5" stopIfTrue="1">
      <formula>MOD(ROW(),2)=0</formula>
    </cfRule>
    <cfRule type="expression" dxfId="710" priority="6" stopIfTrue="1">
      <formula>MOD(ROW(),2)&lt;&gt;0</formula>
    </cfRule>
  </conditionalFormatting>
  <conditionalFormatting sqref="A26:A37">
    <cfRule type="expression" dxfId="709" priority="7" stopIfTrue="1">
      <formula>MOD(ROW(),2)=0</formula>
    </cfRule>
    <cfRule type="expression" dxfId="708" priority="8" stopIfTrue="1">
      <formula>MOD(ROW(),2)&lt;&gt;0</formula>
    </cfRule>
  </conditionalFormatting>
  <conditionalFormatting sqref="B26:M37">
    <cfRule type="expression" dxfId="707" priority="9" stopIfTrue="1">
      <formula>MOD(ROW(),2)=0</formula>
    </cfRule>
    <cfRule type="expression" dxfId="706" priority="10" stopIfTrue="1">
      <formula>MOD(ROW(),2)&lt;&gt;0</formula>
    </cfRule>
  </conditionalFormatting>
  <conditionalFormatting sqref="B7:B8">
    <cfRule type="expression" dxfId="705" priority="1" stopIfTrue="1">
      <formula>MOD(ROW(),2)=0</formula>
    </cfRule>
    <cfRule type="expression" dxfId="704" priority="2"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691F-3F2D-4F5A-A596-BC4789226145}">
  <sheetPr codeName="Sheet53"/>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LRF - x-422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292</v>
      </c>
      <c r="C9" s="49"/>
      <c r="D9" s="49"/>
      <c r="E9" s="49"/>
      <c r="F9" s="49"/>
      <c r="G9" s="49"/>
      <c r="H9" s="49"/>
      <c r="I9" s="49"/>
      <c r="J9" s="49"/>
      <c r="K9" s="49"/>
      <c r="L9" s="49"/>
      <c r="M9" s="49"/>
    </row>
    <row r="10" spans="1:13" x14ac:dyDescent="0.25">
      <c r="A10" s="40" t="s">
        <v>6</v>
      </c>
      <c r="B10" s="49" t="s">
        <v>311</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309</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422</v>
      </c>
      <c r="C14" s="49"/>
      <c r="D14" s="49"/>
      <c r="E14" s="49"/>
      <c r="F14" s="49"/>
      <c r="G14" s="49"/>
      <c r="H14" s="49"/>
      <c r="I14" s="49"/>
      <c r="J14" s="49"/>
      <c r="K14" s="49"/>
      <c r="L14" s="49"/>
      <c r="M14" s="49"/>
    </row>
    <row r="15" spans="1:13" x14ac:dyDescent="0.25">
      <c r="A15" s="40" t="s">
        <v>485</v>
      </c>
      <c r="B15" s="49" t="s">
        <v>312</v>
      </c>
      <c r="C15" s="49"/>
      <c r="D15" s="49"/>
      <c r="E15" s="49"/>
      <c r="F15" s="49"/>
      <c r="G15" s="49"/>
      <c r="H15" s="49"/>
      <c r="I15" s="49"/>
      <c r="J15" s="49"/>
      <c r="K15" s="49"/>
      <c r="L15" s="49"/>
      <c r="M15" s="49"/>
    </row>
    <row r="16" spans="1:13" x14ac:dyDescent="0.25">
      <c r="A16" s="40" t="s">
        <v>137</v>
      </c>
      <c r="B16" s="49" t="s">
        <v>298</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45107</v>
      </c>
      <c r="C18" s="50"/>
      <c r="D18" s="50"/>
      <c r="E18" s="50"/>
      <c r="F18" s="50"/>
      <c r="G18" s="50"/>
      <c r="H18" s="50"/>
      <c r="I18" s="50"/>
      <c r="J18" s="50"/>
      <c r="K18" s="50"/>
      <c r="L18" s="50"/>
      <c r="M18" s="50"/>
    </row>
    <row r="19" spans="1:13" x14ac:dyDescent="0.25">
      <c r="A19" s="40" t="s">
        <v>140</v>
      </c>
      <c r="B19" s="50">
        <v>45107</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534</v>
      </c>
      <c r="B26" s="58">
        <v>0</v>
      </c>
      <c r="C26" s="58">
        <v>1</v>
      </c>
      <c r="D26" s="58">
        <v>2</v>
      </c>
      <c r="E26" s="58">
        <v>3</v>
      </c>
      <c r="F26" s="58">
        <v>4</v>
      </c>
      <c r="G26" s="58">
        <v>5</v>
      </c>
      <c r="H26" s="58">
        <v>6</v>
      </c>
      <c r="I26" s="58">
        <v>7</v>
      </c>
      <c r="J26" s="58">
        <v>8</v>
      </c>
      <c r="K26" s="58">
        <v>9</v>
      </c>
      <c r="L26" s="58">
        <v>10</v>
      </c>
      <c r="M26" s="58">
        <v>11</v>
      </c>
    </row>
    <row r="27" spans="1:13" x14ac:dyDescent="0.25">
      <c r="A27" s="43">
        <v>0</v>
      </c>
      <c r="B27" s="44">
        <v>1</v>
      </c>
      <c r="C27" s="44">
        <v>1.0049999999999999</v>
      </c>
      <c r="D27" s="44">
        <v>1.0089999999999999</v>
      </c>
      <c r="E27" s="44">
        <v>1.014</v>
      </c>
      <c r="F27" s="44">
        <v>1.0189999999999999</v>
      </c>
      <c r="G27" s="44">
        <v>1.0229999999999999</v>
      </c>
      <c r="H27" s="44">
        <v>1.028</v>
      </c>
      <c r="I27" s="44">
        <v>1.0329999999999999</v>
      </c>
      <c r="J27" s="44">
        <v>1.0369999999999999</v>
      </c>
      <c r="K27" s="44">
        <v>1.042</v>
      </c>
      <c r="L27" s="44">
        <v>1.0469999999999999</v>
      </c>
      <c r="M27" s="44">
        <v>1.0509999999999999</v>
      </c>
    </row>
    <row r="28" spans="1:13" x14ac:dyDescent="0.25">
      <c r="A28" s="43">
        <v>1</v>
      </c>
      <c r="B28" s="44">
        <v>1.056</v>
      </c>
      <c r="C28" s="44">
        <v>1.0609999999999999</v>
      </c>
      <c r="D28" s="44">
        <v>1.0660000000000001</v>
      </c>
      <c r="E28" s="44">
        <v>1.071</v>
      </c>
      <c r="F28" s="44">
        <v>1.0760000000000001</v>
      </c>
      <c r="G28" s="44">
        <v>1.0820000000000001</v>
      </c>
      <c r="H28" s="44">
        <v>1.087</v>
      </c>
      <c r="I28" s="44">
        <v>1.0920000000000001</v>
      </c>
      <c r="J28" s="44">
        <v>1.097</v>
      </c>
      <c r="K28" s="44">
        <v>1.1020000000000001</v>
      </c>
      <c r="L28" s="44">
        <v>1.107</v>
      </c>
      <c r="M28" s="44">
        <v>1.1120000000000001</v>
      </c>
    </row>
    <row r="29" spans="1:13" x14ac:dyDescent="0.25">
      <c r="A29" s="43">
        <v>2</v>
      </c>
      <c r="B29" s="44">
        <v>1.117</v>
      </c>
      <c r="C29" s="44">
        <v>1.123</v>
      </c>
      <c r="D29" s="44">
        <v>1.129</v>
      </c>
      <c r="E29" s="44">
        <v>1.1339999999999999</v>
      </c>
      <c r="F29" s="44">
        <v>1.1399999999999999</v>
      </c>
      <c r="G29" s="44">
        <v>1.145</v>
      </c>
      <c r="H29" s="44">
        <v>1.151</v>
      </c>
      <c r="I29" s="44">
        <v>1.157</v>
      </c>
      <c r="J29" s="44">
        <v>1.1619999999999999</v>
      </c>
      <c r="K29" s="44">
        <v>1.1679999999999999</v>
      </c>
      <c r="L29" s="44">
        <v>1.1739999999999999</v>
      </c>
      <c r="M29" s="44">
        <v>1.179</v>
      </c>
    </row>
    <row r="30" spans="1:13" x14ac:dyDescent="0.25">
      <c r="A30" s="43">
        <v>3</v>
      </c>
      <c r="B30" s="44">
        <v>1.1850000000000001</v>
      </c>
      <c r="C30" s="44">
        <v>1.1910000000000001</v>
      </c>
      <c r="D30" s="44">
        <v>1.1970000000000001</v>
      </c>
      <c r="E30" s="44">
        <v>1.2030000000000001</v>
      </c>
      <c r="F30" s="44">
        <v>1.21</v>
      </c>
      <c r="G30" s="44">
        <v>1.216</v>
      </c>
      <c r="H30" s="44">
        <v>1.222</v>
      </c>
      <c r="I30" s="44">
        <v>1.228</v>
      </c>
      <c r="J30" s="44">
        <v>1.234</v>
      </c>
      <c r="K30" s="44">
        <v>1.2410000000000001</v>
      </c>
      <c r="L30" s="44">
        <v>1.2470000000000001</v>
      </c>
      <c r="M30" s="44">
        <v>1.2529999999999999</v>
      </c>
    </row>
    <row r="31" spans="1:13" x14ac:dyDescent="0.25">
      <c r="A31" s="43">
        <v>4</v>
      </c>
      <c r="B31" s="44">
        <v>1.2589999999999999</v>
      </c>
      <c r="C31" s="44">
        <v>1.266</v>
      </c>
      <c r="D31" s="44">
        <v>1.2729999999999999</v>
      </c>
      <c r="E31" s="44">
        <v>1.28</v>
      </c>
      <c r="F31" s="44">
        <v>1.2869999999999999</v>
      </c>
      <c r="G31" s="44">
        <v>1.294</v>
      </c>
      <c r="H31" s="44">
        <v>1.3</v>
      </c>
      <c r="I31" s="44">
        <v>1.3069999999999999</v>
      </c>
      <c r="J31" s="44">
        <v>1.3140000000000001</v>
      </c>
      <c r="K31" s="44">
        <v>1.321</v>
      </c>
      <c r="L31" s="44">
        <v>1.3280000000000001</v>
      </c>
      <c r="M31" s="44">
        <v>1.335</v>
      </c>
    </row>
    <row r="32" spans="1:13" x14ac:dyDescent="0.25">
      <c r="A32" s="43">
        <v>5</v>
      </c>
      <c r="B32" s="44">
        <v>1.3420000000000001</v>
      </c>
      <c r="C32" s="44">
        <v>1.349</v>
      </c>
      <c r="D32" s="44">
        <v>1.357</v>
      </c>
      <c r="E32" s="44">
        <v>1.3640000000000001</v>
      </c>
      <c r="F32" s="44">
        <v>1.3720000000000001</v>
      </c>
      <c r="G32" s="44">
        <v>1.38</v>
      </c>
      <c r="H32" s="44">
        <v>1.387</v>
      </c>
      <c r="I32" s="44">
        <v>1.395</v>
      </c>
      <c r="J32" s="44">
        <v>1.4019999999999999</v>
      </c>
      <c r="K32" s="44">
        <v>1.41</v>
      </c>
      <c r="L32" s="44">
        <v>1.417</v>
      </c>
      <c r="M32" s="44">
        <v>1.425</v>
      </c>
    </row>
    <row r="33" spans="1:13" x14ac:dyDescent="0.25">
      <c r="A33" s="43">
        <v>6</v>
      </c>
      <c r="B33" s="44">
        <v>1.4330000000000001</v>
      </c>
      <c r="C33" s="44">
        <v>1.4410000000000001</v>
      </c>
      <c r="D33" s="44">
        <v>1.4490000000000001</v>
      </c>
      <c r="E33" s="44">
        <v>1.458</v>
      </c>
      <c r="F33" s="44">
        <v>1.466</v>
      </c>
      <c r="G33" s="44">
        <v>1.4750000000000001</v>
      </c>
      <c r="H33" s="44">
        <v>1.4830000000000001</v>
      </c>
      <c r="I33" s="44">
        <v>1.4910000000000001</v>
      </c>
      <c r="J33" s="44">
        <v>1.5</v>
      </c>
      <c r="K33" s="44">
        <v>1.508</v>
      </c>
      <c r="L33" s="44">
        <v>1.516</v>
      </c>
      <c r="M33" s="44">
        <v>1.5249999999999999</v>
      </c>
    </row>
    <row r="34" spans="1:13" x14ac:dyDescent="0.25">
      <c r="A34" s="43">
        <v>7</v>
      </c>
      <c r="B34" s="44">
        <v>1.5329999999999999</v>
      </c>
      <c r="C34" s="44">
        <v>1.5429999999999999</v>
      </c>
      <c r="D34" s="44">
        <v>1.552</v>
      </c>
      <c r="E34" s="44">
        <v>1.5609999999999999</v>
      </c>
      <c r="F34" s="44">
        <v>1.57</v>
      </c>
      <c r="G34" s="44">
        <v>1.58</v>
      </c>
      <c r="H34" s="44">
        <v>1.589</v>
      </c>
      <c r="I34" s="44">
        <v>1.5980000000000001</v>
      </c>
      <c r="J34" s="44">
        <v>1.6080000000000001</v>
      </c>
      <c r="K34" s="44">
        <v>1.617</v>
      </c>
      <c r="L34" s="44">
        <v>1.6259999999999999</v>
      </c>
      <c r="M34" s="44">
        <v>1.635</v>
      </c>
    </row>
    <row r="35" spans="1:13" x14ac:dyDescent="0.25">
      <c r="A35" s="43">
        <v>8</v>
      </c>
      <c r="B35" s="44">
        <v>1.645</v>
      </c>
      <c r="C35" s="44">
        <v>1.655</v>
      </c>
      <c r="D35" s="44">
        <v>1.665</v>
      </c>
      <c r="E35" s="44">
        <v>1.675</v>
      </c>
      <c r="F35" s="44">
        <v>1.6859999999999999</v>
      </c>
      <c r="G35" s="44">
        <v>1.696</v>
      </c>
      <c r="H35" s="44">
        <v>1.706</v>
      </c>
      <c r="I35" s="44">
        <v>1.7170000000000001</v>
      </c>
      <c r="J35" s="44">
        <v>1.7270000000000001</v>
      </c>
      <c r="K35" s="44">
        <v>1.7370000000000001</v>
      </c>
      <c r="L35" s="44">
        <v>1.748</v>
      </c>
      <c r="M35" s="44">
        <v>1.758</v>
      </c>
    </row>
    <row r="36" spans="1:13" x14ac:dyDescent="0.25">
      <c r="A36" s="43">
        <v>9</v>
      </c>
      <c r="B36" s="44">
        <v>1.768</v>
      </c>
      <c r="C36" s="44">
        <v>1.78</v>
      </c>
      <c r="D36" s="44">
        <v>1.7909999999999999</v>
      </c>
      <c r="E36" s="44">
        <v>1.802</v>
      </c>
      <c r="F36" s="44">
        <v>1.8140000000000001</v>
      </c>
      <c r="G36" s="44">
        <v>1.825</v>
      </c>
      <c r="H36" s="44">
        <v>1.837</v>
      </c>
      <c r="I36" s="44">
        <v>1.8480000000000001</v>
      </c>
      <c r="J36" s="44">
        <v>1.86</v>
      </c>
      <c r="K36" s="44">
        <v>1.871</v>
      </c>
      <c r="L36" s="44">
        <v>1.8819999999999999</v>
      </c>
      <c r="M36" s="44">
        <v>1.8939999999999999</v>
      </c>
    </row>
    <row r="37" spans="1:13" x14ac:dyDescent="0.25">
      <c r="A37" s="43">
        <v>10</v>
      </c>
      <c r="B37" s="44">
        <v>1.905</v>
      </c>
      <c r="C37" s="44"/>
      <c r="D37" s="44"/>
      <c r="E37" s="44"/>
      <c r="F37" s="44"/>
      <c r="G37" s="44"/>
      <c r="H37" s="44"/>
      <c r="I37" s="44"/>
      <c r="J37" s="44"/>
      <c r="K37" s="44"/>
      <c r="L37" s="44"/>
      <c r="M37" s="44"/>
    </row>
  </sheetData>
  <sheetProtection algorithmName="SHA-512" hashValue="W8EPn0r9lbdsjJ491QogD40om+uBS/yOYUz44pgxKiKJGaXNOkBrqpjuenZnAgwqelne0fea7itrDney9c/Q6Q==" saltValue="bjQWXoVHAtJqC3OcMnQKtw==" spinCount="100000" sheet="1" objects="1" scenarios="1"/>
  <conditionalFormatting sqref="A6:A21">
    <cfRule type="expression" dxfId="701" priority="3" stopIfTrue="1">
      <formula>MOD(ROW(),2)=0</formula>
    </cfRule>
    <cfRule type="expression" dxfId="700" priority="4" stopIfTrue="1">
      <formula>MOD(ROW(),2)&lt;&gt;0</formula>
    </cfRule>
  </conditionalFormatting>
  <conditionalFormatting sqref="B6:M6 B9:M21 C7:M8">
    <cfRule type="expression" dxfId="699" priority="5" stopIfTrue="1">
      <formula>MOD(ROW(),2)=0</formula>
    </cfRule>
    <cfRule type="expression" dxfId="698" priority="6" stopIfTrue="1">
      <formula>MOD(ROW(),2)&lt;&gt;0</formula>
    </cfRule>
  </conditionalFormatting>
  <conditionalFormatting sqref="A26:A37">
    <cfRule type="expression" dxfId="697" priority="7" stopIfTrue="1">
      <formula>MOD(ROW(),2)=0</formula>
    </cfRule>
    <cfRule type="expression" dxfId="696" priority="8" stopIfTrue="1">
      <formula>MOD(ROW(),2)&lt;&gt;0</formula>
    </cfRule>
  </conditionalFormatting>
  <conditionalFormatting sqref="B26:M37">
    <cfRule type="expression" dxfId="695" priority="9" stopIfTrue="1">
      <formula>MOD(ROW(),2)=0</formula>
    </cfRule>
    <cfRule type="expression" dxfId="694" priority="10" stopIfTrue="1">
      <formula>MOD(ROW(),2)&lt;&gt;0</formula>
    </cfRule>
  </conditionalFormatting>
  <conditionalFormatting sqref="B7:B8">
    <cfRule type="expression" dxfId="693" priority="1" stopIfTrue="1">
      <formula>MOD(ROW(),2)=0</formula>
    </cfRule>
    <cfRule type="expression" dxfId="692" priority="2"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089D-8736-420D-9873-0F02043D913C}">
  <sheetPr codeName="Sheet54"/>
  <dimension ref="A1:B27"/>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ERF - x-423</v>
      </c>
    </row>
    <row r="6" spans="1:2" x14ac:dyDescent="0.25">
      <c r="A6" s="40" t="s">
        <v>481</v>
      </c>
      <c r="B6" s="49" t="s">
        <v>482</v>
      </c>
    </row>
    <row r="7" spans="1:2" x14ac:dyDescent="0.25">
      <c r="A7" s="40" t="s">
        <v>483</v>
      </c>
      <c r="B7" s="49" t="s">
        <v>578</v>
      </c>
    </row>
    <row r="8" spans="1:2" x14ac:dyDescent="0.25">
      <c r="A8" s="40" t="s">
        <v>130</v>
      </c>
      <c r="B8" s="49" t="s">
        <v>576</v>
      </c>
    </row>
    <row r="9" spans="1:2" x14ac:dyDescent="0.25">
      <c r="A9" s="40" t="s">
        <v>131</v>
      </c>
      <c r="B9" s="49" t="s">
        <v>229</v>
      </c>
    </row>
    <row r="10" spans="1:2" ht="75" x14ac:dyDescent="0.25">
      <c r="A10" s="40" t="s">
        <v>6</v>
      </c>
      <c r="B10" s="49" t="s">
        <v>313</v>
      </c>
    </row>
    <row r="11" spans="1:2" x14ac:dyDescent="0.25">
      <c r="A11" s="40" t="s">
        <v>132</v>
      </c>
      <c r="B11" s="49" t="s">
        <v>190</v>
      </c>
    </row>
    <row r="12" spans="1:2" x14ac:dyDescent="0.25">
      <c r="A12" s="40" t="s">
        <v>133</v>
      </c>
      <c r="B12" s="49" t="s">
        <v>231</v>
      </c>
    </row>
    <row r="13" spans="1:2" x14ac:dyDescent="0.25">
      <c r="A13" s="40" t="s">
        <v>484</v>
      </c>
      <c r="B13" s="49">
        <v>1</v>
      </c>
    </row>
    <row r="14" spans="1:2" x14ac:dyDescent="0.25">
      <c r="A14" s="40" t="s">
        <v>135</v>
      </c>
      <c r="B14" s="49">
        <v>423</v>
      </c>
    </row>
    <row r="15" spans="1:2" x14ac:dyDescent="0.25">
      <c r="A15" s="40" t="s">
        <v>485</v>
      </c>
      <c r="B15" s="49" t="s">
        <v>314</v>
      </c>
    </row>
    <row r="16" spans="1:2" x14ac:dyDescent="0.25">
      <c r="A16" s="40" t="s">
        <v>137</v>
      </c>
      <c r="B16" s="49" t="s">
        <v>315</v>
      </c>
    </row>
    <row r="17" spans="1:2" x14ac:dyDescent="0.25">
      <c r="A17" s="41" t="s">
        <v>486</v>
      </c>
      <c r="B17" s="49"/>
    </row>
    <row r="18" spans="1:2" x14ac:dyDescent="0.25">
      <c r="A18" s="40" t="s">
        <v>139</v>
      </c>
      <c r="B18" s="50">
        <v>45107</v>
      </c>
    </row>
    <row r="19" spans="1:2" x14ac:dyDescent="0.25">
      <c r="A19" s="40" t="s">
        <v>140</v>
      </c>
      <c r="B19" s="50">
        <v>45107</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529</v>
      </c>
      <c r="B26" s="60" t="s">
        <v>530</v>
      </c>
    </row>
    <row r="27" spans="1:2" x14ac:dyDescent="0.25">
      <c r="A27" s="42" t="s">
        <v>315</v>
      </c>
      <c r="B27" s="46">
        <v>2.1999999999999999E-2</v>
      </c>
    </row>
  </sheetData>
  <sheetProtection algorithmName="SHA-512" hashValue="VANlAXZzY1HcEYBAnQUQWAT1TY3gsgEYSY5gRFsU9JyXICxBOKF7NcaGkTSkjQuYCsAJ1Lw/Gb40H4m71YwVag==" saltValue="EObt7Pf0vHxAgNq6oSsHhg==" spinCount="100000" sheet="1" objects="1" scenarios="1"/>
  <conditionalFormatting sqref="A6:A21">
    <cfRule type="expression" dxfId="689" priority="3" stopIfTrue="1">
      <formula>MOD(ROW(),2)=0</formula>
    </cfRule>
    <cfRule type="expression" dxfId="688" priority="4" stopIfTrue="1">
      <formula>MOD(ROW(),2)&lt;&gt;0</formula>
    </cfRule>
  </conditionalFormatting>
  <conditionalFormatting sqref="B6 B9:B21">
    <cfRule type="expression" dxfId="687" priority="5" stopIfTrue="1">
      <formula>MOD(ROW(),2)=0</formula>
    </cfRule>
    <cfRule type="expression" dxfId="686" priority="6" stopIfTrue="1">
      <formula>MOD(ROW(),2)&lt;&gt;0</formula>
    </cfRule>
  </conditionalFormatting>
  <conditionalFormatting sqref="A26:A27">
    <cfRule type="expression" dxfId="685" priority="7" stopIfTrue="1">
      <formula>MOD(ROW(),2)=0</formula>
    </cfRule>
    <cfRule type="expression" dxfId="684" priority="8" stopIfTrue="1">
      <formula>MOD(ROW(),2)&lt;&gt;0</formula>
    </cfRule>
  </conditionalFormatting>
  <conditionalFormatting sqref="B26:B27">
    <cfRule type="expression" dxfId="683" priority="9" stopIfTrue="1">
      <formula>MOD(ROW(),2)=0</formula>
    </cfRule>
    <cfRule type="expression" dxfId="682" priority="10" stopIfTrue="1">
      <formula>MOD(ROW(),2)&lt;&gt;0</formula>
    </cfRule>
  </conditionalFormatting>
  <conditionalFormatting sqref="B7:B8">
    <cfRule type="expression" dxfId="681" priority="1" stopIfTrue="1">
      <formula>MOD(ROW(),2)=0</formula>
    </cfRule>
    <cfRule type="expression" dxfId="680" priority="2"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BCCE-A849-49A0-86A6-891542C997F2}">
  <sheetPr codeName="Sheet55"/>
  <dimension ref="A1:C107"/>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Triv Comm - x-501</v>
      </c>
    </row>
    <row r="6" spans="1:3" x14ac:dyDescent="0.25">
      <c r="A6" s="40" t="s">
        <v>481</v>
      </c>
      <c r="B6" s="49" t="s">
        <v>482</v>
      </c>
      <c r="C6" s="49"/>
    </row>
    <row r="7" spans="1:3" x14ac:dyDescent="0.25">
      <c r="A7" s="40" t="s">
        <v>483</v>
      </c>
      <c r="B7" s="49" t="s">
        <v>578</v>
      </c>
      <c r="C7" s="49"/>
    </row>
    <row r="8" spans="1:3" x14ac:dyDescent="0.25">
      <c r="A8" s="40" t="s">
        <v>130</v>
      </c>
      <c r="B8" s="49" t="s">
        <v>412</v>
      </c>
      <c r="C8" s="49"/>
    </row>
    <row r="9" spans="1:3" x14ac:dyDescent="0.25">
      <c r="A9" s="40" t="s">
        <v>131</v>
      </c>
      <c r="B9" s="49" t="s">
        <v>316</v>
      </c>
      <c r="C9" s="49"/>
    </row>
    <row r="10" spans="1:3" x14ac:dyDescent="0.25">
      <c r="A10" s="40" t="s">
        <v>6</v>
      </c>
      <c r="B10" s="49" t="s">
        <v>317</v>
      </c>
      <c r="C10" s="49"/>
    </row>
    <row r="11" spans="1:3" x14ac:dyDescent="0.25">
      <c r="A11" s="40" t="s">
        <v>132</v>
      </c>
      <c r="B11" s="49" t="s">
        <v>190</v>
      </c>
      <c r="C11" s="49"/>
    </row>
    <row r="12" spans="1:3" x14ac:dyDescent="0.25">
      <c r="A12" s="40" t="s">
        <v>133</v>
      </c>
      <c r="B12" s="49" t="s">
        <v>241</v>
      </c>
      <c r="C12" s="49"/>
    </row>
    <row r="13" spans="1:3" x14ac:dyDescent="0.25">
      <c r="A13" s="40" t="s">
        <v>484</v>
      </c>
      <c r="B13" s="49">
        <v>1</v>
      </c>
      <c r="C13" s="49"/>
    </row>
    <row r="14" spans="1:3" x14ac:dyDescent="0.25">
      <c r="A14" s="40" t="s">
        <v>135</v>
      </c>
      <c r="B14" s="49">
        <v>501</v>
      </c>
      <c r="C14" s="49"/>
    </row>
    <row r="15" spans="1:3" x14ac:dyDescent="0.25">
      <c r="A15" s="40" t="s">
        <v>485</v>
      </c>
      <c r="B15" s="49" t="s">
        <v>318</v>
      </c>
      <c r="C15" s="49"/>
    </row>
    <row r="16" spans="1:3" x14ac:dyDescent="0.25">
      <c r="A16" s="40" t="s">
        <v>137</v>
      </c>
      <c r="B16" s="49" t="s">
        <v>319</v>
      </c>
      <c r="C16" s="49"/>
    </row>
    <row r="17" spans="1:3" x14ac:dyDescent="0.25">
      <c r="A17" s="41" t="s">
        <v>486</v>
      </c>
      <c r="B17" s="49"/>
      <c r="C17" s="49"/>
    </row>
    <row r="18" spans="1:3" x14ac:dyDescent="0.25">
      <c r="A18" s="40" t="s">
        <v>139</v>
      </c>
      <c r="B18" s="50">
        <v>45135</v>
      </c>
      <c r="C18" s="50"/>
    </row>
    <row r="19" spans="1:3" x14ac:dyDescent="0.25">
      <c r="A19" s="40" t="s">
        <v>140</v>
      </c>
      <c r="B19" s="50">
        <v>45200</v>
      </c>
      <c r="C19" s="50"/>
    </row>
    <row r="20" spans="1:3" x14ac:dyDescent="0.25">
      <c r="A20" s="40" t="s">
        <v>141</v>
      </c>
      <c r="B20" s="49" t="s">
        <v>149</v>
      </c>
      <c r="C20" s="49"/>
    </row>
    <row r="21" spans="1:3" x14ac:dyDescent="0.25">
      <c r="A21" s="40" t="s">
        <v>487</v>
      </c>
      <c r="B21" s="49" t="s">
        <v>69</v>
      </c>
      <c r="C21" s="49"/>
    </row>
    <row r="23" spans="1:3" x14ac:dyDescent="0.25">
      <c r="A23" s="23" t="str">
        <f>HYPERLINK("#'Factor List'!A1", "Back to Factor List")</f>
        <v>Back to Factor List</v>
      </c>
      <c r="B23" s="23" t="str">
        <f>HYPERLINK("#'Assumptions'!A1", "Assumptions")</f>
        <v>Assumptions</v>
      </c>
    </row>
    <row r="26" spans="1:3" s="59" customFormat="1" ht="26" x14ac:dyDescent="0.25">
      <c r="A26" s="58" t="s">
        <v>241</v>
      </c>
      <c r="B26" s="58" t="s">
        <v>535</v>
      </c>
      <c r="C26" s="58" t="s">
        <v>536</v>
      </c>
    </row>
    <row r="27" spans="1:3" x14ac:dyDescent="0.25">
      <c r="A27" s="43">
        <v>20</v>
      </c>
      <c r="B27" s="44" t="s">
        <v>537</v>
      </c>
      <c r="C27" s="44">
        <v>40.591999999999999</v>
      </c>
    </row>
    <row r="28" spans="1:3" x14ac:dyDescent="0.25">
      <c r="A28" s="43">
        <v>21</v>
      </c>
      <c r="B28" s="44" t="s">
        <v>537</v>
      </c>
      <c r="C28" s="44">
        <v>40.253</v>
      </c>
    </row>
    <row r="29" spans="1:3" x14ac:dyDescent="0.25">
      <c r="A29" s="43">
        <v>22</v>
      </c>
      <c r="B29" s="44" t="s">
        <v>537</v>
      </c>
      <c r="C29" s="44">
        <v>39.908999999999999</v>
      </c>
    </row>
    <row r="30" spans="1:3" x14ac:dyDescent="0.25">
      <c r="A30" s="43">
        <v>23</v>
      </c>
      <c r="B30" s="44" t="s">
        <v>537</v>
      </c>
      <c r="C30" s="44">
        <v>39.558999999999997</v>
      </c>
    </row>
    <row r="31" spans="1:3" x14ac:dyDescent="0.25">
      <c r="A31" s="43">
        <v>24</v>
      </c>
      <c r="B31" s="44" t="s">
        <v>537</v>
      </c>
      <c r="C31" s="44">
        <v>39.201999999999998</v>
      </c>
    </row>
    <row r="32" spans="1:3" x14ac:dyDescent="0.25">
      <c r="A32" s="43">
        <v>25</v>
      </c>
      <c r="B32" s="44" t="s">
        <v>537</v>
      </c>
      <c r="C32" s="44">
        <v>38.840000000000003</v>
      </c>
    </row>
    <row r="33" spans="1:3" x14ac:dyDescent="0.25">
      <c r="A33" s="43">
        <v>26</v>
      </c>
      <c r="B33" s="44" t="s">
        <v>537</v>
      </c>
      <c r="C33" s="44">
        <v>38.470999999999997</v>
      </c>
    </row>
    <row r="34" spans="1:3" x14ac:dyDescent="0.25">
      <c r="A34" s="43">
        <v>27</v>
      </c>
      <c r="B34" s="44" t="s">
        <v>537</v>
      </c>
      <c r="C34" s="44">
        <v>38.095999999999997</v>
      </c>
    </row>
    <row r="35" spans="1:3" x14ac:dyDescent="0.25">
      <c r="A35" s="43">
        <v>28</v>
      </c>
      <c r="B35" s="44" t="s">
        <v>537</v>
      </c>
      <c r="C35" s="44">
        <v>37.713999999999999</v>
      </c>
    </row>
    <row r="36" spans="1:3" x14ac:dyDescent="0.25">
      <c r="A36" s="43">
        <v>29</v>
      </c>
      <c r="B36" s="44" t="s">
        <v>537</v>
      </c>
      <c r="C36" s="44">
        <v>37.326000000000001</v>
      </c>
    </row>
    <row r="37" spans="1:3" x14ac:dyDescent="0.25">
      <c r="A37" s="43">
        <v>30</v>
      </c>
      <c r="B37" s="44" t="s">
        <v>537</v>
      </c>
      <c r="C37" s="44">
        <v>36.933</v>
      </c>
    </row>
    <row r="38" spans="1:3" x14ac:dyDescent="0.25">
      <c r="A38" s="43">
        <v>31</v>
      </c>
      <c r="B38" s="44" t="s">
        <v>537</v>
      </c>
      <c r="C38" s="44">
        <v>36.533000000000001</v>
      </c>
    </row>
    <row r="39" spans="1:3" x14ac:dyDescent="0.25">
      <c r="A39" s="43">
        <v>32</v>
      </c>
      <c r="B39" s="44" t="s">
        <v>537</v>
      </c>
      <c r="C39" s="44">
        <v>36.125999999999998</v>
      </c>
    </row>
    <row r="40" spans="1:3" x14ac:dyDescent="0.25">
      <c r="A40" s="43">
        <v>33</v>
      </c>
      <c r="B40" s="44" t="s">
        <v>537</v>
      </c>
      <c r="C40" s="44">
        <v>35.713000000000001</v>
      </c>
    </row>
    <row r="41" spans="1:3" x14ac:dyDescent="0.25">
      <c r="A41" s="43">
        <v>34</v>
      </c>
      <c r="B41" s="44" t="s">
        <v>537</v>
      </c>
      <c r="C41" s="44">
        <v>35.293999999999997</v>
      </c>
    </row>
    <row r="42" spans="1:3" x14ac:dyDescent="0.25">
      <c r="A42" s="43">
        <v>35</v>
      </c>
      <c r="B42" s="44" t="s">
        <v>537</v>
      </c>
      <c r="C42" s="44">
        <v>34.866999999999997</v>
      </c>
    </row>
    <row r="43" spans="1:3" x14ac:dyDescent="0.25">
      <c r="A43" s="43">
        <v>36</v>
      </c>
      <c r="B43" s="44" t="s">
        <v>537</v>
      </c>
      <c r="C43" s="44">
        <v>34.433999999999997</v>
      </c>
    </row>
    <row r="44" spans="1:3" x14ac:dyDescent="0.25">
      <c r="A44" s="43">
        <v>37</v>
      </c>
      <c r="B44" s="44" t="s">
        <v>537</v>
      </c>
      <c r="C44" s="44">
        <v>33.993000000000002</v>
      </c>
    </row>
    <row r="45" spans="1:3" x14ac:dyDescent="0.25">
      <c r="A45" s="43">
        <v>38</v>
      </c>
      <c r="B45" s="44" t="s">
        <v>537</v>
      </c>
      <c r="C45" s="44">
        <v>33.545000000000002</v>
      </c>
    </row>
    <row r="46" spans="1:3" x14ac:dyDescent="0.25">
      <c r="A46" s="43">
        <v>39</v>
      </c>
      <c r="B46" s="44" t="s">
        <v>537</v>
      </c>
      <c r="C46" s="44">
        <v>33.090000000000003</v>
      </c>
    </row>
    <row r="47" spans="1:3" x14ac:dyDescent="0.25">
      <c r="A47" s="43">
        <v>40</v>
      </c>
      <c r="B47" s="44" t="s">
        <v>537</v>
      </c>
      <c r="C47" s="44">
        <v>32.628</v>
      </c>
    </row>
    <row r="48" spans="1:3" x14ac:dyDescent="0.25">
      <c r="A48" s="43">
        <v>41</v>
      </c>
      <c r="B48" s="44" t="s">
        <v>537</v>
      </c>
      <c r="C48" s="44">
        <v>32.158999999999999</v>
      </c>
    </row>
    <row r="49" spans="1:3" x14ac:dyDescent="0.25">
      <c r="A49" s="43">
        <v>42</v>
      </c>
      <c r="B49" s="44" t="s">
        <v>537</v>
      </c>
      <c r="C49" s="44">
        <v>31.683</v>
      </c>
    </row>
    <row r="50" spans="1:3" x14ac:dyDescent="0.25">
      <c r="A50" s="43">
        <v>43</v>
      </c>
      <c r="B50" s="44" t="s">
        <v>537</v>
      </c>
      <c r="C50" s="44">
        <v>31.2</v>
      </c>
    </row>
    <row r="51" spans="1:3" x14ac:dyDescent="0.25">
      <c r="A51" s="43">
        <v>44</v>
      </c>
      <c r="B51" s="44" t="s">
        <v>537</v>
      </c>
      <c r="C51" s="44">
        <v>30.709</v>
      </c>
    </row>
    <row r="52" spans="1:3" x14ac:dyDescent="0.25">
      <c r="A52" s="43">
        <v>45</v>
      </c>
      <c r="B52" s="44" t="s">
        <v>537</v>
      </c>
      <c r="C52" s="44">
        <v>30.212</v>
      </c>
    </row>
    <row r="53" spans="1:3" x14ac:dyDescent="0.25">
      <c r="A53" s="43">
        <v>46</v>
      </c>
      <c r="B53" s="44" t="s">
        <v>537</v>
      </c>
      <c r="C53" s="44">
        <v>29.706</v>
      </c>
    </row>
    <row r="54" spans="1:3" x14ac:dyDescent="0.25">
      <c r="A54" s="43">
        <v>47</v>
      </c>
      <c r="B54" s="44" t="s">
        <v>537</v>
      </c>
      <c r="C54" s="44">
        <v>29.193000000000001</v>
      </c>
    </row>
    <row r="55" spans="1:3" x14ac:dyDescent="0.25">
      <c r="A55" s="43">
        <v>48</v>
      </c>
      <c r="B55" s="44" t="s">
        <v>537</v>
      </c>
      <c r="C55" s="44">
        <v>28.672999999999998</v>
      </c>
    </row>
    <row r="56" spans="1:3" x14ac:dyDescent="0.25">
      <c r="A56" s="43">
        <v>49</v>
      </c>
      <c r="B56" s="44" t="s">
        <v>537</v>
      </c>
      <c r="C56" s="44">
        <v>28.145</v>
      </c>
    </row>
    <row r="57" spans="1:3" x14ac:dyDescent="0.25">
      <c r="A57" s="43">
        <v>50</v>
      </c>
      <c r="B57" s="44" t="s">
        <v>537</v>
      </c>
      <c r="C57" s="44">
        <v>27.609000000000002</v>
      </c>
    </row>
    <row r="58" spans="1:3" x14ac:dyDescent="0.25">
      <c r="A58" s="43">
        <v>51</v>
      </c>
      <c r="B58" s="44" t="s">
        <v>537</v>
      </c>
      <c r="C58" s="44">
        <v>27.065999999999999</v>
      </c>
    </row>
    <row r="59" spans="1:3" x14ac:dyDescent="0.25">
      <c r="A59" s="43">
        <v>52</v>
      </c>
      <c r="B59" s="44" t="s">
        <v>537</v>
      </c>
      <c r="C59" s="44">
        <v>26.513999999999999</v>
      </c>
    </row>
    <row r="60" spans="1:3" x14ac:dyDescent="0.25">
      <c r="A60" s="43">
        <v>53</v>
      </c>
      <c r="B60" s="44" t="s">
        <v>537</v>
      </c>
      <c r="C60" s="44">
        <v>25.954000000000001</v>
      </c>
    </row>
    <row r="61" spans="1:3" x14ac:dyDescent="0.25">
      <c r="A61" s="43">
        <v>54</v>
      </c>
      <c r="B61" s="44" t="s">
        <v>537</v>
      </c>
      <c r="C61" s="44">
        <v>25.387</v>
      </c>
    </row>
    <row r="62" spans="1:3" x14ac:dyDescent="0.25">
      <c r="A62" s="43">
        <v>55</v>
      </c>
      <c r="B62" s="44">
        <v>25.995000000000001</v>
      </c>
      <c r="C62" s="44">
        <v>24.811</v>
      </c>
    </row>
    <row r="63" spans="1:3" x14ac:dyDescent="0.25">
      <c r="A63" s="43">
        <v>56</v>
      </c>
      <c r="B63" s="44">
        <v>25.417999999999999</v>
      </c>
      <c r="C63" s="44">
        <v>24.228000000000002</v>
      </c>
    </row>
    <row r="64" spans="1:3" x14ac:dyDescent="0.25">
      <c r="A64" s="43">
        <v>57</v>
      </c>
      <c r="B64" s="44">
        <v>24.832999999999998</v>
      </c>
      <c r="C64" s="44">
        <v>23.637</v>
      </c>
    </row>
    <row r="65" spans="1:3" x14ac:dyDescent="0.25">
      <c r="A65" s="43">
        <v>58</v>
      </c>
      <c r="B65" s="44">
        <v>24.241</v>
      </c>
      <c r="C65" s="44">
        <v>23.04</v>
      </c>
    </row>
    <row r="66" spans="1:3" x14ac:dyDescent="0.25">
      <c r="A66" s="43">
        <v>59</v>
      </c>
      <c r="B66" s="44">
        <v>23.641999999999999</v>
      </c>
      <c r="C66" s="44">
        <v>22.434999999999999</v>
      </c>
    </row>
    <row r="67" spans="1:3" x14ac:dyDescent="0.25">
      <c r="A67" s="43">
        <v>60</v>
      </c>
      <c r="B67" s="44">
        <v>23.033000000000001</v>
      </c>
      <c r="C67" s="44">
        <v>21.82</v>
      </c>
    </row>
    <row r="68" spans="1:3" x14ac:dyDescent="0.25">
      <c r="A68" s="43">
        <v>61</v>
      </c>
      <c r="B68" s="44">
        <v>22.417000000000002</v>
      </c>
      <c r="C68" s="44">
        <v>21.198</v>
      </c>
    </row>
    <row r="69" spans="1:3" x14ac:dyDescent="0.25">
      <c r="A69" s="43">
        <v>62</v>
      </c>
      <c r="B69" s="44">
        <v>21.797000000000001</v>
      </c>
      <c r="C69" s="44">
        <v>20.573</v>
      </c>
    </row>
    <row r="70" spans="1:3" x14ac:dyDescent="0.25">
      <c r="A70" s="43">
        <v>63</v>
      </c>
      <c r="B70" s="44">
        <v>21.170999999999999</v>
      </c>
      <c r="C70" s="44">
        <v>19.943000000000001</v>
      </c>
    </row>
    <row r="71" spans="1:3" x14ac:dyDescent="0.25">
      <c r="A71" s="43">
        <v>64</v>
      </c>
      <c r="B71" s="44">
        <v>20.538</v>
      </c>
      <c r="C71" s="44">
        <v>19.309000000000001</v>
      </c>
    </row>
    <row r="72" spans="1:3" x14ac:dyDescent="0.25">
      <c r="A72" s="43">
        <v>65</v>
      </c>
      <c r="B72" s="44">
        <v>19.899000000000001</v>
      </c>
      <c r="C72" s="44">
        <v>18.670000000000002</v>
      </c>
    </row>
    <row r="73" spans="1:3" x14ac:dyDescent="0.25">
      <c r="A73" s="43">
        <v>66</v>
      </c>
      <c r="B73" s="44">
        <v>19.257000000000001</v>
      </c>
      <c r="C73" s="44">
        <v>18.027999999999999</v>
      </c>
    </row>
    <row r="74" spans="1:3" x14ac:dyDescent="0.25">
      <c r="A74" s="43">
        <v>67</v>
      </c>
      <c r="B74" s="44">
        <v>18.61</v>
      </c>
      <c r="C74" s="44">
        <v>17.382000000000001</v>
      </c>
    </row>
    <row r="75" spans="1:3" x14ac:dyDescent="0.25">
      <c r="A75" s="43">
        <v>68</v>
      </c>
      <c r="B75" s="44">
        <v>17.957999999999998</v>
      </c>
      <c r="C75" s="44">
        <v>16.734000000000002</v>
      </c>
    </row>
    <row r="76" spans="1:3" x14ac:dyDescent="0.25">
      <c r="A76" s="43">
        <v>69</v>
      </c>
      <c r="B76" s="44">
        <v>17.271000000000001</v>
      </c>
      <c r="C76" s="44">
        <v>16.082999999999998</v>
      </c>
    </row>
    <row r="77" spans="1:3" x14ac:dyDescent="0.25">
      <c r="A77" s="43">
        <v>70</v>
      </c>
      <c r="B77" s="44">
        <v>16.581</v>
      </c>
      <c r="C77" s="44">
        <v>15.43</v>
      </c>
    </row>
    <row r="78" spans="1:3" x14ac:dyDescent="0.25">
      <c r="A78" s="43">
        <v>71</v>
      </c>
      <c r="B78" s="44">
        <v>15.919</v>
      </c>
      <c r="C78" s="44">
        <v>14.776999999999999</v>
      </c>
    </row>
    <row r="79" spans="1:3" x14ac:dyDescent="0.25">
      <c r="A79" s="43">
        <v>72</v>
      </c>
      <c r="B79" s="44">
        <v>15.257</v>
      </c>
      <c r="C79" s="44">
        <v>14.127000000000001</v>
      </c>
    </row>
    <row r="80" spans="1:3" x14ac:dyDescent="0.25">
      <c r="A80" s="43">
        <v>73</v>
      </c>
      <c r="B80" s="44">
        <v>14.593999999999999</v>
      </c>
      <c r="C80" s="44">
        <v>13.478</v>
      </c>
    </row>
    <row r="81" spans="1:3" x14ac:dyDescent="0.25">
      <c r="A81" s="43">
        <v>74</v>
      </c>
      <c r="B81" s="44">
        <v>13.88</v>
      </c>
      <c r="C81" s="44">
        <v>12.833</v>
      </c>
    </row>
    <row r="82" spans="1:3" x14ac:dyDescent="0.25">
      <c r="A82" s="43">
        <v>75</v>
      </c>
      <c r="B82" s="44">
        <v>13.167999999999999</v>
      </c>
      <c r="C82" s="44">
        <v>12.192</v>
      </c>
    </row>
    <row r="83" spans="1:3" x14ac:dyDescent="0.25">
      <c r="A83" s="43">
        <v>76</v>
      </c>
      <c r="B83" s="44">
        <v>12.512</v>
      </c>
      <c r="C83" s="44">
        <v>11.557</v>
      </c>
    </row>
    <row r="84" spans="1:3" x14ac:dyDescent="0.25">
      <c r="A84" s="43">
        <v>77</v>
      </c>
      <c r="B84" s="44">
        <v>11.861000000000001</v>
      </c>
      <c r="C84" s="44">
        <v>10.93</v>
      </c>
    </row>
    <row r="85" spans="1:3" x14ac:dyDescent="0.25">
      <c r="A85" s="43">
        <v>78</v>
      </c>
      <c r="B85" s="44">
        <v>11.218</v>
      </c>
      <c r="C85" s="44">
        <v>10.313000000000001</v>
      </c>
    </row>
    <row r="86" spans="1:3" x14ac:dyDescent="0.25">
      <c r="A86" s="43">
        <v>79</v>
      </c>
      <c r="B86" s="44">
        <v>10.521000000000001</v>
      </c>
      <c r="C86" s="44">
        <v>9.7080000000000002</v>
      </c>
    </row>
    <row r="87" spans="1:3" x14ac:dyDescent="0.25">
      <c r="A87" s="43">
        <v>80</v>
      </c>
      <c r="B87" s="44">
        <v>9.8379999999999992</v>
      </c>
      <c r="C87" s="44">
        <v>9.1180000000000003</v>
      </c>
    </row>
    <row r="88" spans="1:3" x14ac:dyDescent="0.25">
      <c r="A88" s="43">
        <v>81</v>
      </c>
      <c r="B88" s="44">
        <v>9.234</v>
      </c>
      <c r="C88" s="44">
        <v>8.5440000000000005</v>
      </c>
    </row>
    <row r="89" spans="1:3" x14ac:dyDescent="0.25">
      <c r="A89" s="43">
        <v>82</v>
      </c>
      <c r="B89" s="44">
        <v>8.6460000000000008</v>
      </c>
      <c r="C89" s="44">
        <v>7.99</v>
      </c>
    </row>
    <row r="90" spans="1:3" x14ac:dyDescent="0.25">
      <c r="A90" s="43">
        <v>83</v>
      </c>
      <c r="B90" s="44">
        <v>8.077</v>
      </c>
      <c r="C90" s="44">
        <v>7.4550000000000001</v>
      </c>
    </row>
    <row r="91" spans="1:3" x14ac:dyDescent="0.25">
      <c r="A91" s="43">
        <v>84</v>
      </c>
      <c r="B91" s="44">
        <v>7.4710000000000001</v>
      </c>
      <c r="C91" s="44">
        <v>6.9420000000000002</v>
      </c>
    </row>
    <row r="92" spans="1:3" x14ac:dyDescent="0.25">
      <c r="A92" s="43">
        <v>85</v>
      </c>
      <c r="B92" s="44">
        <v>6.8879999999999999</v>
      </c>
      <c r="C92" s="44">
        <v>6.45</v>
      </c>
    </row>
    <row r="93" spans="1:3" x14ac:dyDescent="0.25">
      <c r="A93" s="43">
        <v>86</v>
      </c>
      <c r="B93" s="44">
        <v>6.3890000000000002</v>
      </c>
      <c r="C93" s="44">
        <v>5.9829999999999997</v>
      </c>
    </row>
    <row r="94" spans="1:3" x14ac:dyDescent="0.25">
      <c r="A94" s="43">
        <v>87</v>
      </c>
      <c r="B94" s="44">
        <v>5.9169999999999998</v>
      </c>
      <c r="C94" s="44">
        <v>5.54</v>
      </c>
    </row>
    <row r="95" spans="1:3" x14ac:dyDescent="0.25">
      <c r="A95" s="43">
        <v>88</v>
      </c>
      <c r="B95" s="44">
        <v>5.4729999999999999</v>
      </c>
      <c r="C95" s="44">
        <v>5.1230000000000002</v>
      </c>
    </row>
    <row r="96" spans="1:3" x14ac:dyDescent="0.25">
      <c r="A96" s="43">
        <v>89</v>
      </c>
      <c r="B96" s="44">
        <v>5.0090000000000003</v>
      </c>
      <c r="C96" s="44">
        <v>4.7329999999999997</v>
      </c>
    </row>
    <row r="97" spans="1:3" x14ac:dyDescent="0.25">
      <c r="A97" s="43">
        <v>90</v>
      </c>
      <c r="B97" s="44">
        <v>4.5750000000000002</v>
      </c>
      <c r="C97" s="44">
        <v>4.37</v>
      </c>
    </row>
    <row r="98" spans="1:3" x14ac:dyDescent="0.25">
      <c r="A98" s="43">
        <v>91</v>
      </c>
      <c r="B98" s="44">
        <v>4.2210000000000001</v>
      </c>
      <c r="C98" s="44">
        <v>4.0350000000000001</v>
      </c>
    </row>
    <row r="99" spans="1:3" x14ac:dyDescent="0.25">
      <c r="A99" s="43">
        <v>92</v>
      </c>
      <c r="B99" s="44">
        <v>3.8969999999999998</v>
      </c>
      <c r="C99" s="44">
        <v>3.7290000000000001</v>
      </c>
    </row>
    <row r="100" spans="1:3" x14ac:dyDescent="0.25">
      <c r="A100" s="43">
        <v>93</v>
      </c>
      <c r="B100" s="44">
        <v>3.601</v>
      </c>
      <c r="C100" s="44">
        <v>3.4510000000000001</v>
      </c>
    </row>
    <row r="101" spans="1:3" x14ac:dyDescent="0.25">
      <c r="A101" s="43">
        <v>94</v>
      </c>
      <c r="B101" s="44">
        <v>3.3319999999999999</v>
      </c>
      <c r="C101" s="44">
        <v>3.1989999999999998</v>
      </c>
    </row>
    <row r="102" spans="1:3" x14ac:dyDescent="0.25">
      <c r="A102" s="43">
        <v>95</v>
      </c>
      <c r="B102" s="44">
        <v>3.0880000000000001</v>
      </c>
      <c r="C102" s="44">
        <v>2.9729999999999999</v>
      </c>
    </row>
    <row r="103" spans="1:3" x14ac:dyDescent="0.25">
      <c r="A103" s="43">
        <v>96</v>
      </c>
      <c r="B103" s="44">
        <v>2.871</v>
      </c>
      <c r="C103" s="44">
        <v>2.7719999999999998</v>
      </c>
    </row>
    <row r="104" spans="1:3" x14ac:dyDescent="0.25">
      <c r="A104" s="43">
        <v>97</v>
      </c>
      <c r="B104" s="44">
        <v>2.6779999999999999</v>
      </c>
      <c r="C104" s="44">
        <v>2.5939999999999999</v>
      </c>
    </row>
    <row r="105" spans="1:3" x14ac:dyDescent="0.25">
      <c r="A105" s="43">
        <v>98</v>
      </c>
      <c r="B105" s="44">
        <v>2.5110000000000001</v>
      </c>
      <c r="C105" s="44">
        <v>2.4390000000000001</v>
      </c>
    </row>
    <row r="106" spans="1:3" x14ac:dyDescent="0.25">
      <c r="A106" s="43">
        <v>99</v>
      </c>
      <c r="B106" s="44">
        <v>2.3759999999999999</v>
      </c>
      <c r="C106" s="44">
        <v>2.3149999999999999</v>
      </c>
    </row>
    <row r="107" spans="1:3" x14ac:dyDescent="0.25">
      <c r="A107" s="43">
        <v>100</v>
      </c>
      <c r="B107" s="44">
        <v>2.274</v>
      </c>
      <c r="C107" s="44">
        <v>2.222</v>
      </c>
    </row>
  </sheetData>
  <sheetProtection algorithmName="SHA-512" hashValue="IDebeuf11yUCB5QXf9XBk7G7OMRK1miHU5il7JIUNT0Mxx2FhnydroBtbJQIYoAaOtGqKEiQ7I9MTIuse4rPsg==" saltValue="vnKsTuQt7rEkkqHI6hnA1Q==" spinCount="100000" sheet="1" objects="1" scenarios="1"/>
  <conditionalFormatting sqref="A6:A21">
    <cfRule type="expression" dxfId="677" priority="3" stopIfTrue="1">
      <formula>MOD(ROW(),2)=0</formula>
    </cfRule>
    <cfRule type="expression" dxfId="676" priority="4" stopIfTrue="1">
      <formula>MOD(ROW(),2)&lt;&gt;0</formula>
    </cfRule>
  </conditionalFormatting>
  <conditionalFormatting sqref="B6:C6 B9:C21 C7:C8">
    <cfRule type="expression" dxfId="675" priority="5" stopIfTrue="1">
      <formula>MOD(ROW(),2)=0</formula>
    </cfRule>
    <cfRule type="expression" dxfId="674" priority="6" stopIfTrue="1">
      <formula>MOD(ROW(),2)&lt;&gt;0</formula>
    </cfRule>
  </conditionalFormatting>
  <conditionalFormatting sqref="A26:A107">
    <cfRule type="expression" dxfId="673" priority="7" stopIfTrue="1">
      <formula>MOD(ROW(),2)=0</formula>
    </cfRule>
    <cfRule type="expression" dxfId="672" priority="8" stopIfTrue="1">
      <formula>MOD(ROW(),2)&lt;&gt;0</formula>
    </cfRule>
  </conditionalFormatting>
  <conditionalFormatting sqref="B26:C107">
    <cfRule type="expression" dxfId="671" priority="9" stopIfTrue="1">
      <formula>MOD(ROW(),2)=0</formula>
    </cfRule>
    <cfRule type="expression" dxfId="670" priority="10" stopIfTrue="1">
      <formula>MOD(ROW(),2)&lt;&gt;0</formula>
    </cfRule>
  </conditionalFormatting>
  <conditionalFormatting sqref="B7:B8">
    <cfRule type="expression" dxfId="669" priority="1" stopIfTrue="1">
      <formula>MOD(ROW(),2)=0</formula>
    </cfRule>
    <cfRule type="expression" dxfId="668" priority="2"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98A39-5C6C-4CA1-A805-381ACEEB1418}">
  <sheetPr codeName="Sheet56"/>
  <dimension ref="A1:C107"/>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Triv Comm - x-502</v>
      </c>
    </row>
    <row r="6" spans="1:3" x14ac:dyDescent="0.25">
      <c r="A6" s="40" t="s">
        <v>481</v>
      </c>
      <c r="B6" s="49" t="s">
        <v>482</v>
      </c>
      <c r="C6" s="49"/>
    </row>
    <row r="7" spans="1:3" x14ac:dyDescent="0.25">
      <c r="A7" s="40" t="s">
        <v>483</v>
      </c>
      <c r="B7" s="49" t="s">
        <v>578</v>
      </c>
      <c r="C7" s="49"/>
    </row>
    <row r="8" spans="1:3" x14ac:dyDescent="0.25">
      <c r="A8" s="40" t="s">
        <v>130</v>
      </c>
      <c r="B8" s="49" t="s">
        <v>433</v>
      </c>
      <c r="C8" s="49"/>
    </row>
    <row r="9" spans="1:3" x14ac:dyDescent="0.25">
      <c r="A9" s="40" t="s">
        <v>131</v>
      </c>
      <c r="B9" s="49" t="s">
        <v>316</v>
      </c>
      <c r="C9" s="49"/>
    </row>
    <row r="10" spans="1:3" x14ac:dyDescent="0.25">
      <c r="A10" s="40" t="s">
        <v>6</v>
      </c>
      <c r="B10" s="49" t="s">
        <v>317</v>
      </c>
      <c r="C10" s="49"/>
    </row>
    <row r="11" spans="1:3" x14ac:dyDescent="0.25">
      <c r="A11" s="40" t="s">
        <v>132</v>
      </c>
      <c r="B11" s="49" t="s">
        <v>190</v>
      </c>
      <c r="C11" s="49"/>
    </row>
    <row r="12" spans="1:3" x14ac:dyDescent="0.25">
      <c r="A12" s="40" t="s">
        <v>133</v>
      </c>
      <c r="B12" s="49" t="s">
        <v>241</v>
      </c>
      <c r="C12" s="49"/>
    </row>
    <row r="13" spans="1:3" x14ac:dyDescent="0.25">
      <c r="A13" s="40" t="s">
        <v>484</v>
      </c>
      <c r="B13" s="49">
        <v>2</v>
      </c>
      <c r="C13" s="49"/>
    </row>
    <row r="14" spans="1:3" x14ac:dyDescent="0.25">
      <c r="A14" s="40" t="s">
        <v>135</v>
      </c>
      <c r="B14" s="49">
        <v>502</v>
      </c>
      <c r="C14" s="49"/>
    </row>
    <row r="15" spans="1:3" x14ac:dyDescent="0.25">
      <c r="A15" s="40" t="s">
        <v>485</v>
      </c>
      <c r="B15" s="49" t="s">
        <v>320</v>
      </c>
      <c r="C15" s="49"/>
    </row>
    <row r="16" spans="1:3" x14ac:dyDescent="0.25">
      <c r="A16" s="40" t="s">
        <v>137</v>
      </c>
      <c r="B16" s="49" t="s">
        <v>321</v>
      </c>
      <c r="C16" s="49"/>
    </row>
    <row r="17" spans="1:3" x14ac:dyDescent="0.25">
      <c r="A17" s="41" t="s">
        <v>486</v>
      </c>
      <c r="B17" s="49"/>
      <c r="C17" s="49"/>
    </row>
    <row r="18" spans="1:3" x14ac:dyDescent="0.25">
      <c r="A18" s="40" t="s">
        <v>139</v>
      </c>
      <c r="B18" s="50">
        <v>45135</v>
      </c>
      <c r="C18" s="50"/>
    </row>
    <row r="19" spans="1:3" x14ac:dyDescent="0.25">
      <c r="A19" s="40" t="s">
        <v>140</v>
      </c>
      <c r="B19" s="50">
        <v>45200</v>
      </c>
      <c r="C19" s="50"/>
    </row>
    <row r="20" spans="1:3" x14ac:dyDescent="0.25">
      <c r="A20" s="40" t="s">
        <v>141</v>
      </c>
      <c r="B20" s="49" t="s">
        <v>149</v>
      </c>
      <c r="C20" s="49"/>
    </row>
    <row r="21" spans="1:3" x14ac:dyDescent="0.25">
      <c r="A21" s="40" t="s">
        <v>487</v>
      </c>
      <c r="B21" s="49" t="s">
        <v>69</v>
      </c>
      <c r="C21" s="49"/>
    </row>
    <row r="23" spans="1:3" x14ac:dyDescent="0.25">
      <c r="A23" s="23" t="str">
        <f>HYPERLINK("#'Factor List'!A1", "Back to Factor List")</f>
        <v>Back to Factor List</v>
      </c>
      <c r="B23" s="23" t="str">
        <f>HYPERLINK("#'Assumptions'!A1", "Assumptions")</f>
        <v>Assumptions</v>
      </c>
    </row>
    <row r="26" spans="1:3" s="59" customFormat="1" ht="26" x14ac:dyDescent="0.25">
      <c r="A26" s="58" t="s">
        <v>241</v>
      </c>
      <c r="B26" s="58" t="s">
        <v>535</v>
      </c>
      <c r="C26" s="58" t="s">
        <v>536</v>
      </c>
    </row>
    <row r="27" spans="1:3" x14ac:dyDescent="0.25">
      <c r="A27" s="43">
        <v>20</v>
      </c>
      <c r="B27" s="44" t="s">
        <v>537</v>
      </c>
      <c r="C27" s="44">
        <v>40.594999999999999</v>
      </c>
    </row>
    <row r="28" spans="1:3" x14ac:dyDescent="0.25">
      <c r="A28" s="43">
        <v>21</v>
      </c>
      <c r="B28" s="44" t="s">
        <v>537</v>
      </c>
      <c r="C28" s="44">
        <v>40.256</v>
      </c>
    </row>
    <row r="29" spans="1:3" x14ac:dyDescent="0.25">
      <c r="A29" s="43">
        <v>22</v>
      </c>
      <c r="B29" s="44" t="s">
        <v>537</v>
      </c>
      <c r="C29" s="44">
        <v>39.911999999999999</v>
      </c>
    </row>
    <row r="30" spans="1:3" x14ac:dyDescent="0.25">
      <c r="A30" s="43">
        <v>23</v>
      </c>
      <c r="B30" s="44" t="s">
        <v>537</v>
      </c>
      <c r="C30" s="44">
        <v>39.561999999999998</v>
      </c>
    </row>
    <row r="31" spans="1:3" x14ac:dyDescent="0.25">
      <c r="A31" s="43">
        <v>24</v>
      </c>
      <c r="B31" s="44" t="s">
        <v>537</v>
      </c>
      <c r="C31" s="44">
        <v>39.206000000000003</v>
      </c>
    </row>
    <row r="32" spans="1:3" x14ac:dyDescent="0.25">
      <c r="A32" s="43">
        <v>25</v>
      </c>
      <c r="B32" s="44" t="s">
        <v>537</v>
      </c>
      <c r="C32" s="44">
        <v>38.843000000000004</v>
      </c>
    </row>
    <row r="33" spans="1:3" x14ac:dyDescent="0.25">
      <c r="A33" s="43">
        <v>26</v>
      </c>
      <c r="B33" s="44" t="s">
        <v>537</v>
      </c>
      <c r="C33" s="44">
        <v>38.475000000000001</v>
      </c>
    </row>
    <row r="34" spans="1:3" x14ac:dyDescent="0.25">
      <c r="A34" s="43">
        <v>27</v>
      </c>
      <c r="B34" s="44" t="s">
        <v>537</v>
      </c>
      <c r="C34" s="44">
        <v>38.1</v>
      </c>
    </row>
    <row r="35" spans="1:3" x14ac:dyDescent="0.25">
      <c r="A35" s="43">
        <v>28</v>
      </c>
      <c r="B35" s="44" t="s">
        <v>537</v>
      </c>
      <c r="C35" s="44">
        <v>37.718000000000004</v>
      </c>
    </row>
    <row r="36" spans="1:3" x14ac:dyDescent="0.25">
      <c r="A36" s="43">
        <v>29</v>
      </c>
      <c r="B36" s="44" t="s">
        <v>537</v>
      </c>
      <c r="C36" s="44">
        <v>37.331000000000003</v>
      </c>
    </row>
    <row r="37" spans="1:3" x14ac:dyDescent="0.25">
      <c r="A37" s="43">
        <v>30</v>
      </c>
      <c r="B37" s="44" t="s">
        <v>537</v>
      </c>
      <c r="C37" s="44">
        <v>36.938000000000002</v>
      </c>
    </row>
    <row r="38" spans="1:3" x14ac:dyDescent="0.25">
      <c r="A38" s="43">
        <v>31</v>
      </c>
      <c r="B38" s="44" t="s">
        <v>537</v>
      </c>
      <c r="C38" s="44">
        <v>36.537999999999997</v>
      </c>
    </row>
    <row r="39" spans="1:3" x14ac:dyDescent="0.25">
      <c r="A39" s="43">
        <v>32</v>
      </c>
      <c r="B39" s="44" t="s">
        <v>537</v>
      </c>
      <c r="C39" s="44">
        <v>36.131999999999998</v>
      </c>
    </row>
    <row r="40" spans="1:3" x14ac:dyDescent="0.25">
      <c r="A40" s="43">
        <v>33</v>
      </c>
      <c r="B40" s="44" t="s">
        <v>537</v>
      </c>
      <c r="C40" s="44">
        <v>35.719000000000001</v>
      </c>
    </row>
    <row r="41" spans="1:3" x14ac:dyDescent="0.25">
      <c r="A41" s="43">
        <v>34</v>
      </c>
      <c r="B41" s="44" t="s">
        <v>537</v>
      </c>
      <c r="C41" s="44">
        <v>35.298999999999999</v>
      </c>
    </row>
    <row r="42" spans="1:3" x14ac:dyDescent="0.25">
      <c r="A42" s="43">
        <v>35</v>
      </c>
      <c r="B42" s="44" t="s">
        <v>537</v>
      </c>
      <c r="C42" s="44">
        <v>34.872999999999998</v>
      </c>
    </row>
    <row r="43" spans="1:3" x14ac:dyDescent="0.25">
      <c r="A43" s="43">
        <v>36</v>
      </c>
      <c r="B43" s="44" t="s">
        <v>537</v>
      </c>
      <c r="C43" s="44">
        <v>34.44</v>
      </c>
    </row>
    <row r="44" spans="1:3" x14ac:dyDescent="0.25">
      <c r="A44" s="43">
        <v>37</v>
      </c>
      <c r="B44" s="44" t="s">
        <v>537</v>
      </c>
      <c r="C44" s="44">
        <v>34</v>
      </c>
    </row>
    <row r="45" spans="1:3" x14ac:dyDescent="0.25">
      <c r="A45" s="43">
        <v>38</v>
      </c>
      <c r="B45" s="44" t="s">
        <v>537</v>
      </c>
      <c r="C45" s="44">
        <v>33.552999999999997</v>
      </c>
    </row>
    <row r="46" spans="1:3" x14ac:dyDescent="0.25">
      <c r="A46" s="43">
        <v>39</v>
      </c>
      <c r="B46" s="44" t="s">
        <v>537</v>
      </c>
      <c r="C46" s="44">
        <v>33.097999999999999</v>
      </c>
    </row>
    <row r="47" spans="1:3" x14ac:dyDescent="0.25">
      <c r="A47" s="43">
        <v>40</v>
      </c>
      <c r="B47" s="44" t="s">
        <v>537</v>
      </c>
      <c r="C47" s="44">
        <v>32.637</v>
      </c>
    </row>
    <row r="48" spans="1:3" x14ac:dyDescent="0.25">
      <c r="A48" s="43">
        <v>41</v>
      </c>
      <c r="B48" s="44" t="s">
        <v>537</v>
      </c>
      <c r="C48" s="44">
        <v>32.167999999999999</v>
      </c>
    </row>
    <row r="49" spans="1:3" x14ac:dyDescent="0.25">
      <c r="A49" s="43">
        <v>42</v>
      </c>
      <c r="B49" s="44" t="s">
        <v>537</v>
      </c>
      <c r="C49" s="44">
        <v>31.693000000000001</v>
      </c>
    </row>
    <row r="50" spans="1:3" x14ac:dyDescent="0.25">
      <c r="A50" s="43">
        <v>43</v>
      </c>
      <c r="B50" s="44" t="s">
        <v>537</v>
      </c>
      <c r="C50" s="44">
        <v>31.210999999999999</v>
      </c>
    </row>
    <row r="51" spans="1:3" x14ac:dyDescent="0.25">
      <c r="A51" s="43">
        <v>44</v>
      </c>
      <c r="B51" s="44" t="s">
        <v>537</v>
      </c>
      <c r="C51" s="44">
        <v>30.721</v>
      </c>
    </row>
    <row r="52" spans="1:3" x14ac:dyDescent="0.25">
      <c r="A52" s="43">
        <v>45</v>
      </c>
      <c r="B52" s="44" t="s">
        <v>537</v>
      </c>
      <c r="C52" s="44">
        <v>30.224</v>
      </c>
    </row>
    <row r="53" spans="1:3" x14ac:dyDescent="0.25">
      <c r="A53" s="43">
        <v>46</v>
      </c>
      <c r="B53" s="44" t="s">
        <v>537</v>
      </c>
      <c r="C53" s="44">
        <v>29.719000000000001</v>
      </c>
    </row>
    <row r="54" spans="1:3" x14ac:dyDescent="0.25">
      <c r="A54" s="43">
        <v>47</v>
      </c>
      <c r="B54" s="44" t="s">
        <v>537</v>
      </c>
      <c r="C54" s="44">
        <v>29.207000000000001</v>
      </c>
    </row>
    <row r="55" spans="1:3" x14ac:dyDescent="0.25">
      <c r="A55" s="43">
        <v>48</v>
      </c>
      <c r="B55" s="44" t="s">
        <v>537</v>
      </c>
      <c r="C55" s="44">
        <v>28.687999999999999</v>
      </c>
    </row>
    <row r="56" spans="1:3" x14ac:dyDescent="0.25">
      <c r="A56" s="43">
        <v>49</v>
      </c>
      <c r="B56" s="44" t="s">
        <v>537</v>
      </c>
      <c r="C56" s="44">
        <v>28.161000000000001</v>
      </c>
    </row>
    <row r="57" spans="1:3" x14ac:dyDescent="0.25">
      <c r="A57" s="43">
        <v>50</v>
      </c>
      <c r="B57" s="44" t="s">
        <v>537</v>
      </c>
      <c r="C57" s="44">
        <v>27.626000000000001</v>
      </c>
    </row>
    <row r="58" spans="1:3" x14ac:dyDescent="0.25">
      <c r="A58" s="43">
        <v>51</v>
      </c>
      <c r="B58" s="44" t="s">
        <v>537</v>
      </c>
      <c r="C58" s="44">
        <v>27.082999999999998</v>
      </c>
    </row>
    <row r="59" spans="1:3" x14ac:dyDescent="0.25">
      <c r="A59" s="43">
        <v>52</v>
      </c>
      <c r="B59" s="44" t="s">
        <v>537</v>
      </c>
      <c r="C59" s="44">
        <v>26.533000000000001</v>
      </c>
    </row>
    <row r="60" spans="1:3" x14ac:dyDescent="0.25">
      <c r="A60" s="43">
        <v>53</v>
      </c>
      <c r="B60" s="44" t="s">
        <v>537</v>
      </c>
      <c r="C60" s="44">
        <v>25.975000000000001</v>
      </c>
    </row>
    <row r="61" spans="1:3" x14ac:dyDescent="0.25">
      <c r="A61" s="43">
        <v>54</v>
      </c>
      <c r="B61" s="44" t="s">
        <v>537</v>
      </c>
      <c r="C61" s="44">
        <v>25.408000000000001</v>
      </c>
    </row>
    <row r="62" spans="1:3" x14ac:dyDescent="0.25">
      <c r="A62" s="43">
        <v>55</v>
      </c>
      <c r="B62" s="44">
        <v>25.803000000000001</v>
      </c>
      <c r="C62" s="44">
        <v>24.835000000000001</v>
      </c>
    </row>
    <row r="63" spans="1:3" x14ac:dyDescent="0.25">
      <c r="A63" s="43">
        <v>56</v>
      </c>
      <c r="B63" s="44">
        <v>25.225000000000001</v>
      </c>
      <c r="C63" s="44">
        <v>24.253</v>
      </c>
    </row>
    <row r="64" spans="1:3" x14ac:dyDescent="0.25">
      <c r="A64" s="43">
        <v>57</v>
      </c>
      <c r="B64" s="44">
        <v>24.640999999999998</v>
      </c>
      <c r="C64" s="44">
        <v>23.664999999999999</v>
      </c>
    </row>
    <row r="65" spans="1:3" x14ac:dyDescent="0.25">
      <c r="A65" s="43">
        <v>58</v>
      </c>
      <c r="B65" s="44">
        <v>24.05</v>
      </c>
      <c r="C65" s="44">
        <v>23.068999999999999</v>
      </c>
    </row>
    <row r="66" spans="1:3" x14ac:dyDescent="0.25">
      <c r="A66" s="43">
        <v>59</v>
      </c>
      <c r="B66" s="44">
        <v>23.452000000000002</v>
      </c>
      <c r="C66" s="44">
        <v>22.466999999999999</v>
      </c>
    </row>
    <row r="67" spans="1:3" x14ac:dyDescent="0.25">
      <c r="A67" s="43">
        <v>60</v>
      </c>
      <c r="B67" s="44">
        <v>22.847999999999999</v>
      </c>
      <c r="C67" s="44">
        <v>21.859000000000002</v>
      </c>
    </row>
    <row r="68" spans="1:3" x14ac:dyDescent="0.25">
      <c r="A68" s="43">
        <v>61</v>
      </c>
      <c r="B68" s="44">
        <v>22.236999999999998</v>
      </c>
      <c r="C68" s="44">
        <v>21.245000000000001</v>
      </c>
    </row>
    <row r="69" spans="1:3" x14ac:dyDescent="0.25">
      <c r="A69" s="43">
        <v>62</v>
      </c>
      <c r="B69" s="44">
        <v>21.620999999999999</v>
      </c>
      <c r="C69" s="44">
        <v>20.625</v>
      </c>
    </row>
    <row r="70" spans="1:3" x14ac:dyDescent="0.25">
      <c r="A70" s="43">
        <v>63</v>
      </c>
      <c r="B70" s="44">
        <v>21</v>
      </c>
      <c r="C70" s="44">
        <v>20.001000000000001</v>
      </c>
    </row>
    <row r="71" spans="1:3" x14ac:dyDescent="0.25">
      <c r="A71" s="43">
        <v>64</v>
      </c>
      <c r="B71" s="44">
        <v>20.372</v>
      </c>
      <c r="C71" s="44">
        <v>19.373000000000001</v>
      </c>
    </row>
    <row r="72" spans="1:3" x14ac:dyDescent="0.25">
      <c r="A72" s="43">
        <v>65</v>
      </c>
      <c r="B72" s="44">
        <v>19.727</v>
      </c>
      <c r="C72" s="44">
        <v>18.727</v>
      </c>
    </row>
    <row r="73" spans="1:3" x14ac:dyDescent="0.25">
      <c r="A73" s="43">
        <v>66</v>
      </c>
      <c r="B73" s="44">
        <v>19.067</v>
      </c>
      <c r="C73" s="44">
        <v>18.065999999999999</v>
      </c>
    </row>
    <row r="74" spans="1:3" x14ac:dyDescent="0.25">
      <c r="A74" s="43">
        <v>67</v>
      </c>
      <c r="B74" s="44">
        <v>18.405000000000001</v>
      </c>
      <c r="C74" s="44">
        <v>17.402999999999999</v>
      </c>
    </row>
    <row r="75" spans="1:3" x14ac:dyDescent="0.25">
      <c r="A75" s="43">
        <v>68</v>
      </c>
      <c r="B75" s="44">
        <v>17.742000000000001</v>
      </c>
      <c r="C75" s="44">
        <v>16.742000000000001</v>
      </c>
    </row>
    <row r="76" spans="1:3" x14ac:dyDescent="0.25">
      <c r="A76" s="43">
        <v>69</v>
      </c>
      <c r="B76" s="44">
        <v>17.056999999999999</v>
      </c>
      <c r="C76" s="44">
        <v>16.085000000000001</v>
      </c>
    </row>
    <row r="77" spans="1:3" x14ac:dyDescent="0.25">
      <c r="A77" s="43">
        <v>70</v>
      </c>
      <c r="B77" s="44">
        <v>16.373000000000001</v>
      </c>
      <c r="C77" s="44">
        <v>15.43</v>
      </c>
    </row>
    <row r="78" spans="1:3" x14ac:dyDescent="0.25">
      <c r="A78" s="43">
        <v>71</v>
      </c>
      <c r="B78" s="44">
        <v>15.712</v>
      </c>
      <c r="C78" s="44">
        <v>14.776999999999999</v>
      </c>
    </row>
    <row r="79" spans="1:3" x14ac:dyDescent="0.25">
      <c r="A79" s="43">
        <v>72</v>
      </c>
      <c r="B79" s="44">
        <v>15.051</v>
      </c>
      <c r="C79" s="44">
        <v>14.127000000000001</v>
      </c>
    </row>
    <row r="80" spans="1:3" x14ac:dyDescent="0.25">
      <c r="A80" s="43">
        <v>73</v>
      </c>
      <c r="B80" s="44">
        <v>14.388999999999999</v>
      </c>
      <c r="C80" s="44">
        <v>13.478</v>
      </c>
    </row>
    <row r="81" spans="1:3" x14ac:dyDescent="0.25">
      <c r="A81" s="43">
        <v>74</v>
      </c>
      <c r="B81" s="44">
        <v>13.69</v>
      </c>
      <c r="C81" s="44">
        <v>12.833</v>
      </c>
    </row>
    <row r="82" spans="1:3" x14ac:dyDescent="0.25">
      <c r="A82" s="43">
        <v>75</v>
      </c>
      <c r="B82" s="44">
        <v>12.992000000000001</v>
      </c>
      <c r="C82" s="44">
        <v>12.192</v>
      </c>
    </row>
    <row r="83" spans="1:3" x14ac:dyDescent="0.25">
      <c r="A83" s="43">
        <v>76</v>
      </c>
      <c r="B83" s="44">
        <v>12.337999999999999</v>
      </c>
      <c r="C83" s="44">
        <v>11.557</v>
      </c>
    </row>
    <row r="84" spans="1:3" x14ac:dyDescent="0.25">
      <c r="A84" s="43">
        <v>77</v>
      </c>
      <c r="B84" s="44">
        <v>11.69</v>
      </c>
      <c r="C84" s="44">
        <v>10.93</v>
      </c>
    </row>
    <row r="85" spans="1:3" x14ac:dyDescent="0.25">
      <c r="A85" s="43">
        <v>78</v>
      </c>
      <c r="B85" s="44">
        <v>11.048999999999999</v>
      </c>
      <c r="C85" s="44">
        <v>10.313000000000001</v>
      </c>
    </row>
    <row r="86" spans="1:3" x14ac:dyDescent="0.25">
      <c r="A86" s="43">
        <v>79</v>
      </c>
      <c r="B86" s="44">
        <v>10.371</v>
      </c>
      <c r="C86" s="44">
        <v>9.7080000000000002</v>
      </c>
    </row>
    <row r="87" spans="1:3" x14ac:dyDescent="0.25">
      <c r="A87" s="43">
        <v>80</v>
      </c>
      <c r="B87" s="44">
        <v>9.7059999999999995</v>
      </c>
      <c r="C87" s="44">
        <v>9.1180000000000003</v>
      </c>
    </row>
    <row r="88" spans="1:3" x14ac:dyDescent="0.25">
      <c r="A88" s="43">
        <v>81</v>
      </c>
      <c r="B88" s="44">
        <v>9.1039999999999992</v>
      </c>
      <c r="C88" s="44">
        <v>8.5440000000000005</v>
      </c>
    </row>
    <row r="89" spans="1:3" x14ac:dyDescent="0.25">
      <c r="A89" s="43">
        <v>82</v>
      </c>
      <c r="B89" s="44">
        <v>8.52</v>
      </c>
      <c r="C89" s="44">
        <v>7.99</v>
      </c>
    </row>
    <row r="90" spans="1:3" x14ac:dyDescent="0.25">
      <c r="A90" s="43">
        <v>83</v>
      </c>
      <c r="B90" s="44">
        <v>7.9539999999999997</v>
      </c>
      <c r="C90" s="44">
        <v>7.4550000000000001</v>
      </c>
    </row>
    <row r="91" spans="1:3" x14ac:dyDescent="0.25">
      <c r="A91" s="43">
        <v>84</v>
      </c>
      <c r="B91" s="44">
        <v>7.3659999999999997</v>
      </c>
      <c r="C91" s="44">
        <v>6.9420000000000002</v>
      </c>
    </row>
    <row r="92" spans="1:3" x14ac:dyDescent="0.25">
      <c r="A92" s="43">
        <v>85</v>
      </c>
      <c r="B92" s="44">
        <v>6.8019999999999996</v>
      </c>
      <c r="C92" s="44">
        <v>6.45</v>
      </c>
    </row>
    <row r="93" spans="1:3" x14ac:dyDescent="0.25">
      <c r="A93" s="43">
        <v>86</v>
      </c>
      <c r="B93" s="44">
        <v>6.306</v>
      </c>
      <c r="C93" s="44">
        <v>5.9829999999999997</v>
      </c>
    </row>
    <row r="94" spans="1:3" x14ac:dyDescent="0.25">
      <c r="A94" s="43">
        <v>87</v>
      </c>
      <c r="B94" s="44">
        <v>5.8369999999999997</v>
      </c>
      <c r="C94" s="44">
        <v>5.54</v>
      </c>
    </row>
    <row r="95" spans="1:3" x14ac:dyDescent="0.25">
      <c r="A95" s="43">
        <v>88</v>
      </c>
      <c r="B95" s="44">
        <v>5.3959999999999999</v>
      </c>
      <c r="C95" s="44">
        <v>5.1230000000000002</v>
      </c>
    </row>
    <row r="96" spans="1:3" x14ac:dyDescent="0.25">
      <c r="A96" s="43">
        <v>89</v>
      </c>
      <c r="B96" s="44">
        <v>4.9480000000000004</v>
      </c>
      <c r="C96" s="44">
        <v>4.7329999999999997</v>
      </c>
    </row>
    <row r="97" spans="1:3" x14ac:dyDescent="0.25">
      <c r="A97" s="43">
        <v>90</v>
      </c>
      <c r="B97" s="44">
        <v>4.5289999999999999</v>
      </c>
      <c r="C97" s="44">
        <v>4.37</v>
      </c>
    </row>
    <row r="98" spans="1:3" x14ac:dyDescent="0.25">
      <c r="A98" s="43">
        <v>91</v>
      </c>
      <c r="B98" s="44">
        <v>4.1779999999999999</v>
      </c>
      <c r="C98" s="44">
        <v>4.0350000000000001</v>
      </c>
    </row>
    <row r="99" spans="1:3" x14ac:dyDescent="0.25">
      <c r="A99" s="43">
        <v>92</v>
      </c>
      <c r="B99" s="44">
        <v>3.8559999999999999</v>
      </c>
      <c r="C99" s="44">
        <v>3.7290000000000001</v>
      </c>
    </row>
    <row r="100" spans="1:3" x14ac:dyDescent="0.25">
      <c r="A100" s="43">
        <v>93</v>
      </c>
      <c r="B100" s="44">
        <v>3.5619999999999998</v>
      </c>
      <c r="C100" s="44">
        <v>3.4510000000000001</v>
      </c>
    </row>
    <row r="101" spans="1:3" x14ac:dyDescent="0.25">
      <c r="A101" s="43">
        <v>94</v>
      </c>
      <c r="B101" s="44">
        <v>3.2949999999999999</v>
      </c>
      <c r="C101" s="44">
        <v>3.1989999999999998</v>
      </c>
    </row>
    <row r="102" spans="1:3" x14ac:dyDescent="0.25">
      <c r="A102" s="43">
        <v>95</v>
      </c>
      <c r="B102" s="44">
        <v>3.0539999999999998</v>
      </c>
      <c r="C102" s="44">
        <v>2.9729999999999999</v>
      </c>
    </row>
    <row r="103" spans="1:3" x14ac:dyDescent="0.25">
      <c r="A103" s="43">
        <v>96</v>
      </c>
      <c r="B103" s="44">
        <v>2.839</v>
      </c>
      <c r="C103" s="44">
        <v>2.7719999999999998</v>
      </c>
    </row>
    <row r="104" spans="1:3" x14ac:dyDescent="0.25">
      <c r="A104" s="43">
        <v>97</v>
      </c>
      <c r="B104" s="44">
        <v>2.6480000000000001</v>
      </c>
      <c r="C104" s="44">
        <v>2.5939999999999999</v>
      </c>
    </row>
    <row r="105" spans="1:3" x14ac:dyDescent="0.25">
      <c r="A105" s="43">
        <v>98</v>
      </c>
      <c r="B105" s="44">
        <v>2.4820000000000002</v>
      </c>
      <c r="C105" s="44">
        <v>2.4390000000000001</v>
      </c>
    </row>
    <row r="106" spans="1:3" x14ac:dyDescent="0.25">
      <c r="A106" s="43">
        <v>99</v>
      </c>
      <c r="B106" s="44">
        <v>2.3479999999999999</v>
      </c>
      <c r="C106" s="44">
        <v>2.3149999999999999</v>
      </c>
    </row>
    <row r="107" spans="1:3" x14ac:dyDescent="0.25">
      <c r="A107" s="43">
        <v>100</v>
      </c>
      <c r="B107" s="44">
        <v>2.2490000000000001</v>
      </c>
      <c r="C107" s="44">
        <v>2.222</v>
      </c>
    </row>
  </sheetData>
  <sheetProtection algorithmName="SHA-512" hashValue="zjKKRdPtRHQO8Nfplz3RM90ODk/ENKxYlZ6KfIy2hjybE0nZw/1WfhBebhmQZMpVJ+I4n3XAzWHdAteHnkZVcg==" saltValue="/nOBmBlsPzkKapHI/a81+w==" spinCount="100000" sheet="1" objects="1" scenarios="1"/>
  <conditionalFormatting sqref="A6:A21">
    <cfRule type="expression" dxfId="665" priority="3" stopIfTrue="1">
      <formula>MOD(ROW(),2)=0</formula>
    </cfRule>
    <cfRule type="expression" dxfId="664" priority="4" stopIfTrue="1">
      <formula>MOD(ROW(),2)&lt;&gt;0</formula>
    </cfRule>
  </conditionalFormatting>
  <conditionalFormatting sqref="B6:C6 B9:C21 C7:C8">
    <cfRule type="expression" dxfId="663" priority="5" stopIfTrue="1">
      <formula>MOD(ROW(),2)=0</formula>
    </cfRule>
    <cfRule type="expression" dxfId="662" priority="6" stopIfTrue="1">
      <formula>MOD(ROW(),2)&lt;&gt;0</formula>
    </cfRule>
  </conditionalFormatting>
  <conditionalFormatting sqref="A26:A107">
    <cfRule type="expression" dxfId="661" priority="7" stopIfTrue="1">
      <formula>MOD(ROW(),2)=0</formula>
    </cfRule>
    <cfRule type="expression" dxfId="660" priority="8" stopIfTrue="1">
      <formula>MOD(ROW(),2)&lt;&gt;0</formula>
    </cfRule>
  </conditionalFormatting>
  <conditionalFormatting sqref="B26:C107">
    <cfRule type="expression" dxfId="659" priority="9" stopIfTrue="1">
      <formula>MOD(ROW(),2)=0</formula>
    </cfRule>
    <cfRule type="expression" dxfId="658" priority="10" stopIfTrue="1">
      <formula>MOD(ROW(),2)&lt;&gt;0</formula>
    </cfRule>
  </conditionalFormatting>
  <conditionalFormatting sqref="B7:B8">
    <cfRule type="expression" dxfId="657" priority="1" stopIfTrue="1">
      <formula>MOD(ROW(),2)=0</formula>
    </cfRule>
    <cfRule type="expression" dxfId="656" priority="2"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8F45A-3485-4A32-9BD7-B5EAB1911619}">
  <sheetPr codeName="Sheet57"/>
  <dimension ref="A1:C107"/>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Triv Comm - x-503</v>
      </c>
    </row>
    <row r="6" spans="1:3" x14ac:dyDescent="0.25">
      <c r="A6" s="40" t="s">
        <v>481</v>
      </c>
      <c r="B6" s="49" t="s">
        <v>482</v>
      </c>
      <c r="C6" s="49"/>
    </row>
    <row r="7" spans="1:3" x14ac:dyDescent="0.25">
      <c r="A7" s="40" t="s">
        <v>483</v>
      </c>
      <c r="B7" s="49" t="s">
        <v>578</v>
      </c>
      <c r="C7" s="49"/>
    </row>
    <row r="8" spans="1:3" x14ac:dyDescent="0.25">
      <c r="A8" s="40" t="s">
        <v>130</v>
      </c>
      <c r="B8" s="49" t="s">
        <v>454</v>
      </c>
      <c r="C8" s="49"/>
    </row>
    <row r="9" spans="1:3" x14ac:dyDescent="0.25">
      <c r="A9" s="40" t="s">
        <v>131</v>
      </c>
      <c r="B9" s="49" t="s">
        <v>316</v>
      </c>
      <c r="C9" s="49"/>
    </row>
    <row r="10" spans="1:3" x14ac:dyDescent="0.25">
      <c r="A10" s="40" t="s">
        <v>6</v>
      </c>
      <c r="B10" s="49" t="s">
        <v>317</v>
      </c>
      <c r="C10" s="49"/>
    </row>
    <row r="11" spans="1:3" x14ac:dyDescent="0.25">
      <c r="A11" s="40" t="s">
        <v>132</v>
      </c>
      <c r="B11" s="49" t="s">
        <v>190</v>
      </c>
      <c r="C11" s="49"/>
    </row>
    <row r="12" spans="1:3" x14ac:dyDescent="0.25">
      <c r="A12" s="40" t="s">
        <v>133</v>
      </c>
      <c r="B12" s="49" t="s">
        <v>241</v>
      </c>
      <c r="C12" s="49"/>
    </row>
    <row r="13" spans="1:3" x14ac:dyDescent="0.25">
      <c r="A13" s="40" t="s">
        <v>484</v>
      </c>
      <c r="B13" s="49">
        <v>0</v>
      </c>
      <c r="C13" s="49"/>
    </row>
    <row r="14" spans="1:3" x14ac:dyDescent="0.25">
      <c r="A14" s="40" t="s">
        <v>135</v>
      </c>
      <c r="B14" s="49">
        <v>503</v>
      </c>
      <c r="C14" s="49"/>
    </row>
    <row r="15" spans="1:3" x14ac:dyDescent="0.25">
      <c r="A15" s="40" t="s">
        <v>485</v>
      </c>
      <c r="B15" s="49" t="s">
        <v>322</v>
      </c>
      <c r="C15" s="49"/>
    </row>
    <row r="16" spans="1:3" x14ac:dyDescent="0.25">
      <c r="A16" s="40" t="s">
        <v>137</v>
      </c>
      <c r="B16" s="49" t="s">
        <v>323</v>
      </c>
      <c r="C16" s="49"/>
    </row>
    <row r="17" spans="1:3" x14ac:dyDescent="0.25">
      <c r="A17" s="41" t="s">
        <v>486</v>
      </c>
      <c r="B17" s="49"/>
      <c r="C17" s="49"/>
    </row>
    <row r="18" spans="1:3" x14ac:dyDescent="0.25">
      <c r="A18" s="40" t="s">
        <v>139</v>
      </c>
      <c r="B18" s="50">
        <v>45135</v>
      </c>
      <c r="C18" s="50"/>
    </row>
    <row r="19" spans="1:3" x14ac:dyDescent="0.25">
      <c r="A19" s="40" t="s">
        <v>140</v>
      </c>
      <c r="B19" s="50">
        <v>45200</v>
      </c>
      <c r="C19" s="50"/>
    </row>
    <row r="20" spans="1:3" x14ac:dyDescent="0.25">
      <c r="A20" s="40" t="s">
        <v>141</v>
      </c>
      <c r="B20" s="49" t="s">
        <v>149</v>
      </c>
      <c r="C20" s="49"/>
    </row>
    <row r="21" spans="1:3" x14ac:dyDescent="0.25">
      <c r="A21" s="40" t="s">
        <v>487</v>
      </c>
      <c r="B21" s="49" t="s">
        <v>69</v>
      </c>
      <c r="C21" s="49"/>
    </row>
    <row r="23" spans="1:3" x14ac:dyDescent="0.25">
      <c r="A23" s="23" t="str">
        <f>HYPERLINK("#'Factor List'!A1", "Back to Factor List")</f>
        <v>Back to Factor List</v>
      </c>
      <c r="B23" s="23" t="str">
        <f>HYPERLINK("#'Assumptions'!A1", "Assumptions")</f>
        <v>Assumptions</v>
      </c>
    </row>
    <row r="26" spans="1:3" s="59" customFormat="1" ht="26" x14ac:dyDescent="0.25">
      <c r="A26" s="58" t="s">
        <v>241</v>
      </c>
      <c r="B26" s="58" t="s">
        <v>535</v>
      </c>
      <c r="C26" s="58" t="s">
        <v>536</v>
      </c>
    </row>
    <row r="27" spans="1:3" x14ac:dyDescent="0.25">
      <c r="A27" s="43">
        <v>20</v>
      </c>
      <c r="B27" s="44" t="s">
        <v>537</v>
      </c>
      <c r="C27" s="44">
        <v>40.594999999999999</v>
      </c>
    </row>
    <row r="28" spans="1:3" x14ac:dyDescent="0.25">
      <c r="A28" s="43">
        <v>21</v>
      </c>
      <c r="B28" s="44" t="s">
        <v>537</v>
      </c>
      <c r="C28" s="44">
        <v>40.256</v>
      </c>
    </row>
    <row r="29" spans="1:3" x14ac:dyDescent="0.25">
      <c r="A29" s="43">
        <v>22</v>
      </c>
      <c r="B29" s="44" t="s">
        <v>537</v>
      </c>
      <c r="C29" s="44">
        <v>39.911999999999999</v>
      </c>
    </row>
    <row r="30" spans="1:3" x14ac:dyDescent="0.25">
      <c r="A30" s="43">
        <v>23</v>
      </c>
      <c r="B30" s="44" t="s">
        <v>537</v>
      </c>
      <c r="C30" s="44">
        <v>39.561999999999998</v>
      </c>
    </row>
    <row r="31" spans="1:3" x14ac:dyDescent="0.25">
      <c r="A31" s="43">
        <v>24</v>
      </c>
      <c r="B31" s="44" t="s">
        <v>537</v>
      </c>
      <c r="C31" s="44">
        <v>39.206000000000003</v>
      </c>
    </row>
    <row r="32" spans="1:3" x14ac:dyDescent="0.25">
      <c r="A32" s="43">
        <v>25</v>
      </c>
      <c r="B32" s="44" t="s">
        <v>537</v>
      </c>
      <c r="C32" s="44">
        <v>38.843000000000004</v>
      </c>
    </row>
    <row r="33" spans="1:3" x14ac:dyDescent="0.25">
      <c r="A33" s="43">
        <v>26</v>
      </c>
      <c r="B33" s="44" t="s">
        <v>537</v>
      </c>
      <c r="C33" s="44">
        <v>38.475000000000001</v>
      </c>
    </row>
    <row r="34" spans="1:3" x14ac:dyDescent="0.25">
      <c r="A34" s="43">
        <v>27</v>
      </c>
      <c r="B34" s="44" t="s">
        <v>537</v>
      </c>
      <c r="C34" s="44">
        <v>38.1</v>
      </c>
    </row>
    <row r="35" spans="1:3" x14ac:dyDescent="0.25">
      <c r="A35" s="43">
        <v>28</v>
      </c>
      <c r="B35" s="44" t="s">
        <v>537</v>
      </c>
      <c r="C35" s="44">
        <v>37.718000000000004</v>
      </c>
    </row>
    <row r="36" spans="1:3" x14ac:dyDescent="0.25">
      <c r="A36" s="43">
        <v>29</v>
      </c>
      <c r="B36" s="44" t="s">
        <v>537</v>
      </c>
      <c r="C36" s="44">
        <v>37.331000000000003</v>
      </c>
    </row>
    <row r="37" spans="1:3" x14ac:dyDescent="0.25">
      <c r="A37" s="43">
        <v>30</v>
      </c>
      <c r="B37" s="44" t="s">
        <v>537</v>
      </c>
      <c r="C37" s="44">
        <v>36.938000000000002</v>
      </c>
    </row>
    <row r="38" spans="1:3" x14ac:dyDescent="0.25">
      <c r="A38" s="43">
        <v>31</v>
      </c>
      <c r="B38" s="44" t="s">
        <v>537</v>
      </c>
      <c r="C38" s="44">
        <v>36.537999999999997</v>
      </c>
    </row>
    <row r="39" spans="1:3" x14ac:dyDescent="0.25">
      <c r="A39" s="43">
        <v>32</v>
      </c>
      <c r="B39" s="44" t="s">
        <v>537</v>
      </c>
      <c r="C39" s="44">
        <v>36.131999999999998</v>
      </c>
    </row>
    <row r="40" spans="1:3" x14ac:dyDescent="0.25">
      <c r="A40" s="43">
        <v>33</v>
      </c>
      <c r="B40" s="44" t="s">
        <v>537</v>
      </c>
      <c r="C40" s="44">
        <v>35.719000000000001</v>
      </c>
    </row>
    <row r="41" spans="1:3" x14ac:dyDescent="0.25">
      <c r="A41" s="43">
        <v>34</v>
      </c>
      <c r="B41" s="44" t="s">
        <v>537</v>
      </c>
      <c r="C41" s="44">
        <v>35.298999999999999</v>
      </c>
    </row>
    <row r="42" spans="1:3" x14ac:dyDescent="0.25">
      <c r="A42" s="43">
        <v>35</v>
      </c>
      <c r="B42" s="44" t="s">
        <v>537</v>
      </c>
      <c r="C42" s="44">
        <v>34.872999999999998</v>
      </c>
    </row>
    <row r="43" spans="1:3" x14ac:dyDescent="0.25">
      <c r="A43" s="43">
        <v>36</v>
      </c>
      <c r="B43" s="44" t="s">
        <v>537</v>
      </c>
      <c r="C43" s="44">
        <v>34.44</v>
      </c>
    </row>
    <row r="44" spans="1:3" x14ac:dyDescent="0.25">
      <c r="A44" s="43">
        <v>37</v>
      </c>
      <c r="B44" s="44" t="s">
        <v>537</v>
      </c>
      <c r="C44" s="44">
        <v>34</v>
      </c>
    </row>
    <row r="45" spans="1:3" x14ac:dyDescent="0.25">
      <c r="A45" s="43">
        <v>38</v>
      </c>
      <c r="B45" s="44" t="s">
        <v>537</v>
      </c>
      <c r="C45" s="44">
        <v>33.552999999999997</v>
      </c>
    </row>
    <row r="46" spans="1:3" x14ac:dyDescent="0.25">
      <c r="A46" s="43">
        <v>39</v>
      </c>
      <c r="B46" s="44" t="s">
        <v>537</v>
      </c>
      <c r="C46" s="44">
        <v>33.097999999999999</v>
      </c>
    </row>
    <row r="47" spans="1:3" x14ac:dyDescent="0.25">
      <c r="A47" s="43">
        <v>40</v>
      </c>
      <c r="B47" s="44" t="s">
        <v>537</v>
      </c>
      <c r="C47" s="44">
        <v>32.637</v>
      </c>
    </row>
    <row r="48" spans="1:3" x14ac:dyDescent="0.25">
      <c r="A48" s="43">
        <v>41</v>
      </c>
      <c r="B48" s="44" t="s">
        <v>537</v>
      </c>
      <c r="C48" s="44">
        <v>32.167999999999999</v>
      </c>
    </row>
    <row r="49" spans="1:3" x14ac:dyDescent="0.25">
      <c r="A49" s="43">
        <v>42</v>
      </c>
      <c r="B49" s="44" t="s">
        <v>537</v>
      </c>
      <c r="C49" s="44">
        <v>31.693000000000001</v>
      </c>
    </row>
    <row r="50" spans="1:3" x14ac:dyDescent="0.25">
      <c r="A50" s="43">
        <v>43</v>
      </c>
      <c r="B50" s="44" t="s">
        <v>537</v>
      </c>
      <c r="C50" s="44">
        <v>31.210999999999999</v>
      </c>
    </row>
    <row r="51" spans="1:3" x14ac:dyDescent="0.25">
      <c r="A51" s="43">
        <v>44</v>
      </c>
      <c r="B51" s="44" t="s">
        <v>537</v>
      </c>
      <c r="C51" s="44">
        <v>30.721</v>
      </c>
    </row>
    <row r="52" spans="1:3" x14ac:dyDescent="0.25">
      <c r="A52" s="43">
        <v>45</v>
      </c>
      <c r="B52" s="44" t="s">
        <v>537</v>
      </c>
      <c r="C52" s="44">
        <v>30.224</v>
      </c>
    </row>
    <row r="53" spans="1:3" x14ac:dyDescent="0.25">
      <c r="A53" s="43">
        <v>46</v>
      </c>
      <c r="B53" s="44" t="s">
        <v>537</v>
      </c>
      <c r="C53" s="44">
        <v>29.719000000000001</v>
      </c>
    </row>
    <row r="54" spans="1:3" x14ac:dyDescent="0.25">
      <c r="A54" s="43">
        <v>47</v>
      </c>
      <c r="B54" s="44" t="s">
        <v>537</v>
      </c>
      <c r="C54" s="44">
        <v>29.207000000000001</v>
      </c>
    </row>
    <row r="55" spans="1:3" x14ac:dyDescent="0.25">
      <c r="A55" s="43">
        <v>48</v>
      </c>
      <c r="B55" s="44" t="s">
        <v>537</v>
      </c>
      <c r="C55" s="44">
        <v>28.687999999999999</v>
      </c>
    </row>
    <row r="56" spans="1:3" x14ac:dyDescent="0.25">
      <c r="A56" s="43">
        <v>49</v>
      </c>
      <c r="B56" s="44" t="s">
        <v>537</v>
      </c>
      <c r="C56" s="44">
        <v>28.161000000000001</v>
      </c>
    </row>
    <row r="57" spans="1:3" x14ac:dyDescent="0.25">
      <c r="A57" s="43">
        <v>50</v>
      </c>
      <c r="B57" s="44" t="s">
        <v>537</v>
      </c>
      <c r="C57" s="44">
        <v>27.626000000000001</v>
      </c>
    </row>
    <row r="58" spans="1:3" x14ac:dyDescent="0.25">
      <c r="A58" s="43">
        <v>51</v>
      </c>
      <c r="B58" s="44" t="s">
        <v>537</v>
      </c>
      <c r="C58" s="44">
        <v>27.082999999999998</v>
      </c>
    </row>
    <row r="59" spans="1:3" x14ac:dyDescent="0.25">
      <c r="A59" s="43">
        <v>52</v>
      </c>
      <c r="B59" s="44" t="s">
        <v>537</v>
      </c>
      <c r="C59" s="44">
        <v>26.533000000000001</v>
      </c>
    </row>
    <row r="60" spans="1:3" x14ac:dyDescent="0.25">
      <c r="A60" s="43">
        <v>53</v>
      </c>
      <c r="B60" s="44" t="s">
        <v>537</v>
      </c>
      <c r="C60" s="44">
        <v>25.975000000000001</v>
      </c>
    </row>
    <row r="61" spans="1:3" x14ac:dyDescent="0.25">
      <c r="A61" s="43">
        <v>54</v>
      </c>
      <c r="B61" s="44" t="s">
        <v>537</v>
      </c>
      <c r="C61" s="44">
        <v>25.408000000000001</v>
      </c>
    </row>
    <row r="62" spans="1:3" x14ac:dyDescent="0.25">
      <c r="A62" s="43">
        <v>55</v>
      </c>
      <c r="B62" s="44">
        <v>25.739000000000001</v>
      </c>
      <c r="C62" s="44">
        <v>24.835000000000001</v>
      </c>
    </row>
    <row r="63" spans="1:3" x14ac:dyDescent="0.25">
      <c r="A63" s="43">
        <v>56</v>
      </c>
      <c r="B63" s="44">
        <v>25.161000000000001</v>
      </c>
      <c r="C63" s="44">
        <v>24.253</v>
      </c>
    </row>
    <row r="64" spans="1:3" x14ac:dyDescent="0.25">
      <c r="A64" s="43">
        <v>57</v>
      </c>
      <c r="B64" s="44">
        <v>24.576000000000001</v>
      </c>
      <c r="C64" s="44">
        <v>23.664999999999999</v>
      </c>
    </row>
    <row r="65" spans="1:3" x14ac:dyDescent="0.25">
      <c r="A65" s="43">
        <v>58</v>
      </c>
      <c r="B65" s="44">
        <v>23.984999999999999</v>
      </c>
      <c r="C65" s="44">
        <v>23.068999999999999</v>
      </c>
    </row>
    <row r="66" spans="1:3" x14ac:dyDescent="0.25">
      <c r="A66" s="43">
        <v>59</v>
      </c>
      <c r="B66" s="44">
        <v>23.385999999999999</v>
      </c>
      <c r="C66" s="44">
        <v>22.466999999999999</v>
      </c>
    </row>
    <row r="67" spans="1:3" x14ac:dyDescent="0.25">
      <c r="A67" s="43">
        <v>60</v>
      </c>
      <c r="B67" s="44">
        <v>22.782</v>
      </c>
      <c r="C67" s="44">
        <v>21.859000000000002</v>
      </c>
    </row>
    <row r="68" spans="1:3" x14ac:dyDescent="0.25">
      <c r="A68" s="43">
        <v>61</v>
      </c>
      <c r="B68" s="44">
        <v>22.170999999999999</v>
      </c>
      <c r="C68" s="44">
        <v>21.245000000000001</v>
      </c>
    </row>
    <row r="69" spans="1:3" x14ac:dyDescent="0.25">
      <c r="A69" s="43">
        <v>62</v>
      </c>
      <c r="B69" s="44">
        <v>21.555</v>
      </c>
      <c r="C69" s="44">
        <v>20.625</v>
      </c>
    </row>
    <row r="70" spans="1:3" x14ac:dyDescent="0.25">
      <c r="A70" s="43">
        <v>63</v>
      </c>
      <c r="B70" s="44">
        <v>20.933</v>
      </c>
      <c r="C70" s="44">
        <v>20.001000000000001</v>
      </c>
    </row>
    <row r="71" spans="1:3" x14ac:dyDescent="0.25">
      <c r="A71" s="43">
        <v>64</v>
      </c>
      <c r="B71" s="44">
        <v>20.305</v>
      </c>
      <c r="C71" s="44">
        <v>19.373000000000001</v>
      </c>
    </row>
    <row r="72" spans="1:3" x14ac:dyDescent="0.25">
      <c r="A72" s="43">
        <v>65</v>
      </c>
      <c r="B72" s="44">
        <v>19.672999999999998</v>
      </c>
      <c r="C72" s="44">
        <v>18.741</v>
      </c>
    </row>
    <row r="73" spans="1:3" x14ac:dyDescent="0.25">
      <c r="A73" s="43">
        <v>66</v>
      </c>
      <c r="B73" s="44">
        <v>19.036000000000001</v>
      </c>
      <c r="C73" s="44">
        <v>18.106000000000002</v>
      </c>
    </row>
    <row r="74" spans="1:3" x14ac:dyDescent="0.25">
      <c r="A74" s="43">
        <v>67</v>
      </c>
      <c r="B74" s="44">
        <v>18.396000000000001</v>
      </c>
      <c r="C74" s="44">
        <v>17.469000000000001</v>
      </c>
    </row>
    <row r="75" spans="1:3" x14ac:dyDescent="0.25">
      <c r="A75" s="43">
        <v>68</v>
      </c>
      <c r="B75" s="44">
        <v>17.736000000000001</v>
      </c>
      <c r="C75" s="44">
        <v>16.811</v>
      </c>
    </row>
    <row r="76" spans="1:3" x14ac:dyDescent="0.25">
      <c r="A76" s="43">
        <v>69</v>
      </c>
      <c r="B76" s="44">
        <v>17.036999999999999</v>
      </c>
      <c r="C76" s="44">
        <v>16.134</v>
      </c>
    </row>
    <row r="77" spans="1:3" x14ac:dyDescent="0.25">
      <c r="A77" s="43">
        <v>70</v>
      </c>
      <c r="B77" s="44">
        <v>16.337</v>
      </c>
      <c r="C77" s="44">
        <v>15.459</v>
      </c>
    </row>
    <row r="78" spans="1:3" x14ac:dyDescent="0.25">
      <c r="A78" s="43">
        <v>71</v>
      </c>
      <c r="B78" s="44">
        <v>15.661</v>
      </c>
      <c r="C78" s="44">
        <v>14.79</v>
      </c>
    </row>
    <row r="79" spans="1:3" x14ac:dyDescent="0.25">
      <c r="A79" s="43">
        <v>72</v>
      </c>
      <c r="B79" s="44">
        <v>14.991</v>
      </c>
      <c r="C79" s="44">
        <v>14.13</v>
      </c>
    </row>
    <row r="80" spans="1:3" x14ac:dyDescent="0.25">
      <c r="A80" s="43">
        <v>73</v>
      </c>
      <c r="B80" s="44">
        <v>14.327999999999999</v>
      </c>
      <c r="C80" s="44">
        <v>13.478</v>
      </c>
    </row>
    <row r="81" spans="1:3" x14ac:dyDescent="0.25">
      <c r="A81" s="43">
        <v>74</v>
      </c>
      <c r="B81" s="44">
        <v>13.632999999999999</v>
      </c>
      <c r="C81" s="44">
        <v>12.833</v>
      </c>
    </row>
    <row r="82" spans="1:3" x14ac:dyDescent="0.25">
      <c r="A82" s="43">
        <v>75</v>
      </c>
      <c r="B82" s="44">
        <v>12.94</v>
      </c>
      <c r="C82" s="44">
        <v>12.192</v>
      </c>
    </row>
    <row r="83" spans="1:3" x14ac:dyDescent="0.25">
      <c r="A83" s="43">
        <v>76</v>
      </c>
      <c r="B83" s="44">
        <v>12.286</v>
      </c>
      <c r="C83" s="44">
        <v>11.557</v>
      </c>
    </row>
    <row r="84" spans="1:3" x14ac:dyDescent="0.25">
      <c r="A84" s="43">
        <v>77</v>
      </c>
      <c r="B84" s="44">
        <v>11.638</v>
      </c>
      <c r="C84" s="44">
        <v>10.93</v>
      </c>
    </row>
    <row r="85" spans="1:3" x14ac:dyDescent="0.25">
      <c r="A85" s="43">
        <v>78</v>
      </c>
      <c r="B85" s="44">
        <v>10.997999999999999</v>
      </c>
      <c r="C85" s="44">
        <v>10.313000000000001</v>
      </c>
    </row>
    <row r="86" spans="1:3" x14ac:dyDescent="0.25">
      <c r="A86" s="43">
        <v>79</v>
      </c>
      <c r="B86" s="44">
        <v>10.326000000000001</v>
      </c>
      <c r="C86" s="44">
        <v>9.7080000000000002</v>
      </c>
    </row>
    <row r="87" spans="1:3" x14ac:dyDescent="0.25">
      <c r="A87" s="43">
        <v>80</v>
      </c>
      <c r="B87" s="44">
        <v>9.6660000000000004</v>
      </c>
      <c r="C87" s="44">
        <v>9.1180000000000003</v>
      </c>
    </row>
    <row r="88" spans="1:3" x14ac:dyDescent="0.25">
      <c r="A88" s="43">
        <v>81</v>
      </c>
      <c r="B88" s="44">
        <v>9.0660000000000007</v>
      </c>
      <c r="C88" s="44">
        <v>8.5440000000000005</v>
      </c>
    </row>
    <row r="89" spans="1:3" x14ac:dyDescent="0.25">
      <c r="A89" s="43">
        <v>82</v>
      </c>
      <c r="B89" s="44">
        <v>8.4819999999999993</v>
      </c>
      <c r="C89" s="44">
        <v>7.99</v>
      </c>
    </row>
    <row r="90" spans="1:3" x14ac:dyDescent="0.25">
      <c r="A90" s="43">
        <v>83</v>
      </c>
      <c r="B90" s="44">
        <v>7.9180000000000001</v>
      </c>
      <c r="C90" s="44">
        <v>7.4550000000000001</v>
      </c>
    </row>
    <row r="91" spans="1:3" x14ac:dyDescent="0.25">
      <c r="A91" s="43">
        <v>84</v>
      </c>
      <c r="B91" s="44">
        <v>7.335</v>
      </c>
      <c r="C91" s="44">
        <v>6.9420000000000002</v>
      </c>
    </row>
    <row r="92" spans="1:3" x14ac:dyDescent="0.25">
      <c r="A92" s="43">
        <v>85</v>
      </c>
      <c r="B92" s="44">
        <v>6.7759999999999998</v>
      </c>
      <c r="C92" s="44">
        <v>6.45</v>
      </c>
    </row>
    <row r="93" spans="1:3" x14ac:dyDescent="0.25">
      <c r="A93" s="43">
        <v>86</v>
      </c>
      <c r="B93" s="44">
        <v>6.2809999999999997</v>
      </c>
      <c r="C93" s="44">
        <v>5.9829999999999997</v>
      </c>
    </row>
    <row r="94" spans="1:3" x14ac:dyDescent="0.25">
      <c r="A94" s="43">
        <v>87</v>
      </c>
      <c r="B94" s="44">
        <v>5.8129999999999997</v>
      </c>
      <c r="C94" s="44">
        <v>5.54</v>
      </c>
    </row>
    <row r="95" spans="1:3" x14ac:dyDescent="0.25">
      <c r="A95" s="43">
        <v>88</v>
      </c>
      <c r="B95" s="44">
        <v>5.3730000000000002</v>
      </c>
      <c r="C95" s="44">
        <v>5.1230000000000002</v>
      </c>
    </row>
    <row r="96" spans="1:3" x14ac:dyDescent="0.25">
      <c r="A96" s="43">
        <v>89</v>
      </c>
      <c r="B96" s="44">
        <v>4.93</v>
      </c>
      <c r="C96" s="44">
        <v>4.7329999999999997</v>
      </c>
    </row>
    <row r="97" spans="1:3" x14ac:dyDescent="0.25">
      <c r="A97" s="43">
        <v>90</v>
      </c>
      <c r="B97" s="44">
        <v>4.516</v>
      </c>
      <c r="C97" s="44">
        <v>4.37</v>
      </c>
    </row>
    <row r="98" spans="1:3" x14ac:dyDescent="0.25">
      <c r="A98" s="43">
        <v>91</v>
      </c>
      <c r="B98" s="44">
        <v>4.165</v>
      </c>
      <c r="C98" s="44">
        <v>4.0350000000000001</v>
      </c>
    </row>
    <row r="99" spans="1:3" x14ac:dyDescent="0.25">
      <c r="A99" s="43">
        <v>92</v>
      </c>
      <c r="B99" s="44">
        <v>3.843</v>
      </c>
      <c r="C99" s="44">
        <v>3.7290000000000001</v>
      </c>
    </row>
    <row r="100" spans="1:3" x14ac:dyDescent="0.25">
      <c r="A100" s="43">
        <v>93</v>
      </c>
      <c r="B100" s="44">
        <v>3.5510000000000002</v>
      </c>
      <c r="C100" s="44">
        <v>3.4510000000000001</v>
      </c>
    </row>
    <row r="101" spans="1:3" x14ac:dyDescent="0.25">
      <c r="A101" s="43">
        <v>94</v>
      </c>
      <c r="B101" s="44">
        <v>3.2839999999999998</v>
      </c>
      <c r="C101" s="44">
        <v>3.1989999999999998</v>
      </c>
    </row>
    <row r="102" spans="1:3" x14ac:dyDescent="0.25">
      <c r="A102" s="43">
        <v>95</v>
      </c>
      <c r="B102" s="44">
        <v>3.044</v>
      </c>
      <c r="C102" s="44">
        <v>2.9729999999999999</v>
      </c>
    </row>
    <row r="103" spans="1:3" x14ac:dyDescent="0.25">
      <c r="A103" s="43">
        <v>96</v>
      </c>
      <c r="B103" s="44">
        <v>2.8290000000000002</v>
      </c>
      <c r="C103" s="44">
        <v>2.7719999999999998</v>
      </c>
    </row>
    <row r="104" spans="1:3" x14ac:dyDescent="0.25">
      <c r="A104" s="43">
        <v>97</v>
      </c>
      <c r="B104" s="44">
        <v>2.6389999999999998</v>
      </c>
      <c r="C104" s="44">
        <v>2.5939999999999999</v>
      </c>
    </row>
    <row r="105" spans="1:3" x14ac:dyDescent="0.25">
      <c r="A105" s="43">
        <v>98</v>
      </c>
      <c r="B105" s="44">
        <v>2.4729999999999999</v>
      </c>
      <c r="C105" s="44">
        <v>2.4390000000000001</v>
      </c>
    </row>
    <row r="106" spans="1:3" x14ac:dyDescent="0.25">
      <c r="A106" s="43">
        <v>99</v>
      </c>
      <c r="B106" s="44">
        <v>2.34</v>
      </c>
      <c r="C106" s="44">
        <v>2.3149999999999999</v>
      </c>
    </row>
    <row r="107" spans="1:3" x14ac:dyDescent="0.25">
      <c r="A107" s="43">
        <v>100</v>
      </c>
      <c r="B107" s="44">
        <v>2.2410000000000001</v>
      </c>
      <c r="C107" s="44">
        <v>2.222</v>
      </c>
    </row>
  </sheetData>
  <sheetProtection algorithmName="SHA-512" hashValue="vlxh42mOF/+m760LXwOGuMqJlr4B3gbx5rBYBEjqiPRDnmiKRLPf6YFxUA6EjC1B4RBMqEDeKjotDiR91vDTmA==" saltValue="59C1eCkxkp6dF+veLjH7Jg==" spinCount="100000" sheet="1" objects="1" scenarios="1"/>
  <conditionalFormatting sqref="A6:A21">
    <cfRule type="expression" dxfId="653" priority="3" stopIfTrue="1">
      <formula>MOD(ROW(),2)=0</formula>
    </cfRule>
    <cfRule type="expression" dxfId="652" priority="4" stopIfTrue="1">
      <formula>MOD(ROW(),2)&lt;&gt;0</formula>
    </cfRule>
  </conditionalFormatting>
  <conditionalFormatting sqref="B6:C6 B9:C21 C7:C8">
    <cfRule type="expression" dxfId="651" priority="5" stopIfTrue="1">
      <formula>MOD(ROW(),2)=0</formula>
    </cfRule>
    <cfRule type="expression" dxfId="650" priority="6" stopIfTrue="1">
      <formula>MOD(ROW(),2)&lt;&gt;0</formula>
    </cfRule>
  </conditionalFormatting>
  <conditionalFormatting sqref="A26:A107">
    <cfRule type="expression" dxfId="649" priority="7" stopIfTrue="1">
      <formula>MOD(ROW(),2)=0</formula>
    </cfRule>
    <cfRule type="expression" dxfId="648" priority="8" stopIfTrue="1">
      <formula>MOD(ROW(),2)&lt;&gt;0</formula>
    </cfRule>
  </conditionalFormatting>
  <conditionalFormatting sqref="B26:C107">
    <cfRule type="expression" dxfId="647" priority="9" stopIfTrue="1">
      <formula>MOD(ROW(),2)=0</formula>
    </cfRule>
    <cfRule type="expression" dxfId="646" priority="10" stopIfTrue="1">
      <formula>MOD(ROW(),2)&lt;&gt;0</formula>
    </cfRule>
  </conditionalFormatting>
  <conditionalFormatting sqref="B7:B8">
    <cfRule type="expression" dxfId="645" priority="1" stopIfTrue="1">
      <formula>MOD(ROW(),2)=0</formula>
    </cfRule>
    <cfRule type="expression" dxfId="644" priority="2"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FABE-A07B-4C99-A8EA-CF07CBC95460}">
  <sheetPr codeName="Sheet58"/>
  <dimension ref="A1:B52"/>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Inverse Comm - x-504</v>
      </c>
    </row>
    <row r="6" spans="1:2" x14ac:dyDescent="0.25">
      <c r="A6" s="40" t="s">
        <v>481</v>
      </c>
      <c r="B6" s="49" t="s">
        <v>482</v>
      </c>
    </row>
    <row r="7" spans="1:2" x14ac:dyDescent="0.25">
      <c r="A7" s="40" t="s">
        <v>483</v>
      </c>
      <c r="B7" s="49" t="s">
        <v>578</v>
      </c>
    </row>
    <row r="8" spans="1:2" x14ac:dyDescent="0.25">
      <c r="A8" s="40" t="s">
        <v>130</v>
      </c>
      <c r="B8" s="49" t="s">
        <v>412</v>
      </c>
    </row>
    <row r="9" spans="1:2" x14ac:dyDescent="0.25">
      <c r="A9" s="40" t="s">
        <v>131</v>
      </c>
      <c r="B9" s="49" t="s">
        <v>324</v>
      </c>
    </row>
    <row r="10" spans="1:2" x14ac:dyDescent="0.25">
      <c r="A10" s="40" t="s">
        <v>6</v>
      </c>
      <c r="B10" s="49" t="s">
        <v>325</v>
      </c>
    </row>
    <row r="11" spans="1:2" x14ac:dyDescent="0.25">
      <c r="A11" s="40" t="s">
        <v>132</v>
      </c>
      <c r="B11" s="49" t="s">
        <v>190</v>
      </c>
    </row>
    <row r="12" spans="1:2" x14ac:dyDescent="0.25">
      <c r="A12" s="40" t="s">
        <v>133</v>
      </c>
      <c r="B12" s="49" t="s">
        <v>241</v>
      </c>
    </row>
    <row r="13" spans="1:2" x14ac:dyDescent="0.25">
      <c r="A13" s="40" t="s">
        <v>484</v>
      </c>
      <c r="B13" s="49">
        <v>1</v>
      </c>
    </row>
    <row r="14" spans="1:2" x14ac:dyDescent="0.25">
      <c r="A14" s="40" t="s">
        <v>135</v>
      </c>
      <c r="B14" s="49">
        <v>504</v>
      </c>
    </row>
    <row r="15" spans="1:2" x14ac:dyDescent="0.25">
      <c r="A15" s="40" t="s">
        <v>485</v>
      </c>
      <c r="B15" s="49" t="s">
        <v>326</v>
      </c>
    </row>
    <row r="16" spans="1:2" x14ac:dyDescent="0.25">
      <c r="A16" s="40" t="s">
        <v>137</v>
      </c>
      <c r="B16" s="49" t="s">
        <v>327</v>
      </c>
    </row>
    <row r="17" spans="1:2" x14ac:dyDescent="0.25">
      <c r="A17" s="41" t="s">
        <v>486</v>
      </c>
      <c r="B17" s="49"/>
    </row>
    <row r="18" spans="1:2" x14ac:dyDescent="0.25">
      <c r="A18" s="40" t="s">
        <v>139</v>
      </c>
      <c r="B18" s="50">
        <v>45135</v>
      </c>
    </row>
    <row r="19" spans="1:2" x14ac:dyDescent="0.25">
      <c r="A19" s="40" t="s">
        <v>140</v>
      </c>
      <c r="B19" s="50">
        <v>45200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241</v>
      </c>
      <c r="B26" s="58" t="s">
        <v>529</v>
      </c>
    </row>
    <row r="27" spans="1:2" x14ac:dyDescent="0.25">
      <c r="A27" s="43">
        <v>75</v>
      </c>
      <c r="B27" s="44">
        <v>12.465999999999999</v>
      </c>
    </row>
    <row r="28" spans="1:2" x14ac:dyDescent="0.25">
      <c r="A28" s="43">
        <v>76</v>
      </c>
      <c r="B28" s="44">
        <v>11.817</v>
      </c>
    </row>
    <row r="29" spans="1:2" x14ac:dyDescent="0.25">
      <c r="A29" s="43">
        <v>77</v>
      </c>
      <c r="B29" s="44">
        <v>11.175000000000001</v>
      </c>
    </row>
    <row r="30" spans="1:2" x14ac:dyDescent="0.25">
      <c r="A30" s="43">
        <v>78</v>
      </c>
      <c r="B30" s="44">
        <v>10.542</v>
      </c>
    </row>
    <row r="31" spans="1:2" x14ac:dyDescent="0.25">
      <c r="A31" s="43">
        <v>79</v>
      </c>
      <c r="B31" s="44">
        <v>9.9190000000000005</v>
      </c>
    </row>
    <row r="32" spans="1:2" x14ac:dyDescent="0.25">
      <c r="A32" s="43">
        <v>80</v>
      </c>
      <c r="B32" s="44">
        <v>9.31</v>
      </c>
    </row>
    <row r="33" spans="1:2" x14ac:dyDescent="0.25">
      <c r="A33" s="43">
        <v>81</v>
      </c>
      <c r="B33" s="44">
        <v>8.7170000000000005</v>
      </c>
    </row>
    <row r="34" spans="1:2" x14ac:dyDescent="0.25">
      <c r="A34" s="43">
        <v>82</v>
      </c>
      <c r="B34" s="44">
        <v>8.1419999999999995</v>
      </c>
    </row>
    <row r="35" spans="1:2" x14ac:dyDescent="0.25">
      <c r="A35" s="43">
        <v>83</v>
      </c>
      <c r="B35" s="44">
        <v>7.5869999999999997</v>
      </c>
    </row>
    <row r="36" spans="1:2" x14ac:dyDescent="0.25">
      <c r="A36" s="43">
        <v>84</v>
      </c>
      <c r="B36" s="44">
        <v>7.0529999999999999</v>
      </c>
    </row>
    <row r="37" spans="1:2" x14ac:dyDescent="0.25">
      <c r="A37" s="43">
        <v>85</v>
      </c>
      <c r="B37" s="44">
        <v>6.5419999999999998</v>
      </c>
    </row>
    <row r="38" spans="1:2" x14ac:dyDescent="0.25">
      <c r="A38" s="43">
        <v>86</v>
      </c>
      <c r="B38" s="44">
        <v>6.056</v>
      </c>
    </row>
    <row r="39" spans="1:2" x14ac:dyDescent="0.25">
      <c r="A39" s="43">
        <v>87</v>
      </c>
      <c r="B39" s="44">
        <v>5.5970000000000004</v>
      </c>
    </row>
    <row r="40" spans="1:2" x14ac:dyDescent="0.25">
      <c r="A40" s="43">
        <v>88</v>
      </c>
      <c r="B40" s="44">
        <v>5.1669999999999998</v>
      </c>
    </row>
    <row r="41" spans="1:2" x14ac:dyDescent="0.25">
      <c r="A41" s="43">
        <v>89</v>
      </c>
      <c r="B41" s="44">
        <v>4.7649999999999997</v>
      </c>
    </row>
    <row r="42" spans="1:2" x14ac:dyDescent="0.25">
      <c r="A42" s="43">
        <v>90</v>
      </c>
      <c r="B42" s="44">
        <v>4.3920000000000003</v>
      </c>
    </row>
    <row r="43" spans="1:2" x14ac:dyDescent="0.25">
      <c r="A43" s="43">
        <v>91</v>
      </c>
      <c r="B43" s="44">
        <v>4.048</v>
      </c>
    </row>
    <row r="44" spans="1:2" x14ac:dyDescent="0.25">
      <c r="A44" s="43">
        <v>92</v>
      </c>
      <c r="B44" s="44">
        <v>3.7330000000000001</v>
      </c>
    </row>
    <row r="45" spans="1:2" x14ac:dyDescent="0.25">
      <c r="A45" s="43">
        <v>93</v>
      </c>
      <c r="B45" s="44">
        <v>3.4460000000000002</v>
      </c>
    </row>
    <row r="46" spans="1:2" x14ac:dyDescent="0.25">
      <c r="A46" s="43">
        <v>94</v>
      </c>
      <c r="B46" s="44">
        <v>3.1859999999999999</v>
      </c>
    </row>
    <row r="47" spans="1:2" x14ac:dyDescent="0.25">
      <c r="A47" s="43">
        <v>95</v>
      </c>
      <c r="B47" s="44">
        <v>2.9510000000000001</v>
      </c>
    </row>
    <row r="48" spans="1:2" x14ac:dyDescent="0.25">
      <c r="A48" s="43">
        <v>96</v>
      </c>
      <c r="B48" s="44">
        <v>2.742</v>
      </c>
    </row>
    <row r="49" spans="1:2" x14ac:dyDescent="0.25">
      <c r="A49" s="43">
        <v>97</v>
      </c>
      <c r="B49" s="44">
        <v>2.5569999999999999</v>
      </c>
    </row>
    <row r="50" spans="1:2" x14ac:dyDescent="0.25">
      <c r="A50" s="43">
        <v>98</v>
      </c>
      <c r="B50" s="44">
        <v>2.3959999999999999</v>
      </c>
    </row>
    <row r="51" spans="1:2" x14ac:dyDescent="0.25">
      <c r="A51" s="43">
        <v>99</v>
      </c>
      <c r="B51" s="44">
        <v>2.2669999999999999</v>
      </c>
    </row>
    <row r="52" spans="1:2" x14ac:dyDescent="0.25">
      <c r="A52" s="43">
        <v>100</v>
      </c>
      <c r="B52" s="44">
        <v>2.173</v>
      </c>
    </row>
  </sheetData>
  <sheetProtection algorithmName="SHA-512" hashValue="FmgNJDijDA14pUyU6I9GFiWQXSijBFddlHzovNZHuITnDpaz8l16Xvcq+oysEDdZR+t725viOuzFsluPuZfyYw==" saltValue="MDzOGZnUUfryXzcoFKpVww==" spinCount="100000" sheet="1" objects="1" scenarios="1"/>
  <conditionalFormatting sqref="A6:A21">
    <cfRule type="expression" dxfId="641" priority="3" stopIfTrue="1">
      <formula>MOD(ROW(),2)=0</formula>
    </cfRule>
    <cfRule type="expression" dxfId="640" priority="4" stopIfTrue="1">
      <formula>MOD(ROW(),2)&lt;&gt;0</formula>
    </cfRule>
  </conditionalFormatting>
  <conditionalFormatting sqref="B6 B9:B21">
    <cfRule type="expression" dxfId="639" priority="5" stopIfTrue="1">
      <formula>MOD(ROW(),2)=0</formula>
    </cfRule>
    <cfRule type="expression" dxfId="638" priority="6" stopIfTrue="1">
      <formula>MOD(ROW(),2)&lt;&gt;0</formula>
    </cfRule>
  </conditionalFormatting>
  <conditionalFormatting sqref="A26:A52">
    <cfRule type="expression" dxfId="637" priority="7" stopIfTrue="1">
      <formula>MOD(ROW(),2)=0</formula>
    </cfRule>
    <cfRule type="expression" dxfId="636" priority="8" stopIfTrue="1">
      <formula>MOD(ROW(),2)&lt;&gt;0</formula>
    </cfRule>
  </conditionalFormatting>
  <conditionalFormatting sqref="B26:B52">
    <cfRule type="expression" dxfId="635" priority="9" stopIfTrue="1">
      <formula>MOD(ROW(),2)=0</formula>
    </cfRule>
    <cfRule type="expression" dxfId="634" priority="10" stopIfTrue="1">
      <formula>MOD(ROW(),2)&lt;&gt;0</formula>
    </cfRule>
  </conditionalFormatting>
  <conditionalFormatting sqref="B7:B8">
    <cfRule type="expression" dxfId="633" priority="1" stopIfTrue="1">
      <formula>MOD(ROW(),2)=0</formula>
    </cfRule>
    <cfRule type="expression" dxfId="632" priority="2"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4002-E598-4715-AC54-0E0195F31589}">
  <sheetPr codeName="Sheet59"/>
  <dimension ref="A1:B27"/>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Inverse Comm - x-505</v>
      </c>
    </row>
    <row r="6" spans="1:2" x14ac:dyDescent="0.25">
      <c r="A6" s="40" t="s">
        <v>481</v>
      </c>
      <c r="B6" s="49" t="s">
        <v>482</v>
      </c>
    </row>
    <row r="7" spans="1:2" x14ac:dyDescent="0.25">
      <c r="A7" s="40" t="s">
        <v>483</v>
      </c>
      <c r="B7" s="49" t="s">
        <v>578</v>
      </c>
    </row>
    <row r="8" spans="1:2" x14ac:dyDescent="0.25">
      <c r="A8" s="40" t="s">
        <v>130</v>
      </c>
      <c r="B8" s="49" t="s">
        <v>576</v>
      </c>
    </row>
    <row r="9" spans="1:2" x14ac:dyDescent="0.25">
      <c r="A9" s="40" t="s">
        <v>131</v>
      </c>
      <c r="B9" s="49" t="s">
        <v>324</v>
      </c>
    </row>
    <row r="10" spans="1:2" x14ac:dyDescent="0.25">
      <c r="A10" s="40" t="s">
        <v>6</v>
      </c>
      <c r="B10" s="49" t="s">
        <v>317</v>
      </c>
    </row>
    <row r="11" spans="1:2" x14ac:dyDescent="0.25">
      <c r="A11" s="40" t="s">
        <v>132</v>
      </c>
      <c r="B11" s="49" t="s">
        <v>190</v>
      </c>
    </row>
    <row r="12" spans="1:2" x14ac:dyDescent="0.25">
      <c r="A12" s="40" t="s">
        <v>133</v>
      </c>
      <c r="B12" s="49" t="s">
        <v>241</v>
      </c>
    </row>
    <row r="13" spans="1:2" x14ac:dyDescent="0.25">
      <c r="A13" s="40" t="s">
        <v>484</v>
      </c>
      <c r="B13" s="49">
        <v>1</v>
      </c>
    </row>
    <row r="14" spans="1:2" x14ac:dyDescent="0.25">
      <c r="A14" s="40" t="s">
        <v>135</v>
      </c>
      <c r="B14" s="49">
        <v>505</v>
      </c>
    </row>
    <row r="15" spans="1:2" x14ac:dyDescent="0.25">
      <c r="A15" s="40" t="s">
        <v>485</v>
      </c>
      <c r="B15" s="49" t="s">
        <v>328</v>
      </c>
    </row>
    <row r="16" spans="1:2" x14ac:dyDescent="0.25">
      <c r="A16" s="40" t="s">
        <v>137</v>
      </c>
      <c r="B16" s="49" t="s">
        <v>329</v>
      </c>
    </row>
    <row r="17" spans="1:2" x14ac:dyDescent="0.25">
      <c r="A17" s="41" t="s">
        <v>486</v>
      </c>
      <c r="B17" s="49"/>
    </row>
    <row r="18" spans="1:2" x14ac:dyDescent="0.25">
      <c r="A18" s="40" t="s">
        <v>139</v>
      </c>
      <c r="B18" s="50">
        <v>45135</v>
      </c>
    </row>
    <row r="19" spans="1:2" x14ac:dyDescent="0.25">
      <c r="A19" s="40" t="s">
        <v>140</v>
      </c>
      <c r="B19" s="50">
        <v>45200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529</v>
      </c>
      <c r="B26" s="60" t="s">
        <v>530</v>
      </c>
    </row>
    <row r="27" spans="1:2" x14ac:dyDescent="0.25">
      <c r="A27" s="42" t="s">
        <v>538</v>
      </c>
      <c r="B27" s="46">
        <v>2.1999999999999999E-2</v>
      </c>
    </row>
  </sheetData>
  <sheetProtection algorithmName="SHA-512" hashValue="DgpkqvhdBXsalb8STLh+AClBChYccPerfDAzoyY7CVMa7OZI+1pVrU6trmYTVhUkhd3tzdX0YGeFLFM8mK7qlg==" saltValue="M6G1aw0TxkXA0YnaTbRZWA==" spinCount="100000" sheet="1" objects="1" scenarios="1"/>
  <conditionalFormatting sqref="A6:A21">
    <cfRule type="expression" dxfId="629" priority="1" stopIfTrue="1">
      <formula>MOD(ROW(),2)=0</formula>
    </cfRule>
    <cfRule type="expression" dxfId="628" priority="2" stopIfTrue="1">
      <formula>MOD(ROW(),2)&lt;&gt;0</formula>
    </cfRule>
  </conditionalFormatting>
  <conditionalFormatting sqref="B6:B21">
    <cfRule type="expression" dxfId="627" priority="3" stopIfTrue="1">
      <formula>MOD(ROW(),2)=0</formula>
    </cfRule>
    <cfRule type="expression" dxfId="626" priority="4" stopIfTrue="1">
      <formula>MOD(ROW(),2)&lt;&gt;0</formula>
    </cfRule>
  </conditionalFormatting>
  <conditionalFormatting sqref="A26:A27">
    <cfRule type="expression" dxfId="625" priority="5" stopIfTrue="1">
      <formula>MOD(ROW(),2)=0</formula>
    </cfRule>
    <cfRule type="expression" dxfId="624" priority="6" stopIfTrue="1">
      <formula>MOD(ROW(),2)&lt;&gt;0</formula>
    </cfRule>
  </conditionalFormatting>
  <conditionalFormatting sqref="B26:B27">
    <cfRule type="expression" dxfId="623" priority="7" stopIfTrue="1">
      <formula>MOD(ROW(),2)=0</formula>
    </cfRule>
    <cfRule type="expression" dxfId="622"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0770-D12C-471E-B7AC-8FA3700D36F4}">
  <sheetPr codeName="Sheet60"/>
  <dimension ref="A1:C52"/>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Scheme pays AA - x-601</v>
      </c>
    </row>
    <row r="6" spans="1:3" x14ac:dyDescent="0.25">
      <c r="A6" s="40" t="s">
        <v>481</v>
      </c>
      <c r="B6" s="49" t="s">
        <v>482</v>
      </c>
      <c r="C6" s="49"/>
    </row>
    <row r="7" spans="1:3" x14ac:dyDescent="0.25">
      <c r="A7" s="40" t="s">
        <v>483</v>
      </c>
      <c r="B7" s="49" t="s">
        <v>578</v>
      </c>
      <c r="C7" s="49"/>
    </row>
    <row r="8" spans="1:3" x14ac:dyDescent="0.25">
      <c r="A8" s="40" t="s">
        <v>130</v>
      </c>
      <c r="B8" s="49" t="s">
        <v>576</v>
      </c>
      <c r="C8" s="49"/>
    </row>
    <row r="9" spans="1:3" x14ac:dyDescent="0.25">
      <c r="A9" s="40" t="s">
        <v>131</v>
      </c>
      <c r="B9" s="49" t="s">
        <v>330</v>
      </c>
      <c r="C9" s="49"/>
    </row>
    <row r="10" spans="1:3" ht="37.5" x14ac:dyDescent="0.25">
      <c r="A10" s="40" t="s">
        <v>6</v>
      </c>
      <c r="B10" s="49" t="s">
        <v>331</v>
      </c>
      <c r="C10" s="49"/>
    </row>
    <row r="11" spans="1:3" x14ac:dyDescent="0.25">
      <c r="A11" s="40" t="s">
        <v>132</v>
      </c>
      <c r="B11" s="49" t="s">
        <v>190</v>
      </c>
      <c r="C11" s="49"/>
    </row>
    <row r="12" spans="1:3" x14ac:dyDescent="0.25">
      <c r="A12" s="40" t="s">
        <v>133</v>
      </c>
      <c r="B12" s="49" t="s">
        <v>332</v>
      </c>
      <c r="C12" s="49"/>
    </row>
    <row r="13" spans="1:3" x14ac:dyDescent="0.25">
      <c r="A13" s="40" t="s">
        <v>484</v>
      </c>
      <c r="B13" s="49">
        <v>1</v>
      </c>
      <c r="C13" s="49"/>
    </row>
    <row r="14" spans="1:3" x14ac:dyDescent="0.25">
      <c r="A14" s="40" t="s">
        <v>135</v>
      </c>
      <c r="B14" s="49">
        <v>601</v>
      </c>
      <c r="C14" s="49"/>
    </row>
    <row r="15" spans="1:3" x14ac:dyDescent="0.25">
      <c r="A15" s="40" t="s">
        <v>485</v>
      </c>
      <c r="B15" s="49" t="s">
        <v>333</v>
      </c>
      <c r="C15" s="49"/>
    </row>
    <row r="16" spans="1:3" x14ac:dyDescent="0.25">
      <c r="A16" s="40" t="s">
        <v>137</v>
      </c>
      <c r="B16" s="49" t="s">
        <v>334</v>
      </c>
      <c r="C16" s="49"/>
    </row>
    <row r="17" spans="1:3" x14ac:dyDescent="0.25">
      <c r="A17" s="41" t="s">
        <v>486</v>
      </c>
      <c r="B17" s="49"/>
      <c r="C17" s="49"/>
    </row>
    <row r="18" spans="1:3" x14ac:dyDescent="0.25">
      <c r="A18" s="40" t="s">
        <v>139</v>
      </c>
      <c r="B18" s="50">
        <v>45072</v>
      </c>
      <c r="C18" s="50"/>
    </row>
    <row r="19" spans="1:3" x14ac:dyDescent="0.25">
      <c r="A19" s="40" t="s">
        <v>140</v>
      </c>
      <c r="B19" s="50">
        <v>45078</v>
      </c>
      <c r="C19" s="50"/>
    </row>
    <row r="20" spans="1:3" x14ac:dyDescent="0.25">
      <c r="A20" s="40" t="s">
        <v>141</v>
      </c>
      <c r="B20" s="49" t="s">
        <v>149</v>
      </c>
      <c r="C20" s="49"/>
    </row>
    <row r="21" spans="1:3" x14ac:dyDescent="0.25">
      <c r="A21" s="40" t="s">
        <v>487</v>
      </c>
      <c r="B21" s="49" t="s">
        <v>69</v>
      </c>
      <c r="C21" s="49"/>
    </row>
    <row r="23" spans="1:3" x14ac:dyDescent="0.25">
      <c r="A23" s="23" t="str">
        <f>HYPERLINK("#'Factor List'!A1", "Back to Factor List")</f>
        <v>Back to Factor List</v>
      </c>
      <c r="B23" s="23" t="str">
        <f>HYPERLINK("#'Assumptions'!A1", "Assumptions")</f>
        <v>Assumptions</v>
      </c>
    </row>
    <row r="26" spans="1:3" s="59" customFormat="1" ht="13" x14ac:dyDescent="0.25">
      <c r="A26" s="58" t="s">
        <v>241</v>
      </c>
      <c r="B26" s="58" t="s">
        <v>539</v>
      </c>
      <c r="C26" s="58" t="s">
        <v>540</v>
      </c>
    </row>
    <row r="27" spans="1:3" x14ac:dyDescent="0.25">
      <c r="A27" s="43">
        <v>50</v>
      </c>
      <c r="B27" s="45">
        <v>30.95</v>
      </c>
      <c r="C27" s="45">
        <v>27.95</v>
      </c>
    </row>
    <row r="28" spans="1:3" x14ac:dyDescent="0.25">
      <c r="A28" s="43">
        <v>51</v>
      </c>
      <c r="B28" s="45">
        <v>30.41</v>
      </c>
      <c r="C28" s="45">
        <v>27.41</v>
      </c>
    </row>
    <row r="29" spans="1:3" x14ac:dyDescent="0.25">
      <c r="A29" s="43">
        <v>52</v>
      </c>
      <c r="B29" s="45">
        <v>29.85</v>
      </c>
      <c r="C29" s="45">
        <v>26.85</v>
      </c>
    </row>
    <row r="30" spans="1:3" x14ac:dyDescent="0.25">
      <c r="A30" s="43">
        <v>53</v>
      </c>
      <c r="B30" s="45">
        <v>29.29</v>
      </c>
      <c r="C30" s="45">
        <v>26.29</v>
      </c>
    </row>
    <row r="31" spans="1:3" x14ac:dyDescent="0.25">
      <c r="A31" s="43">
        <v>54</v>
      </c>
      <c r="B31" s="45">
        <v>28.72</v>
      </c>
      <c r="C31" s="45">
        <v>25.72</v>
      </c>
    </row>
    <row r="32" spans="1:3" x14ac:dyDescent="0.25">
      <c r="A32" s="43">
        <v>55</v>
      </c>
      <c r="B32" s="45">
        <v>28.15</v>
      </c>
      <c r="C32" s="45">
        <v>25.15</v>
      </c>
    </row>
    <row r="33" spans="1:3" x14ac:dyDescent="0.25">
      <c r="A33" s="43">
        <v>56</v>
      </c>
      <c r="B33" s="45">
        <v>27.56</v>
      </c>
      <c r="C33" s="45">
        <v>24.56</v>
      </c>
    </row>
    <row r="34" spans="1:3" x14ac:dyDescent="0.25">
      <c r="A34" s="43">
        <v>57</v>
      </c>
      <c r="B34" s="45">
        <v>26.97</v>
      </c>
      <c r="C34" s="45">
        <v>23.97</v>
      </c>
    </row>
    <row r="35" spans="1:3" x14ac:dyDescent="0.25">
      <c r="A35" s="43">
        <v>58</v>
      </c>
      <c r="B35" s="45">
        <v>26.37</v>
      </c>
      <c r="C35" s="45">
        <v>23.37</v>
      </c>
    </row>
    <row r="36" spans="1:3" x14ac:dyDescent="0.25">
      <c r="A36" s="43">
        <v>59</v>
      </c>
      <c r="B36" s="45">
        <v>25.77</v>
      </c>
      <c r="C36" s="45">
        <v>22.77</v>
      </c>
    </row>
    <row r="37" spans="1:3" x14ac:dyDescent="0.25">
      <c r="A37" s="43">
        <v>60</v>
      </c>
      <c r="B37" s="45">
        <v>25.15</v>
      </c>
      <c r="C37" s="45">
        <v>22.15</v>
      </c>
    </row>
    <row r="38" spans="1:3" x14ac:dyDescent="0.25">
      <c r="A38" s="43">
        <v>61</v>
      </c>
      <c r="B38" s="45">
        <v>24.53</v>
      </c>
      <c r="C38" s="45">
        <v>21.53</v>
      </c>
    </row>
    <row r="39" spans="1:3" x14ac:dyDescent="0.25">
      <c r="A39" s="43">
        <v>62</v>
      </c>
      <c r="B39" s="45">
        <v>23.91</v>
      </c>
      <c r="C39" s="45">
        <v>20.91</v>
      </c>
    </row>
    <row r="40" spans="1:3" x14ac:dyDescent="0.25">
      <c r="A40" s="43">
        <v>63</v>
      </c>
      <c r="B40" s="45">
        <v>23.28</v>
      </c>
      <c r="C40" s="45">
        <v>20.28</v>
      </c>
    </row>
    <row r="41" spans="1:3" x14ac:dyDescent="0.25">
      <c r="A41" s="43">
        <v>64</v>
      </c>
      <c r="B41" s="45">
        <v>22.65</v>
      </c>
      <c r="C41" s="45">
        <v>19.649999999999999</v>
      </c>
    </row>
    <row r="42" spans="1:3" x14ac:dyDescent="0.25">
      <c r="A42" s="43">
        <v>65</v>
      </c>
      <c r="B42" s="45">
        <v>22.01</v>
      </c>
      <c r="C42" s="45">
        <v>19.010000000000002</v>
      </c>
    </row>
    <row r="43" spans="1:3" x14ac:dyDescent="0.25">
      <c r="A43" s="43">
        <v>66</v>
      </c>
      <c r="B43" s="45">
        <v>21.36</v>
      </c>
      <c r="C43" s="45">
        <v>18.36</v>
      </c>
    </row>
    <row r="44" spans="1:3" x14ac:dyDescent="0.25">
      <c r="A44" s="43">
        <v>67</v>
      </c>
      <c r="B44" s="45">
        <v>20.72</v>
      </c>
      <c r="C44" s="45">
        <v>17.72</v>
      </c>
    </row>
    <row r="45" spans="1:3" x14ac:dyDescent="0.25">
      <c r="A45" s="43">
        <v>68</v>
      </c>
      <c r="B45" s="45">
        <v>20.059999999999999</v>
      </c>
      <c r="C45" s="45">
        <v>17.059999999999999</v>
      </c>
    </row>
    <row r="46" spans="1:3" x14ac:dyDescent="0.25">
      <c r="A46" s="43">
        <v>69</v>
      </c>
      <c r="B46" s="45">
        <v>19.41</v>
      </c>
      <c r="C46" s="45">
        <v>16.41</v>
      </c>
    </row>
    <row r="47" spans="1:3" x14ac:dyDescent="0.25">
      <c r="A47" s="43">
        <v>70</v>
      </c>
      <c r="B47" s="45">
        <v>18.75</v>
      </c>
      <c r="C47" s="45">
        <v>15.75</v>
      </c>
    </row>
    <row r="48" spans="1:3" x14ac:dyDescent="0.25">
      <c r="A48" s="43">
        <v>71</v>
      </c>
      <c r="B48" s="45">
        <v>18.09</v>
      </c>
      <c r="C48" s="45">
        <v>15.09</v>
      </c>
    </row>
    <row r="49" spans="1:3" x14ac:dyDescent="0.25">
      <c r="A49" s="43">
        <v>72</v>
      </c>
      <c r="B49" s="45">
        <v>17.43</v>
      </c>
      <c r="C49" s="45">
        <v>14.43</v>
      </c>
    </row>
    <row r="50" spans="1:3" x14ac:dyDescent="0.25">
      <c r="A50" s="43">
        <v>73</v>
      </c>
      <c r="B50" s="45">
        <v>16.78</v>
      </c>
      <c r="C50" s="45">
        <v>13.78</v>
      </c>
    </row>
    <row r="51" spans="1:3" x14ac:dyDescent="0.25">
      <c r="A51" s="43">
        <v>74</v>
      </c>
      <c r="B51" s="45">
        <v>16.12</v>
      </c>
      <c r="C51" s="45">
        <v>13.12</v>
      </c>
    </row>
    <row r="52" spans="1:3" x14ac:dyDescent="0.25">
      <c r="A52" s="43">
        <v>75</v>
      </c>
      <c r="B52" s="45">
        <v>15.47</v>
      </c>
      <c r="C52" s="45">
        <v>12.47</v>
      </c>
    </row>
  </sheetData>
  <sheetProtection algorithmName="SHA-512" hashValue="RlsBfalWgmJEiaUNWo25BXp/HVbWvzXhmhEg+q03cTOPJJusLnU1bBYVGdSApaXPw01v2rJQl/8sKqFLzBuYmA==" saltValue="pzDDb+kUAY8po1fRtalNVg==" spinCount="100000" sheet="1" objects="1" scenarios="1"/>
  <conditionalFormatting sqref="A6:A21">
    <cfRule type="expression" dxfId="619" priority="3" stopIfTrue="1">
      <formula>MOD(ROW(),2)=0</formula>
    </cfRule>
    <cfRule type="expression" dxfId="618" priority="4" stopIfTrue="1">
      <formula>MOD(ROW(),2)&lt;&gt;0</formula>
    </cfRule>
  </conditionalFormatting>
  <conditionalFormatting sqref="B6:C6 B9:C21 C7:C8">
    <cfRule type="expression" dxfId="617" priority="5" stopIfTrue="1">
      <formula>MOD(ROW(),2)=0</formula>
    </cfRule>
    <cfRule type="expression" dxfId="616" priority="6" stopIfTrue="1">
      <formula>MOD(ROW(),2)&lt;&gt;0</formula>
    </cfRule>
  </conditionalFormatting>
  <conditionalFormatting sqref="A26:A52">
    <cfRule type="expression" dxfId="615" priority="7" stopIfTrue="1">
      <formula>MOD(ROW(),2)=0</formula>
    </cfRule>
    <cfRule type="expression" dxfId="614" priority="8" stopIfTrue="1">
      <formula>MOD(ROW(),2)&lt;&gt;0</formula>
    </cfRule>
  </conditionalFormatting>
  <conditionalFormatting sqref="B26:C52">
    <cfRule type="expression" dxfId="613" priority="9" stopIfTrue="1">
      <formula>MOD(ROW(),2)=0</formula>
    </cfRule>
    <cfRule type="expression" dxfId="612" priority="10" stopIfTrue="1">
      <formula>MOD(ROW(),2)&lt;&gt;0</formula>
    </cfRule>
  </conditionalFormatting>
  <conditionalFormatting sqref="B7:B8">
    <cfRule type="expression" dxfId="611" priority="1" stopIfTrue="1">
      <formula>MOD(ROW(),2)=0</formula>
    </cfRule>
    <cfRule type="expression" dxfId="610" priority="2"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B962-1DEF-4BAB-AEBD-13CC27F5ADA5}">
  <sheetPr codeName="Sheet61"/>
  <dimension ref="A1:C71"/>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Scheme pays AA - x-602</v>
      </c>
    </row>
    <row r="6" spans="1:3" x14ac:dyDescent="0.25">
      <c r="A6" s="40" t="s">
        <v>481</v>
      </c>
      <c r="B6" s="49" t="s">
        <v>482</v>
      </c>
      <c r="C6" s="49"/>
    </row>
    <row r="7" spans="1:3" x14ac:dyDescent="0.25">
      <c r="A7" s="40" t="s">
        <v>483</v>
      </c>
      <c r="B7" s="49" t="s">
        <v>578</v>
      </c>
      <c r="C7" s="49"/>
    </row>
    <row r="8" spans="1:3" x14ac:dyDescent="0.25">
      <c r="A8" s="40" t="s">
        <v>130</v>
      </c>
      <c r="B8" s="49" t="s">
        <v>576</v>
      </c>
      <c r="C8" s="49"/>
    </row>
    <row r="9" spans="1:3" x14ac:dyDescent="0.25">
      <c r="A9" s="40" t="s">
        <v>131</v>
      </c>
      <c r="B9" s="49" t="s">
        <v>330</v>
      </c>
      <c r="C9" s="49"/>
    </row>
    <row r="10" spans="1:3" ht="37.5" x14ac:dyDescent="0.25">
      <c r="A10" s="40" t="s">
        <v>6</v>
      </c>
      <c r="B10" s="49" t="s">
        <v>335</v>
      </c>
      <c r="C10" s="49"/>
    </row>
    <row r="11" spans="1:3" x14ac:dyDescent="0.25">
      <c r="A11" s="40" t="s">
        <v>132</v>
      </c>
      <c r="B11" s="49" t="s">
        <v>190</v>
      </c>
      <c r="C11" s="49"/>
    </row>
    <row r="12" spans="1:3" x14ac:dyDescent="0.25">
      <c r="A12" s="40" t="s">
        <v>133</v>
      </c>
      <c r="B12" s="49" t="s">
        <v>332</v>
      </c>
      <c r="C12" s="49"/>
    </row>
    <row r="13" spans="1:3" x14ac:dyDescent="0.25">
      <c r="A13" s="40" t="s">
        <v>484</v>
      </c>
      <c r="B13" s="49">
        <v>1</v>
      </c>
      <c r="C13" s="49"/>
    </row>
    <row r="14" spans="1:3" x14ac:dyDescent="0.25">
      <c r="A14" s="40" t="s">
        <v>135</v>
      </c>
      <c r="B14" s="49">
        <v>602</v>
      </c>
      <c r="C14" s="49"/>
    </row>
    <row r="15" spans="1:3" x14ac:dyDescent="0.25">
      <c r="A15" s="40" t="s">
        <v>485</v>
      </c>
      <c r="B15" s="49" t="s">
        <v>336</v>
      </c>
      <c r="C15" s="49"/>
    </row>
    <row r="16" spans="1:3" x14ac:dyDescent="0.25">
      <c r="A16" s="40" t="s">
        <v>137</v>
      </c>
      <c r="B16" s="49" t="s">
        <v>337</v>
      </c>
      <c r="C16" s="49"/>
    </row>
    <row r="17" spans="1:3" x14ac:dyDescent="0.25">
      <c r="A17" s="41" t="s">
        <v>486</v>
      </c>
      <c r="B17" s="49"/>
      <c r="C17" s="49"/>
    </row>
    <row r="18" spans="1:3" x14ac:dyDescent="0.25">
      <c r="A18" s="40" t="s">
        <v>139</v>
      </c>
      <c r="B18" s="50">
        <v>45072</v>
      </c>
      <c r="C18" s="50"/>
    </row>
    <row r="19" spans="1:3" x14ac:dyDescent="0.25">
      <c r="A19" s="40" t="s">
        <v>140</v>
      </c>
      <c r="B19" s="50">
        <v>45078</v>
      </c>
      <c r="C19" s="50"/>
    </row>
    <row r="20" spans="1:3" x14ac:dyDescent="0.25">
      <c r="A20" s="40" t="s">
        <v>141</v>
      </c>
      <c r="B20" s="49" t="s">
        <v>149</v>
      </c>
      <c r="C20" s="49"/>
    </row>
    <row r="21" spans="1:3" x14ac:dyDescent="0.25">
      <c r="A21" s="40" t="s">
        <v>487</v>
      </c>
      <c r="B21" s="49" t="s">
        <v>69</v>
      </c>
      <c r="C21" s="49"/>
    </row>
    <row r="23" spans="1:3" x14ac:dyDescent="0.25">
      <c r="A23" s="23" t="str">
        <f>HYPERLINK("#'Factor List'!A1", "Back to Factor List")</f>
        <v>Back to Factor List</v>
      </c>
      <c r="B23" s="23" t="str">
        <f>HYPERLINK("#'Assumptions'!A1", "Assumptions")</f>
        <v>Assumptions</v>
      </c>
    </row>
    <row r="26" spans="1:3" s="59" customFormat="1" ht="13" x14ac:dyDescent="0.25">
      <c r="A26" s="58" t="s">
        <v>241</v>
      </c>
      <c r="B26" s="58" t="s">
        <v>539</v>
      </c>
      <c r="C26" s="58" t="s">
        <v>540</v>
      </c>
    </row>
    <row r="27" spans="1:3" x14ac:dyDescent="0.25">
      <c r="A27" s="43">
        <v>20</v>
      </c>
      <c r="B27" s="45">
        <v>33.6</v>
      </c>
      <c r="C27" s="45">
        <v>30.6</v>
      </c>
    </row>
    <row r="28" spans="1:3" x14ac:dyDescent="0.25">
      <c r="A28" s="43">
        <v>21</v>
      </c>
      <c r="B28" s="45">
        <v>33.36</v>
      </c>
      <c r="C28" s="45">
        <v>30.36</v>
      </c>
    </row>
    <row r="29" spans="1:3" x14ac:dyDescent="0.25">
      <c r="A29" s="43">
        <v>22</v>
      </c>
      <c r="B29" s="45">
        <v>33.130000000000003</v>
      </c>
      <c r="C29" s="45">
        <v>30.13</v>
      </c>
    </row>
    <row r="30" spans="1:3" x14ac:dyDescent="0.25">
      <c r="A30" s="43">
        <v>23</v>
      </c>
      <c r="B30" s="45">
        <v>32.909999999999997</v>
      </c>
      <c r="C30" s="45">
        <v>29.91</v>
      </c>
    </row>
    <row r="31" spans="1:3" x14ac:dyDescent="0.25">
      <c r="A31" s="43">
        <v>24</v>
      </c>
      <c r="B31" s="45">
        <v>32.67</v>
      </c>
      <c r="C31" s="45">
        <v>29.67</v>
      </c>
    </row>
    <row r="32" spans="1:3" x14ac:dyDescent="0.25">
      <c r="A32" s="43">
        <v>25</v>
      </c>
      <c r="B32" s="45">
        <v>32.44</v>
      </c>
      <c r="C32" s="45">
        <v>29.44</v>
      </c>
    </row>
    <row r="33" spans="1:3" x14ac:dyDescent="0.25">
      <c r="A33" s="43">
        <v>26</v>
      </c>
      <c r="B33" s="45">
        <v>32.200000000000003</v>
      </c>
      <c r="C33" s="45">
        <v>29.2</v>
      </c>
    </row>
    <row r="34" spans="1:3" x14ac:dyDescent="0.25">
      <c r="A34" s="43">
        <v>27</v>
      </c>
      <c r="B34" s="45">
        <v>31.96</v>
      </c>
      <c r="C34" s="45">
        <v>28.96</v>
      </c>
    </row>
    <row r="35" spans="1:3" x14ac:dyDescent="0.25">
      <c r="A35" s="43">
        <v>28</v>
      </c>
      <c r="B35" s="45">
        <v>31.73</v>
      </c>
      <c r="C35" s="45">
        <v>28.73</v>
      </c>
    </row>
    <row r="36" spans="1:3" x14ac:dyDescent="0.25">
      <c r="A36" s="43">
        <v>29</v>
      </c>
      <c r="B36" s="45">
        <v>31.5</v>
      </c>
      <c r="C36" s="45">
        <v>28.5</v>
      </c>
    </row>
    <row r="37" spans="1:3" x14ac:dyDescent="0.25">
      <c r="A37" s="43">
        <v>30</v>
      </c>
      <c r="B37" s="45">
        <v>31.27</v>
      </c>
      <c r="C37" s="45">
        <v>28.27</v>
      </c>
    </row>
    <row r="38" spans="1:3" x14ac:dyDescent="0.25">
      <c r="A38" s="43">
        <v>31</v>
      </c>
      <c r="B38" s="45">
        <v>31.05</v>
      </c>
      <c r="C38" s="45">
        <v>28.05</v>
      </c>
    </row>
    <row r="39" spans="1:3" x14ac:dyDescent="0.25">
      <c r="A39" s="43">
        <v>32</v>
      </c>
      <c r="B39" s="45">
        <v>30.82</v>
      </c>
      <c r="C39" s="45">
        <v>27.82</v>
      </c>
    </row>
    <row r="40" spans="1:3" x14ac:dyDescent="0.25">
      <c r="A40" s="43">
        <v>33</v>
      </c>
      <c r="B40" s="45">
        <v>30.6</v>
      </c>
      <c r="C40" s="45">
        <v>27.6</v>
      </c>
    </row>
    <row r="41" spans="1:3" x14ac:dyDescent="0.25">
      <c r="A41" s="43">
        <v>34</v>
      </c>
      <c r="B41" s="45">
        <v>30.37</v>
      </c>
      <c r="C41" s="45">
        <v>27.37</v>
      </c>
    </row>
    <row r="42" spans="1:3" x14ac:dyDescent="0.25">
      <c r="A42" s="43">
        <v>35</v>
      </c>
      <c r="B42" s="45">
        <v>30.14</v>
      </c>
      <c r="C42" s="45">
        <v>27.14</v>
      </c>
    </row>
    <row r="43" spans="1:3" x14ac:dyDescent="0.25">
      <c r="A43" s="43">
        <v>36</v>
      </c>
      <c r="B43" s="45">
        <v>29.91</v>
      </c>
      <c r="C43" s="45">
        <v>26.91</v>
      </c>
    </row>
    <row r="44" spans="1:3" x14ac:dyDescent="0.25">
      <c r="A44" s="43">
        <v>37</v>
      </c>
      <c r="B44" s="45">
        <v>29.68</v>
      </c>
      <c r="C44" s="45">
        <v>26.68</v>
      </c>
    </row>
    <row r="45" spans="1:3" x14ac:dyDescent="0.25">
      <c r="A45" s="43">
        <v>38</v>
      </c>
      <c r="B45" s="45">
        <v>29.43</v>
      </c>
      <c r="C45" s="45">
        <v>26.43</v>
      </c>
    </row>
    <row r="46" spans="1:3" x14ac:dyDescent="0.25">
      <c r="A46" s="43">
        <v>39</v>
      </c>
      <c r="B46" s="45">
        <v>29.18</v>
      </c>
      <c r="C46" s="45">
        <v>26.18</v>
      </c>
    </row>
    <row r="47" spans="1:3" x14ac:dyDescent="0.25">
      <c r="A47" s="43">
        <v>40</v>
      </c>
      <c r="B47" s="45">
        <v>28.92</v>
      </c>
      <c r="C47" s="45">
        <v>25.92</v>
      </c>
    </row>
    <row r="48" spans="1:3" x14ac:dyDescent="0.25">
      <c r="A48" s="43">
        <v>41</v>
      </c>
      <c r="B48" s="45">
        <v>28.65</v>
      </c>
      <c r="C48" s="45">
        <v>25.65</v>
      </c>
    </row>
    <row r="49" spans="1:3" x14ac:dyDescent="0.25">
      <c r="A49" s="43">
        <v>42</v>
      </c>
      <c r="B49" s="45">
        <v>28.38</v>
      </c>
      <c r="C49" s="45">
        <v>25.38</v>
      </c>
    </row>
    <row r="50" spans="1:3" x14ac:dyDescent="0.25">
      <c r="A50" s="43">
        <v>43</v>
      </c>
      <c r="B50" s="45">
        <v>28.1</v>
      </c>
      <c r="C50" s="45">
        <v>25.1</v>
      </c>
    </row>
    <row r="51" spans="1:3" x14ac:dyDescent="0.25">
      <c r="A51" s="43">
        <v>44</v>
      </c>
      <c r="B51" s="45">
        <v>27.8</v>
      </c>
      <c r="C51" s="45">
        <v>24.8</v>
      </c>
    </row>
    <row r="52" spans="1:3" x14ac:dyDescent="0.25">
      <c r="A52" s="43">
        <v>45</v>
      </c>
      <c r="B52" s="45">
        <v>27.5</v>
      </c>
      <c r="C52" s="45">
        <v>24.5</v>
      </c>
    </row>
    <row r="53" spans="1:3" x14ac:dyDescent="0.25">
      <c r="A53" s="43">
        <v>46</v>
      </c>
      <c r="B53" s="45">
        <v>27.2</v>
      </c>
      <c r="C53" s="45">
        <v>24.2</v>
      </c>
    </row>
    <row r="54" spans="1:3" x14ac:dyDescent="0.25">
      <c r="A54" s="43">
        <v>47</v>
      </c>
      <c r="B54" s="45">
        <v>26.88</v>
      </c>
      <c r="C54" s="45">
        <v>23.88</v>
      </c>
    </row>
    <row r="55" spans="1:3" x14ac:dyDescent="0.25">
      <c r="A55" s="43">
        <v>48</v>
      </c>
      <c r="B55" s="45">
        <v>26.55</v>
      </c>
      <c r="C55" s="45">
        <v>23.55</v>
      </c>
    </row>
    <row r="56" spans="1:3" x14ac:dyDescent="0.25">
      <c r="A56" s="43">
        <v>49</v>
      </c>
      <c r="B56" s="45">
        <v>26.21</v>
      </c>
      <c r="C56" s="45">
        <v>23.21</v>
      </c>
    </row>
    <row r="57" spans="1:3" x14ac:dyDescent="0.25">
      <c r="A57" s="43">
        <v>50</v>
      </c>
      <c r="B57" s="45">
        <v>25.86</v>
      </c>
      <c r="C57" s="45">
        <v>22.86</v>
      </c>
    </row>
    <row r="58" spans="1:3" x14ac:dyDescent="0.25">
      <c r="A58" s="43">
        <v>51</v>
      </c>
      <c r="B58" s="45">
        <v>25.49</v>
      </c>
      <c r="C58" s="45">
        <v>22.49</v>
      </c>
    </row>
    <row r="59" spans="1:3" x14ac:dyDescent="0.25">
      <c r="A59" s="43">
        <v>52</v>
      </c>
      <c r="B59" s="45">
        <v>25.11</v>
      </c>
      <c r="C59" s="45">
        <v>22.11</v>
      </c>
    </row>
    <row r="60" spans="1:3" x14ac:dyDescent="0.25">
      <c r="A60" s="43">
        <v>53</v>
      </c>
      <c r="B60" s="45">
        <v>24.71</v>
      </c>
      <c r="C60" s="45">
        <v>21.71</v>
      </c>
    </row>
    <row r="61" spans="1:3" x14ac:dyDescent="0.25">
      <c r="A61" s="43">
        <v>54</v>
      </c>
      <c r="B61" s="45">
        <v>24.3</v>
      </c>
      <c r="C61" s="45">
        <v>21.3</v>
      </c>
    </row>
    <row r="62" spans="1:3" x14ac:dyDescent="0.25">
      <c r="A62" s="43">
        <v>55</v>
      </c>
      <c r="B62" s="45">
        <v>23.87</v>
      </c>
      <c r="C62" s="45">
        <v>20.87</v>
      </c>
    </row>
    <row r="63" spans="1:3" x14ac:dyDescent="0.25">
      <c r="A63" s="43">
        <v>56</v>
      </c>
      <c r="B63" s="45">
        <v>23.43</v>
      </c>
      <c r="C63" s="45">
        <v>20.43</v>
      </c>
    </row>
    <row r="64" spans="1:3" x14ac:dyDescent="0.25">
      <c r="A64" s="43">
        <v>57</v>
      </c>
      <c r="B64" s="45">
        <v>22.98</v>
      </c>
      <c r="C64" s="45">
        <v>19.98</v>
      </c>
    </row>
    <row r="65" spans="1:3" x14ac:dyDescent="0.25">
      <c r="A65" s="43">
        <v>58</v>
      </c>
      <c r="B65" s="45">
        <v>22.51</v>
      </c>
      <c r="C65" s="45">
        <v>19.510000000000002</v>
      </c>
    </row>
    <row r="66" spans="1:3" x14ac:dyDescent="0.25">
      <c r="A66" s="43">
        <v>59</v>
      </c>
      <c r="B66" s="45">
        <v>22.04</v>
      </c>
      <c r="C66" s="45">
        <v>19.04</v>
      </c>
    </row>
    <row r="67" spans="1:3" x14ac:dyDescent="0.25">
      <c r="A67" s="43">
        <v>60</v>
      </c>
      <c r="B67" s="45">
        <v>21.54</v>
      </c>
      <c r="C67" s="45">
        <v>18.54</v>
      </c>
    </row>
    <row r="68" spans="1:3" x14ac:dyDescent="0.25">
      <c r="A68" s="43">
        <v>61</v>
      </c>
      <c r="B68" s="45">
        <v>21.03</v>
      </c>
      <c r="C68" s="45">
        <v>18.03</v>
      </c>
    </row>
    <row r="69" spans="1:3" x14ac:dyDescent="0.25">
      <c r="A69" s="43">
        <v>62</v>
      </c>
      <c r="B69" s="45">
        <v>20.51</v>
      </c>
      <c r="C69" s="45">
        <v>17.510000000000002</v>
      </c>
    </row>
    <row r="70" spans="1:3" x14ac:dyDescent="0.25">
      <c r="A70" s="43">
        <v>63</v>
      </c>
      <c r="B70" s="45">
        <v>19.98</v>
      </c>
      <c r="C70" s="45">
        <v>16.98</v>
      </c>
    </row>
    <row r="71" spans="1:3" x14ac:dyDescent="0.25">
      <c r="A71" s="43">
        <v>64</v>
      </c>
      <c r="B71" s="45">
        <v>19.43</v>
      </c>
      <c r="C71" s="45">
        <v>16.43</v>
      </c>
    </row>
  </sheetData>
  <sheetProtection algorithmName="SHA-512" hashValue="XHhtdGYrD/8U64GMTGLoGEwSMBEyu9/xnSJClptX/o6q0LGGrhT/Rsmx82o/3W72twBQGq5c/1SKGXyidAvOiQ==" saltValue="r2NKTdVdu/iFOLg/41Cx/A==" spinCount="100000" sheet="1" objects="1" scenarios="1"/>
  <conditionalFormatting sqref="A6:A21">
    <cfRule type="expression" dxfId="607" priority="3" stopIfTrue="1">
      <formula>MOD(ROW(),2)=0</formula>
    </cfRule>
    <cfRule type="expression" dxfId="606" priority="4" stopIfTrue="1">
      <formula>MOD(ROW(),2)&lt;&gt;0</formula>
    </cfRule>
  </conditionalFormatting>
  <conditionalFormatting sqref="B6:C6 B9:C21 C7:C8">
    <cfRule type="expression" dxfId="605" priority="5" stopIfTrue="1">
      <formula>MOD(ROW(),2)=0</formula>
    </cfRule>
    <cfRule type="expression" dxfId="604" priority="6" stopIfTrue="1">
      <formula>MOD(ROW(),2)&lt;&gt;0</formula>
    </cfRule>
  </conditionalFormatting>
  <conditionalFormatting sqref="A26:A71">
    <cfRule type="expression" dxfId="603" priority="7" stopIfTrue="1">
      <formula>MOD(ROW(),2)=0</formula>
    </cfRule>
    <cfRule type="expression" dxfId="602" priority="8" stopIfTrue="1">
      <formula>MOD(ROW(),2)&lt;&gt;0</formula>
    </cfRule>
  </conditionalFormatting>
  <conditionalFormatting sqref="B26:C71">
    <cfRule type="expression" dxfId="601" priority="9" stopIfTrue="1">
      <formula>MOD(ROW(),2)=0</formula>
    </cfRule>
    <cfRule type="expression" dxfId="600" priority="10" stopIfTrue="1">
      <formula>MOD(ROW(),2)&lt;&gt;0</formula>
    </cfRule>
  </conditionalFormatting>
  <conditionalFormatting sqref="B7:B8">
    <cfRule type="expression" dxfId="599" priority="1" stopIfTrue="1">
      <formula>MOD(ROW(),2)=0</formula>
    </cfRule>
    <cfRule type="expression" dxfId="598" priority="2"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EF25-8E7F-40A8-9B54-1FCEA0403A69}">
  <sheetPr codeName="Sheet8"/>
  <dimension ref="A1:B78"/>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Club - CARE Benefit Adjustment Factors  - x-101</v>
      </c>
    </row>
    <row r="6" spans="1:2" x14ac:dyDescent="0.25">
      <c r="A6" s="40" t="s">
        <v>481</v>
      </c>
      <c r="B6" s="49" t="s">
        <v>482</v>
      </c>
    </row>
    <row r="7" spans="1:2" x14ac:dyDescent="0.25">
      <c r="A7" s="40" t="s">
        <v>483</v>
      </c>
      <c r="B7" s="49" t="s">
        <v>578</v>
      </c>
    </row>
    <row r="8" spans="1:2" x14ac:dyDescent="0.25">
      <c r="A8" s="40" t="s">
        <v>130</v>
      </c>
      <c r="B8" s="49" t="s">
        <v>454</v>
      </c>
    </row>
    <row r="9" spans="1:2" ht="25" x14ac:dyDescent="0.25">
      <c r="A9" s="40" t="s">
        <v>131</v>
      </c>
      <c r="B9" s="49" t="s">
        <v>143</v>
      </c>
    </row>
    <row r="10" spans="1:2" ht="25" x14ac:dyDescent="0.25">
      <c r="A10" s="40" t="s">
        <v>6</v>
      </c>
      <c r="B10" s="49" t="s">
        <v>144</v>
      </c>
    </row>
    <row r="11" spans="1:2" x14ac:dyDescent="0.25">
      <c r="A11" s="40" t="s">
        <v>132</v>
      </c>
      <c r="B11" s="49" t="s">
        <v>145</v>
      </c>
    </row>
    <row r="12" spans="1:2" ht="25" x14ac:dyDescent="0.25">
      <c r="A12" s="40" t="s">
        <v>133</v>
      </c>
      <c r="B12" s="49" t="s">
        <v>146</v>
      </c>
    </row>
    <row r="13" spans="1:2" x14ac:dyDescent="0.25">
      <c r="A13" s="40" t="s">
        <v>484</v>
      </c>
      <c r="B13" s="49">
        <v>0</v>
      </c>
    </row>
    <row r="14" spans="1:2" x14ac:dyDescent="0.25">
      <c r="A14" s="40" t="s">
        <v>135</v>
      </c>
      <c r="B14" s="49">
        <v>101</v>
      </c>
    </row>
    <row r="15" spans="1:2" x14ac:dyDescent="0.25">
      <c r="A15" s="40" t="s">
        <v>485</v>
      </c>
      <c r="B15" s="49" t="s">
        <v>147</v>
      </c>
    </row>
    <row r="16" spans="1:2" x14ac:dyDescent="0.25">
      <c r="A16" s="40" t="s">
        <v>137</v>
      </c>
      <c r="B16" s="49" t="s">
        <v>148</v>
      </c>
    </row>
    <row r="17" spans="1:2" x14ac:dyDescent="0.25">
      <c r="A17" s="41" t="s">
        <v>486</v>
      </c>
      <c r="B17" s="49"/>
    </row>
    <row r="18" spans="1:2" x14ac:dyDescent="0.25">
      <c r="A18" s="40" t="s">
        <v>139</v>
      </c>
      <c r="B18" s="50">
        <v>45202</v>
      </c>
    </row>
    <row r="19" spans="1:2" x14ac:dyDescent="0.25">
      <c r="A19" s="40" t="s">
        <v>140</v>
      </c>
      <c r="B19" s="50">
        <v>45200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332</v>
      </c>
      <c r="B26" s="58" t="s">
        <v>488</v>
      </c>
    </row>
    <row r="27" spans="1:2" x14ac:dyDescent="0.25">
      <c r="A27" s="43">
        <v>16</v>
      </c>
      <c r="B27" s="44">
        <v>1.006</v>
      </c>
    </row>
    <row r="28" spans="1:2" x14ac:dyDescent="0.25">
      <c r="A28" s="43">
        <v>17</v>
      </c>
      <c r="B28" s="44">
        <v>1.006</v>
      </c>
    </row>
    <row r="29" spans="1:2" x14ac:dyDescent="0.25">
      <c r="A29" s="43">
        <v>18</v>
      </c>
      <c r="B29" s="44">
        <v>1.006</v>
      </c>
    </row>
    <row r="30" spans="1:2" x14ac:dyDescent="0.25">
      <c r="A30" s="43">
        <v>19</v>
      </c>
      <c r="B30" s="44">
        <v>1.006</v>
      </c>
    </row>
    <row r="31" spans="1:2" x14ac:dyDescent="0.25">
      <c r="A31" s="43">
        <v>20</v>
      </c>
      <c r="B31" s="44">
        <v>1.006</v>
      </c>
    </row>
    <row r="32" spans="1:2" x14ac:dyDescent="0.25">
      <c r="A32" s="43">
        <v>21</v>
      </c>
      <c r="B32" s="44">
        <v>1.006</v>
      </c>
    </row>
    <row r="33" spans="1:2" x14ac:dyDescent="0.25">
      <c r="A33" s="43">
        <v>22</v>
      </c>
      <c r="B33" s="44">
        <v>1.006</v>
      </c>
    </row>
    <row r="34" spans="1:2" x14ac:dyDescent="0.25">
      <c r="A34" s="43">
        <v>23</v>
      </c>
      <c r="B34" s="44">
        <v>1.006</v>
      </c>
    </row>
    <row r="35" spans="1:2" x14ac:dyDescent="0.25">
      <c r="A35" s="43">
        <v>24</v>
      </c>
      <c r="B35" s="44">
        <v>1.006</v>
      </c>
    </row>
    <row r="36" spans="1:2" x14ac:dyDescent="0.25">
      <c r="A36" s="43">
        <v>25</v>
      </c>
      <c r="B36" s="44">
        <v>1.006</v>
      </c>
    </row>
    <row r="37" spans="1:2" x14ac:dyDescent="0.25">
      <c r="A37" s="43">
        <v>26</v>
      </c>
      <c r="B37" s="44">
        <v>1.006</v>
      </c>
    </row>
    <row r="38" spans="1:2" x14ac:dyDescent="0.25">
      <c r="A38" s="43">
        <v>27</v>
      </c>
      <c r="B38" s="44">
        <v>1.006</v>
      </c>
    </row>
    <row r="39" spans="1:2" x14ac:dyDescent="0.25">
      <c r="A39" s="43">
        <v>28</v>
      </c>
      <c r="B39" s="44">
        <v>1.006</v>
      </c>
    </row>
    <row r="40" spans="1:2" x14ac:dyDescent="0.25">
      <c r="A40" s="43">
        <v>29</v>
      </c>
      <c r="B40" s="44">
        <v>1.006</v>
      </c>
    </row>
    <row r="41" spans="1:2" x14ac:dyDescent="0.25">
      <c r="A41" s="43">
        <v>30</v>
      </c>
      <c r="B41" s="44">
        <v>1.006</v>
      </c>
    </row>
    <row r="42" spans="1:2" x14ac:dyDescent="0.25">
      <c r="A42" s="43">
        <v>31</v>
      </c>
      <c r="B42" s="44">
        <v>1.006</v>
      </c>
    </row>
    <row r="43" spans="1:2" x14ac:dyDescent="0.25">
      <c r="A43" s="43">
        <v>32</v>
      </c>
      <c r="B43" s="44">
        <v>1.006</v>
      </c>
    </row>
    <row r="44" spans="1:2" x14ac:dyDescent="0.25">
      <c r="A44" s="43">
        <v>33</v>
      </c>
      <c r="B44" s="44">
        <v>1.006</v>
      </c>
    </row>
    <row r="45" spans="1:2" x14ac:dyDescent="0.25">
      <c r="A45" s="43">
        <v>34</v>
      </c>
      <c r="B45" s="44">
        <v>1.006</v>
      </c>
    </row>
    <row r="46" spans="1:2" x14ac:dyDescent="0.25">
      <c r="A46" s="43">
        <v>35</v>
      </c>
      <c r="B46" s="44">
        <v>1.006</v>
      </c>
    </row>
    <row r="47" spans="1:2" x14ac:dyDescent="0.25">
      <c r="A47" s="43">
        <v>36</v>
      </c>
      <c r="B47" s="44">
        <v>1.006</v>
      </c>
    </row>
    <row r="48" spans="1:2" x14ac:dyDescent="0.25">
      <c r="A48" s="43">
        <v>37</v>
      </c>
      <c r="B48" s="44">
        <v>1.006</v>
      </c>
    </row>
    <row r="49" spans="1:2" x14ac:dyDescent="0.25">
      <c r="A49" s="43">
        <v>38</v>
      </c>
      <c r="B49" s="44">
        <v>1.006</v>
      </c>
    </row>
    <row r="50" spans="1:2" x14ac:dyDescent="0.25">
      <c r="A50" s="43">
        <v>39</v>
      </c>
      <c r="B50" s="44">
        <v>1.006</v>
      </c>
    </row>
    <row r="51" spans="1:2" x14ac:dyDescent="0.25">
      <c r="A51" s="43">
        <v>40</v>
      </c>
      <c r="B51" s="44">
        <v>1.006</v>
      </c>
    </row>
    <row r="52" spans="1:2" x14ac:dyDescent="0.25">
      <c r="A52" s="43">
        <v>41</v>
      </c>
      <c r="B52" s="44">
        <v>1.006</v>
      </c>
    </row>
    <row r="53" spans="1:2" x14ac:dyDescent="0.25">
      <c r="A53" s="43">
        <v>42</v>
      </c>
      <c r="B53" s="44">
        <v>1.006</v>
      </c>
    </row>
    <row r="54" spans="1:2" x14ac:dyDescent="0.25">
      <c r="A54" s="43">
        <v>43</v>
      </c>
      <c r="B54" s="44">
        <v>1.006</v>
      </c>
    </row>
    <row r="55" spans="1:2" x14ac:dyDescent="0.25">
      <c r="A55" s="43">
        <v>44</v>
      </c>
      <c r="B55" s="44">
        <v>1.006</v>
      </c>
    </row>
    <row r="56" spans="1:2" x14ac:dyDescent="0.25">
      <c r="A56" s="43">
        <v>45</v>
      </c>
      <c r="B56" s="44">
        <v>1.006</v>
      </c>
    </row>
    <row r="57" spans="1:2" x14ac:dyDescent="0.25">
      <c r="A57" s="43">
        <v>46</v>
      </c>
      <c r="B57" s="44">
        <v>1.006</v>
      </c>
    </row>
    <row r="58" spans="1:2" x14ac:dyDescent="0.25">
      <c r="A58" s="43">
        <v>47</v>
      </c>
      <c r="B58" s="44">
        <v>1.006</v>
      </c>
    </row>
    <row r="59" spans="1:2" x14ac:dyDescent="0.25">
      <c r="A59" s="43">
        <v>48</v>
      </c>
      <c r="B59" s="44">
        <v>1.006</v>
      </c>
    </row>
    <row r="60" spans="1:2" x14ac:dyDescent="0.25">
      <c r="A60" s="43">
        <v>49</v>
      </c>
      <c r="B60" s="44">
        <v>1.006</v>
      </c>
    </row>
    <row r="61" spans="1:2" x14ac:dyDescent="0.25">
      <c r="A61" s="43">
        <v>50</v>
      </c>
      <c r="B61" s="44">
        <v>1.006</v>
      </c>
    </row>
    <row r="62" spans="1:2" x14ac:dyDescent="0.25">
      <c r="A62" s="43">
        <v>51</v>
      </c>
      <c r="B62" s="44">
        <v>1.006</v>
      </c>
    </row>
    <row r="63" spans="1:2" x14ac:dyDescent="0.25">
      <c r="A63" s="43">
        <v>52</v>
      </c>
      <c r="B63" s="44">
        <v>1.006</v>
      </c>
    </row>
    <row r="64" spans="1:2" x14ac:dyDescent="0.25">
      <c r="A64" s="43">
        <v>53</v>
      </c>
      <c r="B64" s="44">
        <v>1.0049999999999999</v>
      </c>
    </row>
    <row r="65" spans="1:2" x14ac:dyDescent="0.25">
      <c r="A65" s="43">
        <v>54</v>
      </c>
      <c r="B65" s="44">
        <v>1.0049999999999999</v>
      </c>
    </row>
    <row r="66" spans="1:2" x14ac:dyDescent="0.25">
      <c r="A66" s="43">
        <v>55</v>
      </c>
      <c r="B66" s="44">
        <v>1.0049999999999999</v>
      </c>
    </row>
    <row r="67" spans="1:2" x14ac:dyDescent="0.25">
      <c r="A67" s="43">
        <v>56</v>
      </c>
      <c r="B67" s="44">
        <v>1.0049999999999999</v>
      </c>
    </row>
    <row r="68" spans="1:2" x14ac:dyDescent="0.25">
      <c r="A68" s="43">
        <v>57</v>
      </c>
      <c r="B68" s="44">
        <v>1.0049999999999999</v>
      </c>
    </row>
    <row r="69" spans="1:2" x14ac:dyDescent="0.25">
      <c r="A69" s="43">
        <v>58</v>
      </c>
      <c r="B69" s="44">
        <v>1.0049999999999999</v>
      </c>
    </row>
    <row r="70" spans="1:2" x14ac:dyDescent="0.25">
      <c r="A70" s="43">
        <v>59</v>
      </c>
      <c r="B70" s="44">
        <v>1.0049999999999999</v>
      </c>
    </row>
    <row r="71" spans="1:2" x14ac:dyDescent="0.25">
      <c r="A71" s="43">
        <v>60</v>
      </c>
      <c r="B71" s="44">
        <v>1.0049999999999999</v>
      </c>
    </row>
    <row r="72" spans="1:2" x14ac:dyDescent="0.25">
      <c r="A72" s="43">
        <v>61</v>
      </c>
      <c r="B72" s="44">
        <v>1.0049999999999999</v>
      </c>
    </row>
    <row r="73" spans="1:2" x14ac:dyDescent="0.25">
      <c r="A73" s="43">
        <v>62</v>
      </c>
      <c r="B73" s="44">
        <v>1.0049999999999999</v>
      </c>
    </row>
    <row r="74" spans="1:2" x14ac:dyDescent="0.25">
      <c r="A74" s="43">
        <v>63</v>
      </c>
      <c r="B74" s="44">
        <v>1.0049999999999999</v>
      </c>
    </row>
    <row r="75" spans="1:2" x14ac:dyDescent="0.25">
      <c r="A75" s="43">
        <v>64</v>
      </c>
      <c r="B75" s="44">
        <v>1.0049999999999999</v>
      </c>
    </row>
    <row r="76" spans="1:2" x14ac:dyDescent="0.25">
      <c r="A76" s="43">
        <v>65</v>
      </c>
      <c r="B76" s="44">
        <v>1.004</v>
      </c>
    </row>
    <row r="77" spans="1:2" x14ac:dyDescent="0.25">
      <c r="A77" s="43">
        <v>66</v>
      </c>
      <c r="B77" s="44">
        <v>1.004</v>
      </c>
    </row>
    <row r="78" spans="1:2" x14ac:dyDescent="0.25">
      <c r="A78" s="43">
        <v>67</v>
      </c>
      <c r="B78" s="44">
        <v>1.004</v>
      </c>
    </row>
  </sheetData>
  <sheetProtection algorithmName="SHA-512" hashValue="zebwYlwXYfGqE0MVBxuhbNz+oT3UuhzygVT0UL5Skzcgcc3PTsmopDf4cEOSAGdsKT9hn0X5nXHhfNiwt5NRfg==" saltValue="b8HYLIoOxcX1s9bAdWJp1A==" spinCount="100000" sheet="1" objects="1" scenarios="1"/>
  <conditionalFormatting sqref="A6:A21">
    <cfRule type="expression" dxfId="1335" priority="1" stopIfTrue="1">
      <formula>MOD(ROW(),2)=0</formula>
    </cfRule>
    <cfRule type="expression" dxfId="1334" priority="2" stopIfTrue="1">
      <formula>MOD(ROW(),2)&lt;&gt;0</formula>
    </cfRule>
  </conditionalFormatting>
  <conditionalFormatting sqref="B6:B21">
    <cfRule type="expression" dxfId="1333" priority="3" stopIfTrue="1">
      <formula>MOD(ROW(),2)=0</formula>
    </cfRule>
    <cfRule type="expression" dxfId="1332" priority="4" stopIfTrue="1">
      <formula>MOD(ROW(),2)&lt;&gt;0</formula>
    </cfRule>
  </conditionalFormatting>
  <conditionalFormatting sqref="A26:A78">
    <cfRule type="expression" dxfId="1331" priority="5" stopIfTrue="1">
      <formula>MOD(ROW(),2)=0</formula>
    </cfRule>
    <cfRule type="expression" dxfId="1330" priority="6" stopIfTrue="1">
      <formula>MOD(ROW(),2)&lt;&gt;0</formula>
    </cfRule>
  </conditionalFormatting>
  <conditionalFormatting sqref="B26:B78">
    <cfRule type="expression" dxfId="1329" priority="7" stopIfTrue="1">
      <formula>MOD(ROW(),2)=0</formula>
    </cfRule>
    <cfRule type="expression" dxfId="1328" priority="8"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30C3-3675-4073-9311-509CDA794842}">
  <sheetPr codeName="Sheet62"/>
  <dimension ref="A1:B47"/>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Scheme pays AA - x-603</v>
      </c>
    </row>
    <row r="6" spans="1:2" x14ac:dyDescent="0.25">
      <c r="A6" s="40" t="s">
        <v>481</v>
      </c>
      <c r="B6" s="49" t="s">
        <v>482</v>
      </c>
    </row>
    <row r="7" spans="1:2" x14ac:dyDescent="0.25">
      <c r="A7" s="40" t="s">
        <v>483</v>
      </c>
      <c r="B7" s="49" t="s">
        <v>578</v>
      </c>
    </row>
    <row r="8" spans="1:2" x14ac:dyDescent="0.25">
      <c r="A8" s="40" t="s">
        <v>130</v>
      </c>
      <c r="B8" s="49" t="s">
        <v>454</v>
      </c>
    </row>
    <row r="9" spans="1:2" x14ac:dyDescent="0.25">
      <c r="A9" s="40" t="s">
        <v>131</v>
      </c>
      <c r="B9" s="49" t="s">
        <v>330</v>
      </c>
    </row>
    <row r="10" spans="1:2" ht="37.5" x14ac:dyDescent="0.25">
      <c r="A10" s="40" t="s">
        <v>6</v>
      </c>
      <c r="B10" s="49" t="s">
        <v>331</v>
      </c>
    </row>
    <row r="11" spans="1:2" x14ac:dyDescent="0.25">
      <c r="A11" s="40" t="s">
        <v>132</v>
      </c>
      <c r="B11" s="49" t="s">
        <v>190</v>
      </c>
    </row>
    <row r="12" spans="1:2" x14ac:dyDescent="0.25">
      <c r="A12" s="40" t="s">
        <v>133</v>
      </c>
      <c r="B12" s="49" t="s">
        <v>332</v>
      </c>
    </row>
    <row r="13" spans="1:2" x14ac:dyDescent="0.25">
      <c r="A13" s="40" t="s">
        <v>484</v>
      </c>
      <c r="B13" s="49">
        <v>0</v>
      </c>
    </row>
    <row r="14" spans="1:2" x14ac:dyDescent="0.25">
      <c r="A14" s="40" t="s">
        <v>135</v>
      </c>
      <c r="B14" s="49">
        <v>603</v>
      </c>
    </row>
    <row r="15" spans="1:2" x14ac:dyDescent="0.25">
      <c r="A15" s="40" t="s">
        <v>485</v>
      </c>
      <c r="B15" s="49" t="s">
        <v>338</v>
      </c>
    </row>
    <row r="16" spans="1:2" x14ac:dyDescent="0.25">
      <c r="A16" s="40" t="s">
        <v>137</v>
      </c>
      <c r="B16" s="49" t="s">
        <v>334</v>
      </c>
    </row>
    <row r="17" spans="1:2" x14ac:dyDescent="0.25">
      <c r="A17" s="41" t="s">
        <v>486</v>
      </c>
      <c r="B17" s="49"/>
    </row>
    <row r="18" spans="1:2" x14ac:dyDescent="0.25">
      <c r="A18" s="40" t="s">
        <v>139</v>
      </c>
      <c r="B18" s="50">
        <v>45072</v>
      </c>
    </row>
    <row r="19" spans="1:2" x14ac:dyDescent="0.25">
      <c r="A19" s="40" t="s">
        <v>140</v>
      </c>
      <c r="B19" s="50">
        <v>45078</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241</v>
      </c>
      <c r="B26" s="58" t="s">
        <v>541</v>
      </c>
    </row>
    <row r="27" spans="1:2" x14ac:dyDescent="0.25">
      <c r="A27" s="43">
        <v>55</v>
      </c>
      <c r="B27" s="45">
        <v>25.15</v>
      </c>
    </row>
    <row r="28" spans="1:2" x14ac:dyDescent="0.25">
      <c r="A28" s="43">
        <v>56</v>
      </c>
      <c r="B28" s="45">
        <v>24.56</v>
      </c>
    </row>
    <row r="29" spans="1:2" x14ac:dyDescent="0.25">
      <c r="A29" s="43">
        <v>57</v>
      </c>
      <c r="B29" s="45">
        <v>23.97</v>
      </c>
    </row>
    <row r="30" spans="1:2" x14ac:dyDescent="0.25">
      <c r="A30" s="43">
        <v>58</v>
      </c>
      <c r="B30" s="45">
        <v>23.37</v>
      </c>
    </row>
    <row r="31" spans="1:2" x14ac:dyDescent="0.25">
      <c r="A31" s="43">
        <v>59</v>
      </c>
      <c r="B31" s="45">
        <v>22.77</v>
      </c>
    </row>
    <row r="32" spans="1:2" x14ac:dyDescent="0.25">
      <c r="A32" s="43">
        <v>60</v>
      </c>
      <c r="B32" s="45">
        <v>22.15</v>
      </c>
    </row>
    <row r="33" spans="1:2" x14ac:dyDescent="0.25">
      <c r="A33" s="43">
        <v>61</v>
      </c>
      <c r="B33" s="45">
        <v>21.53</v>
      </c>
    </row>
    <row r="34" spans="1:2" x14ac:dyDescent="0.25">
      <c r="A34" s="43">
        <v>62</v>
      </c>
      <c r="B34" s="45">
        <v>20.91</v>
      </c>
    </row>
    <row r="35" spans="1:2" x14ac:dyDescent="0.25">
      <c r="A35" s="43">
        <v>63</v>
      </c>
      <c r="B35" s="45">
        <v>20.28</v>
      </c>
    </row>
    <row r="36" spans="1:2" x14ac:dyDescent="0.25">
      <c r="A36" s="43">
        <v>64</v>
      </c>
      <c r="B36" s="45">
        <v>19.649999999999999</v>
      </c>
    </row>
    <row r="37" spans="1:2" x14ac:dyDescent="0.25">
      <c r="A37" s="43">
        <v>65</v>
      </c>
      <c r="B37" s="45">
        <v>19.010000000000002</v>
      </c>
    </row>
    <row r="38" spans="1:2" x14ac:dyDescent="0.25">
      <c r="A38" s="43">
        <v>66</v>
      </c>
      <c r="B38" s="45">
        <v>18.36</v>
      </c>
    </row>
    <row r="39" spans="1:2" x14ac:dyDescent="0.25">
      <c r="A39" s="43">
        <v>67</v>
      </c>
      <c r="B39" s="45">
        <v>17.72</v>
      </c>
    </row>
    <row r="40" spans="1:2" x14ac:dyDescent="0.25">
      <c r="A40" s="43">
        <v>68</v>
      </c>
      <c r="B40" s="45">
        <v>17.059999999999999</v>
      </c>
    </row>
    <row r="41" spans="1:2" x14ac:dyDescent="0.25">
      <c r="A41" s="43">
        <v>69</v>
      </c>
      <c r="B41" s="45">
        <v>16.41</v>
      </c>
    </row>
    <row r="42" spans="1:2" x14ac:dyDescent="0.25">
      <c r="A42" s="43">
        <v>70</v>
      </c>
      <c r="B42" s="45">
        <v>15.75</v>
      </c>
    </row>
    <row r="43" spans="1:2" x14ac:dyDescent="0.25">
      <c r="A43" s="43">
        <v>71</v>
      </c>
      <c r="B43" s="45">
        <v>15.09</v>
      </c>
    </row>
    <row r="44" spans="1:2" x14ac:dyDescent="0.25">
      <c r="A44" s="43">
        <v>72</v>
      </c>
      <c r="B44" s="45">
        <v>14.43</v>
      </c>
    </row>
    <row r="45" spans="1:2" x14ac:dyDescent="0.25">
      <c r="A45" s="43">
        <v>73</v>
      </c>
      <c r="B45" s="45">
        <v>13.78</v>
      </c>
    </row>
    <row r="46" spans="1:2" x14ac:dyDescent="0.25">
      <c r="A46" s="43">
        <v>74</v>
      </c>
      <c r="B46" s="45">
        <v>13.12</v>
      </c>
    </row>
    <row r="47" spans="1:2" x14ac:dyDescent="0.25">
      <c r="A47" s="43">
        <v>75</v>
      </c>
      <c r="B47" s="45">
        <v>12.47</v>
      </c>
    </row>
  </sheetData>
  <sheetProtection algorithmName="SHA-512" hashValue="ruw5M9o0rRsVWils4YfulUFnjA3fhMAHECd7UVsO7Z7qexA/E0cqQD0Do6vIU/m6bsyFrtMd5tuojEQ+0uSD3Q==" saltValue="H5YjuoSWXABy/EYZcuHtkw==" spinCount="100000" sheet="1" objects="1" scenarios="1"/>
  <conditionalFormatting sqref="A6:A21">
    <cfRule type="expression" dxfId="595" priority="3" stopIfTrue="1">
      <formula>MOD(ROW(),2)=0</formula>
    </cfRule>
    <cfRule type="expression" dxfId="594" priority="4" stopIfTrue="1">
      <formula>MOD(ROW(),2)&lt;&gt;0</formula>
    </cfRule>
  </conditionalFormatting>
  <conditionalFormatting sqref="B6 B9:B21">
    <cfRule type="expression" dxfId="593" priority="5" stopIfTrue="1">
      <formula>MOD(ROW(),2)=0</formula>
    </cfRule>
    <cfRule type="expression" dxfId="592" priority="6" stopIfTrue="1">
      <formula>MOD(ROW(),2)&lt;&gt;0</formula>
    </cfRule>
  </conditionalFormatting>
  <conditionalFormatting sqref="A26:A47">
    <cfRule type="expression" dxfId="591" priority="7" stopIfTrue="1">
      <formula>MOD(ROW(),2)=0</formula>
    </cfRule>
    <cfRule type="expression" dxfId="590" priority="8" stopIfTrue="1">
      <formula>MOD(ROW(),2)&lt;&gt;0</formula>
    </cfRule>
  </conditionalFormatting>
  <conditionalFormatting sqref="B26:B47">
    <cfRule type="expression" dxfId="589" priority="9" stopIfTrue="1">
      <formula>MOD(ROW(),2)=0</formula>
    </cfRule>
    <cfRule type="expression" dxfId="588" priority="10" stopIfTrue="1">
      <formula>MOD(ROW(),2)&lt;&gt;0</formula>
    </cfRule>
  </conditionalFormatting>
  <conditionalFormatting sqref="B7:B8">
    <cfRule type="expression" dxfId="587" priority="1" stopIfTrue="1">
      <formula>MOD(ROW(),2)=0</formula>
    </cfRule>
    <cfRule type="expression" dxfId="586" priority="2"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2D4EE-BF5F-48A8-BEDB-BE66A81B0F2E}">
  <sheetPr codeName="Sheet63"/>
  <dimension ref="A1:B74"/>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Scheme pays AA - x-604</v>
      </c>
    </row>
    <row r="6" spans="1:2" x14ac:dyDescent="0.25">
      <c r="A6" s="40" t="s">
        <v>481</v>
      </c>
      <c r="B6" s="49" t="s">
        <v>482</v>
      </c>
    </row>
    <row r="7" spans="1:2" x14ac:dyDescent="0.25">
      <c r="A7" s="40" t="s">
        <v>483</v>
      </c>
      <c r="B7" s="49" t="s">
        <v>578</v>
      </c>
    </row>
    <row r="8" spans="1:2" x14ac:dyDescent="0.25">
      <c r="A8" s="40" t="s">
        <v>130</v>
      </c>
      <c r="B8" s="49" t="s">
        <v>454</v>
      </c>
    </row>
    <row r="9" spans="1:2" x14ac:dyDescent="0.25">
      <c r="A9" s="40" t="s">
        <v>131</v>
      </c>
      <c r="B9" s="49" t="s">
        <v>330</v>
      </c>
    </row>
    <row r="10" spans="1:2" ht="37.5" x14ac:dyDescent="0.25">
      <c r="A10" s="40" t="s">
        <v>6</v>
      </c>
      <c r="B10" s="49" t="s">
        <v>335</v>
      </c>
    </row>
    <row r="11" spans="1:2" x14ac:dyDescent="0.25">
      <c r="A11" s="40" t="s">
        <v>132</v>
      </c>
      <c r="B11" s="49" t="s">
        <v>190</v>
      </c>
    </row>
    <row r="12" spans="1:2" x14ac:dyDescent="0.25">
      <c r="A12" s="40" t="s">
        <v>133</v>
      </c>
      <c r="B12" s="49" t="s">
        <v>332</v>
      </c>
    </row>
    <row r="13" spans="1:2" x14ac:dyDescent="0.25">
      <c r="A13" s="40" t="s">
        <v>484</v>
      </c>
      <c r="B13" s="49">
        <v>0</v>
      </c>
    </row>
    <row r="14" spans="1:2" x14ac:dyDescent="0.25">
      <c r="A14" s="40" t="s">
        <v>135</v>
      </c>
      <c r="B14" s="49">
        <v>604</v>
      </c>
    </row>
    <row r="15" spans="1:2" x14ac:dyDescent="0.25">
      <c r="A15" s="40" t="s">
        <v>485</v>
      </c>
      <c r="B15" s="49" t="s">
        <v>339</v>
      </c>
    </row>
    <row r="16" spans="1:2" x14ac:dyDescent="0.25">
      <c r="A16" s="40" t="s">
        <v>137</v>
      </c>
      <c r="B16" s="49" t="s">
        <v>337</v>
      </c>
    </row>
    <row r="17" spans="1:2" x14ac:dyDescent="0.25">
      <c r="A17" s="41" t="s">
        <v>486</v>
      </c>
      <c r="B17" s="49"/>
    </row>
    <row r="18" spans="1:2" x14ac:dyDescent="0.25">
      <c r="A18" s="40" t="s">
        <v>139</v>
      </c>
      <c r="B18" s="50">
        <v>45072</v>
      </c>
    </row>
    <row r="19" spans="1:2" x14ac:dyDescent="0.25">
      <c r="A19" s="40" t="s">
        <v>140</v>
      </c>
      <c r="B19" s="50">
        <v>45078</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241</v>
      </c>
      <c r="B26" s="58" t="s">
        <v>541</v>
      </c>
    </row>
    <row r="27" spans="1:2" x14ac:dyDescent="0.25">
      <c r="A27" s="43">
        <v>20</v>
      </c>
      <c r="B27" s="45">
        <v>30.6</v>
      </c>
    </row>
    <row r="28" spans="1:2" x14ac:dyDescent="0.25">
      <c r="A28" s="43">
        <v>21</v>
      </c>
      <c r="B28" s="45">
        <v>30.36</v>
      </c>
    </row>
    <row r="29" spans="1:2" x14ac:dyDescent="0.25">
      <c r="A29" s="43">
        <v>22</v>
      </c>
      <c r="B29" s="45">
        <v>30.13</v>
      </c>
    </row>
    <row r="30" spans="1:2" x14ac:dyDescent="0.25">
      <c r="A30" s="43">
        <v>23</v>
      </c>
      <c r="B30" s="45">
        <v>29.91</v>
      </c>
    </row>
    <row r="31" spans="1:2" x14ac:dyDescent="0.25">
      <c r="A31" s="43">
        <v>24</v>
      </c>
      <c r="B31" s="45">
        <v>29.67</v>
      </c>
    </row>
    <row r="32" spans="1:2" x14ac:dyDescent="0.25">
      <c r="A32" s="43">
        <v>25</v>
      </c>
      <c r="B32" s="45">
        <v>29.44</v>
      </c>
    </row>
    <row r="33" spans="1:2" x14ac:dyDescent="0.25">
      <c r="A33" s="43">
        <v>26</v>
      </c>
      <c r="B33" s="45">
        <v>29.2</v>
      </c>
    </row>
    <row r="34" spans="1:2" x14ac:dyDescent="0.25">
      <c r="A34" s="43">
        <v>27</v>
      </c>
      <c r="B34" s="45">
        <v>28.96</v>
      </c>
    </row>
    <row r="35" spans="1:2" x14ac:dyDescent="0.25">
      <c r="A35" s="43">
        <v>28</v>
      </c>
      <c r="B35" s="45">
        <v>28.73</v>
      </c>
    </row>
    <row r="36" spans="1:2" x14ac:dyDescent="0.25">
      <c r="A36" s="43">
        <v>29</v>
      </c>
      <c r="B36" s="45">
        <v>28.5</v>
      </c>
    </row>
    <row r="37" spans="1:2" x14ac:dyDescent="0.25">
      <c r="A37" s="43">
        <v>30</v>
      </c>
      <c r="B37" s="45">
        <v>28.27</v>
      </c>
    </row>
    <row r="38" spans="1:2" x14ac:dyDescent="0.25">
      <c r="A38" s="43">
        <v>31</v>
      </c>
      <c r="B38" s="45">
        <v>28.05</v>
      </c>
    </row>
    <row r="39" spans="1:2" x14ac:dyDescent="0.25">
      <c r="A39" s="43">
        <v>32</v>
      </c>
      <c r="B39" s="45">
        <v>27.82</v>
      </c>
    </row>
    <row r="40" spans="1:2" x14ac:dyDescent="0.25">
      <c r="A40" s="43">
        <v>33</v>
      </c>
      <c r="B40" s="45">
        <v>27.6</v>
      </c>
    </row>
    <row r="41" spans="1:2" x14ac:dyDescent="0.25">
      <c r="A41" s="43">
        <v>34</v>
      </c>
      <c r="B41" s="45">
        <v>27.37</v>
      </c>
    </row>
    <row r="42" spans="1:2" x14ac:dyDescent="0.25">
      <c r="A42" s="43">
        <v>35</v>
      </c>
      <c r="B42" s="45">
        <v>27.14</v>
      </c>
    </row>
    <row r="43" spans="1:2" x14ac:dyDescent="0.25">
      <c r="A43" s="43">
        <v>36</v>
      </c>
      <c r="B43" s="45">
        <v>26.91</v>
      </c>
    </row>
    <row r="44" spans="1:2" x14ac:dyDescent="0.25">
      <c r="A44" s="43">
        <v>37</v>
      </c>
      <c r="B44" s="45">
        <v>26.68</v>
      </c>
    </row>
    <row r="45" spans="1:2" x14ac:dyDescent="0.25">
      <c r="A45" s="43">
        <v>38</v>
      </c>
      <c r="B45" s="45">
        <v>26.43</v>
      </c>
    </row>
    <row r="46" spans="1:2" x14ac:dyDescent="0.25">
      <c r="A46" s="43">
        <v>39</v>
      </c>
      <c r="B46" s="45">
        <v>26.18</v>
      </c>
    </row>
    <row r="47" spans="1:2" x14ac:dyDescent="0.25">
      <c r="A47" s="43">
        <v>40</v>
      </c>
      <c r="B47" s="45">
        <v>25.92</v>
      </c>
    </row>
    <row r="48" spans="1:2" x14ac:dyDescent="0.25">
      <c r="A48" s="43">
        <v>41</v>
      </c>
      <c r="B48" s="45">
        <v>25.65</v>
      </c>
    </row>
    <row r="49" spans="1:2" x14ac:dyDescent="0.25">
      <c r="A49" s="43">
        <v>42</v>
      </c>
      <c r="B49" s="45">
        <v>25.38</v>
      </c>
    </row>
    <row r="50" spans="1:2" x14ac:dyDescent="0.25">
      <c r="A50" s="43">
        <v>43</v>
      </c>
      <c r="B50" s="45">
        <v>25.1</v>
      </c>
    </row>
    <row r="51" spans="1:2" x14ac:dyDescent="0.25">
      <c r="A51" s="43">
        <v>44</v>
      </c>
      <c r="B51" s="45">
        <v>24.8</v>
      </c>
    </row>
    <row r="52" spans="1:2" x14ac:dyDescent="0.25">
      <c r="A52" s="43">
        <v>45</v>
      </c>
      <c r="B52" s="45">
        <v>24.5</v>
      </c>
    </row>
    <row r="53" spans="1:2" x14ac:dyDescent="0.25">
      <c r="A53" s="43">
        <v>46</v>
      </c>
      <c r="B53" s="45">
        <v>24.2</v>
      </c>
    </row>
    <row r="54" spans="1:2" x14ac:dyDescent="0.25">
      <c r="A54" s="43">
        <v>47</v>
      </c>
      <c r="B54" s="45">
        <v>23.88</v>
      </c>
    </row>
    <row r="55" spans="1:2" x14ac:dyDescent="0.25">
      <c r="A55" s="43">
        <v>48</v>
      </c>
      <c r="B55" s="45">
        <v>23.55</v>
      </c>
    </row>
    <row r="56" spans="1:2" x14ac:dyDescent="0.25">
      <c r="A56" s="43">
        <v>49</v>
      </c>
      <c r="B56" s="45">
        <v>23.21</v>
      </c>
    </row>
    <row r="57" spans="1:2" x14ac:dyDescent="0.25">
      <c r="A57" s="43">
        <v>50</v>
      </c>
      <c r="B57" s="45">
        <v>22.86</v>
      </c>
    </row>
    <row r="58" spans="1:2" x14ac:dyDescent="0.25">
      <c r="A58" s="43">
        <v>51</v>
      </c>
      <c r="B58" s="45">
        <v>22.49</v>
      </c>
    </row>
    <row r="59" spans="1:2" x14ac:dyDescent="0.25">
      <c r="A59" s="43">
        <v>52</v>
      </c>
      <c r="B59" s="45">
        <v>22.11</v>
      </c>
    </row>
    <row r="60" spans="1:2" x14ac:dyDescent="0.25">
      <c r="A60" s="43">
        <v>53</v>
      </c>
      <c r="B60" s="45">
        <v>21.71</v>
      </c>
    </row>
    <row r="61" spans="1:2" x14ac:dyDescent="0.25">
      <c r="A61" s="43">
        <v>54</v>
      </c>
      <c r="B61" s="45">
        <v>21.3</v>
      </c>
    </row>
    <row r="62" spans="1:2" x14ac:dyDescent="0.25">
      <c r="A62" s="43">
        <v>55</v>
      </c>
      <c r="B62" s="45">
        <v>20.87</v>
      </c>
    </row>
    <row r="63" spans="1:2" x14ac:dyDescent="0.25">
      <c r="A63" s="43">
        <v>56</v>
      </c>
      <c r="B63" s="45">
        <v>20.43</v>
      </c>
    </row>
    <row r="64" spans="1:2" x14ac:dyDescent="0.25">
      <c r="A64" s="43">
        <v>57</v>
      </c>
      <c r="B64" s="45">
        <v>19.98</v>
      </c>
    </row>
    <row r="65" spans="1:2" x14ac:dyDescent="0.25">
      <c r="A65" s="43">
        <v>58</v>
      </c>
      <c r="B65" s="45">
        <v>19.510000000000002</v>
      </c>
    </row>
    <row r="66" spans="1:2" x14ac:dyDescent="0.25">
      <c r="A66" s="43">
        <v>59</v>
      </c>
      <c r="B66" s="45">
        <v>19.04</v>
      </c>
    </row>
    <row r="67" spans="1:2" x14ac:dyDescent="0.25">
      <c r="A67" s="43">
        <v>60</v>
      </c>
      <c r="B67" s="45">
        <v>18.54</v>
      </c>
    </row>
    <row r="68" spans="1:2" x14ac:dyDescent="0.25">
      <c r="A68" s="43">
        <v>61</v>
      </c>
      <c r="B68" s="45">
        <v>18.03</v>
      </c>
    </row>
    <row r="69" spans="1:2" x14ac:dyDescent="0.25">
      <c r="A69" s="43">
        <v>62</v>
      </c>
      <c r="B69" s="45">
        <v>17.510000000000002</v>
      </c>
    </row>
    <row r="70" spans="1:2" x14ac:dyDescent="0.25">
      <c r="A70" s="43">
        <v>63</v>
      </c>
      <c r="B70" s="45">
        <v>16.98</v>
      </c>
    </row>
    <row r="71" spans="1:2" x14ac:dyDescent="0.25">
      <c r="A71" s="43">
        <v>64</v>
      </c>
      <c r="B71" s="45">
        <v>16.43</v>
      </c>
    </row>
    <row r="72" spans="1:2" x14ac:dyDescent="0.25">
      <c r="A72" s="43">
        <v>65</v>
      </c>
      <c r="B72" s="45">
        <v>15.88</v>
      </c>
    </row>
    <row r="73" spans="1:2" x14ac:dyDescent="0.25">
      <c r="A73" s="43">
        <v>66</v>
      </c>
      <c r="B73" s="45">
        <v>15.31</v>
      </c>
    </row>
    <row r="74" spans="1:2" x14ac:dyDescent="0.25">
      <c r="A74" s="43">
        <v>67</v>
      </c>
      <c r="B74" s="45">
        <v>14.73</v>
      </c>
    </row>
  </sheetData>
  <sheetProtection algorithmName="SHA-512" hashValue="iATD7RcdYEW20hTYf/gq4EZTelVao5B5NtDA03PDnhjatnEUIyNAXXCUmWWp18SErtLH+vL0PFqmInJTIpKDYw==" saltValue="CSgjZi5yolohrl9GJlMZQw==" spinCount="100000" sheet="1" objects="1" scenarios="1"/>
  <conditionalFormatting sqref="A6:A21">
    <cfRule type="expression" dxfId="583" priority="3" stopIfTrue="1">
      <formula>MOD(ROW(),2)=0</formula>
    </cfRule>
    <cfRule type="expression" dxfId="582" priority="4" stopIfTrue="1">
      <formula>MOD(ROW(),2)&lt;&gt;0</formula>
    </cfRule>
  </conditionalFormatting>
  <conditionalFormatting sqref="B6 B9:B21">
    <cfRule type="expression" dxfId="581" priority="5" stopIfTrue="1">
      <formula>MOD(ROW(),2)=0</formula>
    </cfRule>
    <cfRule type="expression" dxfId="580" priority="6" stopIfTrue="1">
      <formula>MOD(ROW(),2)&lt;&gt;0</formula>
    </cfRule>
  </conditionalFormatting>
  <conditionalFormatting sqref="A26:A74">
    <cfRule type="expression" dxfId="579" priority="7" stopIfTrue="1">
      <formula>MOD(ROW(),2)=0</formula>
    </cfRule>
    <cfRule type="expression" dxfId="578" priority="8" stopIfTrue="1">
      <formula>MOD(ROW(),2)&lt;&gt;0</formula>
    </cfRule>
  </conditionalFormatting>
  <conditionalFormatting sqref="B26:B74">
    <cfRule type="expression" dxfId="577" priority="9" stopIfTrue="1">
      <formula>MOD(ROW(),2)=0</formula>
    </cfRule>
    <cfRule type="expression" dxfId="576" priority="10" stopIfTrue="1">
      <formula>MOD(ROW(),2)&lt;&gt;0</formula>
    </cfRule>
  </conditionalFormatting>
  <conditionalFormatting sqref="B7:B8">
    <cfRule type="expression" dxfId="575" priority="1" stopIfTrue="1">
      <formula>MOD(ROW(),2)=0</formula>
    </cfRule>
    <cfRule type="expression" dxfId="574" priority="2"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CC23-1568-4565-A7B4-6FF87D011B94}">
  <sheetPr codeName="Sheet64"/>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Scheme pays LTA - x-605</v>
      </c>
    </row>
    <row r="6" spans="1:2" x14ac:dyDescent="0.25">
      <c r="A6" s="40" t="s">
        <v>481</v>
      </c>
      <c r="B6" s="49" t="s">
        <v>482</v>
      </c>
    </row>
    <row r="7" spans="1:2" x14ac:dyDescent="0.25">
      <c r="A7" s="40" t="s">
        <v>483</v>
      </c>
      <c r="B7" s="49" t="s">
        <v>578</v>
      </c>
    </row>
    <row r="8" spans="1:2" x14ac:dyDescent="0.25">
      <c r="A8" s="40" t="s">
        <v>130</v>
      </c>
      <c r="B8" s="49" t="s">
        <v>576</v>
      </c>
    </row>
    <row r="9" spans="1:2" x14ac:dyDescent="0.25">
      <c r="A9" s="40" t="s">
        <v>131</v>
      </c>
      <c r="B9" s="49" t="s">
        <v>340</v>
      </c>
    </row>
    <row r="10" spans="1:2" ht="25" x14ac:dyDescent="0.25">
      <c r="A10" s="40" t="s">
        <v>6</v>
      </c>
      <c r="B10" s="49" t="s">
        <v>341</v>
      </c>
    </row>
    <row r="11" spans="1:2" x14ac:dyDescent="0.25">
      <c r="A11" s="40" t="s">
        <v>132</v>
      </c>
      <c r="B11" s="49" t="s">
        <v>190</v>
      </c>
    </row>
    <row r="12" spans="1:2" x14ac:dyDescent="0.25">
      <c r="A12" s="40" t="s">
        <v>133</v>
      </c>
      <c r="B12" s="49" t="s">
        <v>332</v>
      </c>
    </row>
    <row r="13" spans="1:2" x14ac:dyDescent="0.25">
      <c r="A13" s="40" t="s">
        <v>484</v>
      </c>
      <c r="B13" s="49">
        <v>0</v>
      </c>
    </row>
    <row r="14" spans="1:2" x14ac:dyDescent="0.25">
      <c r="A14" s="40" t="s">
        <v>135</v>
      </c>
      <c r="B14" s="49">
        <v>605</v>
      </c>
    </row>
    <row r="15" spans="1:2" x14ac:dyDescent="0.25">
      <c r="A15" s="40" t="s">
        <v>485</v>
      </c>
      <c r="B15" s="49" t="s">
        <v>342</v>
      </c>
    </row>
    <row r="16" spans="1:2" x14ac:dyDescent="0.25">
      <c r="A16" s="40" t="s">
        <v>137</v>
      </c>
      <c r="B16" s="49" t="s">
        <v>343</v>
      </c>
    </row>
    <row r="17" spans="1:2" x14ac:dyDescent="0.25">
      <c r="A17" s="41" t="s">
        <v>542</v>
      </c>
      <c r="B17" s="49"/>
    </row>
    <row r="18" spans="1:2" x14ac:dyDescent="0.25">
      <c r="A18" s="40" t="s">
        <v>139</v>
      </c>
      <c r="B18" s="50" t="s">
        <v>543</v>
      </c>
    </row>
    <row r="19" spans="1:2" x14ac:dyDescent="0.25">
      <c r="A19" s="40" t="s">
        <v>140</v>
      </c>
      <c r="B19" s="50">
        <v>45078</v>
      </c>
    </row>
    <row r="20" spans="1:2" x14ac:dyDescent="0.25">
      <c r="A20" s="40" t="s">
        <v>141</v>
      </c>
      <c r="B20" s="49" t="s">
        <v>344</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kPKLP5Iur6btZHCBIHrhFwKaj7NkNCR/cIibXU6dcTRBHfUf2PkPLtUjQDafNjaD5aTz0g2ab8GXbxAOrU8sWA==" saltValue="Wu4tuN37iClDymqTexrIEw==" spinCount="100000" sheet="1" objects="1" scenarios="1"/>
  <conditionalFormatting sqref="A6:A21">
    <cfRule type="expression" dxfId="571" priority="3" stopIfTrue="1">
      <formula>MOD(ROW(),2)=0</formula>
    </cfRule>
    <cfRule type="expression" dxfId="570" priority="4" stopIfTrue="1">
      <formula>MOD(ROW(),2)&lt;&gt;0</formula>
    </cfRule>
  </conditionalFormatting>
  <conditionalFormatting sqref="B6 B9:B21">
    <cfRule type="expression" dxfId="569" priority="5" stopIfTrue="1">
      <formula>MOD(ROW(),2)=0</formula>
    </cfRule>
    <cfRule type="expression" dxfId="568" priority="6" stopIfTrue="1">
      <formula>MOD(ROW(),2)&lt;&gt;0</formula>
    </cfRule>
  </conditionalFormatting>
  <conditionalFormatting sqref="B7:B8">
    <cfRule type="expression" dxfId="567" priority="1" stopIfTrue="1">
      <formula>MOD(ROW(),2)=0</formula>
    </cfRule>
    <cfRule type="expression" dxfId="566" priority="2"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C486-CD86-4CA2-9814-CE8045F01E4E}">
  <sheetPr codeName="Sheet65"/>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Scheme pays LTA - x-606</v>
      </c>
    </row>
    <row r="6" spans="1:2" x14ac:dyDescent="0.25">
      <c r="A6" s="40" t="s">
        <v>481</v>
      </c>
      <c r="B6" s="49" t="s">
        <v>482</v>
      </c>
    </row>
    <row r="7" spans="1:2" x14ac:dyDescent="0.25">
      <c r="A7" s="40" t="s">
        <v>483</v>
      </c>
      <c r="B7" s="49" t="s">
        <v>578</v>
      </c>
    </row>
    <row r="8" spans="1:2" x14ac:dyDescent="0.25">
      <c r="A8" s="40" t="s">
        <v>130</v>
      </c>
      <c r="B8" s="49" t="s">
        <v>454</v>
      </c>
    </row>
    <row r="9" spans="1:2" x14ac:dyDescent="0.25">
      <c r="A9" s="40" t="s">
        <v>131</v>
      </c>
      <c r="B9" s="49" t="s">
        <v>340</v>
      </c>
    </row>
    <row r="10" spans="1:2" ht="25" x14ac:dyDescent="0.25">
      <c r="A10" s="40" t="s">
        <v>6</v>
      </c>
      <c r="B10" s="49" t="s">
        <v>341</v>
      </c>
    </row>
    <row r="11" spans="1:2" x14ac:dyDescent="0.25">
      <c r="A11" s="40" t="s">
        <v>132</v>
      </c>
      <c r="B11" s="49" t="s">
        <v>190</v>
      </c>
    </row>
    <row r="12" spans="1:2" x14ac:dyDescent="0.25">
      <c r="A12" s="40" t="s">
        <v>133</v>
      </c>
      <c r="B12" s="49" t="s">
        <v>332</v>
      </c>
    </row>
    <row r="13" spans="1:2" x14ac:dyDescent="0.25">
      <c r="A13" s="40" t="s">
        <v>484</v>
      </c>
      <c r="B13" s="49">
        <v>0</v>
      </c>
    </row>
    <row r="14" spans="1:2" x14ac:dyDescent="0.25">
      <c r="A14" s="40" t="s">
        <v>135</v>
      </c>
      <c r="B14" s="49">
        <v>606</v>
      </c>
    </row>
    <row r="15" spans="1:2" x14ac:dyDescent="0.25">
      <c r="A15" s="40" t="s">
        <v>485</v>
      </c>
      <c r="B15" s="49" t="s">
        <v>345</v>
      </c>
    </row>
    <row r="16" spans="1:2" x14ac:dyDescent="0.25">
      <c r="A16" s="40" t="s">
        <v>137</v>
      </c>
      <c r="B16" s="49" t="s">
        <v>343</v>
      </c>
    </row>
    <row r="17" spans="1:2" x14ac:dyDescent="0.25">
      <c r="A17" s="41" t="s">
        <v>542</v>
      </c>
      <c r="B17" s="49"/>
    </row>
    <row r="18" spans="1:2" x14ac:dyDescent="0.25">
      <c r="A18" s="40" t="s">
        <v>139</v>
      </c>
      <c r="B18" s="50" t="s">
        <v>543</v>
      </c>
    </row>
    <row r="19" spans="1:2" x14ac:dyDescent="0.25">
      <c r="A19" s="40" t="s">
        <v>140</v>
      </c>
      <c r="B19" s="50">
        <v>45078</v>
      </c>
    </row>
    <row r="20" spans="1:2" x14ac:dyDescent="0.25">
      <c r="A20" s="40" t="s">
        <v>141</v>
      </c>
      <c r="B20" s="49" t="s">
        <v>344</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sheetData>
  <sheetProtection algorithmName="SHA-512" hashValue="Efj2ucOLhl9cfsR/zttOWf9zkPks8Aea6lKRSftF87F+Jo/D+V2k4cndrfTwSN24bmaZwE6nJdzgfxYu5mFhwg==" saltValue="XUU8O3VVbe9q27S0vuicLw==" spinCount="100000" sheet="1" objects="1" scenarios="1"/>
  <conditionalFormatting sqref="A6:A21">
    <cfRule type="expression" dxfId="563" priority="3" stopIfTrue="1">
      <formula>MOD(ROW(),2)=0</formula>
    </cfRule>
    <cfRule type="expression" dxfId="562" priority="4" stopIfTrue="1">
      <formula>MOD(ROW(),2)&lt;&gt;0</formula>
    </cfRule>
  </conditionalFormatting>
  <conditionalFormatting sqref="B6 B9:B21">
    <cfRule type="expression" dxfId="561" priority="5" stopIfTrue="1">
      <formula>MOD(ROW(),2)=0</formula>
    </cfRule>
    <cfRule type="expression" dxfId="560" priority="6" stopIfTrue="1">
      <formula>MOD(ROW(),2)&lt;&gt;0</formula>
    </cfRule>
  </conditionalFormatting>
  <conditionalFormatting sqref="B7:B8">
    <cfRule type="expression" dxfId="559" priority="1" stopIfTrue="1">
      <formula>MOD(ROW(),2)=0</formula>
    </cfRule>
    <cfRule type="expression" dxfId="558" priority="2"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E45EB-8C3D-4ED2-B524-C294C6955BEC}">
  <sheetPr codeName="Sheet66"/>
  <dimension ref="A1:C76"/>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Added pension - x-703</v>
      </c>
    </row>
    <row r="6" spans="1:3" x14ac:dyDescent="0.25">
      <c r="A6" s="40" t="s">
        <v>481</v>
      </c>
      <c r="B6" s="49" t="s">
        <v>482</v>
      </c>
      <c r="C6" s="49"/>
    </row>
    <row r="7" spans="1:3" x14ac:dyDescent="0.25">
      <c r="A7" s="40" t="s">
        <v>483</v>
      </c>
      <c r="B7" s="49" t="s">
        <v>578</v>
      </c>
      <c r="C7" s="49"/>
    </row>
    <row r="8" spans="1:3" x14ac:dyDescent="0.25">
      <c r="A8" s="40" t="s">
        <v>130</v>
      </c>
      <c r="B8" s="49" t="s">
        <v>454</v>
      </c>
      <c r="C8" s="49"/>
    </row>
    <row r="9" spans="1:3" x14ac:dyDescent="0.25">
      <c r="A9" s="40" t="s">
        <v>131</v>
      </c>
      <c r="B9" s="49" t="s">
        <v>346</v>
      </c>
      <c r="C9" s="49"/>
    </row>
    <row r="10" spans="1:3" ht="50" x14ac:dyDescent="0.25">
      <c r="A10" s="40" t="s">
        <v>6</v>
      </c>
      <c r="B10" s="49" t="s">
        <v>347</v>
      </c>
      <c r="C10" s="49"/>
    </row>
    <row r="11" spans="1:3" x14ac:dyDescent="0.25">
      <c r="A11" s="40" t="s">
        <v>132</v>
      </c>
      <c r="B11" s="49" t="s">
        <v>190</v>
      </c>
      <c r="C11" s="49"/>
    </row>
    <row r="12" spans="1:3" x14ac:dyDescent="0.25">
      <c r="A12" s="40" t="s">
        <v>133</v>
      </c>
      <c r="B12" s="49" t="s">
        <v>348</v>
      </c>
      <c r="C12" s="49"/>
    </row>
    <row r="13" spans="1:3" x14ac:dyDescent="0.25">
      <c r="A13" s="40" t="s">
        <v>484</v>
      </c>
      <c r="B13" s="49">
        <v>0</v>
      </c>
      <c r="C13" s="49"/>
    </row>
    <row r="14" spans="1:3" x14ac:dyDescent="0.25">
      <c r="A14" s="40" t="s">
        <v>135</v>
      </c>
      <c r="B14" s="49">
        <v>703</v>
      </c>
      <c r="C14" s="49"/>
    </row>
    <row r="15" spans="1:3" x14ac:dyDescent="0.25">
      <c r="A15" s="40" t="s">
        <v>485</v>
      </c>
      <c r="B15" s="49" t="s">
        <v>349</v>
      </c>
      <c r="C15" s="49"/>
    </row>
    <row r="16" spans="1:3" x14ac:dyDescent="0.25">
      <c r="A16" s="40" t="s">
        <v>137</v>
      </c>
      <c r="B16" s="49" t="s">
        <v>350</v>
      </c>
      <c r="C16" s="49"/>
    </row>
    <row r="17" spans="1:3" x14ac:dyDescent="0.25">
      <c r="A17" s="41" t="s">
        <v>486</v>
      </c>
      <c r="B17" s="49"/>
      <c r="C17" s="49"/>
    </row>
    <row r="18" spans="1:3" x14ac:dyDescent="0.25">
      <c r="A18" s="40" t="s">
        <v>139</v>
      </c>
      <c r="B18" s="50">
        <v>45202</v>
      </c>
      <c r="C18" s="50"/>
    </row>
    <row r="19" spans="1:3" x14ac:dyDescent="0.25">
      <c r="A19" s="40" t="s">
        <v>140</v>
      </c>
      <c r="B19" s="50">
        <v>45202</v>
      </c>
      <c r="C19" s="50"/>
    </row>
    <row r="20" spans="1:3" x14ac:dyDescent="0.25">
      <c r="A20" s="40" t="s">
        <v>141</v>
      </c>
      <c r="B20" s="49" t="s">
        <v>149</v>
      </c>
      <c r="C20" s="49"/>
    </row>
    <row r="21" spans="1:3" x14ac:dyDescent="0.25">
      <c r="A21" s="40" t="s">
        <v>487</v>
      </c>
      <c r="B21" s="49" t="s">
        <v>69</v>
      </c>
      <c r="C21" s="49"/>
    </row>
    <row r="23" spans="1:3" x14ac:dyDescent="0.25">
      <c r="A23" s="23" t="str">
        <f>HYPERLINK("#'Factor List'!A1", "Back to Factor List")</f>
        <v>Back to Factor List</v>
      </c>
      <c r="B23" s="23" t="str">
        <f>HYPERLINK("#'Assumptions'!A1", "Assumptions")</f>
        <v>Assumptions</v>
      </c>
    </row>
    <row r="26" spans="1:3" s="59" customFormat="1" ht="26" x14ac:dyDescent="0.25">
      <c r="A26" s="58" t="s">
        <v>241</v>
      </c>
      <c r="B26" s="58" t="s">
        <v>544</v>
      </c>
      <c r="C26" s="58" t="s">
        <v>545</v>
      </c>
    </row>
    <row r="27" spans="1:3" x14ac:dyDescent="0.25">
      <c r="A27" s="43">
        <v>16</v>
      </c>
      <c r="B27" s="47">
        <v>2140</v>
      </c>
      <c r="C27" s="47">
        <v>2320</v>
      </c>
    </row>
    <row r="28" spans="1:3" x14ac:dyDescent="0.25">
      <c r="A28" s="43">
        <v>17</v>
      </c>
      <c r="B28" s="47">
        <v>2180</v>
      </c>
      <c r="C28" s="47">
        <v>2350</v>
      </c>
    </row>
    <row r="29" spans="1:3" x14ac:dyDescent="0.25">
      <c r="A29" s="43">
        <v>18</v>
      </c>
      <c r="B29" s="47">
        <v>2210</v>
      </c>
      <c r="C29" s="47">
        <v>2390</v>
      </c>
    </row>
    <row r="30" spans="1:3" x14ac:dyDescent="0.25">
      <c r="A30" s="43">
        <v>19</v>
      </c>
      <c r="B30" s="47">
        <v>2240</v>
      </c>
      <c r="C30" s="47">
        <v>2430</v>
      </c>
    </row>
    <row r="31" spans="1:3" x14ac:dyDescent="0.25">
      <c r="A31" s="43">
        <v>20</v>
      </c>
      <c r="B31" s="47">
        <v>2270</v>
      </c>
      <c r="C31" s="47">
        <v>2470</v>
      </c>
    </row>
    <row r="32" spans="1:3" x14ac:dyDescent="0.25">
      <c r="A32" s="43">
        <v>21</v>
      </c>
      <c r="B32" s="47">
        <v>2300</v>
      </c>
      <c r="C32" s="47">
        <v>2500</v>
      </c>
    </row>
    <row r="33" spans="1:3" x14ac:dyDescent="0.25">
      <c r="A33" s="43">
        <v>22</v>
      </c>
      <c r="B33" s="47">
        <v>2330</v>
      </c>
      <c r="C33" s="47">
        <v>2540</v>
      </c>
    </row>
    <row r="34" spans="1:3" x14ac:dyDescent="0.25">
      <c r="A34" s="43">
        <v>23</v>
      </c>
      <c r="B34" s="47">
        <v>2370</v>
      </c>
      <c r="C34" s="47">
        <v>2570</v>
      </c>
    </row>
    <row r="35" spans="1:3" x14ac:dyDescent="0.25">
      <c r="A35" s="43">
        <v>24</v>
      </c>
      <c r="B35" s="47">
        <v>2400</v>
      </c>
      <c r="C35" s="47">
        <v>2610</v>
      </c>
    </row>
    <row r="36" spans="1:3" x14ac:dyDescent="0.25">
      <c r="A36" s="43">
        <v>25</v>
      </c>
      <c r="B36" s="47">
        <v>2430</v>
      </c>
      <c r="C36" s="47">
        <v>2640</v>
      </c>
    </row>
    <row r="37" spans="1:3" x14ac:dyDescent="0.25">
      <c r="A37" s="43">
        <v>26</v>
      </c>
      <c r="B37" s="47">
        <v>2470</v>
      </c>
      <c r="C37" s="47">
        <v>2680</v>
      </c>
    </row>
    <row r="38" spans="1:3" x14ac:dyDescent="0.25">
      <c r="A38" s="43">
        <v>27</v>
      </c>
      <c r="B38" s="47">
        <v>2500</v>
      </c>
      <c r="C38" s="47">
        <v>2720</v>
      </c>
    </row>
    <row r="39" spans="1:3" x14ac:dyDescent="0.25">
      <c r="A39" s="43">
        <v>28</v>
      </c>
      <c r="B39" s="47">
        <v>2540</v>
      </c>
      <c r="C39" s="47">
        <v>2760</v>
      </c>
    </row>
    <row r="40" spans="1:3" x14ac:dyDescent="0.25">
      <c r="A40" s="43">
        <v>29</v>
      </c>
      <c r="B40" s="47">
        <v>2570</v>
      </c>
      <c r="C40" s="47">
        <v>2790</v>
      </c>
    </row>
    <row r="41" spans="1:3" x14ac:dyDescent="0.25">
      <c r="A41" s="43">
        <v>30</v>
      </c>
      <c r="B41" s="47">
        <v>2610</v>
      </c>
      <c r="C41" s="47">
        <v>2830</v>
      </c>
    </row>
    <row r="42" spans="1:3" x14ac:dyDescent="0.25">
      <c r="A42" s="43">
        <v>31</v>
      </c>
      <c r="B42" s="47">
        <v>2640</v>
      </c>
      <c r="C42" s="47">
        <v>2870</v>
      </c>
    </row>
    <row r="43" spans="1:3" x14ac:dyDescent="0.25">
      <c r="A43" s="43">
        <v>32</v>
      </c>
      <c r="B43" s="47">
        <v>2680</v>
      </c>
      <c r="C43" s="47">
        <v>2910</v>
      </c>
    </row>
    <row r="44" spans="1:3" x14ac:dyDescent="0.25">
      <c r="A44" s="43">
        <v>33</v>
      </c>
      <c r="B44" s="47">
        <v>2720</v>
      </c>
      <c r="C44" s="47">
        <v>2950</v>
      </c>
    </row>
    <row r="45" spans="1:3" x14ac:dyDescent="0.25">
      <c r="A45" s="43">
        <v>34</v>
      </c>
      <c r="B45" s="47">
        <v>2750</v>
      </c>
      <c r="C45" s="47">
        <v>2990</v>
      </c>
    </row>
    <row r="46" spans="1:3" x14ac:dyDescent="0.25">
      <c r="A46" s="43">
        <v>35</v>
      </c>
      <c r="B46" s="47">
        <v>2790</v>
      </c>
      <c r="C46" s="47">
        <v>3030</v>
      </c>
    </row>
    <row r="47" spans="1:3" x14ac:dyDescent="0.25">
      <c r="A47" s="43">
        <v>36</v>
      </c>
      <c r="B47" s="47">
        <v>2830</v>
      </c>
      <c r="C47" s="47">
        <v>3070</v>
      </c>
    </row>
    <row r="48" spans="1:3" x14ac:dyDescent="0.25">
      <c r="A48" s="43">
        <v>37</v>
      </c>
      <c r="B48" s="47">
        <v>2870</v>
      </c>
      <c r="C48" s="47">
        <v>3110</v>
      </c>
    </row>
    <row r="49" spans="1:3" x14ac:dyDescent="0.25">
      <c r="A49" s="43">
        <v>38</v>
      </c>
      <c r="B49" s="47">
        <v>2900</v>
      </c>
      <c r="C49" s="47">
        <v>3150</v>
      </c>
    </row>
    <row r="50" spans="1:3" x14ac:dyDescent="0.25">
      <c r="A50" s="43">
        <v>39</v>
      </c>
      <c r="B50" s="47">
        <v>2940</v>
      </c>
      <c r="C50" s="47">
        <v>3190</v>
      </c>
    </row>
    <row r="51" spans="1:3" x14ac:dyDescent="0.25">
      <c r="A51" s="43">
        <v>40</v>
      </c>
      <c r="B51" s="47">
        <v>2980</v>
      </c>
      <c r="C51" s="47">
        <v>3230</v>
      </c>
    </row>
    <row r="52" spans="1:3" x14ac:dyDescent="0.25">
      <c r="A52" s="43">
        <v>41</v>
      </c>
      <c r="B52" s="47">
        <v>3020</v>
      </c>
      <c r="C52" s="47">
        <v>3280</v>
      </c>
    </row>
    <row r="53" spans="1:3" x14ac:dyDescent="0.25">
      <c r="A53" s="43">
        <v>42</v>
      </c>
      <c r="B53" s="47">
        <v>3060</v>
      </c>
      <c r="C53" s="47">
        <v>3320</v>
      </c>
    </row>
    <row r="54" spans="1:3" x14ac:dyDescent="0.25">
      <c r="A54" s="43">
        <v>43</v>
      </c>
      <c r="B54" s="47">
        <v>3100</v>
      </c>
      <c r="C54" s="47">
        <v>3360</v>
      </c>
    </row>
    <row r="55" spans="1:3" x14ac:dyDescent="0.25">
      <c r="A55" s="43">
        <v>44</v>
      </c>
      <c r="B55" s="47">
        <v>3140</v>
      </c>
      <c r="C55" s="47">
        <v>3400</v>
      </c>
    </row>
    <row r="56" spans="1:3" x14ac:dyDescent="0.25">
      <c r="A56" s="43">
        <v>45</v>
      </c>
      <c r="B56" s="47">
        <v>3180</v>
      </c>
      <c r="C56" s="47">
        <v>3450</v>
      </c>
    </row>
    <row r="57" spans="1:3" x14ac:dyDescent="0.25">
      <c r="A57" s="43">
        <v>46</v>
      </c>
      <c r="B57" s="47">
        <v>3260</v>
      </c>
      <c r="C57" s="47">
        <v>3530</v>
      </c>
    </row>
    <row r="58" spans="1:3" x14ac:dyDescent="0.25">
      <c r="A58" s="43">
        <v>47</v>
      </c>
      <c r="B58" s="47">
        <v>3340</v>
      </c>
      <c r="C58" s="47">
        <v>3610</v>
      </c>
    </row>
    <row r="59" spans="1:3" x14ac:dyDescent="0.25">
      <c r="A59" s="43">
        <v>48</v>
      </c>
      <c r="B59" s="47">
        <v>3420</v>
      </c>
      <c r="C59" s="47">
        <v>3690</v>
      </c>
    </row>
    <row r="60" spans="1:3" x14ac:dyDescent="0.25">
      <c r="A60" s="43">
        <v>49</v>
      </c>
      <c r="B60" s="47">
        <v>3510</v>
      </c>
      <c r="C60" s="47">
        <v>3770</v>
      </c>
    </row>
    <row r="61" spans="1:3" x14ac:dyDescent="0.25">
      <c r="A61" s="43">
        <v>50</v>
      </c>
      <c r="B61" s="47">
        <v>3550</v>
      </c>
      <c r="C61" s="47">
        <v>3820</v>
      </c>
    </row>
    <row r="62" spans="1:3" x14ac:dyDescent="0.25">
      <c r="A62" s="43">
        <v>51</v>
      </c>
      <c r="B62" s="47">
        <v>3600</v>
      </c>
      <c r="C62" s="47">
        <v>3870</v>
      </c>
    </row>
    <row r="63" spans="1:3" x14ac:dyDescent="0.25">
      <c r="A63" s="43">
        <v>52</v>
      </c>
      <c r="B63" s="47">
        <v>3650</v>
      </c>
      <c r="C63" s="47">
        <v>3920</v>
      </c>
    </row>
    <row r="64" spans="1:3" x14ac:dyDescent="0.25">
      <c r="A64" s="43">
        <v>53</v>
      </c>
      <c r="B64" s="47">
        <v>3690</v>
      </c>
      <c r="C64" s="47">
        <v>3970</v>
      </c>
    </row>
    <row r="65" spans="1:3" x14ac:dyDescent="0.25">
      <c r="A65" s="43">
        <v>54</v>
      </c>
      <c r="B65" s="47">
        <v>3740</v>
      </c>
      <c r="C65" s="47">
        <v>4020</v>
      </c>
    </row>
    <row r="66" spans="1:3" x14ac:dyDescent="0.25">
      <c r="A66" s="43">
        <v>55</v>
      </c>
      <c r="B66" s="47">
        <v>3790</v>
      </c>
      <c r="C66" s="47">
        <v>4060</v>
      </c>
    </row>
    <row r="67" spans="1:3" x14ac:dyDescent="0.25">
      <c r="A67" s="43">
        <v>56</v>
      </c>
      <c r="B67" s="47">
        <v>3840</v>
      </c>
      <c r="C67" s="47">
        <v>4110</v>
      </c>
    </row>
    <row r="68" spans="1:3" x14ac:dyDescent="0.25">
      <c r="A68" s="43">
        <v>57</v>
      </c>
      <c r="B68" s="47">
        <v>3890</v>
      </c>
      <c r="C68" s="47">
        <v>4160</v>
      </c>
    </row>
    <row r="69" spans="1:3" x14ac:dyDescent="0.25">
      <c r="A69" s="43">
        <v>58</v>
      </c>
      <c r="B69" s="47">
        <v>3940</v>
      </c>
      <c r="C69" s="47">
        <v>4220</v>
      </c>
    </row>
    <row r="70" spans="1:3" x14ac:dyDescent="0.25">
      <c r="A70" s="43">
        <v>59</v>
      </c>
      <c r="B70" s="47">
        <v>4000</v>
      </c>
      <c r="C70" s="47">
        <v>4270</v>
      </c>
    </row>
    <row r="71" spans="1:3" x14ac:dyDescent="0.25">
      <c r="A71" s="43">
        <v>60</v>
      </c>
      <c r="B71" s="47">
        <v>4050</v>
      </c>
      <c r="C71" s="47">
        <v>4320</v>
      </c>
    </row>
    <row r="72" spans="1:3" x14ac:dyDescent="0.25">
      <c r="A72" s="43">
        <v>61</v>
      </c>
      <c r="B72" s="47">
        <v>4110</v>
      </c>
      <c r="C72" s="47">
        <v>4380</v>
      </c>
    </row>
    <row r="73" spans="1:3" x14ac:dyDescent="0.25">
      <c r="A73" s="43">
        <v>62</v>
      </c>
      <c r="B73" s="47">
        <v>4180</v>
      </c>
      <c r="C73" s="47">
        <v>4440</v>
      </c>
    </row>
    <row r="74" spans="1:3" x14ac:dyDescent="0.25">
      <c r="A74" s="43">
        <v>63</v>
      </c>
      <c r="B74" s="47">
        <v>4300</v>
      </c>
      <c r="C74" s="47">
        <v>4570</v>
      </c>
    </row>
    <row r="75" spans="1:3" x14ac:dyDescent="0.25">
      <c r="A75" s="43">
        <v>64</v>
      </c>
      <c r="B75" s="47">
        <v>4440</v>
      </c>
      <c r="C75" s="47">
        <v>4700</v>
      </c>
    </row>
    <row r="76" spans="1:3" x14ac:dyDescent="0.25">
      <c r="A76" s="43">
        <v>65</v>
      </c>
      <c r="B76" s="47">
        <v>4580</v>
      </c>
      <c r="C76" s="47">
        <v>4840</v>
      </c>
    </row>
  </sheetData>
  <sheetProtection algorithmName="SHA-512" hashValue="bO4dzDZF88Z1qhJz583ix7p+Jq8nkHSKkh+3ik7yflKwoU1U5eVS++q+4MKw2Z5VNy9AWqegt4rvWN8AD63qkA==" saltValue="V0mS7Cj6cHDY+nrCG+78Iw==" spinCount="100000" sheet="1" objects="1" scenarios="1"/>
  <conditionalFormatting sqref="A6:A21">
    <cfRule type="expression" dxfId="555" priority="3" stopIfTrue="1">
      <formula>MOD(ROW(),2)=0</formula>
    </cfRule>
    <cfRule type="expression" dxfId="554" priority="4" stopIfTrue="1">
      <formula>MOD(ROW(),2)&lt;&gt;0</formula>
    </cfRule>
  </conditionalFormatting>
  <conditionalFormatting sqref="B6:C6 B9:C21 C7:C8">
    <cfRule type="expression" dxfId="553" priority="5" stopIfTrue="1">
      <formula>MOD(ROW(),2)=0</formula>
    </cfRule>
    <cfRule type="expression" dxfId="552" priority="6" stopIfTrue="1">
      <formula>MOD(ROW(),2)&lt;&gt;0</formula>
    </cfRule>
  </conditionalFormatting>
  <conditionalFormatting sqref="A26:A76">
    <cfRule type="expression" dxfId="551" priority="7" stopIfTrue="1">
      <formula>MOD(ROW(),2)=0</formula>
    </cfRule>
    <cfRule type="expression" dxfId="550" priority="8" stopIfTrue="1">
      <formula>MOD(ROW(),2)&lt;&gt;0</formula>
    </cfRule>
  </conditionalFormatting>
  <conditionalFormatting sqref="B26:C76">
    <cfRule type="expression" dxfId="549" priority="9" stopIfTrue="1">
      <formula>MOD(ROW(),2)=0</formula>
    </cfRule>
    <cfRule type="expression" dxfId="548" priority="10" stopIfTrue="1">
      <formula>MOD(ROW(),2)&lt;&gt;0</formula>
    </cfRule>
  </conditionalFormatting>
  <conditionalFormatting sqref="B7:B8">
    <cfRule type="expression" dxfId="547" priority="1" stopIfTrue="1">
      <formula>MOD(ROW(),2)=0</formula>
    </cfRule>
    <cfRule type="expression" dxfId="546" priority="2"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A3AB-AB67-443C-8B51-FF90277DE874}">
  <sheetPr codeName="Sheet67"/>
  <dimension ref="A1:U69"/>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x-704</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351</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704</v>
      </c>
      <c r="C14" s="49"/>
      <c r="D14" s="49"/>
      <c r="E14" s="49"/>
      <c r="F14" s="49"/>
      <c r="G14" s="49"/>
      <c r="H14" s="49"/>
      <c r="I14" s="49"/>
      <c r="J14" s="49"/>
      <c r="K14" s="49"/>
      <c r="L14" s="49"/>
      <c r="M14" s="49"/>
    </row>
    <row r="15" spans="1:13" x14ac:dyDescent="0.25">
      <c r="A15" s="40" t="s">
        <v>485</v>
      </c>
      <c r="B15" s="49" t="s">
        <v>353</v>
      </c>
      <c r="C15" s="49"/>
      <c r="D15" s="49"/>
      <c r="E15" s="49"/>
      <c r="F15" s="49"/>
      <c r="G15" s="49"/>
      <c r="H15" s="49"/>
      <c r="I15" s="49"/>
      <c r="J15" s="49"/>
      <c r="K15" s="49"/>
      <c r="L15" s="49"/>
      <c r="M15" s="49"/>
    </row>
    <row r="16" spans="1:13" x14ac:dyDescent="0.25">
      <c r="A16" s="40" t="s">
        <v>137</v>
      </c>
      <c r="B16" s="49" t="s">
        <v>354</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244.8</v>
      </c>
      <c r="C27" s="45">
        <v>124.6</v>
      </c>
      <c r="D27" s="45">
        <v>84.6</v>
      </c>
      <c r="E27" s="45">
        <v>64.599999999999994</v>
      </c>
      <c r="F27" s="45">
        <v>52.6</v>
      </c>
      <c r="G27" s="45">
        <v>44.7</v>
      </c>
      <c r="H27" s="45">
        <v>39</v>
      </c>
      <c r="I27" s="45">
        <v>34.700000000000003</v>
      </c>
      <c r="J27" s="45">
        <v>31.4</v>
      </c>
      <c r="K27" s="45">
        <v>28.8</v>
      </c>
      <c r="L27" s="45">
        <v>26.6</v>
      </c>
      <c r="M27" s="45">
        <v>24.8</v>
      </c>
      <c r="N27" s="45">
        <v>23.3</v>
      </c>
      <c r="O27" s="45">
        <v>22</v>
      </c>
      <c r="P27" s="45">
        <v>20.9</v>
      </c>
      <c r="Q27" s="45">
        <v>19.899999999999999</v>
      </c>
      <c r="R27" s="45">
        <v>19.100000000000001</v>
      </c>
      <c r="S27" s="45">
        <v>18.3</v>
      </c>
      <c r="T27" s="45">
        <v>17.600000000000001</v>
      </c>
      <c r="U27" s="45">
        <v>17</v>
      </c>
    </row>
    <row r="28" spans="1:21" x14ac:dyDescent="0.25">
      <c r="A28" s="43">
        <v>17</v>
      </c>
      <c r="B28" s="45">
        <v>248.4</v>
      </c>
      <c r="C28" s="45">
        <v>126.5</v>
      </c>
      <c r="D28" s="45">
        <v>85.9</v>
      </c>
      <c r="E28" s="45">
        <v>65.599999999999994</v>
      </c>
      <c r="F28" s="45">
        <v>53.4</v>
      </c>
      <c r="G28" s="45">
        <v>45.3</v>
      </c>
      <c r="H28" s="45">
        <v>39.6</v>
      </c>
      <c r="I28" s="45">
        <v>35.200000000000003</v>
      </c>
      <c r="J28" s="45">
        <v>31.9</v>
      </c>
      <c r="K28" s="45">
        <v>29.2</v>
      </c>
      <c r="L28" s="45">
        <v>27</v>
      </c>
      <c r="M28" s="45">
        <v>25.2</v>
      </c>
      <c r="N28" s="45">
        <v>23.6</v>
      </c>
      <c r="O28" s="45">
        <v>22.3</v>
      </c>
      <c r="P28" s="45">
        <v>21.2</v>
      </c>
      <c r="Q28" s="45">
        <v>20.2</v>
      </c>
      <c r="R28" s="45">
        <v>19.3</v>
      </c>
      <c r="S28" s="45">
        <v>18.600000000000001</v>
      </c>
      <c r="T28" s="45">
        <v>17.899999999999999</v>
      </c>
      <c r="U28" s="45">
        <v>17.3</v>
      </c>
    </row>
    <row r="29" spans="1:21" x14ac:dyDescent="0.25">
      <c r="A29" s="43">
        <v>18</v>
      </c>
      <c r="B29" s="45">
        <v>252.2</v>
      </c>
      <c r="C29" s="45">
        <v>128.4</v>
      </c>
      <c r="D29" s="45">
        <v>87.2</v>
      </c>
      <c r="E29" s="45">
        <v>66.599999999999994</v>
      </c>
      <c r="F29" s="45">
        <v>54.2</v>
      </c>
      <c r="G29" s="45">
        <v>46</v>
      </c>
      <c r="H29" s="45">
        <v>40.200000000000003</v>
      </c>
      <c r="I29" s="45">
        <v>35.799999999999997</v>
      </c>
      <c r="J29" s="45">
        <v>32.4</v>
      </c>
      <c r="K29" s="45">
        <v>29.6</v>
      </c>
      <c r="L29" s="45">
        <v>27.4</v>
      </c>
      <c r="M29" s="45">
        <v>25.6</v>
      </c>
      <c r="N29" s="45">
        <v>24</v>
      </c>
      <c r="O29" s="45">
        <v>22.7</v>
      </c>
      <c r="P29" s="45">
        <v>21.5</v>
      </c>
      <c r="Q29" s="45">
        <v>20.5</v>
      </c>
      <c r="R29" s="45">
        <v>19.600000000000001</v>
      </c>
      <c r="S29" s="45">
        <v>18.899999999999999</v>
      </c>
      <c r="T29" s="45">
        <v>18.2</v>
      </c>
      <c r="U29" s="45">
        <v>17.5</v>
      </c>
    </row>
    <row r="30" spans="1:21" x14ac:dyDescent="0.25">
      <c r="A30" s="43">
        <v>19</v>
      </c>
      <c r="B30" s="45">
        <v>256</v>
      </c>
      <c r="C30" s="45">
        <v>130.30000000000001</v>
      </c>
      <c r="D30" s="45">
        <v>88.5</v>
      </c>
      <c r="E30" s="45">
        <v>67.599999999999994</v>
      </c>
      <c r="F30" s="45">
        <v>55.1</v>
      </c>
      <c r="G30" s="45">
        <v>46.7</v>
      </c>
      <c r="H30" s="45">
        <v>40.799999999999997</v>
      </c>
      <c r="I30" s="45">
        <v>36.299999999999997</v>
      </c>
      <c r="J30" s="45">
        <v>32.799999999999997</v>
      </c>
      <c r="K30" s="45">
        <v>30.1</v>
      </c>
      <c r="L30" s="45">
        <v>27.8</v>
      </c>
      <c r="M30" s="45">
        <v>25.9</v>
      </c>
      <c r="N30" s="45">
        <v>24.4</v>
      </c>
      <c r="O30" s="45">
        <v>23</v>
      </c>
      <c r="P30" s="45">
        <v>21.9</v>
      </c>
      <c r="Q30" s="45">
        <v>20.8</v>
      </c>
      <c r="R30" s="45">
        <v>19.899999999999999</v>
      </c>
      <c r="S30" s="45">
        <v>19.2</v>
      </c>
      <c r="T30" s="45">
        <v>18.399999999999999</v>
      </c>
      <c r="U30" s="45">
        <v>17.8</v>
      </c>
    </row>
    <row r="31" spans="1:21" x14ac:dyDescent="0.25">
      <c r="A31" s="43">
        <v>20</v>
      </c>
      <c r="B31" s="45">
        <v>259.8</v>
      </c>
      <c r="C31" s="45">
        <v>132.30000000000001</v>
      </c>
      <c r="D31" s="45">
        <v>89.8</v>
      </c>
      <c r="E31" s="45">
        <v>68.599999999999994</v>
      </c>
      <c r="F31" s="45">
        <v>55.9</v>
      </c>
      <c r="G31" s="45">
        <v>47.4</v>
      </c>
      <c r="H31" s="45">
        <v>41.4</v>
      </c>
      <c r="I31" s="45">
        <v>36.799999999999997</v>
      </c>
      <c r="J31" s="45">
        <v>33.299999999999997</v>
      </c>
      <c r="K31" s="45">
        <v>30.5</v>
      </c>
      <c r="L31" s="45">
        <v>28.2</v>
      </c>
      <c r="M31" s="45">
        <v>26.3</v>
      </c>
      <c r="N31" s="45">
        <v>24.7</v>
      </c>
      <c r="O31" s="45">
        <v>23.4</v>
      </c>
      <c r="P31" s="45">
        <v>22.2</v>
      </c>
      <c r="Q31" s="45">
        <v>21.1</v>
      </c>
      <c r="R31" s="45">
        <v>20.2</v>
      </c>
      <c r="S31" s="45">
        <v>19.399999999999999</v>
      </c>
      <c r="T31" s="45">
        <v>18.7</v>
      </c>
      <c r="U31" s="45">
        <v>18.100000000000001</v>
      </c>
    </row>
    <row r="32" spans="1:21" x14ac:dyDescent="0.25">
      <c r="A32" s="43">
        <v>21</v>
      </c>
      <c r="B32" s="45">
        <v>263.60000000000002</v>
      </c>
      <c r="C32" s="45">
        <v>134.30000000000001</v>
      </c>
      <c r="D32" s="45">
        <v>91.2</v>
      </c>
      <c r="E32" s="45">
        <v>69.599999999999994</v>
      </c>
      <c r="F32" s="45">
        <v>56.7</v>
      </c>
      <c r="G32" s="45">
        <v>48.1</v>
      </c>
      <c r="H32" s="45">
        <v>42</v>
      </c>
      <c r="I32" s="45">
        <v>37.4</v>
      </c>
      <c r="J32" s="45">
        <v>33.799999999999997</v>
      </c>
      <c r="K32" s="45">
        <v>31</v>
      </c>
      <c r="L32" s="45">
        <v>28.7</v>
      </c>
      <c r="M32" s="45">
        <v>26.7</v>
      </c>
      <c r="N32" s="45">
        <v>25.1</v>
      </c>
      <c r="O32" s="45">
        <v>23.7</v>
      </c>
      <c r="P32" s="45">
        <v>22.5</v>
      </c>
      <c r="Q32" s="45">
        <v>21.5</v>
      </c>
      <c r="R32" s="45">
        <v>20.5</v>
      </c>
      <c r="S32" s="45">
        <v>19.7</v>
      </c>
      <c r="T32" s="45">
        <v>19</v>
      </c>
      <c r="U32" s="45">
        <v>18.399999999999999</v>
      </c>
    </row>
    <row r="33" spans="1:21" x14ac:dyDescent="0.25">
      <c r="A33" s="43">
        <v>22</v>
      </c>
      <c r="B33" s="45">
        <v>267.5</v>
      </c>
      <c r="C33" s="45">
        <v>136.19999999999999</v>
      </c>
      <c r="D33" s="45">
        <v>92.5</v>
      </c>
      <c r="E33" s="45">
        <v>70.599999999999994</v>
      </c>
      <c r="F33" s="45">
        <v>57.6</v>
      </c>
      <c r="G33" s="45">
        <v>48.8</v>
      </c>
      <c r="H33" s="45">
        <v>42.6</v>
      </c>
      <c r="I33" s="45">
        <v>37.9</v>
      </c>
      <c r="J33" s="45">
        <v>34.299999999999997</v>
      </c>
      <c r="K33" s="45">
        <v>31.4</v>
      </c>
      <c r="L33" s="45">
        <v>29.1</v>
      </c>
      <c r="M33" s="45">
        <v>27.1</v>
      </c>
      <c r="N33" s="45">
        <v>25.5</v>
      </c>
      <c r="O33" s="45">
        <v>24.1</v>
      </c>
      <c r="P33" s="45">
        <v>22.9</v>
      </c>
      <c r="Q33" s="45">
        <v>21.8</v>
      </c>
      <c r="R33" s="45">
        <v>20.9</v>
      </c>
      <c r="S33" s="45">
        <v>20</v>
      </c>
      <c r="T33" s="45">
        <v>19.3</v>
      </c>
      <c r="U33" s="45">
        <v>18.600000000000001</v>
      </c>
    </row>
    <row r="34" spans="1:21" x14ac:dyDescent="0.25">
      <c r="A34" s="43">
        <v>23</v>
      </c>
      <c r="B34" s="45">
        <v>271.5</v>
      </c>
      <c r="C34" s="45">
        <v>138.30000000000001</v>
      </c>
      <c r="D34" s="45">
        <v>93.9</v>
      </c>
      <c r="E34" s="45">
        <v>71.7</v>
      </c>
      <c r="F34" s="45">
        <v>58.4</v>
      </c>
      <c r="G34" s="45">
        <v>49.6</v>
      </c>
      <c r="H34" s="45">
        <v>43.2</v>
      </c>
      <c r="I34" s="45">
        <v>38.5</v>
      </c>
      <c r="J34" s="45">
        <v>34.799999999999997</v>
      </c>
      <c r="K34" s="45">
        <v>31.9</v>
      </c>
      <c r="L34" s="45">
        <v>29.5</v>
      </c>
      <c r="M34" s="45">
        <v>27.5</v>
      </c>
      <c r="N34" s="45">
        <v>25.9</v>
      </c>
      <c r="O34" s="45">
        <v>24.4</v>
      </c>
      <c r="P34" s="45">
        <v>23.2</v>
      </c>
      <c r="Q34" s="45">
        <v>22.1</v>
      </c>
      <c r="R34" s="45">
        <v>21.2</v>
      </c>
      <c r="S34" s="45">
        <v>20.3</v>
      </c>
      <c r="T34" s="45">
        <v>19.600000000000001</v>
      </c>
      <c r="U34" s="45">
        <v>18.899999999999999</v>
      </c>
    </row>
    <row r="35" spans="1:21" x14ac:dyDescent="0.25">
      <c r="A35" s="43">
        <v>24</v>
      </c>
      <c r="B35" s="45">
        <v>275.5</v>
      </c>
      <c r="C35" s="45">
        <v>140.30000000000001</v>
      </c>
      <c r="D35" s="45">
        <v>95.3</v>
      </c>
      <c r="E35" s="45">
        <v>72.8</v>
      </c>
      <c r="F35" s="45">
        <v>59.3</v>
      </c>
      <c r="G35" s="45">
        <v>50.3</v>
      </c>
      <c r="H35" s="45">
        <v>43.9</v>
      </c>
      <c r="I35" s="45">
        <v>39.1</v>
      </c>
      <c r="J35" s="45">
        <v>35.4</v>
      </c>
      <c r="K35" s="45">
        <v>32.4</v>
      </c>
      <c r="L35" s="45">
        <v>30</v>
      </c>
      <c r="M35" s="45">
        <v>27.9</v>
      </c>
      <c r="N35" s="45">
        <v>26.2</v>
      </c>
      <c r="O35" s="45">
        <v>24.8</v>
      </c>
      <c r="P35" s="45">
        <v>23.5</v>
      </c>
      <c r="Q35" s="45">
        <v>22.5</v>
      </c>
      <c r="R35" s="45">
        <v>21.5</v>
      </c>
      <c r="S35" s="45">
        <v>20.6</v>
      </c>
      <c r="T35" s="45">
        <v>19.899999999999999</v>
      </c>
      <c r="U35" s="45">
        <v>19.2</v>
      </c>
    </row>
    <row r="36" spans="1:21" x14ac:dyDescent="0.25">
      <c r="A36" s="43">
        <v>25</v>
      </c>
      <c r="B36" s="45">
        <v>279.5</v>
      </c>
      <c r="C36" s="45">
        <v>142.4</v>
      </c>
      <c r="D36" s="45">
        <v>96.7</v>
      </c>
      <c r="E36" s="45">
        <v>73.8</v>
      </c>
      <c r="F36" s="45">
        <v>60.1</v>
      </c>
      <c r="G36" s="45">
        <v>51</v>
      </c>
      <c r="H36" s="45">
        <v>44.5</v>
      </c>
      <c r="I36" s="45">
        <v>39.700000000000003</v>
      </c>
      <c r="J36" s="45">
        <v>35.9</v>
      </c>
      <c r="K36" s="45">
        <v>32.9</v>
      </c>
      <c r="L36" s="45">
        <v>30.4</v>
      </c>
      <c r="M36" s="45">
        <v>28.4</v>
      </c>
      <c r="N36" s="45">
        <v>26.6</v>
      </c>
      <c r="O36" s="45">
        <v>25.2</v>
      </c>
      <c r="P36" s="45">
        <v>23.9</v>
      </c>
      <c r="Q36" s="45">
        <v>22.8</v>
      </c>
      <c r="R36" s="45">
        <v>21.8</v>
      </c>
      <c r="S36" s="45">
        <v>21</v>
      </c>
      <c r="T36" s="45">
        <v>20.2</v>
      </c>
      <c r="U36" s="45">
        <v>19.5</v>
      </c>
    </row>
    <row r="37" spans="1:21" x14ac:dyDescent="0.25">
      <c r="A37" s="43">
        <v>26</v>
      </c>
      <c r="B37" s="45">
        <v>283.60000000000002</v>
      </c>
      <c r="C37" s="45">
        <v>144.5</v>
      </c>
      <c r="D37" s="45">
        <v>98.1</v>
      </c>
      <c r="E37" s="45">
        <v>74.900000000000006</v>
      </c>
      <c r="F37" s="45">
        <v>61</v>
      </c>
      <c r="G37" s="45">
        <v>51.8</v>
      </c>
      <c r="H37" s="45">
        <v>45.2</v>
      </c>
      <c r="I37" s="45">
        <v>40.299999999999997</v>
      </c>
      <c r="J37" s="45">
        <v>36.4</v>
      </c>
      <c r="K37" s="45">
        <v>33.4</v>
      </c>
      <c r="L37" s="45">
        <v>30.9</v>
      </c>
      <c r="M37" s="45">
        <v>28.8</v>
      </c>
      <c r="N37" s="45">
        <v>27</v>
      </c>
      <c r="O37" s="45">
        <v>25.5</v>
      </c>
      <c r="P37" s="45">
        <v>24.3</v>
      </c>
      <c r="Q37" s="45">
        <v>23.1</v>
      </c>
      <c r="R37" s="45">
        <v>22.1</v>
      </c>
      <c r="S37" s="45">
        <v>21.3</v>
      </c>
      <c r="T37" s="45">
        <v>20.5</v>
      </c>
      <c r="U37" s="45">
        <v>19.8</v>
      </c>
    </row>
    <row r="38" spans="1:21" x14ac:dyDescent="0.25">
      <c r="A38" s="43">
        <v>27</v>
      </c>
      <c r="B38" s="45">
        <v>287.8</v>
      </c>
      <c r="C38" s="45">
        <v>146.6</v>
      </c>
      <c r="D38" s="45">
        <v>99.5</v>
      </c>
      <c r="E38" s="45">
        <v>76</v>
      </c>
      <c r="F38" s="45">
        <v>61.9</v>
      </c>
      <c r="G38" s="45">
        <v>52.5</v>
      </c>
      <c r="H38" s="45">
        <v>45.9</v>
      </c>
      <c r="I38" s="45">
        <v>40.799999999999997</v>
      </c>
      <c r="J38" s="45">
        <v>37</v>
      </c>
      <c r="K38" s="45">
        <v>33.9</v>
      </c>
      <c r="L38" s="45">
        <v>31.3</v>
      </c>
      <c r="M38" s="45">
        <v>29.2</v>
      </c>
      <c r="N38" s="45">
        <v>27.5</v>
      </c>
      <c r="O38" s="45">
        <v>25.9</v>
      </c>
      <c r="P38" s="45">
        <v>24.6</v>
      </c>
      <c r="Q38" s="45">
        <v>23.5</v>
      </c>
      <c r="R38" s="45">
        <v>22.5</v>
      </c>
      <c r="S38" s="45">
        <v>21.6</v>
      </c>
      <c r="T38" s="45">
        <v>20.8</v>
      </c>
      <c r="U38" s="45">
        <v>20.100000000000001</v>
      </c>
    </row>
    <row r="39" spans="1:21" x14ac:dyDescent="0.25">
      <c r="A39" s="43">
        <v>28</v>
      </c>
      <c r="B39" s="45">
        <v>292</v>
      </c>
      <c r="C39" s="45">
        <v>148.69999999999999</v>
      </c>
      <c r="D39" s="45">
        <v>101</v>
      </c>
      <c r="E39" s="45">
        <v>77.099999999999994</v>
      </c>
      <c r="F39" s="45">
        <v>62.8</v>
      </c>
      <c r="G39" s="45">
        <v>53.3</v>
      </c>
      <c r="H39" s="45">
        <v>46.5</v>
      </c>
      <c r="I39" s="45">
        <v>41.5</v>
      </c>
      <c r="J39" s="45">
        <v>37.5</v>
      </c>
      <c r="K39" s="45">
        <v>34.4</v>
      </c>
      <c r="L39" s="45">
        <v>31.8</v>
      </c>
      <c r="M39" s="45">
        <v>29.7</v>
      </c>
      <c r="N39" s="45">
        <v>27.9</v>
      </c>
      <c r="O39" s="45">
        <v>26.3</v>
      </c>
      <c r="P39" s="45">
        <v>25</v>
      </c>
      <c r="Q39" s="45">
        <v>23.8</v>
      </c>
      <c r="R39" s="45">
        <v>22.8</v>
      </c>
      <c r="S39" s="45">
        <v>21.9</v>
      </c>
      <c r="T39" s="45">
        <v>21.1</v>
      </c>
      <c r="U39" s="45">
        <v>20.399999999999999</v>
      </c>
    </row>
    <row r="40" spans="1:21" x14ac:dyDescent="0.25">
      <c r="A40" s="43">
        <v>29</v>
      </c>
      <c r="B40" s="45">
        <v>296.3</v>
      </c>
      <c r="C40" s="45">
        <v>150.9</v>
      </c>
      <c r="D40" s="45">
        <v>102.5</v>
      </c>
      <c r="E40" s="45">
        <v>78.3</v>
      </c>
      <c r="F40" s="45">
        <v>63.8</v>
      </c>
      <c r="G40" s="45">
        <v>54.1</v>
      </c>
      <c r="H40" s="45">
        <v>47.2</v>
      </c>
      <c r="I40" s="45">
        <v>42.1</v>
      </c>
      <c r="J40" s="45">
        <v>38.1</v>
      </c>
      <c r="K40" s="45">
        <v>34.9</v>
      </c>
      <c r="L40" s="45">
        <v>32.299999999999997</v>
      </c>
      <c r="M40" s="45">
        <v>30.1</v>
      </c>
      <c r="N40" s="45">
        <v>28.3</v>
      </c>
      <c r="O40" s="45">
        <v>26.7</v>
      </c>
      <c r="P40" s="45">
        <v>25.4</v>
      </c>
      <c r="Q40" s="45">
        <v>24.2</v>
      </c>
      <c r="R40" s="45">
        <v>23.2</v>
      </c>
      <c r="S40" s="45">
        <v>22.3</v>
      </c>
      <c r="T40" s="45">
        <v>21.5</v>
      </c>
      <c r="U40" s="45">
        <v>20.7</v>
      </c>
    </row>
    <row r="41" spans="1:21" x14ac:dyDescent="0.25">
      <c r="A41" s="43">
        <v>30</v>
      </c>
      <c r="B41" s="45">
        <v>300.7</v>
      </c>
      <c r="C41" s="45">
        <v>153.1</v>
      </c>
      <c r="D41" s="45">
        <v>104</v>
      </c>
      <c r="E41" s="45">
        <v>79.400000000000006</v>
      </c>
      <c r="F41" s="45">
        <v>64.7</v>
      </c>
      <c r="G41" s="45">
        <v>54.9</v>
      </c>
      <c r="H41" s="45">
        <v>47.9</v>
      </c>
      <c r="I41" s="45">
        <v>42.7</v>
      </c>
      <c r="J41" s="45">
        <v>38.6</v>
      </c>
      <c r="K41" s="45">
        <v>35.4</v>
      </c>
      <c r="L41" s="45">
        <v>32.799999999999997</v>
      </c>
      <c r="M41" s="45">
        <v>30.6</v>
      </c>
      <c r="N41" s="45">
        <v>28.7</v>
      </c>
      <c r="O41" s="45">
        <v>27.1</v>
      </c>
      <c r="P41" s="45">
        <v>25.8</v>
      </c>
      <c r="Q41" s="45">
        <v>24.6</v>
      </c>
      <c r="R41" s="45">
        <v>23.5</v>
      </c>
      <c r="S41" s="45">
        <v>22.6</v>
      </c>
      <c r="T41" s="45">
        <v>21.8</v>
      </c>
      <c r="U41" s="45">
        <v>21.1</v>
      </c>
    </row>
    <row r="42" spans="1:21" x14ac:dyDescent="0.25">
      <c r="A42" s="43">
        <v>31</v>
      </c>
      <c r="B42" s="45">
        <v>305.10000000000002</v>
      </c>
      <c r="C42" s="45">
        <v>155.4</v>
      </c>
      <c r="D42" s="45">
        <v>105.5</v>
      </c>
      <c r="E42" s="45">
        <v>80.599999999999994</v>
      </c>
      <c r="F42" s="45">
        <v>65.7</v>
      </c>
      <c r="G42" s="45">
        <v>55.7</v>
      </c>
      <c r="H42" s="45">
        <v>48.7</v>
      </c>
      <c r="I42" s="45">
        <v>43.3</v>
      </c>
      <c r="J42" s="45">
        <v>39.200000000000003</v>
      </c>
      <c r="K42" s="45">
        <v>35.9</v>
      </c>
      <c r="L42" s="45">
        <v>33.299999999999997</v>
      </c>
      <c r="M42" s="45">
        <v>31</v>
      </c>
      <c r="N42" s="45">
        <v>29.2</v>
      </c>
      <c r="O42" s="45">
        <v>27.5</v>
      </c>
      <c r="P42" s="45">
        <v>26.2</v>
      </c>
      <c r="Q42" s="45">
        <v>25</v>
      </c>
      <c r="R42" s="45">
        <v>23.9</v>
      </c>
      <c r="S42" s="45">
        <v>23</v>
      </c>
      <c r="T42" s="45">
        <v>22.1</v>
      </c>
      <c r="U42" s="45">
        <v>21.4</v>
      </c>
    </row>
    <row r="43" spans="1:21" x14ac:dyDescent="0.25">
      <c r="A43" s="43">
        <v>32</v>
      </c>
      <c r="B43" s="45">
        <v>309.5</v>
      </c>
      <c r="C43" s="45">
        <v>157.69999999999999</v>
      </c>
      <c r="D43" s="45">
        <v>107.1</v>
      </c>
      <c r="E43" s="45">
        <v>81.8</v>
      </c>
      <c r="F43" s="45">
        <v>66.7</v>
      </c>
      <c r="G43" s="45">
        <v>56.6</v>
      </c>
      <c r="H43" s="45">
        <v>49.4</v>
      </c>
      <c r="I43" s="45">
        <v>44</v>
      </c>
      <c r="J43" s="45">
        <v>39.799999999999997</v>
      </c>
      <c r="K43" s="45">
        <v>36.5</v>
      </c>
      <c r="L43" s="45">
        <v>33.799999999999997</v>
      </c>
      <c r="M43" s="45">
        <v>31.5</v>
      </c>
      <c r="N43" s="45">
        <v>29.6</v>
      </c>
      <c r="O43" s="45">
        <v>28</v>
      </c>
      <c r="P43" s="45">
        <v>26.6</v>
      </c>
      <c r="Q43" s="45">
        <v>25.3</v>
      </c>
      <c r="R43" s="45">
        <v>24.3</v>
      </c>
      <c r="S43" s="45">
        <v>23.3</v>
      </c>
      <c r="T43" s="45">
        <v>22.5</v>
      </c>
      <c r="U43" s="45">
        <v>21.7</v>
      </c>
    </row>
    <row r="44" spans="1:21" x14ac:dyDescent="0.25">
      <c r="A44" s="43">
        <v>33</v>
      </c>
      <c r="B44" s="45">
        <v>314.10000000000002</v>
      </c>
      <c r="C44" s="45">
        <v>160</v>
      </c>
      <c r="D44" s="45">
        <v>108.7</v>
      </c>
      <c r="E44" s="45">
        <v>83</v>
      </c>
      <c r="F44" s="45">
        <v>67.599999999999994</v>
      </c>
      <c r="G44" s="45">
        <v>57.4</v>
      </c>
      <c r="H44" s="45">
        <v>50.1</v>
      </c>
      <c r="I44" s="45">
        <v>44.6</v>
      </c>
      <c r="J44" s="45">
        <v>40.4</v>
      </c>
      <c r="K44" s="45">
        <v>37</v>
      </c>
      <c r="L44" s="45">
        <v>34.299999999999997</v>
      </c>
      <c r="M44" s="45">
        <v>32</v>
      </c>
      <c r="N44" s="45">
        <v>30</v>
      </c>
      <c r="O44" s="45">
        <v>28.4</v>
      </c>
      <c r="P44" s="45">
        <v>27</v>
      </c>
      <c r="Q44" s="45">
        <v>25.7</v>
      </c>
      <c r="R44" s="45">
        <v>24.6</v>
      </c>
      <c r="S44" s="45">
        <v>23.7</v>
      </c>
      <c r="T44" s="45">
        <v>22.8</v>
      </c>
      <c r="U44" s="45">
        <v>22.1</v>
      </c>
    </row>
    <row r="45" spans="1:21" x14ac:dyDescent="0.25">
      <c r="A45" s="43">
        <v>34</v>
      </c>
      <c r="B45" s="45">
        <v>318.60000000000002</v>
      </c>
      <c r="C45" s="45">
        <v>162.30000000000001</v>
      </c>
      <c r="D45" s="45">
        <v>110.3</v>
      </c>
      <c r="E45" s="45">
        <v>84.2</v>
      </c>
      <c r="F45" s="45">
        <v>68.599999999999994</v>
      </c>
      <c r="G45" s="45">
        <v>58.3</v>
      </c>
      <c r="H45" s="45">
        <v>50.9</v>
      </c>
      <c r="I45" s="45">
        <v>45.3</v>
      </c>
      <c r="J45" s="45">
        <v>41</v>
      </c>
      <c r="K45" s="45">
        <v>37.6</v>
      </c>
      <c r="L45" s="45">
        <v>34.799999999999997</v>
      </c>
      <c r="M45" s="45">
        <v>32.5</v>
      </c>
      <c r="N45" s="45">
        <v>30.5</v>
      </c>
      <c r="O45" s="45">
        <v>28.8</v>
      </c>
      <c r="P45" s="45">
        <v>27.4</v>
      </c>
      <c r="Q45" s="45">
        <v>26.1</v>
      </c>
      <c r="R45" s="45">
        <v>25</v>
      </c>
      <c r="S45" s="45">
        <v>24.1</v>
      </c>
      <c r="T45" s="45">
        <v>23.2</v>
      </c>
      <c r="U45" s="45">
        <v>22.4</v>
      </c>
    </row>
    <row r="46" spans="1:21" x14ac:dyDescent="0.25">
      <c r="A46" s="43">
        <v>35</v>
      </c>
      <c r="B46" s="45">
        <v>323.3</v>
      </c>
      <c r="C46" s="45">
        <v>164.7</v>
      </c>
      <c r="D46" s="45">
        <v>111.9</v>
      </c>
      <c r="E46" s="45">
        <v>85.5</v>
      </c>
      <c r="F46" s="45">
        <v>69.7</v>
      </c>
      <c r="G46" s="45">
        <v>59.1</v>
      </c>
      <c r="H46" s="45">
        <v>51.6</v>
      </c>
      <c r="I46" s="45">
        <v>46</v>
      </c>
      <c r="J46" s="45">
        <v>41.6</v>
      </c>
      <c r="K46" s="45">
        <v>38.200000000000003</v>
      </c>
      <c r="L46" s="45">
        <v>35.299999999999997</v>
      </c>
      <c r="M46" s="45">
        <v>33</v>
      </c>
      <c r="N46" s="45">
        <v>31</v>
      </c>
      <c r="O46" s="45">
        <v>29.3</v>
      </c>
      <c r="P46" s="45">
        <v>27.8</v>
      </c>
      <c r="Q46" s="45">
        <v>26.5</v>
      </c>
      <c r="R46" s="45">
        <v>25.4</v>
      </c>
      <c r="S46" s="45">
        <v>24.4</v>
      </c>
      <c r="T46" s="45">
        <v>23.6</v>
      </c>
      <c r="U46" s="45">
        <v>22.8</v>
      </c>
    </row>
    <row r="47" spans="1:21" x14ac:dyDescent="0.25">
      <c r="A47" s="43">
        <v>36</v>
      </c>
      <c r="B47" s="45">
        <v>328</v>
      </c>
      <c r="C47" s="45">
        <v>167.1</v>
      </c>
      <c r="D47" s="45">
        <v>113.5</v>
      </c>
      <c r="E47" s="45">
        <v>86.7</v>
      </c>
      <c r="F47" s="45">
        <v>70.7</v>
      </c>
      <c r="G47" s="45">
        <v>60</v>
      </c>
      <c r="H47" s="45">
        <v>52.4</v>
      </c>
      <c r="I47" s="45">
        <v>46.7</v>
      </c>
      <c r="J47" s="45">
        <v>42.3</v>
      </c>
      <c r="K47" s="45">
        <v>38.700000000000003</v>
      </c>
      <c r="L47" s="45">
        <v>35.9</v>
      </c>
      <c r="M47" s="45">
        <v>33.5</v>
      </c>
      <c r="N47" s="45">
        <v>31.4</v>
      </c>
      <c r="O47" s="45">
        <v>29.7</v>
      </c>
      <c r="P47" s="45">
        <v>28.2</v>
      </c>
      <c r="Q47" s="45">
        <v>27</v>
      </c>
      <c r="R47" s="45">
        <v>25.8</v>
      </c>
      <c r="S47" s="45">
        <v>24.8</v>
      </c>
      <c r="T47" s="45">
        <v>23.9</v>
      </c>
      <c r="U47" s="45">
        <v>23.2</v>
      </c>
    </row>
    <row r="48" spans="1:21" x14ac:dyDescent="0.25">
      <c r="A48" s="43">
        <v>37</v>
      </c>
      <c r="B48" s="45">
        <v>332.8</v>
      </c>
      <c r="C48" s="45">
        <v>169.5</v>
      </c>
      <c r="D48" s="45">
        <v>115.2</v>
      </c>
      <c r="E48" s="45">
        <v>88</v>
      </c>
      <c r="F48" s="45">
        <v>71.7</v>
      </c>
      <c r="G48" s="45">
        <v>60.9</v>
      </c>
      <c r="H48" s="45">
        <v>53.2</v>
      </c>
      <c r="I48" s="45">
        <v>47.4</v>
      </c>
      <c r="J48" s="45">
        <v>42.9</v>
      </c>
      <c r="K48" s="45">
        <v>39.299999999999997</v>
      </c>
      <c r="L48" s="45">
        <v>36.4</v>
      </c>
      <c r="M48" s="45">
        <v>34</v>
      </c>
      <c r="N48" s="45">
        <v>31.9</v>
      </c>
      <c r="O48" s="45">
        <v>30.2</v>
      </c>
      <c r="P48" s="45">
        <v>28.7</v>
      </c>
      <c r="Q48" s="45">
        <v>27.4</v>
      </c>
      <c r="R48" s="45">
        <v>26.2</v>
      </c>
      <c r="S48" s="45">
        <v>25.2</v>
      </c>
      <c r="T48" s="45">
        <v>24.3</v>
      </c>
      <c r="U48" s="45">
        <v>23.5</v>
      </c>
    </row>
    <row r="49" spans="1:21" x14ac:dyDescent="0.25">
      <c r="A49" s="43">
        <v>38</v>
      </c>
      <c r="B49" s="45">
        <v>337.6</v>
      </c>
      <c r="C49" s="45">
        <v>172</v>
      </c>
      <c r="D49" s="45">
        <v>116.9</v>
      </c>
      <c r="E49" s="45">
        <v>89.3</v>
      </c>
      <c r="F49" s="45">
        <v>72.8</v>
      </c>
      <c r="G49" s="45">
        <v>61.8</v>
      </c>
      <c r="H49" s="45">
        <v>54</v>
      </c>
      <c r="I49" s="45">
        <v>48.1</v>
      </c>
      <c r="J49" s="45">
        <v>43.5</v>
      </c>
      <c r="K49" s="45">
        <v>39.9</v>
      </c>
      <c r="L49" s="45">
        <v>37</v>
      </c>
      <c r="M49" s="45">
        <v>34.5</v>
      </c>
      <c r="N49" s="45">
        <v>32.4</v>
      </c>
      <c r="O49" s="45">
        <v>30.7</v>
      </c>
      <c r="P49" s="45">
        <v>29.1</v>
      </c>
      <c r="Q49" s="45">
        <v>27.8</v>
      </c>
      <c r="R49" s="45">
        <v>26.7</v>
      </c>
      <c r="S49" s="45">
        <v>25.6</v>
      </c>
      <c r="T49" s="45">
        <v>24.7</v>
      </c>
      <c r="U49" s="45">
        <v>23.9</v>
      </c>
    </row>
    <row r="50" spans="1:21" x14ac:dyDescent="0.25">
      <c r="A50" s="43">
        <v>39</v>
      </c>
      <c r="B50" s="45">
        <v>342.5</v>
      </c>
      <c r="C50" s="45">
        <v>174.5</v>
      </c>
      <c r="D50" s="45">
        <v>118.6</v>
      </c>
      <c r="E50" s="45">
        <v>90.6</v>
      </c>
      <c r="F50" s="45">
        <v>73.900000000000006</v>
      </c>
      <c r="G50" s="45">
        <v>62.7</v>
      </c>
      <c r="H50" s="45">
        <v>54.8</v>
      </c>
      <c r="I50" s="45">
        <v>48.8</v>
      </c>
      <c r="J50" s="45">
        <v>44.2</v>
      </c>
      <c r="K50" s="45">
        <v>40.5</v>
      </c>
      <c r="L50" s="45">
        <v>37.5</v>
      </c>
      <c r="M50" s="45">
        <v>35</v>
      </c>
      <c r="N50" s="45">
        <v>32.9</v>
      </c>
      <c r="O50" s="45">
        <v>31.2</v>
      </c>
      <c r="P50" s="45">
        <v>29.6</v>
      </c>
      <c r="Q50" s="45">
        <v>28.3</v>
      </c>
      <c r="R50" s="45">
        <v>27.1</v>
      </c>
      <c r="S50" s="45">
        <v>26.1</v>
      </c>
      <c r="T50" s="45">
        <v>25.2</v>
      </c>
      <c r="U50" s="45">
        <v>24.4</v>
      </c>
    </row>
    <row r="51" spans="1:21" x14ac:dyDescent="0.25">
      <c r="A51" s="43">
        <v>40</v>
      </c>
      <c r="B51" s="45">
        <v>347.5</v>
      </c>
      <c r="C51" s="45">
        <v>177.1</v>
      </c>
      <c r="D51" s="45">
        <v>120.3</v>
      </c>
      <c r="E51" s="45">
        <v>92</v>
      </c>
      <c r="F51" s="45">
        <v>75</v>
      </c>
      <c r="G51" s="45">
        <v>63.7</v>
      </c>
      <c r="H51" s="45">
        <v>55.6</v>
      </c>
      <c r="I51" s="45">
        <v>49.6</v>
      </c>
      <c r="J51" s="45">
        <v>44.9</v>
      </c>
      <c r="K51" s="45">
        <v>41.2</v>
      </c>
      <c r="L51" s="45">
        <v>38.1</v>
      </c>
      <c r="M51" s="45">
        <v>35.6</v>
      </c>
      <c r="N51" s="45">
        <v>33.5</v>
      </c>
      <c r="O51" s="45">
        <v>31.7</v>
      </c>
      <c r="P51" s="45">
        <v>30.1</v>
      </c>
      <c r="Q51" s="45">
        <v>28.7</v>
      </c>
      <c r="R51" s="45">
        <v>27.6</v>
      </c>
      <c r="S51" s="45">
        <v>26.5</v>
      </c>
      <c r="T51" s="45">
        <v>25.6</v>
      </c>
      <c r="U51" s="45"/>
    </row>
    <row r="52" spans="1:21" x14ac:dyDescent="0.25">
      <c r="A52" s="43">
        <v>41</v>
      </c>
      <c r="B52" s="45">
        <v>352.6</v>
      </c>
      <c r="C52" s="45">
        <v>179.7</v>
      </c>
      <c r="D52" s="45">
        <v>122.1</v>
      </c>
      <c r="E52" s="45">
        <v>93.4</v>
      </c>
      <c r="F52" s="45">
        <v>76.099999999999994</v>
      </c>
      <c r="G52" s="45">
        <v>64.599999999999994</v>
      </c>
      <c r="H52" s="45">
        <v>56.5</v>
      </c>
      <c r="I52" s="45">
        <v>50.3</v>
      </c>
      <c r="J52" s="45">
        <v>45.6</v>
      </c>
      <c r="K52" s="45">
        <v>41.8</v>
      </c>
      <c r="L52" s="45">
        <v>38.700000000000003</v>
      </c>
      <c r="M52" s="45">
        <v>36.200000000000003</v>
      </c>
      <c r="N52" s="45">
        <v>34</v>
      </c>
      <c r="O52" s="45">
        <v>32.200000000000003</v>
      </c>
      <c r="P52" s="45">
        <v>30.6</v>
      </c>
      <c r="Q52" s="45">
        <v>29.2</v>
      </c>
      <c r="R52" s="45">
        <v>28</v>
      </c>
      <c r="S52" s="45">
        <v>27</v>
      </c>
      <c r="T52" s="45"/>
      <c r="U52" s="45"/>
    </row>
    <row r="53" spans="1:21" x14ac:dyDescent="0.25">
      <c r="A53" s="43">
        <v>42</v>
      </c>
      <c r="B53" s="45">
        <v>357.8</v>
      </c>
      <c r="C53" s="45">
        <v>182.4</v>
      </c>
      <c r="D53" s="45">
        <v>123.9</v>
      </c>
      <c r="E53" s="45">
        <v>94.7</v>
      </c>
      <c r="F53" s="45">
        <v>77.3</v>
      </c>
      <c r="G53" s="45">
        <v>65.599999999999994</v>
      </c>
      <c r="H53" s="45">
        <v>57.3</v>
      </c>
      <c r="I53" s="45">
        <v>51.1</v>
      </c>
      <c r="J53" s="45">
        <v>46.3</v>
      </c>
      <c r="K53" s="45">
        <v>42.5</v>
      </c>
      <c r="L53" s="45">
        <v>39.299999999999997</v>
      </c>
      <c r="M53" s="45">
        <v>36.700000000000003</v>
      </c>
      <c r="N53" s="45">
        <v>34.6</v>
      </c>
      <c r="O53" s="45">
        <v>32.700000000000003</v>
      </c>
      <c r="P53" s="45">
        <v>31.1</v>
      </c>
      <c r="Q53" s="45">
        <v>29.7</v>
      </c>
      <c r="R53" s="45">
        <v>28.5</v>
      </c>
      <c r="S53" s="45"/>
      <c r="T53" s="45"/>
      <c r="U53" s="45"/>
    </row>
    <row r="54" spans="1:21" x14ac:dyDescent="0.25">
      <c r="A54" s="43">
        <v>43</v>
      </c>
      <c r="B54" s="45">
        <v>363.1</v>
      </c>
      <c r="C54" s="45">
        <v>185.1</v>
      </c>
      <c r="D54" s="45">
        <v>125.8</v>
      </c>
      <c r="E54" s="45">
        <v>96.2</v>
      </c>
      <c r="F54" s="45">
        <v>78.400000000000006</v>
      </c>
      <c r="G54" s="45">
        <v>66.599999999999994</v>
      </c>
      <c r="H54" s="45">
        <v>58.2</v>
      </c>
      <c r="I54" s="45">
        <v>51.9</v>
      </c>
      <c r="J54" s="45">
        <v>47</v>
      </c>
      <c r="K54" s="45">
        <v>43.1</v>
      </c>
      <c r="L54" s="45">
        <v>40</v>
      </c>
      <c r="M54" s="45">
        <v>37.299999999999997</v>
      </c>
      <c r="N54" s="45">
        <v>35.1</v>
      </c>
      <c r="O54" s="45">
        <v>33.299999999999997</v>
      </c>
      <c r="P54" s="45">
        <v>31.7</v>
      </c>
      <c r="Q54" s="45">
        <v>30.3</v>
      </c>
      <c r="R54" s="45"/>
      <c r="S54" s="45"/>
      <c r="T54" s="45"/>
      <c r="U54" s="45"/>
    </row>
    <row r="55" spans="1:21" x14ac:dyDescent="0.25">
      <c r="A55" s="43">
        <v>44</v>
      </c>
      <c r="B55" s="45">
        <v>368.4</v>
      </c>
      <c r="C55" s="45">
        <v>187.8</v>
      </c>
      <c r="D55" s="45">
        <v>127.7</v>
      </c>
      <c r="E55" s="45">
        <v>97.6</v>
      </c>
      <c r="F55" s="45">
        <v>79.599999999999994</v>
      </c>
      <c r="G55" s="45">
        <v>67.599999999999994</v>
      </c>
      <c r="H55" s="45">
        <v>59.1</v>
      </c>
      <c r="I55" s="45">
        <v>52.7</v>
      </c>
      <c r="J55" s="45">
        <v>47.8</v>
      </c>
      <c r="K55" s="45">
        <v>43.8</v>
      </c>
      <c r="L55" s="45">
        <v>40.6</v>
      </c>
      <c r="M55" s="45">
        <v>38</v>
      </c>
      <c r="N55" s="45">
        <v>35.700000000000003</v>
      </c>
      <c r="O55" s="45">
        <v>33.799999999999997</v>
      </c>
      <c r="P55" s="45">
        <v>32.200000000000003</v>
      </c>
      <c r="Q55" s="45"/>
      <c r="R55" s="45"/>
      <c r="S55" s="45"/>
      <c r="T55" s="45"/>
      <c r="U55" s="45"/>
    </row>
    <row r="56" spans="1:21" x14ac:dyDescent="0.25">
      <c r="A56" s="43">
        <v>45</v>
      </c>
      <c r="B56" s="45">
        <v>373.8</v>
      </c>
      <c r="C56" s="45">
        <v>190.6</v>
      </c>
      <c r="D56" s="45">
        <v>129.6</v>
      </c>
      <c r="E56" s="45">
        <v>99.1</v>
      </c>
      <c r="F56" s="45">
        <v>80.8</v>
      </c>
      <c r="G56" s="45">
        <v>68.7</v>
      </c>
      <c r="H56" s="45">
        <v>60</v>
      </c>
      <c r="I56" s="45">
        <v>53.5</v>
      </c>
      <c r="J56" s="45">
        <v>48.5</v>
      </c>
      <c r="K56" s="45">
        <v>44.5</v>
      </c>
      <c r="L56" s="45">
        <v>41.3</v>
      </c>
      <c r="M56" s="45">
        <v>38.6</v>
      </c>
      <c r="N56" s="45">
        <v>36.4</v>
      </c>
      <c r="O56" s="45">
        <v>34.4</v>
      </c>
      <c r="P56" s="45"/>
      <c r="Q56" s="45"/>
      <c r="R56" s="45"/>
      <c r="S56" s="45"/>
      <c r="T56" s="45"/>
      <c r="U56" s="45"/>
    </row>
    <row r="57" spans="1:21" x14ac:dyDescent="0.25">
      <c r="A57" s="43">
        <v>46</v>
      </c>
      <c r="B57" s="45">
        <v>379.4</v>
      </c>
      <c r="C57" s="45">
        <v>193.4</v>
      </c>
      <c r="D57" s="45">
        <v>131.5</v>
      </c>
      <c r="E57" s="45">
        <v>100.6</v>
      </c>
      <c r="F57" s="45">
        <v>82</v>
      </c>
      <c r="G57" s="45">
        <v>69.7</v>
      </c>
      <c r="H57" s="45">
        <v>61</v>
      </c>
      <c r="I57" s="45">
        <v>54.4</v>
      </c>
      <c r="J57" s="45">
        <v>49.3</v>
      </c>
      <c r="K57" s="45">
        <v>45.3</v>
      </c>
      <c r="L57" s="45">
        <v>42</v>
      </c>
      <c r="M57" s="45">
        <v>39.299999999999997</v>
      </c>
      <c r="N57" s="45">
        <v>37</v>
      </c>
      <c r="O57" s="45"/>
      <c r="P57" s="45"/>
      <c r="Q57" s="45"/>
      <c r="R57" s="45"/>
      <c r="S57" s="45"/>
      <c r="T57" s="45"/>
      <c r="U57" s="45"/>
    </row>
    <row r="58" spans="1:21" x14ac:dyDescent="0.25">
      <c r="A58" s="43">
        <v>47</v>
      </c>
      <c r="B58" s="45">
        <v>385</v>
      </c>
      <c r="C58" s="45">
        <v>196.3</v>
      </c>
      <c r="D58" s="45">
        <v>133.5</v>
      </c>
      <c r="E58" s="45">
        <v>102.1</v>
      </c>
      <c r="F58" s="45">
        <v>83.3</v>
      </c>
      <c r="G58" s="45">
        <v>70.8</v>
      </c>
      <c r="H58" s="45">
        <v>61.9</v>
      </c>
      <c r="I58" s="45">
        <v>55.3</v>
      </c>
      <c r="J58" s="45">
        <v>50.2</v>
      </c>
      <c r="K58" s="45">
        <v>46.1</v>
      </c>
      <c r="L58" s="45">
        <v>42.8</v>
      </c>
      <c r="M58" s="45">
        <v>40</v>
      </c>
      <c r="N58" s="45"/>
      <c r="O58" s="45"/>
      <c r="P58" s="45"/>
      <c r="Q58" s="45"/>
      <c r="R58" s="45"/>
      <c r="S58" s="45"/>
      <c r="T58" s="45"/>
      <c r="U58" s="45"/>
    </row>
    <row r="59" spans="1:21" x14ac:dyDescent="0.25">
      <c r="A59" s="43">
        <v>48</v>
      </c>
      <c r="B59" s="45">
        <v>390.8</v>
      </c>
      <c r="C59" s="45">
        <v>199.3</v>
      </c>
      <c r="D59" s="45">
        <v>135.5</v>
      </c>
      <c r="E59" s="45">
        <v>103.7</v>
      </c>
      <c r="F59" s="45">
        <v>84.7</v>
      </c>
      <c r="G59" s="45">
        <v>72</v>
      </c>
      <c r="H59" s="45">
        <v>63</v>
      </c>
      <c r="I59" s="45">
        <v>56.3</v>
      </c>
      <c r="J59" s="45">
        <v>51</v>
      </c>
      <c r="K59" s="45">
        <v>46.9</v>
      </c>
      <c r="L59" s="45">
        <v>43.5</v>
      </c>
      <c r="M59" s="45"/>
      <c r="N59" s="45"/>
      <c r="O59" s="45"/>
      <c r="P59" s="45"/>
      <c r="Q59" s="45"/>
      <c r="R59" s="45"/>
      <c r="S59" s="45"/>
      <c r="T59" s="45"/>
      <c r="U59" s="45"/>
    </row>
    <row r="60" spans="1:21" x14ac:dyDescent="0.25">
      <c r="A60" s="43">
        <v>49</v>
      </c>
      <c r="B60" s="45">
        <v>396.7</v>
      </c>
      <c r="C60" s="45">
        <v>202.4</v>
      </c>
      <c r="D60" s="45">
        <v>137.69999999999999</v>
      </c>
      <c r="E60" s="45">
        <v>105.4</v>
      </c>
      <c r="F60" s="45">
        <v>86.1</v>
      </c>
      <c r="G60" s="45">
        <v>73.2</v>
      </c>
      <c r="H60" s="45">
        <v>64.099999999999994</v>
      </c>
      <c r="I60" s="45">
        <v>57.3</v>
      </c>
      <c r="J60" s="45">
        <v>52</v>
      </c>
      <c r="K60" s="45">
        <v>47.8</v>
      </c>
      <c r="L60" s="45"/>
      <c r="M60" s="45"/>
      <c r="N60" s="45"/>
      <c r="O60" s="45"/>
      <c r="P60" s="45"/>
      <c r="Q60" s="45"/>
      <c r="R60" s="45"/>
      <c r="S60" s="45"/>
      <c r="T60" s="45"/>
      <c r="U60" s="45"/>
    </row>
    <row r="61" spans="1:21" x14ac:dyDescent="0.25">
      <c r="A61" s="43">
        <v>50</v>
      </c>
      <c r="B61" s="45">
        <v>402.8</v>
      </c>
      <c r="C61" s="45">
        <v>205.6</v>
      </c>
      <c r="D61" s="45">
        <v>139.9</v>
      </c>
      <c r="E61" s="45">
        <v>107.2</v>
      </c>
      <c r="F61" s="45">
        <v>87.5</v>
      </c>
      <c r="G61" s="45">
        <v>74.5</v>
      </c>
      <c r="H61" s="45">
        <v>65.2</v>
      </c>
      <c r="I61" s="45">
        <v>58.3</v>
      </c>
      <c r="J61" s="45">
        <v>53</v>
      </c>
      <c r="K61" s="45"/>
      <c r="L61" s="45"/>
      <c r="M61" s="45"/>
      <c r="N61" s="45"/>
      <c r="O61" s="45"/>
      <c r="P61" s="45"/>
      <c r="Q61" s="45"/>
      <c r="R61" s="45"/>
      <c r="S61" s="45"/>
      <c r="T61" s="45"/>
      <c r="U61" s="45"/>
    </row>
    <row r="62" spans="1:21" x14ac:dyDescent="0.25">
      <c r="A62" s="43">
        <v>51</v>
      </c>
      <c r="B62" s="45">
        <v>409.1</v>
      </c>
      <c r="C62" s="45">
        <v>208.9</v>
      </c>
      <c r="D62" s="45">
        <v>142.30000000000001</v>
      </c>
      <c r="E62" s="45">
        <v>109</v>
      </c>
      <c r="F62" s="45">
        <v>89.1</v>
      </c>
      <c r="G62" s="45">
        <v>75.900000000000006</v>
      </c>
      <c r="H62" s="45">
        <v>66.5</v>
      </c>
      <c r="I62" s="45">
        <v>59.4</v>
      </c>
      <c r="J62" s="45"/>
      <c r="K62" s="45"/>
      <c r="L62" s="45"/>
      <c r="M62" s="45"/>
      <c r="N62" s="45"/>
      <c r="O62" s="45"/>
      <c r="P62" s="45"/>
      <c r="Q62" s="45"/>
      <c r="R62" s="45"/>
      <c r="S62" s="45"/>
      <c r="T62" s="45"/>
      <c r="U62" s="45"/>
    </row>
    <row r="63" spans="1:21" x14ac:dyDescent="0.25">
      <c r="A63" s="43">
        <v>52</v>
      </c>
      <c r="B63" s="45">
        <v>415.6</v>
      </c>
      <c r="C63" s="45">
        <v>212.3</v>
      </c>
      <c r="D63" s="45">
        <v>144.6</v>
      </c>
      <c r="E63" s="45">
        <v>110.9</v>
      </c>
      <c r="F63" s="45">
        <v>90.7</v>
      </c>
      <c r="G63" s="45">
        <v>77.2</v>
      </c>
      <c r="H63" s="45">
        <v>67.7</v>
      </c>
      <c r="I63" s="45"/>
      <c r="J63" s="45"/>
      <c r="K63" s="45"/>
      <c r="L63" s="45"/>
      <c r="M63" s="45"/>
      <c r="N63" s="45"/>
      <c r="O63" s="45"/>
      <c r="P63" s="45"/>
      <c r="Q63" s="45"/>
      <c r="R63" s="45"/>
      <c r="S63" s="45"/>
      <c r="T63" s="45"/>
      <c r="U63" s="45"/>
    </row>
    <row r="64" spans="1:21" x14ac:dyDescent="0.25">
      <c r="A64" s="43">
        <v>53</v>
      </c>
      <c r="B64" s="45">
        <v>422.2</v>
      </c>
      <c r="C64" s="45">
        <v>215.8</v>
      </c>
      <c r="D64" s="45">
        <v>147.1</v>
      </c>
      <c r="E64" s="45">
        <v>112.8</v>
      </c>
      <c r="F64" s="45">
        <v>92.3</v>
      </c>
      <c r="G64" s="45">
        <v>78.7</v>
      </c>
      <c r="H64" s="45"/>
      <c r="I64" s="45"/>
      <c r="J64" s="45"/>
      <c r="K64" s="45"/>
      <c r="L64" s="45"/>
      <c r="M64" s="45"/>
      <c r="N64" s="45"/>
      <c r="O64" s="45"/>
      <c r="P64" s="45"/>
      <c r="Q64" s="45"/>
      <c r="R64" s="45"/>
      <c r="S64" s="45"/>
      <c r="T64" s="45"/>
      <c r="U64" s="45"/>
    </row>
    <row r="65" spans="1:21" x14ac:dyDescent="0.25">
      <c r="A65" s="43">
        <v>54</v>
      </c>
      <c r="B65" s="45">
        <v>429</v>
      </c>
      <c r="C65" s="45">
        <v>219.4</v>
      </c>
      <c r="D65" s="45">
        <v>149.6</v>
      </c>
      <c r="E65" s="45">
        <v>114.8</v>
      </c>
      <c r="F65" s="45">
        <v>94</v>
      </c>
      <c r="G65" s="45"/>
      <c r="H65" s="45"/>
      <c r="I65" s="45"/>
      <c r="J65" s="45"/>
      <c r="K65" s="45"/>
      <c r="L65" s="45"/>
      <c r="M65" s="45"/>
      <c r="N65" s="45"/>
      <c r="O65" s="45"/>
      <c r="P65" s="45"/>
      <c r="Q65" s="45"/>
      <c r="R65" s="45"/>
      <c r="S65" s="45"/>
      <c r="T65" s="45"/>
      <c r="U65" s="45"/>
    </row>
    <row r="66" spans="1:21" x14ac:dyDescent="0.25">
      <c r="A66" s="43">
        <v>55</v>
      </c>
      <c r="B66" s="45">
        <v>436.1</v>
      </c>
      <c r="C66" s="45">
        <v>223.1</v>
      </c>
      <c r="D66" s="45">
        <v>152.19999999999999</v>
      </c>
      <c r="E66" s="45">
        <v>116.9</v>
      </c>
      <c r="F66" s="45"/>
      <c r="G66" s="45"/>
      <c r="H66" s="45"/>
      <c r="I66" s="45"/>
      <c r="J66" s="45"/>
      <c r="K66" s="45"/>
      <c r="L66" s="45"/>
      <c r="M66" s="45"/>
      <c r="N66" s="45"/>
      <c r="O66" s="45"/>
      <c r="P66" s="45"/>
      <c r="Q66" s="45"/>
      <c r="R66" s="45"/>
      <c r="S66" s="45"/>
      <c r="T66" s="45"/>
      <c r="U66" s="45"/>
    </row>
    <row r="67" spans="1:21" x14ac:dyDescent="0.25">
      <c r="A67" s="43">
        <v>56</v>
      </c>
      <c r="B67" s="45">
        <v>443.5</v>
      </c>
      <c r="C67" s="45">
        <v>227</v>
      </c>
      <c r="D67" s="45">
        <v>155</v>
      </c>
      <c r="E67" s="45"/>
      <c r="F67" s="45"/>
      <c r="G67" s="45"/>
      <c r="H67" s="45"/>
      <c r="I67" s="45"/>
      <c r="J67" s="45"/>
      <c r="K67" s="45"/>
      <c r="L67" s="45"/>
      <c r="M67" s="45"/>
      <c r="N67" s="45"/>
      <c r="O67" s="45"/>
      <c r="P67" s="45"/>
      <c r="Q67" s="45"/>
      <c r="R67" s="45"/>
      <c r="S67" s="45"/>
      <c r="T67" s="45"/>
      <c r="U67" s="45"/>
    </row>
    <row r="68" spans="1:21" x14ac:dyDescent="0.25">
      <c r="A68" s="43">
        <v>57</v>
      </c>
      <c r="B68" s="45">
        <v>451.3</v>
      </c>
      <c r="C68" s="45">
        <v>231.1</v>
      </c>
      <c r="D68" s="45"/>
      <c r="E68" s="45"/>
      <c r="F68" s="45"/>
      <c r="G68" s="45"/>
      <c r="H68" s="45"/>
      <c r="I68" s="45"/>
      <c r="J68" s="45"/>
      <c r="K68" s="45"/>
      <c r="L68" s="45"/>
      <c r="M68" s="45"/>
      <c r="N68" s="45"/>
      <c r="O68" s="45"/>
      <c r="P68" s="45"/>
      <c r="Q68" s="45"/>
      <c r="R68" s="45"/>
      <c r="S68" s="45"/>
      <c r="T68" s="45"/>
      <c r="U68" s="45"/>
    </row>
    <row r="69" spans="1:21" x14ac:dyDescent="0.25">
      <c r="A69" s="43">
        <v>58</v>
      </c>
      <c r="B69" s="45">
        <v>459.4</v>
      </c>
      <c r="C69" s="45"/>
      <c r="D69" s="45"/>
      <c r="E69" s="45"/>
      <c r="F69" s="45"/>
      <c r="G69" s="45"/>
      <c r="H69" s="45"/>
      <c r="I69" s="45"/>
      <c r="J69" s="45"/>
      <c r="K69" s="45"/>
      <c r="L69" s="45"/>
      <c r="M69" s="45"/>
      <c r="N69" s="45"/>
      <c r="O69" s="45"/>
      <c r="P69" s="45"/>
      <c r="Q69" s="45"/>
      <c r="R69" s="45"/>
      <c r="S69" s="45"/>
      <c r="T69" s="45"/>
      <c r="U69" s="45"/>
    </row>
  </sheetData>
  <sheetProtection algorithmName="SHA-512" hashValue="giYRzR4lq/a0BbzYuqfx7MJLTMyl+bczrCm32Ld5n0xx6UPE1YO5N1Pj7fnTm3pKTVGs1hZDB58bHDEe5PBpJQ==" saltValue="a6MjtuH4RipH+7Of6NfVBA==" spinCount="100000" sheet="1" objects="1" scenarios="1"/>
  <conditionalFormatting sqref="A6:A21">
    <cfRule type="expression" dxfId="543" priority="1" stopIfTrue="1">
      <formula>MOD(ROW(),2)=0</formula>
    </cfRule>
    <cfRule type="expression" dxfId="542" priority="2" stopIfTrue="1">
      <formula>MOD(ROW(),2)&lt;&gt;0</formula>
    </cfRule>
  </conditionalFormatting>
  <conditionalFormatting sqref="B6:M21">
    <cfRule type="expression" dxfId="541" priority="3" stopIfTrue="1">
      <formula>MOD(ROW(),2)=0</formula>
    </cfRule>
    <cfRule type="expression" dxfId="540" priority="4" stopIfTrue="1">
      <formula>MOD(ROW(),2)&lt;&gt;0</formula>
    </cfRule>
  </conditionalFormatting>
  <conditionalFormatting sqref="A26:A69">
    <cfRule type="expression" dxfId="539" priority="5" stopIfTrue="1">
      <formula>MOD(ROW(),2)=0</formula>
    </cfRule>
    <cfRule type="expression" dxfId="538" priority="6" stopIfTrue="1">
      <formula>MOD(ROW(),2)&lt;&gt;0</formula>
    </cfRule>
  </conditionalFormatting>
  <conditionalFormatting sqref="B26:U69">
    <cfRule type="expression" dxfId="537" priority="7" stopIfTrue="1">
      <formula>MOD(ROW(),2)=0</formula>
    </cfRule>
    <cfRule type="expression" dxfId="536"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1178-ED17-4203-9CB0-77C2240DF75C}">
  <sheetPr codeName="Sheet68"/>
  <dimension ref="A1:U69"/>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x-705</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355</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705</v>
      </c>
      <c r="C14" s="49"/>
      <c r="D14" s="49"/>
      <c r="E14" s="49"/>
      <c r="F14" s="49"/>
      <c r="G14" s="49"/>
      <c r="H14" s="49"/>
      <c r="I14" s="49"/>
      <c r="J14" s="49"/>
      <c r="K14" s="49"/>
      <c r="L14" s="49"/>
      <c r="M14" s="49"/>
    </row>
    <row r="15" spans="1:13" x14ac:dyDescent="0.25">
      <c r="A15" s="40" t="s">
        <v>485</v>
      </c>
      <c r="B15" s="49" t="s">
        <v>356</v>
      </c>
      <c r="C15" s="49"/>
      <c r="D15" s="49"/>
      <c r="E15" s="49"/>
      <c r="F15" s="49"/>
      <c r="G15" s="49"/>
      <c r="H15" s="49"/>
      <c r="I15" s="49"/>
      <c r="J15" s="49"/>
      <c r="K15" s="49"/>
      <c r="L15" s="49"/>
      <c r="M15" s="49"/>
    </row>
    <row r="16" spans="1:13" x14ac:dyDescent="0.25">
      <c r="A16" s="40" t="s">
        <v>137</v>
      </c>
      <c r="B16" s="49" t="s">
        <v>357</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258.5</v>
      </c>
      <c r="C27" s="45">
        <v>131.6</v>
      </c>
      <c r="D27" s="45">
        <v>89.4</v>
      </c>
      <c r="E27" s="45">
        <v>68.3</v>
      </c>
      <c r="F27" s="45">
        <v>55.6</v>
      </c>
      <c r="G27" s="45">
        <v>47.2</v>
      </c>
      <c r="H27" s="45">
        <v>41.2</v>
      </c>
      <c r="I27" s="45">
        <v>36.700000000000003</v>
      </c>
      <c r="J27" s="45">
        <v>33.200000000000003</v>
      </c>
      <c r="K27" s="45">
        <v>30.4</v>
      </c>
      <c r="L27" s="45">
        <v>28.1</v>
      </c>
      <c r="M27" s="45">
        <v>26.2</v>
      </c>
      <c r="N27" s="45">
        <v>24.6</v>
      </c>
      <c r="O27" s="45">
        <v>23.2</v>
      </c>
      <c r="P27" s="45">
        <v>22.1</v>
      </c>
      <c r="Q27" s="45">
        <v>21</v>
      </c>
      <c r="R27" s="45">
        <v>20.100000000000001</v>
      </c>
      <c r="S27" s="45">
        <v>19.3</v>
      </c>
      <c r="T27" s="45">
        <v>18.600000000000001</v>
      </c>
      <c r="U27" s="45">
        <v>18</v>
      </c>
    </row>
    <row r="28" spans="1:21" x14ac:dyDescent="0.25">
      <c r="A28" s="43">
        <v>17</v>
      </c>
      <c r="B28" s="45">
        <v>262.7</v>
      </c>
      <c r="C28" s="45">
        <v>133.80000000000001</v>
      </c>
      <c r="D28" s="45">
        <v>90.8</v>
      </c>
      <c r="E28" s="45">
        <v>69.400000000000006</v>
      </c>
      <c r="F28" s="45">
        <v>56.5</v>
      </c>
      <c r="G28" s="45">
        <v>47.9</v>
      </c>
      <c r="H28" s="45">
        <v>41.8</v>
      </c>
      <c r="I28" s="45">
        <v>37.200000000000003</v>
      </c>
      <c r="J28" s="45">
        <v>33.700000000000003</v>
      </c>
      <c r="K28" s="45">
        <v>30.9</v>
      </c>
      <c r="L28" s="45">
        <v>28.5</v>
      </c>
      <c r="M28" s="45">
        <v>26.6</v>
      </c>
      <c r="N28" s="45">
        <v>25</v>
      </c>
      <c r="O28" s="45">
        <v>23.6</v>
      </c>
      <c r="P28" s="45">
        <v>22.4</v>
      </c>
      <c r="Q28" s="45">
        <v>21.4</v>
      </c>
      <c r="R28" s="45">
        <v>20.5</v>
      </c>
      <c r="S28" s="45">
        <v>19.600000000000001</v>
      </c>
      <c r="T28" s="45">
        <v>18.899999999999999</v>
      </c>
      <c r="U28" s="45">
        <v>18.3</v>
      </c>
    </row>
    <row r="29" spans="1:21" x14ac:dyDescent="0.25">
      <c r="A29" s="43">
        <v>18</v>
      </c>
      <c r="B29" s="45">
        <v>267.10000000000002</v>
      </c>
      <c r="C29" s="45">
        <v>136</v>
      </c>
      <c r="D29" s="45">
        <v>92.3</v>
      </c>
      <c r="E29" s="45">
        <v>70.5</v>
      </c>
      <c r="F29" s="45">
        <v>57.4</v>
      </c>
      <c r="G29" s="45">
        <v>48.7</v>
      </c>
      <c r="H29" s="45">
        <v>42.5</v>
      </c>
      <c r="I29" s="45">
        <v>37.9</v>
      </c>
      <c r="J29" s="45">
        <v>34.299999999999997</v>
      </c>
      <c r="K29" s="45">
        <v>31.4</v>
      </c>
      <c r="L29" s="45">
        <v>29</v>
      </c>
      <c r="M29" s="45">
        <v>27.1</v>
      </c>
      <c r="N29" s="45">
        <v>25.4</v>
      </c>
      <c r="O29" s="45">
        <v>24</v>
      </c>
      <c r="P29" s="45">
        <v>22.8</v>
      </c>
      <c r="Q29" s="45">
        <v>21.7</v>
      </c>
      <c r="R29" s="45">
        <v>20.8</v>
      </c>
      <c r="S29" s="45">
        <v>20</v>
      </c>
      <c r="T29" s="45">
        <v>19.2</v>
      </c>
      <c r="U29" s="45">
        <v>18.600000000000001</v>
      </c>
    </row>
    <row r="30" spans="1:21" x14ac:dyDescent="0.25">
      <c r="A30" s="43">
        <v>19</v>
      </c>
      <c r="B30" s="45">
        <v>271.3</v>
      </c>
      <c r="C30" s="45">
        <v>138.19999999999999</v>
      </c>
      <c r="D30" s="45">
        <v>93.8</v>
      </c>
      <c r="E30" s="45">
        <v>71.7</v>
      </c>
      <c r="F30" s="45">
        <v>58.4</v>
      </c>
      <c r="G30" s="45">
        <v>49.5</v>
      </c>
      <c r="H30" s="45">
        <v>43.2</v>
      </c>
      <c r="I30" s="45">
        <v>38.5</v>
      </c>
      <c r="J30" s="45">
        <v>34.799999999999997</v>
      </c>
      <c r="K30" s="45">
        <v>31.9</v>
      </c>
      <c r="L30" s="45">
        <v>29.5</v>
      </c>
      <c r="M30" s="45">
        <v>27.5</v>
      </c>
      <c r="N30" s="45">
        <v>25.8</v>
      </c>
      <c r="O30" s="45">
        <v>24.4</v>
      </c>
      <c r="P30" s="45">
        <v>23.2</v>
      </c>
      <c r="Q30" s="45">
        <v>22.1</v>
      </c>
      <c r="R30" s="45">
        <v>21.1</v>
      </c>
      <c r="S30" s="45">
        <v>20.3</v>
      </c>
      <c r="T30" s="45">
        <v>19.600000000000001</v>
      </c>
      <c r="U30" s="45">
        <v>18.899999999999999</v>
      </c>
    </row>
    <row r="31" spans="1:21" x14ac:dyDescent="0.25">
      <c r="A31" s="43">
        <v>20</v>
      </c>
      <c r="B31" s="45">
        <v>275.39999999999998</v>
      </c>
      <c r="C31" s="45">
        <v>140.19999999999999</v>
      </c>
      <c r="D31" s="45">
        <v>95.2</v>
      </c>
      <c r="E31" s="45">
        <v>72.7</v>
      </c>
      <c r="F31" s="45">
        <v>59.2</v>
      </c>
      <c r="G31" s="45">
        <v>50.3</v>
      </c>
      <c r="H31" s="45">
        <v>43.9</v>
      </c>
      <c r="I31" s="45">
        <v>39.1</v>
      </c>
      <c r="J31" s="45">
        <v>35.299999999999997</v>
      </c>
      <c r="K31" s="45">
        <v>32.4</v>
      </c>
      <c r="L31" s="45">
        <v>29.9</v>
      </c>
      <c r="M31" s="45">
        <v>27.9</v>
      </c>
      <c r="N31" s="45">
        <v>26.2</v>
      </c>
      <c r="O31" s="45">
        <v>24.8</v>
      </c>
      <c r="P31" s="45">
        <v>23.5</v>
      </c>
      <c r="Q31" s="45">
        <v>22.4</v>
      </c>
      <c r="R31" s="45">
        <v>21.5</v>
      </c>
      <c r="S31" s="45">
        <v>20.6</v>
      </c>
      <c r="T31" s="45">
        <v>19.899999999999999</v>
      </c>
      <c r="U31" s="45">
        <v>19.2</v>
      </c>
    </row>
    <row r="32" spans="1:21" x14ac:dyDescent="0.25">
      <c r="A32" s="43">
        <v>21</v>
      </c>
      <c r="B32" s="45">
        <v>279.39999999999998</v>
      </c>
      <c r="C32" s="45">
        <v>142.30000000000001</v>
      </c>
      <c r="D32" s="45">
        <v>96.6</v>
      </c>
      <c r="E32" s="45">
        <v>73.8</v>
      </c>
      <c r="F32" s="45">
        <v>60.1</v>
      </c>
      <c r="G32" s="45">
        <v>51</v>
      </c>
      <c r="H32" s="45">
        <v>44.5</v>
      </c>
      <c r="I32" s="45">
        <v>39.6</v>
      </c>
      <c r="J32" s="45">
        <v>35.9</v>
      </c>
      <c r="K32" s="45">
        <v>32.799999999999997</v>
      </c>
      <c r="L32" s="45">
        <v>30.4</v>
      </c>
      <c r="M32" s="45">
        <v>28.3</v>
      </c>
      <c r="N32" s="45">
        <v>26.6</v>
      </c>
      <c r="O32" s="45">
        <v>25.1</v>
      </c>
      <c r="P32" s="45">
        <v>23.9</v>
      </c>
      <c r="Q32" s="45">
        <v>22.8</v>
      </c>
      <c r="R32" s="45">
        <v>21.8</v>
      </c>
      <c r="S32" s="45">
        <v>20.9</v>
      </c>
      <c r="T32" s="45">
        <v>20.100000000000001</v>
      </c>
      <c r="U32" s="45">
        <v>19.5</v>
      </c>
    </row>
    <row r="33" spans="1:21" x14ac:dyDescent="0.25">
      <c r="A33" s="43">
        <v>22</v>
      </c>
      <c r="B33" s="45">
        <v>283.5</v>
      </c>
      <c r="C33" s="45">
        <v>144.4</v>
      </c>
      <c r="D33" s="45">
        <v>98</v>
      </c>
      <c r="E33" s="45">
        <v>74.900000000000006</v>
      </c>
      <c r="F33" s="45">
        <v>61</v>
      </c>
      <c r="G33" s="45">
        <v>51.7</v>
      </c>
      <c r="H33" s="45">
        <v>45.2</v>
      </c>
      <c r="I33" s="45">
        <v>40.200000000000003</v>
      </c>
      <c r="J33" s="45">
        <v>36.4</v>
      </c>
      <c r="K33" s="45">
        <v>33.299999999999997</v>
      </c>
      <c r="L33" s="45">
        <v>30.8</v>
      </c>
      <c r="M33" s="45">
        <v>28.8</v>
      </c>
      <c r="N33" s="45">
        <v>27</v>
      </c>
      <c r="O33" s="45">
        <v>25.5</v>
      </c>
      <c r="P33" s="45">
        <v>24.2</v>
      </c>
      <c r="Q33" s="45">
        <v>23.1</v>
      </c>
      <c r="R33" s="45">
        <v>22.1</v>
      </c>
      <c r="S33" s="45">
        <v>21.2</v>
      </c>
      <c r="T33" s="45">
        <v>20.5</v>
      </c>
      <c r="U33" s="45">
        <v>19.8</v>
      </c>
    </row>
    <row r="34" spans="1:21" x14ac:dyDescent="0.25">
      <c r="A34" s="43">
        <v>23</v>
      </c>
      <c r="B34" s="45">
        <v>287.7</v>
      </c>
      <c r="C34" s="45">
        <v>146.5</v>
      </c>
      <c r="D34" s="45">
        <v>99.5</v>
      </c>
      <c r="E34" s="45">
        <v>76</v>
      </c>
      <c r="F34" s="45">
        <v>61.9</v>
      </c>
      <c r="G34" s="45">
        <v>52.5</v>
      </c>
      <c r="H34" s="45">
        <v>45.8</v>
      </c>
      <c r="I34" s="45">
        <v>40.799999999999997</v>
      </c>
      <c r="J34" s="45">
        <v>36.9</v>
      </c>
      <c r="K34" s="45">
        <v>33.799999999999997</v>
      </c>
      <c r="L34" s="45">
        <v>31.3</v>
      </c>
      <c r="M34" s="45">
        <v>29.2</v>
      </c>
      <c r="N34" s="45">
        <v>27.4</v>
      </c>
      <c r="O34" s="45">
        <v>25.9</v>
      </c>
      <c r="P34" s="45">
        <v>24.6</v>
      </c>
      <c r="Q34" s="45">
        <v>23.4</v>
      </c>
      <c r="R34" s="45">
        <v>22.4</v>
      </c>
      <c r="S34" s="45">
        <v>21.5</v>
      </c>
      <c r="T34" s="45">
        <v>20.8</v>
      </c>
      <c r="U34" s="45">
        <v>20.100000000000001</v>
      </c>
    </row>
    <row r="35" spans="1:21" x14ac:dyDescent="0.25">
      <c r="A35" s="43">
        <v>24</v>
      </c>
      <c r="B35" s="45">
        <v>291.89999999999998</v>
      </c>
      <c r="C35" s="45">
        <v>148.69999999999999</v>
      </c>
      <c r="D35" s="45">
        <v>100.9</v>
      </c>
      <c r="E35" s="45">
        <v>77.099999999999994</v>
      </c>
      <c r="F35" s="45">
        <v>62.8</v>
      </c>
      <c r="G35" s="45">
        <v>53.3</v>
      </c>
      <c r="H35" s="45">
        <v>46.5</v>
      </c>
      <c r="I35" s="45">
        <v>41.4</v>
      </c>
      <c r="J35" s="45">
        <v>37.5</v>
      </c>
      <c r="K35" s="45">
        <v>34.299999999999997</v>
      </c>
      <c r="L35" s="45">
        <v>31.7</v>
      </c>
      <c r="M35" s="45">
        <v>29.6</v>
      </c>
      <c r="N35" s="45">
        <v>27.8</v>
      </c>
      <c r="O35" s="45">
        <v>26.3</v>
      </c>
      <c r="P35" s="45">
        <v>24.9</v>
      </c>
      <c r="Q35" s="45">
        <v>23.8</v>
      </c>
      <c r="R35" s="45">
        <v>22.8</v>
      </c>
      <c r="S35" s="45">
        <v>21.9</v>
      </c>
      <c r="T35" s="45">
        <v>21.1</v>
      </c>
      <c r="U35" s="45">
        <v>20.399999999999999</v>
      </c>
    </row>
    <row r="36" spans="1:21" x14ac:dyDescent="0.25">
      <c r="A36" s="43">
        <v>25</v>
      </c>
      <c r="B36" s="45">
        <v>296.2</v>
      </c>
      <c r="C36" s="45">
        <v>150.80000000000001</v>
      </c>
      <c r="D36" s="45">
        <v>102.4</v>
      </c>
      <c r="E36" s="45">
        <v>78.2</v>
      </c>
      <c r="F36" s="45">
        <v>63.7</v>
      </c>
      <c r="G36" s="45">
        <v>54.1</v>
      </c>
      <c r="H36" s="45">
        <v>47.2</v>
      </c>
      <c r="I36" s="45">
        <v>42</v>
      </c>
      <c r="J36" s="45">
        <v>38</v>
      </c>
      <c r="K36" s="45">
        <v>34.799999999999997</v>
      </c>
      <c r="L36" s="45">
        <v>32.200000000000003</v>
      </c>
      <c r="M36" s="45">
        <v>30.1</v>
      </c>
      <c r="N36" s="45">
        <v>28.2</v>
      </c>
      <c r="O36" s="45">
        <v>26.7</v>
      </c>
      <c r="P36" s="45">
        <v>25.3</v>
      </c>
      <c r="Q36" s="45">
        <v>24.1</v>
      </c>
      <c r="R36" s="45">
        <v>23.1</v>
      </c>
      <c r="S36" s="45">
        <v>22.2</v>
      </c>
      <c r="T36" s="45">
        <v>21.4</v>
      </c>
      <c r="U36" s="45">
        <v>20.7</v>
      </c>
    </row>
    <row r="37" spans="1:21" x14ac:dyDescent="0.25">
      <c r="A37" s="43">
        <v>26</v>
      </c>
      <c r="B37" s="45">
        <v>300.5</v>
      </c>
      <c r="C37" s="45">
        <v>153</v>
      </c>
      <c r="D37" s="45">
        <v>103.9</v>
      </c>
      <c r="E37" s="45">
        <v>79.400000000000006</v>
      </c>
      <c r="F37" s="45">
        <v>64.7</v>
      </c>
      <c r="G37" s="45">
        <v>54.9</v>
      </c>
      <c r="H37" s="45">
        <v>47.9</v>
      </c>
      <c r="I37" s="45">
        <v>42.6</v>
      </c>
      <c r="J37" s="45">
        <v>38.6</v>
      </c>
      <c r="K37" s="45">
        <v>35.299999999999997</v>
      </c>
      <c r="L37" s="45">
        <v>32.700000000000003</v>
      </c>
      <c r="M37" s="45">
        <v>30.5</v>
      </c>
      <c r="N37" s="45">
        <v>28.6</v>
      </c>
      <c r="O37" s="45">
        <v>27.1</v>
      </c>
      <c r="P37" s="45">
        <v>25.7</v>
      </c>
      <c r="Q37" s="45">
        <v>24.5</v>
      </c>
      <c r="R37" s="45">
        <v>23.5</v>
      </c>
      <c r="S37" s="45">
        <v>22.5</v>
      </c>
      <c r="T37" s="45">
        <v>21.7</v>
      </c>
      <c r="U37" s="45">
        <v>21</v>
      </c>
    </row>
    <row r="38" spans="1:21" x14ac:dyDescent="0.25">
      <c r="A38" s="43">
        <v>27</v>
      </c>
      <c r="B38" s="45">
        <v>304.89999999999998</v>
      </c>
      <c r="C38" s="45">
        <v>155.30000000000001</v>
      </c>
      <c r="D38" s="45">
        <v>105.4</v>
      </c>
      <c r="E38" s="45">
        <v>80.5</v>
      </c>
      <c r="F38" s="45">
        <v>65.599999999999994</v>
      </c>
      <c r="G38" s="45">
        <v>55.7</v>
      </c>
      <c r="H38" s="45">
        <v>48.6</v>
      </c>
      <c r="I38" s="45">
        <v>43.3</v>
      </c>
      <c r="J38" s="45">
        <v>39.200000000000003</v>
      </c>
      <c r="K38" s="45">
        <v>35.9</v>
      </c>
      <c r="L38" s="45">
        <v>33.200000000000003</v>
      </c>
      <c r="M38" s="45">
        <v>31</v>
      </c>
      <c r="N38" s="45">
        <v>29.1</v>
      </c>
      <c r="O38" s="45">
        <v>27.5</v>
      </c>
      <c r="P38" s="45">
        <v>26.1</v>
      </c>
      <c r="Q38" s="45">
        <v>24.9</v>
      </c>
      <c r="R38" s="45">
        <v>23.8</v>
      </c>
      <c r="S38" s="45">
        <v>22.9</v>
      </c>
      <c r="T38" s="45">
        <v>22</v>
      </c>
      <c r="U38" s="45">
        <v>21.3</v>
      </c>
    </row>
    <row r="39" spans="1:21" x14ac:dyDescent="0.25">
      <c r="A39" s="43">
        <v>28</v>
      </c>
      <c r="B39" s="45">
        <v>309.3</v>
      </c>
      <c r="C39" s="45">
        <v>157.5</v>
      </c>
      <c r="D39" s="45">
        <v>107</v>
      </c>
      <c r="E39" s="45">
        <v>81.7</v>
      </c>
      <c r="F39" s="45">
        <v>66.599999999999994</v>
      </c>
      <c r="G39" s="45">
        <v>56.5</v>
      </c>
      <c r="H39" s="45">
        <v>49.3</v>
      </c>
      <c r="I39" s="45">
        <v>43.9</v>
      </c>
      <c r="J39" s="45">
        <v>39.700000000000003</v>
      </c>
      <c r="K39" s="45">
        <v>36.4</v>
      </c>
      <c r="L39" s="45">
        <v>33.700000000000003</v>
      </c>
      <c r="M39" s="45">
        <v>31.4</v>
      </c>
      <c r="N39" s="45">
        <v>29.5</v>
      </c>
      <c r="O39" s="45">
        <v>27.9</v>
      </c>
      <c r="P39" s="45">
        <v>26.5</v>
      </c>
      <c r="Q39" s="45">
        <v>25.3</v>
      </c>
      <c r="R39" s="45">
        <v>24.2</v>
      </c>
      <c r="S39" s="45">
        <v>23.2</v>
      </c>
      <c r="T39" s="45">
        <v>22.4</v>
      </c>
      <c r="U39" s="45">
        <v>21.6</v>
      </c>
    </row>
    <row r="40" spans="1:21" x14ac:dyDescent="0.25">
      <c r="A40" s="43">
        <v>29</v>
      </c>
      <c r="B40" s="45">
        <v>313.8</v>
      </c>
      <c r="C40" s="45">
        <v>159.80000000000001</v>
      </c>
      <c r="D40" s="45">
        <v>108.5</v>
      </c>
      <c r="E40" s="45">
        <v>82.9</v>
      </c>
      <c r="F40" s="45">
        <v>67.5</v>
      </c>
      <c r="G40" s="45">
        <v>57.3</v>
      </c>
      <c r="H40" s="45">
        <v>50</v>
      </c>
      <c r="I40" s="45">
        <v>44.6</v>
      </c>
      <c r="J40" s="45">
        <v>40.299999999999997</v>
      </c>
      <c r="K40" s="45">
        <v>36.9</v>
      </c>
      <c r="L40" s="45">
        <v>34.200000000000003</v>
      </c>
      <c r="M40" s="45">
        <v>31.9</v>
      </c>
      <c r="N40" s="45">
        <v>30</v>
      </c>
      <c r="O40" s="45">
        <v>28.3</v>
      </c>
      <c r="P40" s="45">
        <v>26.9</v>
      </c>
      <c r="Q40" s="45">
        <v>25.6</v>
      </c>
      <c r="R40" s="45">
        <v>24.5</v>
      </c>
      <c r="S40" s="45">
        <v>23.6</v>
      </c>
      <c r="T40" s="45">
        <v>22.7</v>
      </c>
      <c r="U40" s="45">
        <v>22</v>
      </c>
    </row>
    <row r="41" spans="1:21" x14ac:dyDescent="0.25">
      <c r="A41" s="43">
        <v>30</v>
      </c>
      <c r="B41" s="45">
        <v>318.39999999999998</v>
      </c>
      <c r="C41" s="45">
        <v>162.19999999999999</v>
      </c>
      <c r="D41" s="45">
        <v>110.1</v>
      </c>
      <c r="E41" s="45">
        <v>84.1</v>
      </c>
      <c r="F41" s="45">
        <v>68.5</v>
      </c>
      <c r="G41" s="45">
        <v>58.2</v>
      </c>
      <c r="H41" s="45">
        <v>50.8</v>
      </c>
      <c r="I41" s="45">
        <v>45.2</v>
      </c>
      <c r="J41" s="45">
        <v>40.9</v>
      </c>
      <c r="K41" s="45">
        <v>37.5</v>
      </c>
      <c r="L41" s="45">
        <v>34.700000000000003</v>
      </c>
      <c r="M41" s="45">
        <v>32.4</v>
      </c>
      <c r="N41" s="45">
        <v>30.4</v>
      </c>
      <c r="O41" s="45">
        <v>28.7</v>
      </c>
      <c r="P41" s="45">
        <v>27.3</v>
      </c>
      <c r="Q41" s="45">
        <v>26</v>
      </c>
      <c r="R41" s="45">
        <v>24.9</v>
      </c>
      <c r="S41" s="45">
        <v>23.9</v>
      </c>
      <c r="T41" s="45">
        <v>23.1</v>
      </c>
      <c r="U41" s="45">
        <v>22.3</v>
      </c>
    </row>
    <row r="42" spans="1:21" x14ac:dyDescent="0.25">
      <c r="A42" s="43">
        <v>31</v>
      </c>
      <c r="B42" s="45">
        <v>323</v>
      </c>
      <c r="C42" s="45">
        <v>164.5</v>
      </c>
      <c r="D42" s="45">
        <v>111.7</v>
      </c>
      <c r="E42" s="45">
        <v>85.4</v>
      </c>
      <c r="F42" s="45">
        <v>69.599999999999994</v>
      </c>
      <c r="G42" s="45">
        <v>59</v>
      </c>
      <c r="H42" s="45">
        <v>51.5</v>
      </c>
      <c r="I42" s="45">
        <v>45.9</v>
      </c>
      <c r="J42" s="45">
        <v>41.5</v>
      </c>
      <c r="K42" s="45">
        <v>38.1</v>
      </c>
      <c r="L42" s="45">
        <v>35.200000000000003</v>
      </c>
      <c r="M42" s="45">
        <v>32.9</v>
      </c>
      <c r="N42" s="45">
        <v>30.9</v>
      </c>
      <c r="O42" s="45">
        <v>29.2</v>
      </c>
      <c r="P42" s="45">
        <v>27.7</v>
      </c>
      <c r="Q42" s="45">
        <v>26.4</v>
      </c>
      <c r="R42" s="45">
        <v>25.3</v>
      </c>
      <c r="S42" s="45">
        <v>24.3</v>
      </c>
      <c r="T42" s="45">
        <v>23.4</v>
      </c>
      <c r="U42" s="45">
        <v>22.6</v>
      </c>
    </row>
    <row r="43" spans="1:21" x14ac:dyDescent="0.25">
      <c r="A43" s="43">
        <v>32</v>
      </c>
      <c r="B43" s="45">
        <v>327.7</v>
      </c>
      <c r="C43" s="45">
        <v>166.9</v>
      </c>
      <c r="D43" s="45">
        <v>113.4</v>
      </c>
      <c r="E43" s="45">
        <v>86.6</v>
      </c>
      <c r="F43" s="45">
        <v>70.599999999999994</v>
      </c>
      <c r="G43" s="45">
        <v>59.9</v>
      </c>
      <c r="H43" s="45">
        <v>52.3</v>
      </c>
      <c r="I43" s="45">
        <v>46.6</v>
      </c>
      <c r="J43" s="45">
        <v>42.2</v>
      </c>
      <c r="K43" s="45">
        <v>38.6</v>
      </c>
      <c r="L43" s="45">
        <v>35.700000000000003</v>
      </c>
      <c r="M43" s="45">
        <v>33.4</v>
      </c>
      <c r="N43" s="45">
        <v>31.3</v>
      </c>
      <c r="O43" s="45">
        <v>29.6</v>
      </c>
      <c r="P43" s="45">
        <v>28.1</v>
      </c>
      <c r="Q43" s="45">
        <v>26.8</v>
      </c>
      <c r="R43" s="45">
        <v>25.7</v>
      </c>
      <c r="S43" s="45">
        <v>24.7</v>
      </c>
      <c r="T43" s="45">
        <v>23.8</v>
      </c>
      <c r="U43" s="45">
        <v>23</v>
      </c>
    </row>
    <row r="44" spans="1:21" x14ac:dyDescent="0.25">
      <c r="A44" s="43">
        <v>33</v>
      </c>
      <c r="B44" s="45">
        <v>332.5</v>
      </c>
      <c r="C44" s="45">
        <v>169.4</v>
      </c>
      <c r="D44" s="45">
        <v>115</v>
      </c>
      <c r="E44" s="45">
        <v>87.9</v>
      </c>
      <c r="F44" s="45">
        <v>71.599999999999994</v>
      </c>
      <c r="G44" s="45">
        <v>60.8</v>
      </c>
      <c r="H44" s="45">
        <v>53</v>
      </c>
      <c r="I44" s="45">
        <v>47.3</v>
      </c>
      <c r="J44" s="45">
        <v>42.8</v>
      </c>
      <c r="K44" s="45">
        <v>39.200000000000003</v>
      </c>
      <c r="L44" s="45">
        <v>36.299999999999997</v>
      </c>
      <c r="M44" s="45">
        <v>33.9</v>
      </c>
      <c r="N44" s="45">
        <v>31.8</v>
      </c>
      <c r="O44" s="45">
        <v>30.1</v>
      </c>
      <c r="P44" s="45">
        <v>28.6</v>
      </c>
      <c r="Q44" s="45">
        <v>27.2</v>
      </c>
      <c r="R44" s="45">
        <v>26.1</v>
      </c>
      <c r="S44" s="45">
        <v>25.1</v>
      </c>
      <c r="T44" s="45">
        <v>24.2</v>
      </c>
      <c r="U44" s="45">
        <v>23.4</v>
      </c>
    </row>
    <row r="45" spans="1:21" x14ac:dyDescent="0.25">
      <c r="A45" s="43">
        <v>34</v>
      </c>
      <c r="B45" s="45">
        <v>337.3</v>
      </c>
      <c r="C45" s="45">
        <v>171.8</v>
      </c>
      <c r="D45" s="45">
        <v>116.7</v>
      </c>
      <c r="E45" s="45">
        <v>89.2</v>
      </c>
      <c r="F45" s="45">
        <v>72.7</v>
      </c>
      <c r="G45" s="45">
        <v>61.7</v>
      </c>
      <c r="H45" s="45">
        <v>53.8</v>
      </c>
      <c r="I45" s="45">
        <v>48</v>
      </c>
      <c r="J45" s="45">
        <v>43.4</v>
      </c>
      <c r="K45" s="45">
        <v>39.799999999999997</v>
      </c>
      <c r="L45" s="45">
        <v>36.799999999999997</v>
      </c>
      <c r="M45" s="45">
        <v>34.4</v>
      </c>
      <c r="N45" s="45">
        <v>32.299999999999997</v>
      </c>
      <c r="O45" s="45">
        <v>30.5</v>
      </c>
      <c r="P45" s="45">
        <v>29</v>
      </c>
      <c r="Q45" s="45">
        <v>27.7</v>
      </c>
      <c r="R45" s="45">
        <v>26.5</v>
      </c>
      <c r="S45" s="45">
        <v>25.5</v>
      </c>
      <c r="T45" s="45">
        <v>24.5</v>
      </c>
      <c r="U45" s="45">
        <v>23.7</v>
      </c>
    </row>
    <row r="46" spans="1:21" x14ac:dyDescent="0.25">
      <c r="A46" s="43">
        <v>35</v>
      </c>
      <c r="B46" s="45">
        <v>342.1</v>
      </c>
      <c r="C46" s="45">
        <v>174.3</v>
      </c>
      <c r="D46" s="45">
        <v>118.4</v>
      </c>
      <c r="E46" s="45">
        <v>90.5</v>
      </c>
      <c r="F46" s="45">
        <v>73.7</v>
      </c>
      <c r="G46" s="45">
        <v>62.6</v>
      </c>
      <c r="H46" s="45">
        <v>54.6</v>
      </c>
      <c r="I46" s="45">
        <v>48.7</v>
      </c>
      <c r="J46" s="45">
        <v>44.1</v>
      </c>
      <c r="K46" s="45">
        <v>40.4</v>
      </c>
      <c r="L46" s="45">
        <v>37.4</v>
      </c>
      <c r="M46" s="45">
        <v>34.9</v>
      </c>
      <c r="N46" s="45">
        <v>32.799999999999997</v>
      </c>
      <c r="O46" s="45">
        <v>31</v>
      </c>
      <c r="P46" s="45">
        <v>29.4</v>
      </c>
      <c r="Q46" s="45">
        <v>28.1</v>
      </c>
      <c r="R46" s="45">
        <v>26.9</v>
      </c>
      <c r="S46" s="45">
        <v>25.9</v>
      </c>
      <c r="T46" s="45">
        <v>24.9</v>
      </c>
      <c r="U46" s="45">
        <v>24.1</v>
      </c>
    </row>
    <row r="47" spans="1:21" x14ac:dyDescent="0.25">
      <c r="A47" s="43">
        <v>36</v>
      </c>
      <c r="B47" s="45">
        <v>347</v>
      </c>
      <c r="C47" s="45">
        <v>176.8</v>
      </c>
      <c r="D47" s="45">
        <v>120.1</v>
      </c>
      <c r="E47" s="45">
        <v>91.8</v>
      </c>
      <c r="F47" s="45">
        <v>74.8</v>
      </c>
      <c r="G47" s="45">
        <v>63.5</v>
      </c>
      <c r="H47" s="45">
        <v>55.4</v>
      </c>
      <c r="I47" s="45">
        <v>49.4</v>
      </c>
      <c r="J47" s="45">
        <v>44.7</v>
      </c>
      <c r="K47" s="45">
        <v>41</v>
      </c>
      <c r="L47" s="45">
        <v>37.9</v>
      </c>
      <c r="M47" s="45">
        <v>35.4</v>
      </c>
      <c r="N47" s="45">
        <v>33.299999999999997</v>
      </c>
      <c r="O47" s="45">
        <v>31.5</v>
      </c>
      <c r="P47" s="45">
        <v>29.9</v>
      </c>
      <c r="Q47" s="45">
        <v>28.5</v>
      </c>
      <c r="R47" s="45">
        <v>27.3</v>
      </c>
      <c r="S47" s="45">
        <v>26.3</v>
      </c>
      <c r="T47" s="45">
        <v>25.3</v>
      </c>
      <c r="U47" s="45">
        <v>24.5</v>
      </c>
    </row>
    <row r="48" spans="1:21" x14ac:dyDescent="0.25">
      <c r="A48" s="43">
        <v>37</v>
      </c>
      <c r="B48" s="45">
        <v>352</v>
      </c>
      <c r="C48" s="45">
        <v>179.4</v>
      </c>
      <c r="D48" s="45">
        <v>121.8</v>
      </c>
      <c r="E48" s="45">
        <v>93.1</v>
      </c>
      <c r="F48" s="45">
        <v>75.900000000000006</v>
      </c>
      <c r="G48" s="45">
        <v>64.400000000000006</v>
      </c>
      <c r="H48" s="45">
        <v>56.2</v>
      </c>
      <c r="I48" s="45">
        <v>50.1</v>
      </c>
      <c r="J48" s="45">
        <v>45.4</v>
      </c>
      <c r="K48" s="45">
        <v>41.6</v>
      </c>
      <c r="L48" s="45">
        <v>38.5</v>
      </c>
      <c r="M48" s="45">
        <v>35.9</v>
      </c>
      <c r="N48" s="45">
        <v>33.799999999999997</v>
      </c>
      <c r="O48" s="45">
        <v>31.9</v>
      </c>
      <c r="P48" s="45">
        <v>30.3</v>
      </c>
      <c r="Q48" s="45">
        <v>29</v>
      </c>
      <c r="R48" s="45">
        <v>27.8</v>
      </c>
      <c r="S48" s="45">
        <v>26.7</v>
      </c>
      <c r="T48" s="45">
        <v>25.7</v>
      </c>
      <c r="U48" s="45">
        <v>24.9</v>
      </c>
    </row>
    <row r="49" spans="1:21" x14ac:dyDescent="0.25">
      <c r="A49" s="43">
        <v>38</v>
      </c>
      <c r="B49" s="45">
        <v>357.1</v>
      </c>
      <c r="C49" s="45">
        <v>181.9</v>
      </c>
      <c r="D49" s="45">
        <v>123.6</v>
      </c>
      <c r="E49" s="45">
        <v>94.5</v>
      </c>
      <c r="F49" s="45">
        <v>77</v>
      </c>
      <c r="G49" s="45">
        <v>65.400000000000006</v>
      </c>
      <c r="H49" s="45">
        <v>57.1</v>
      </c>
      <c r="I49" s="45">
        <v>50.9</v>
      </c>
      <c r="J49" s="45">
        <v>46.1</v>
      </c>
      <c r="K49" s="45">
        <v>42.2</v>
      </c>
      <c r="L49" s="45">
        <v>39.1</v>
      </c>
      <c r="M49" s="45">
        <v>36.5</v>
      </c>
      <c r="N49" s="45">
        <v>34.299999999999997</v>
      </c>
      <c r="O49" s="45">
        <v>32.4</v>
      </c>
      <c r="P49" s="45">
        <v>30.8</v>
      </c>
      <c r="Q49" s="45">
        <v>29.4</v>
      </c>
      <c r="R49" s="45">
        <v>28.2</v>
      </c>
      <c r="S49" s="45">
        <v>27.1</v>
      </c>
      <c r="T49" s="45">
        <v>26.2</v>
      </c>
      <c r="U49" s="45">
        <v>25.3</v>
      </c>
    </row>
    <row r="50" spans="1:21" x14ac:dyDescent="0.25">
      <c r="A50" s="43">
        <v>39</v>
      </c>
      <c r="B50" s="45">
        <v>362.2</v>
      </c>
      <c r="C50" s="45">
        <v>184.6</v>
      </c>
      <c r="D50" s="45">
        <v>125.4</v>
      </c>
      <c r="E50" s="45">
        <v>95.8</v>
      </c>
      <c r="F50" s="45">
        <v>78.099999999999994</v>
      </c>
      <c r="G50" s="45">
        <v>66.3</v>
      </c>
      <c r="H50" s="45">
        <v>57.9</v>
      </c>
      <c r="I50" s="45">
        <v>51.6</v>
      </c>
      <c r="J50" s="45">
        <v>46.7</v>
      </c>
      <c r="K50" s="45">
        <v>42.9</v>
      </c>
      <c r="L50" s="45">
        <v>39.700000000000003</v>
      </c>
      <c r="M50" s="45">
        <v>37</v>
      </c>
      <c r="N50" s="45">
        <v>34.799999999999997</v>
      </c>
      <c r="O50" s="45">
        <v>32.9</v>
      </c>
      <c r="P50" s="45">
        <v>31.3</v>
      </c>
      <c r="Q50" s="45">
        <v>29.9</v>
      </c>
      <c r="R50" s="45">
        <v>28.7</v>
      </c>
      <c r="S50" s="45">
        <v>27.6</v>
      </c>
      <c r="T50" s="45">
        <v>26.6</v>
      </c>
      <c r="U50" s="45">
        <v>25.8</v>
      </c>
    </row>
    <row r="51" spans="1:21" x14ac:dyDescent="0.25">
      <c r="A51" s="43">
        <v>40</v>
      </c>
      <c r="B51" s="45">
        <v>367.4</v>
      </c>
      <c r="C51" s="45">
        <v>187.2</v>
      </c>
      <c r="D51" s="45">
        <v>127.2</v>
      </c>
      <c r="E51" s="45">
        <v>97.2</v>
      </c>
      <c r="F51" s="45">
        <v>79.3</v>
      </c>
      <c r="G51" s="45">
        <v>67.3</v>
      </c>
      <c r="H51" s="45">
        <v>58.8</v>
      </c>
      <c r="I51" s="45">
        <v>52.4</v>
      </c>
      <c r="J51" s="45">
        <v>47.5</v>
      </c>
      <c r="K51" s="45">
        <v>43.5</v>
      </c>
      <c r="L51" s="45">
        <v>40.299999999999997</v>
      </c>
      <c r="M51" s="45">
        <v>37.6</v>
      </c>
      <c r="N51" s="45">
        <v>35.4</v>
      </c>
      <c r="O51" s="45">
        <v>33.5</v>
      </c>
      <c r="P51" s="45">
        <v>31.8</v>
      </c>
      <c r="Q51" s="45">
        <v>30.4</v>
      </c>
      <c r="R51" s="45">
        <v>29.1</v>
      </c>
      <c r="S51" s="45">
        <v>28</v>
      </c>
      <c r="T51" s="45">
        <v>27.1</v>
      </c>
      <c r="U51" s="45"/>
    </row>
    <row r="52" spans="1:21" x14ac:dyDescent="0.25">
      <c r="A52" s="43">
        <v>41</v>
      </c>
      <c r="B52" s="45">
        <v>372.7</v>
      </c>
      <c r="C52" s="45">
        <v>190</v>
      </c>
      <c r="D52" s="45">
        <v>129.1</v>
      </c>
      <c r="E52" s="45">
        <v>98.7</v>
      </c>
      <c r="F52" s="45">
        <v>80.400000000000006</v>
      </c>
      <c r="G52" s="45">
        <v>68.3</v>
      </c>
      <c r="H52" s="45">
        <v>59.7</v>
      </c>
      <c r="I52" s="45">
        <v>53.2</v>
      </c>
      <c r="J52" s="45">
        <v>48.2</v>
      </c>
      <c r="K52" s="45">
        <v>44.2</v>
      </c>
      <c r="L52" s="45">
        <v>40.9</v>
      </c>
      <c r="M52" s="45">
        <v>38.200000000000003</v>
      </c>
      <c r="N52" s="45">
        <v>35.9</v>
      </c>
      <c r="O52" s="45">
        <v>34</v>
      </c>
      <c r="P52" s="45">
        <v>32.299999999999997</v>
      </c>
      <c r="Q52" s="45">
        <v>30.9</v>
      </c>
      <c r="R52" s="45">
        <v>29.6</v>
      </c>
      <c r="S52" s="45">
        <v>28.5</v>
      </c>
      <c r="T52" s="45"/>
      <c r="U52" s="45"/>
    </row>
    <row r="53" spans="1:21" x14ac:dyDescent="0.25">
      <c r="A53" s="43">
        <v>42</v>
      </c>
      <c r="B53" s="45">
        <v>378.1</v>
      </c>
      <c r="C53" s="45">
        <v>192.7</v>
      </c>
      <c r="D53" s="45">
        <v>131</v>
      </c>
      <c r="E53" s="45">
        <v>100.1</v>
      </c>
      <c r="F53" s="45">
        <v>81.599999999999994</v>
      </c>
      <c r="G53" s="45">
        <v>69.3</v>
      </c>
      <c r="H53" s="45">
        <v>60.6</v>
      </c>
      <c r="I53" s="45">
        <v>54</v>
      </c>
      <c r="J53" s="45">
        <v>48.9</v>
      </c>
      <c r="K53" s="45">
        <v>44.9</v>
      </c>
      <c r="L53" s="45">
        <v>41.6</v>
      </c>
      <c r="M53" s="45">
        <v>38.799999999999997</v>
      </c>
      <c r="N53" s="45">
        <v>36.5</v>
      </c>
      <c r="O53" s="45">
        <v>34.6</v>
      </c>
      <c r="P53" s="45">
        <v>32.9</v>
      </c>
      <c r="Q53" s="45">
        <v>31.4</v>
      </c>
      <c r="R53" s="45">
        <v>30.1</v>
      </c>
      <c r="S53" s="45"/>
      <c r="T53" s="45"/>
      <c r="U53" s="45"/>
    </row>
    <row r="54" spans="1:21" x14ac:dyDescent="0.25">
      <c r="A54" s="43">
        <v>43</v>
      </c>
      <c r="B54" s="45">
        <v>383.5</v>
      </c>
      <c r="C54" s="45">
        <v>195.5</v>
      </c>
      <c r="D54" s="45">
        <v>132.9</v>
      </c>
      <c r="E54" s="45">
        <v>101.6</v>
      </c>
      <c r="F54" s="45">
        <v>82.8</v>
      </c>
      <c r="G54" s="45">
        <v>70.400000000000006</v>
      </c>
      <c r="H54" s="45">
        <v>61.5</v>
      </c>
      <c r="I54" s="45">
        <v>54.8</v>
      </c>
      <c r="J54" s="45">
        <v>49.7</v>
      </c>
      <c r="K54" s="45">
        <v>45.5</v>
      </c>
      <c r="L54" s="45">
        <v>42.2</v>
      </c>
      <c r="M54" s="45">
        <v>39.4</v>
      </c>
      <c r="N54" s="45">
        <v>37.1</v>
      </c>
      <c r="O54" s="45">
        <v>35.1</v>
      </c>
      <c r="P54" s="45">
        <v>33.4</v>
      </c>
      <c r="Q54" s="45">
        <v>32</v>
      </c>
      <c r="R54" s="45"/>
      <c r="S54" s="45"/>
      <c r="T54" s="45"/>
      <c r="U54" s="45"/>
    </row>
    <row r="55" spans="1:21" x14ac:dyDescent="0.25">
      <c r="A55" s="43">
        <v>44</v>
      </c>
      <c r="B55" s="45">
        <v>389</v>
      </c>
      <c r="C55" s="45">
        <v>198.3</v>
      </c>
      <c r="D55" s="45">
        <v>134.80000000000001</v>
      </c>
      <c r="E55" s="45">
        <v>103.1</v>
      </c>
      <c r="F55" s="45">
        <v>84.1</v>
      </c>
      <c r="G55" s="45">
        <v>71.400000000000006</v>
      </c>
      <c r="H55" s="45">
        <v>62.4</v>
      </c>
      <c r="I55" s="45">
        <v>55.6</v>
      </c>
      <c r="J55" s="45">
        <v>50.4</v>
      </c>
      <c r="K55" s="45">
        <v>46.3</v>
      </c>
      <c r="L55" s="45">
        <v>42.9</v>
      </c>
      <c r="M55" s="45">
        <v>40.1</v>
      </c>
      <c r="N55" s="45">
        <v>37.700000000000003</v>
      </c>
      <c r="O55" s="45">
        <v>35.700000000000003</v>
      </c>
      <c r="P55" s="45">
        <v>34</v>
      </c>
      <c r="Q55" s="45"/>
      <c r="R55" s="45"/>
      <c r="S55" s="45"/>
      <c r="T55" s="45"/>
      <c r="U55" s="45"/>
    </row>
    <row r="56" spans="1:21" x14ac:dyDescent="0.25">
      <c r="A56" s="43">
        <v>45</v>
      </c>
      <c r="B56" s="45">
        <v>394.6</v>
      </c>
      <c r="C56" s="45">
        <v>201.2</v>
      </c>
      <c r="D56" s="45">
        <v>136.80000000000001</v>
      </c>
      <c r="E56" s="45">
        <v>104.6</v>
      </c>
      <c r="F56" s="45">
        <v>85.3</v>
      </c>
      <c r="G56" s="45">
        <v>72.5</v>
      </c>
      <c r="H56" s="45">
        <v>63.3</v>
      </c>
      <c r="I56" s="45">
        <v>56.5</v>
      </c>
      <c r="J56" s="45">
        <v>51.2</v>
      </c>
      <c r="K56" s="45">
        <v>47</v>
      </c>
      <c r="L56" s="45">
        <v>43.6</v>
      </c>
      <c r="M56" s="45">
        <v>40.799999999999997</v>
      </c>
      <c r="N56" s="45">
        <v>38.4</v>
      </c>
      <c r="O56" s="45">
        <v>36.4</v>
      </c>
      <c r="P56" s="45"/>
      <c r="Q56" s="45"/>
      <c r="R56" s="45"/>
      <c r="S56" s="45"/>
      <c r="T56" s="45"/>
      <c r="U56" s="45"/>
    </row>
    <row r="57" spans="1:21" x14ac:dyDescent="0.25">
      <c r="A57" s="43">
        <v>46</v>
      </c>
      <c r="B57" s="45">
        <v>400.3</v>
      </c>
      <c r="C57" s="45">
        <v>204.1</v>
      </c>
      <c r="D57" s="45">
        <v>138.80000000000001</v>
      </c>
      <c r="E57" s="45">
        <v>106.1</v>
      </c>
      <c r="F57" s="45">
        <v>86.6</v>
      </c>
      <c r="G57" s="45">
        <v>73.599999999999994</v>
      </c>
      <c r="H57" s="45">
        <v>64.3</v>
      </c>
      <c r="I57" s="45">
        <v>57.4</v>
      </c>
      <c r="J57" s="45">
        <v>52</v>
      </c>
      <c r="K57" s="45">
        <v>47.8</v>
      </c>
      <c r="L57" s="45">
        <v>44.3</v>
      </c>
      <c r="M57" s="45">
        <v>41.5</v>
      </c>
      <c r="N57" s="45">
        <v>39.1</v>
      </c>
      <c r="O57" s="45"/>
      <c r="P57" s="45"/>
      <c r="Q57" s="45"/>
      <c r="R57" s="45"/>
      <c r="S57" s="45"/>
      <c r="T57" s="45"/>
      <c r="U57" s="45"/>
    </row>
    <row r="58" spans="1:21" x14ac:dyDescent="0.25">
      <c r="A58" s="43">
        <v>47</v>
      </c>
      <c r="B58" s="45">
        <v>406.1</v>
      </c>
      <c r="C58" s="45">
        <v>207.1</v>
      </c>
      <c r="D58" s="45">
        <v>140.80000000000001</v>
      </c>
      <c r="E58" s="45">
        <v>107.7</v>
      </c>
      <c r="F58" s="45">
        <v>87.9</v>
      </c>
      <c r="G58" s="45">
        <v>74.7</v>
      </c>
      <c r="H58" s="45">
        <v>65.3</v>
      </c>
      <c r="I58" s="45">
        <v>58.3</v>
      </c>
      <c r="J58" s="45">
        <v>52.9</v>
      </c>
      <c r="K58" s="45">
        <v>48.6</v>
      </c>
      <c r="L58" s="45">
        <v>45.1</v>
      </c>
      <c r="M58" s="45">
        <v>42.2</v>
      </c>
      <c r="N58" s="45"/>
      <c r="O58" s="45"/>
      <c r="P58" s="45"/>
      <c r="Q58" s="45"/>
      <c r="R58" s="45"/>
      <c r="S58" s="45"/>
      <c r="T58" s="45"/>
      <c r="U58" s="45"/>
    </row>
    <row r="59" spans="1:21" x14ac:dyDescent="0.25">
      <c r="A59" s="43">
        <v>48</v>
      </c>
      <c r="B59" s="45">
        <v>412</v>
      </c>
      <c r="C59" s="45">
        <v>210.1</v>
      </c>
      <c r="D59" s="45">
        <v>142.9</v>
      </c>
      <c r="E59" s="45">
        <v>109.3</v>
      </c>
      <c r="F59" s="45">
        <v>89.3</v>
      </c>
      <c r="G59" s="45">
        <v>75.900000000000006</v>
      </c>
      <c r="H59" s="45">
        <v>66.400000000000006</v>
      </c>
      <c r="I59" s="45">
        <v>59.3</v>
      </c>
      <c r="J59" s="45">
        <v>53.8</v>
      </c>
      <c r="K59" s="45">
        <v>49.5</v>
      </c>
      <c r="L59" s="45">
        <v>45.9</v>
      </c>
      <c r="M59" s="45"/>
      <c r="N59" s="45"/>
      <c r="O59" s="45"/>
      <c r="P59" s="45"/>
      <c r="Q59" s="45"/>
      <c r="R59" s="45"/>
      <c r="S59" s="45"/>
      <c r="T59" s="45"/>
      <c r="U59" s="45"/>
    </row>
    <row r="60" spans="1:21" x14ac:dyDescent="0.25">
      <c r="A60" s="43">
        <v>49</v>
      </c>
      <c r="B60" s="45">
        <v>418</v>
      </c>
      <c r="C60" s="45">
        <v>213.3</v>
      </c>
      <c r="D60" s="45">
        <v>145.1</v>
      </c>
      <c r="E60" s="45">
        <v>111.1</v>
      </c>
      <c r="F60" s="45">
        <v>90.7</v>
      </c>
      <c r="G60" s="45">
        <v>77.2</v>
      </c>
      <c r="H60" s="45">
        <v>67.5</v>
      </c>
      <c r="I60" s="45">
        <v>60.3</v>
      </c>
      <c r="J60" s="45">
        <v>54.8</v>
      </c>
      <c r="K60" s="45">
        <v>50.4</v>
      </c>
      <c r="L60" s="45"/>
      <c r="M60" s="45"/>
      <c r="N60" s="45"/>
      <c r="O60" s="45"/>
      <c r="P60" s="45"/>
      <c r="Q60" s="45"/>
      <c r="R60" s="45"/>
      <c r="S60" s="45"/>
      <c r="T60" s="45"/>
      <c r="U60" s="45"/>
    </row>
    <row r="61" spans="1:21" x14ac:dyDescent="0.25">
      <c r="A61" s="43">
        <v>50</v>
      </c>
      <c r="B61" s="45">
        <v>424.3</v>
      </c>
      <c r="C61" s="45">
        <v>216.5</v>
      </c>
      <c r="D61" s="45">
        <v>147.4</v>
      </c>
      <c r="E61" s="45">
        <v>112.9</v>
      </c>
      <c r="F61" s="45">
        <v>92.2</v>
      </c>
      <c r="G61" s="45">
        <v>78.5</v>
      </c>
      <c r="H61" s="45">
        <v>68.7</v>
      </c>
      <c r="I61" s="45">
        <v>61.4</v>
      </c>
      <c r="J61" s="45">
        <v>55.8</v>
      </c>
      <c r="K61" s="45"/>
      <c r="L61" s="45"/>
      <c r="M61" s="45"/>
      <c r="N61" s="45"/>
      <c r="O61" s="45"/>
      <c r="P61" s="45"/>
      <c r="Q61" s="45"/>
      <c r="R61" s="45"/>
      <c r="S61" s="45"/>
      <c r="T61" s="45"/>
      <c r="U61" s="45"/>
    </row>
    <row r="62" spans="1:21" x14ac:dyDescent="0.25">
      <c r="A62" s="43">
        <v>51</v>
      </c>
      <c r="B62" s="45">
        <v>430.7</v>
      </c>
      <c r="C62" s="45">
        <v>219.9</v>
      </c>
      <c r="D62" s="45">
        <v>149.80000000000001</v>
      </c>
      <c r="E62" s="45">
        <v>114.7</v>
      </c>
      <c r="F62" s="45">
        <v>93.8</v>
      </c>
      <c r="G62" s="45">
        <v>79.900000000000006</v>
      </c>
      <c r="H62" s="45">
        <v>70</v>
      </c>
      <c r="I62" s="45">
        <v>62.6</v>
      </c>
      <c r="J62" s="45"/>
      <c r="K62" s="45"/>
      <c r="L62" s="45"/>
      <c r="M62" s="45"/>
      <c r="N62" s="45"/>
      <c r="O62" s="45"/>
      <c r="P62" s="45"/>
      <c r="Q62" s="45"/>
      <c r="R62" s="45"/>
      <c r="S62" s="45"/>
      <c r="T62" s="45"/>
      <c r="U62" s="45"/>
    </row>
    <row r="63" spans="1:21" x14ac:dyDescent="0.25">
      <c r="A63" s="43">
        <v>52</v>
      </c>
      <c r="B63" s="45">
        <v>437.2</v>
      </c>
      <c r="C63" s="45">
        <v>223.4</v>
      </c>
      <c r="D63" s="45">
        <v>152.19999999999999</v>
      </c>
      <c r="E63" s="45">
        <v>116.6</v>
      </c>
      <c r="F63" s="45">
        <v>95.4</v>
      </c>
      <c r="G63" s="45">
        <v>81.3</v>
      </c>
      <c r="H63" s="45">
        <v>71.2</v>
      </c>
      <c r="I63" s="45"/>
      <c r="J63" s="45"/>
      <c r="K63" s="45"/>
      <c r="L63" s="45"/>
      <c r="M63" s="45"/>
      <c r="N63" s="45"/>
      <c r="O63" s="45"/>
      <c r="P63" s="45"/>
      <c r="Q63" s="45"/>
      <c r="R63" s="45"/>
      <c r="S63" s="45"/>
      <c r="T63" s="45"/>
      <c r="U63" s="45"/>
    </row>
    <row r="64" spans="1:21" x14ac:dyDescent="0.25">
      <c r="A64" s="43">
        <v>53</v>
      </c>
      <c r="B64" s="45">
        <v>443.9</v>
      </c>
      <c r="C64" s="45">
        <v>226.9</v>
      </c>
      <c r="D64" s="45">
        <v>154.6</v>
      </c>
      <c r="E64" s="45">
        <v>118.6</v>
      </c>
      <c r="F64" s="45">
        <v>97</v>
      </c>
      <c r="G64" s="45">
        <v>82.7</v>
      </c>
      <c r="H64" s="45"/>
      <c r="I64" s="45"/>
      <c r="J64" s="45"/>
      <c r="K64" s="45"/>
      <c r="L64" s="45"/>
      <c r="M64" s="45"/>
      <c r="N64" s="45"/>
      <c r="O64" s="45"/>
      <c r="P64" s="45"/>
      <c r="Q64" s="45"/>
      <c r="R64" s="45"/>
      <c r="S64" s="45"/>
      <c r="T64" s="45"/>
      <c r="U64" s="45"/>
    </row>
    <row r="65" spans="1:21" x14ac:dyDescent="0.25">
      <c r="A65" s="43">
        <v>54</v>
      </c>
      <c r="B65" s="45">
        <v>450.8</v>
      </c>
      <c r="C65" s="45">
        <v>230.5</v>
      </c>
      <c r="D65" s="45">
        <v>157.19999999999999</v>
      </c>
      <c r="E65" s="45">
        <v>120.6</v>
      </c>
      <c r="F65" s="45">
        <v>98.7</v>
      </c>
      <c r="G65" s="45"/>
      <c r="H65" s="45"/>
      <c r="I65" s="45"/>
      <c r="J65" s="45"/>
      <c r="K65" s="45"/>
      <c r="L65" s="45"/>
      <c r="M65" s="45"/>
      <c r="N65" s="45"/>
      <c r="O65" s="45"/>
      <c r="P65" s="45"/>
      <c r="Q65" s="45"/>
      <c r="R65" s="45"/>
      <c r="S65" s="45"/>
      <c r="T65" s="45"/>
      <c r="U65" s="45"/>
    </row>
    <row r="66" spans="1:21" x14ac:dyDescent="0.25">
      <c r="A66" s="43">
        <v>55</v>
      </c>
      <c r="B66" s="45">
        <v>457.8</v>
      </c>
      <c r="C66" s="45">
        <v>234.2</v>
      </c>
      <c r="D66" s="45">
        <v>159.80000000000001</v>
      </c>
      <c r="E66" s="45">
        <v>122.7</v>
      </c>
      <c r="F66" s="45"/>
      <c r="G66" s="45"/>
      <c r="H66" s="45"/>
      <c r="I66" s="45"/>
      <c r="J66" s="45"/>
      <c r="K66" s="45"/>
      <c r="L66" s="45"/>
      <c r="M66" s="45"/>
      <c r="N66" s="45"/>
      <c r="O66" s="45"/>
      <c r="P66" s="45"/>
      <c r="Q66" s="45"/>
      <c r="R66" s="45"/>
      <c r="S66" s="45"/>
      <c r="T66" s="45"/>
      <c r="U66" s="45"/>
    </row>
    <row r="67" spans="1:21" x14ac:dyDescent="0.25">
      <c r="A67" s="43">
        <v>56</v>
      </c>
      <c r="B67" s="45">
        <v>465.2</v>
      </c>
      <c r="C67" s="45">
        <v>238.2</v>
      </c>
      <c r="D67" s="45">
        <v>162.6</v>
      </c>
      <c r="E67" s="45"/>
      <c r="F67" s="45"/>
      <c r="G67" s="45"/>
      <c r="H67" s="45"/>
      <c r="I67" s="45"/>
      <c r="J67" s="45"/>
      <c r="K67" s="45"/>
      <c r="L67" s="45"/>
      <c r="M67" s="45"/>
      <c r="N67" s="45"/>
      <c r="O67" s="45"/>
      <c r="P67" s="45"/>
      <c r="Q67" s="45"/>
      <c r="R67" s="45"/>
      <c r="S67" s="45"/>
      <c r="T67" s="45"/>
      <c r="U67" s="45"/>
    </row>
    <row r="68" spans="1:21" x14ac:dyDescent="0.25">
      <c r="A68" s="43">
        <v>57</v>
      </c>
      <c r="B68" s="45">
        <v>472.9</v>
      </c>
      <c r="C68" s="45">
        <v>242.3</v>
      </c>
      <c r="D68" s="45"/>
      <c r="E68" s="45"/>
      <c r="F68" s="45"/>
      <c r="G68" s="45"/>
      <c r="H68" s="45"/>
      <c r="I68" s="45"/>
      <c r="J68" s="45"/>
      <c r="K68" s="45"/>
      <c r="L68" s="45"/>
      <c r="M68" s="45"/>
      <c r="N68" s="45"/>
      <c r="O68" s="45"/>
      <c r="P68" s="45"/>
      <c r="Q68" s="45"/>
      <c r="R68" s="45"/>
      <c r="S68" s="45"/>
      <c r="T68" s="45"/>
      <c r="U68" s="45"/>
    </row>
    <row r="69" spans="1:21" x14ac:dyDescent="0.25">
      <c r="A69" s="43">
        <v>58</v>
      </c>
      <c r="B69" s="45">
        <v>481</v>
      </c>
      <c r="C69" s="45"/>
      <c r="D69" s="45"/>
      <c r="E69" s="45"/>
      <c r="F69" s="45"/>
      <c r="G69" s="45"/>
      <c r="H69" s="45"/>
      <c r="I69" s="45"/>
      <c r="J69" s="45"/>
      <c r="K69" s="45"/>
      <c r="L69" s="45"/>
      <c r="M69" s="45"/>
      <c r="N69" s="45"/>
      <c r="O69" s="45"/>
      <c r="P69" s="45"/>
      <c r="Q69" s="45"/>
      <c r="R69" s="45"/>
      <c r="S69" s="45"/>
      <c r="T69" s="45"/>
      <c r="U69" s="45"/>
    </row>
  </sheetData>
  <sheetProtection algorithmName="SHA-512" hashValue="KGy7JSEJf+nY4qTnOvMZhNPsLAJeKS+NS61cOSos2ETUjy0NCgROxSgcbp/yrQweKBdsWHa5R8NqO2VTAJr6cg==" saltValue="yvD9FMyF8K5ghKgzI1/tlQ==" spinCount="100000" sheet="1" objects="1" scenarios="1"/>
  <conditionalFormatting sqref="A6:A21">
    <cfRule type="expression" dxfId="533" priority="1" stopIfTrue="1">
      <formula>MOD(ROW(),2)=0</formula>
    </cfRule>
    <cfRule type="expression" dxfId="532" priority="2" stopIfTrue="1">
      <formula>MOD(ROW(),2)&lt;&gt;0</formula>
    </cfRule>
  </conditionalFormatting>
  <conditionalFormatting sqref="B6:M21">
    <cfRule type="expression" dxfId="531" priority="3" stopIfTrue="1">
      <formula>MOD(ROW(),2)=0</formula>
    </cfRule>
    <cfRule type="expression" dxfId="530" priority="4" stopIfTrue="1">
      <formula>MOD(ROW(),2)&lt;&gt;0</formula>
    </cfRule>
  </conditionalFormatting>
  <conditionalFormatting sqref="A26:A69">
    <cfRule type="expression" dxfId="529" priority="5" stopIfTrue="1">
      <formula>MOD(ROW(),2)=0</formula>
    </cfRule>
    <cfRule type="expression" dxfId="528" priority="6" stopIfTrue="1">
      <formula>MOD(ROW(),2)&lt;&gt;0</formula>
    </cfRule>
  </conditionalFormatting>
  <conditionalFormatting sqref="B26:U69">
    <cfRule type="expression" dxfId="527" priority="7" stopIfTrue="1">
      <formula>MOD(ROW(),2)=0</formula>
    </cfRule>
    <cfRule type="expression" dxfId="526"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ACB3-E60C-409E-A62B-0261D8E80EE2}">
  <sheetPr codeName="Sheet69"/>
  <dimension ref="A1:U74"/>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x-706</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358</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706</v>
      </c>
      <c r="C14" s="49"/>
      <c r="D14" s="49"/>
      <c r="E14" s="49"/>
      <c r="F14" s="49"/>
      <c r="G14" s="49"/>
      <c r="H14" s="49"/>
      <c r="I14" s="49"/>
      <c r="J14" s="49"/>
      <c r="K14" s="49"/>
      <c r="L14" s="49"/>
      <c r="M14" s="49"/>
    </row>
    <row r="15" spans="1:13" x14ac:dyDescent="0.25">
      <c r="A15" s="40" t="s">
        <v>485</v>
      </c>
      <c r="B15" s="49" t="s">
        <v>359</v>
      </c>
      <c r="C15" s="49"/>
      <c r="D15" s="49"/>
      <c r="E15" s="49"/>
      <c r="F15" s="49"/>
      <c r="G15" s="49"/>
      <c r="H15" s="49"/>
      <c r="I15" s="49"/>
      <c r="J15" s="49"/>
      <c r="K15" s="49"/>
      <c r="L15" s="49"/>
      <c r="M15" s="49"/>
    </row>
    <row r="16" spans="1:13" x14ac:dyDescent="0.25">
      <c r="A16" s="40" t="s">
        <v>137</v>
      </c>
      <c r="B16" s="49" t="s">
        <v>360</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201.2</v>
      </c>
      <c r="C27" s="45">
        <v>102.4</v>
      </c>
      <c r="D27" s="45">
        <v>69.599999999999994</v>
      </c>
      <c r="E27" s="45">
        <v>53.1</v>
      </c>
      <c r="F27" s="45">
        <v>43.3</v>
      </c>
      <c r="G27" s="45">
        <v>36.700000000000003</v>
      </c>
      <c r="H27" s="45">
        <v>32</v>
      </c>
      <c r="I27" s="45">
        <v>28.5</v>
      </c>
      <c r="J27" s="45">
        <v>25.8</v>
      </c>
      <c r="K27" s="45">
        <v>23.6</v>
      </c>
      <c r="L27" s="45">
        <v>21.9</v>
      </c>
      <c r="M27" s="45">
        <v>20.399999999999999</v>
      </c>
      <c r="N27" s="45">
        <v>19.100000000000001</v>
      </c>
      <c r="O27" s="45">
        <v>18.100000000000001</v>
      </c>
      <c r="P27" s="45">
        <v>17.2</v>
      </c>
      <c r="Q27" s="45">
        <v>16.399999999999999</v>
      </c>
      <c r="R27" s="45">
        <v>15.7</v>
      </c>
      <c r="S27" s="45">
        <v>15</v>
      </c>
      <c r="T27" s="45">
        <v>14.5</v>
      </c>
      <c r="U27" s="45">
        <v>14</v>
      </c>
    </row>
    <row r="28" spans="1:21" x14ac:dyDescent="0.25">
      <c r="A28" s="43">
        <v>17</v>
      </c>
      <c r="B28" s="45">
        <v>204.1</v>
      </c>
      <c r="C28" s="45">
        <v>104</v>
      </c>
      <c r="D28" s="45">
        <v>70.599999999999994</v>
      </c>
      <c r="E28" s="45">
        <v>53.9</v>
      </c>
      <c r="F28" s="45">
        <v>43.9</v>
      </c>
      <c r="G28" s="45">
        <v>37.200000000000003</v>
      </c>
      <c r="H28" s="45">
        <v>32.5</v>
      </c>
      <c r="I28" s="45">
        <v>28.9</v>
      </c>
      <c r="J28" s="45">
        <v>26.2</v>
      </c>
      <c r="K28" s="45">
        <v>24</v>
      </c>
      <c r="L28" s="45">
        <v>22.2</v>
      </c>
      <c r="M28" s="45">
        <v>20.7</v>
      </c>
      <c r="N28" s="45">
        <v>19.399999999999999</v>
      </c>
      <c r="O28" s="45">
        <v>18.399999999999999</v>
      </c>
      <c r="P28" s="45">
        <v>17.399999999999999</v>
      </c>
      <c r="Q28" s="45">
        <v>16.600000000000001</v>
      </c>
      <c r="R28" s="45">
        <v>15.9</v>
      </c>
      <c r="S28" s="45">
        <v>15.3</v>
      </c>
      <c r="T28" s="45">
        <v>14.7</v>
      </c>
      <c r="U28" s="45">
        <v>14.2</v>
      </c>
    </row>
    <row r="29" spans="1:21" x14ac:dyDescent="0.25">
      <c r="A29" s="43">
        <v>18</v>
      </c>
      <c r="B29" s="45">
        <v>207.1</v>
      </c>
      <c r="C29" s="45">
        <v>105.5</v>
      </c>
      <c r="D29" s="45">
        <v>71.599999999999994</v>
      </c>
      <c r="E29" s="45">
        <v>54.7</v>
      </c>
      <c r="F29" s="45">
        <v>44.6</v>
      </c>
      <c r="G29" s="45">
        <v>37.799999999999997</v>
      </c>
      <c r="H29" s="45">
        <v>33</v>
      </c>
      <c r="I29" s="45">
        <v>29.4</v>
      </c>
      <c r="J29" s="45">
        <v>26.6</v>
      </c>
      <c r="K29" s="45">
        <v>24.3</v>
      </c>
      <c r="L29" s="45">
        <v>22.5</v>
      </c>
      <c r="M29" s="45">
        <v>21</v>
      </c>
      <c r="N29" s="45">
        <v>19.7</v>
      </c>
      <c r="O29" s="45">
        <v>18.600000000000001</v>
      </c>
      <c r="P29" s="45">
        <v>17.7</v>
      </c>
      <c r="Q29" s="45">
        <v>16.899999999999999</v>
      </c>
      <c r="R29" s="45">
        <v>16.100000000000001</v>
      </c>
      <c r="S29" s="45">
        <v>15.5</v>
      </c>
      <c r="T29" s="45">
        <v>14.9</v>
      </c>
      <c r="U29" s="45">
        <v>14.4</v>
      </c>
    </row>
    <row r="30" spans="1:21" x14ac:dyDescent="0.25">
      <c r="A30" s="43">
        <v>19</v>
      </c>
      <c r="B30" s="45">
        <v>210.1</v>
      </c>
      <c r="C30" s="45">
        <v>107</v>
      </c>
      <c r="D30" s="45">
        <v>72.7</v>
      </c>
      <c r="E30" s="45">
        <v>55.5</v>
      </c>
      <c r="F30" s="45">
        <v>45.2</v>
      </c>
      <c r="G30" s="45">
        <v>38.4</v>
      </c>
      <c r="H30" s="45">
        <v>33.5</v>
      </c>
      <c r="I30" s="45">
        <v>29.8</v>
      </c>
      <c r="J30" s="45">
        <v>27</v>
      </c>
      <c r="K30" s="45">
        <v>24.7</v>
      </c>
      <c r="L30" s="45">
        <v>22.8</v>
      </c>
      <c r="M30" s="45">
        <v>21.3</v>
      </c>
      <c r="N30" s="45">
        <v>20</v>
      </c>
      <c r="O30" s="45">
        <v>18.899999999999999</v>
      </c>
      <c r="P30" s="45">
        <v>17.899999999999999</v>
      </c>
      <c r="Q30" s="45">
        <v>17.100000000000001</v>
      </c>
      <c r="R30" s="45">
        <v>16.399999999999999</v>
      </c>
      <c r="S30" s="45">
        <v>15.7</v>
      </c>
      <c r="T30" s="45">
        <v>15.1</v>
      </c>
      <c r="U30" s="45">
        <v>14.6</v>
      </c>
    </row>
    <row r="31" spans="1:21" x14ac:dyDescent="0.25">
      <c r="A31" s="43">
        <v>20</v>
      </c>
      <c r="B31" s="45">
        <v>213.2</v>
      </c>
      <c r="C31" s="45">
        <v>108.6</v>
      </c>
      <c r="D31" s="45">
        <v>73.7</v>
      </c>
      <c r="E31" s="45">
        <v>56.3</v>
      </c>
      <c r="F31" s="45">
        <v>45.9</v>
      </c>
      <c r="G31" s="45">
        <v>38.9</v>
      </c>
      <c r="H31" s="45">
        <v>33.9</v>
      </c>
      <c r="I31" s="45">
        <v>30.2</v>
      </c>
      <c r="J31" s="45">
        <v>27.4</v>
      </c>
      <c r="K31" s="45">
        <v>25.1</v>
      </c>
      <c r="L31" s="45">
        <v>23.2</v>
      </c>
      <c r="M31" s="45">
        <v>21.6</v>
      </c>
      <c r="N31" s="45">
        <v>20.3</v>
      </c>
      <c r="O31" s="45">
        <v>19.2</v>
      </c>
      <c r="P31" s="45">
        <v>18.2</v>
      </c>
      <c r="Q31" s="45">
        <v>17.399999999999999</v>
      </c>
      <c r="R31" s="45">
        <v>16.600000000000001</v>
      </c>
      <c r="S31" s="45">
        <v>16</v>
      </c>
      <c r="T31" s="45">
        <v>15.4</v>
      </c>
      <c r="U31" s="45">
        <v>14.8</v>
      </c>
    </row>
    <row r="32" spans="1:21" x14ac:dyDescent="0.25">
      <c r="A32" s="43">
        <v>21</v>
      </c>
      <c r="B32" s="45">
        <v>216.2</v>
      </c>
      <c r="C32" s="45">
        <v>110.1</v>
      </c>
      <c r="D32" s="45">
        <v>74.8</v>
      </c>
      <c r="E32" s="45">
        <v>57.1</v>
      </c>
      <c r="F32" s="45">
        <v>46.5</v>
      </c>
      <c r="G32" s="45">
        <v>39.5</v>
      </c>
      <c r="H32" s="45">
        <v>34.4</v>
      </c>
      <c r="I32" s="45">
        <v>30.7</v>
      </c>
      <c r="J32" s="45">
        <v>27.7</v>
      </c>
      <c r="K32" s="45">
        <v>25.4</v>
      </c>
      <c r="L32" s="45">
        <v>23.5</v>
      </c>
      <c r="M32" s="45">
        <v>21.9</v>
      </c>
      <c r="N32" s="45">
        <v>20.6</v>
      </c>
      <c r="O32" s="45">
        <v>19.5</v>
      </c>
      <c r="P32" s="45">
        <v>18.5</v>
      </c>
      <c r="Q32" s="45">
        <v>17.600000000000001</v>
      </c>
      <c r="R32" s="45">
        <v>16.899999999999999</v>
      </c>
      <c r="S32" s="45">
        <v>16.2</v>
      </c>
      <c r="T32" s="45">
        <v>15.6</v>
      </c>
      <c r="U32" s="45">
        <v>15.1</v>
      </c>
    </row>
    <row r="33" spans="1:21" x14ac:dyDescent="0.25">
      <c r="A33" s="43">
        <v>22</v>
      </c>
      <c r="B33" s="45">
        <v>219.3</v>
      </c>
      <c r="C33" s="45">
        <v>111.7</v>
      </c>
      <c r="D33" s="45">
        <v>75.8</v>
      </c>
      <c r="E33" s="45">
        <v>57.9</v>
      </c>
      <c r="F33" s="45">
        <v>47.2</v>
      </c>
      <c r="G33" s="45">
        <v>40</v>
      </c>
      <c r="H33" s="45">
        <v>34.9</v>
      </c>
      <c r="I33" s="45">
        <v>31.1</v>
      </c>
      <c r="J33" s="45">
        <v>28.1</v>
      </c>
      <c r="K33" s="45">
        <v>25.8</v>
      </c>
      <c r="L33" s="45">
        <v>23.9</v>
      </c>
      <c r="M33" s="45">
        <v>22.2</v>
      </c>
      <c r="N33" s="45">
        <v>20.9</v>
      </c>
      <c r="O33" s="45">
        <v>19.7</v>
      </c>
      <c r="P33" s="45">
        <v>18.7</v>
      </c>
      <c r="Q33" s="45">
        <v>17.899999999999999</v>
      </c>
      <c r="R33" s="45">
        <v>17.100000000000001</v>
      </c>
      <c r="S33" s="45">
        <v>16.399999999999999</v>
      </c>
      <c r="T33" s="45">
        <v>15.8</v>
      </c>
      <c r="U33" s="45">
        <v>15.3</v>
      </c>
    </row>
    <row r="34" spans="1:21" x14ac:dyDescent="0.25">
      <c r="A34" s="43">
        <v>23</v>
      </c>
      <c r="B34" s="45">
        <v>222.5</v>
      </c>
      <c r="C34" s="45">
        <v>113.3</v>
      </c>
      <c r="D34" s="45">
        <v>76.900000000000006</v>
      </c>
      <c r="E34" s="45">
        <v>58.8</v>
      </c>
      <c r="F34" s="45">
        <v>47.9</v>
      </c>
      <c r="G34" s="45">
        <v>40.6</v>
      </c>
      <c r="H34" s="45">
        <v>35.4</v>
      </c>
      <c r="I34" s="45">
        <v>31.6</v>
      </c>
      <c r="J34" s="45">
        <v>28.6</v>
      </c>
      <c r="K34" s="45">
        <v>26.2</v>
      </c>
      <c r="L34" s="45">
        <v>24.2</v>
      </c>
      <c r="M34" s="45">
        <v>22.6</v>
      </c>
      <c r="N34" s="45">
        <v>21.2</v>
      </c>
      <c r="O34" s="45">
        <v>20</v>
      </c>
      <c r="P34" s="45">
        <v>19</v>
      </c>
      <c r="Q34" s="45">
        <v>18.100000000000001</v>
      </c>
      <c r="R34" s="45">
        <v>17.399999999999999</v>
      </c>
      <c r="S34" s="45">
        <v>16.7</v>
      </c>
      <c r="T34" s="45">
        <v>16.100000000000001</v>
      </c>
      <c r="U34" s="45">
        <v>15.5</v>
      </c>
    </row>
    <row r="35" spans="1:21" x14ac:dyDescent="0.25">
      <c r="A35" s="43">
        <v>24</v>
      </c>
      <c r="B35" s="45">
        <v>225.6</v>
      </c>
      <c r="C35" s="45">
        <v>114.9</v>
      </c>
      <c r="D35" s="45">
        <v>78</v>
      </c>
      <c r="E35" s="45">
        <v>59.6</v>
      </c>
      <c r="F35" s="45">
        <v>48.5</v>
      </c>
      <c r="G35" s="45">
        <v>41.2</v>
      </c>
      <c r="H35" s="45">
        <v>35.9</v>
      </c>
      <c r="I35" s="45">
        <v>32</v>
      </c>
      <c r="J35" s="45">
        <v>29</v>
      </c>
      <c r="K35" s="45">
        <v>26.5</v>
      </c>
      <c r="L35" s="45">
        <v>24.5</v>
      </c>
      <c r="M35" s="45">
        <v>22.9</v>
      </c>
      <c r="N35" s="45">
        <v>21.5</v>
      </c>
      <c r="O35" s="45">
        <v>20.3</v>
      </c>
      <c r="P35" s="45">
        <v>19.3</v>
      </c>
      <c r="Q35" s="45">
        <v>18.399999999999999</v>
      </c>
      <c r="R35" s="45">
        <v>17.600000000000001</v>
      </c>
      <c r="S35" s="45">
        <v>16.899999999999999</v>
      </c>
      <c r="T35" s="45">
        <v>16.3</v>
      </c>
      <c r="U35" s="45">
        <v>15.7</v>
      </c>
    </row>
    <row r="36" spans="1:21" x14ac:dyDescent="0.25">
      <c r="A36" s="43">
        <v>25</v>
      </c>
      <c r="B36" s="45">
        <v>228.8</v>
      </c>
      <c r="C36" s="45">
        <v>116.5</v>
      </c>
      <c r="D36" s="45">
        <v>79.099999999999994</v>
      </c>
      <c r="E36" s="45">
        <v>60.4</v>
      </c>
      <c r="F36" s="45">
        <v>49.2</v>
      </c>
      <c r="G36" s="45">
        <v>41.8</v>
      </c>
      <c r="H36" s="45">
        <v>36.5</v>
      </c>
      <c r="I36" s="45">
        <v>32.5</v>
      </c>
      <c r="J36" s="45">
        <v>29.4</v>
      </c>
      <c r="K36" s="45">
        <v>26.9</v>
      </c>
      <c r="L36" s="45">
        <v>24.9</v>
      </c>
      <c r="M36" s="45">
        <v>23.2</v>
      </c>
      <c r="N36" s="45">
        <v>21.8</v>
      </c>
      <c r="O36" s="45">
        <v>20.6</v>
      </c>
      <c r="P36" s="45">
        <v>19.600000000000001</v>
      </c>
      <c r="Q36" s="45">
        <v>18.7</v>
      </c>
      <c r="R36" s="45">
        <v>17.899999999999999</v>
      </c>
      <c r="S36" s="45">
        <v>17.2</v>
      </c>
      <c r="T36" s="45">
        <v>16.5</v>
      </c>
      <c r="U36" s="45">
        <v>16</v>
      </c>
    </row>
    <row r="37" spans="1:21" x14ac:dyDescent="0.25">
      <c r="A37" s="43">
        <v>26</v>
      </c>
      <c r="B37" s="45">
        <v>232.1</v>
      </c>
      <c r="C37" s="45">
        <v>118.2</v>
      </c>
      <c r="D37" s="45">
        <v>80.3</v>
      </c>
      <c r="E37" s="45">
        <v>61.3</v>
      </c>
      <c r="F37" s="45">
        <v>49.9</v>
      </c>
      <c r="G37" s="45">
        <v>42.4</v>
      </c>
      <c r="H37" s="45">
        <v>37</v>
      </c>
      <c r="I37" s="45">
        <v>32.9</v>
      </c>
      <c r="J37" s="45">
        <v>29.8</v>
      </c>
      <c r="K37" s="45">
        <v>27.3</v>
      </c>
      <c r="L37" s="45">
        <v>25.3</v>
      </c>
      <c r="M37" s="45">
        <v>23.6</v>
      </c>
      <c r="N37" s="45">
        <v>22.1</v>
      </c>
      <c r="O37" s="45">
        <v>20.9</v>
      </c>
      <c r="P37" s="45">
        <v>19.899999999999999</v>
      </c>
      <c r="Q37" s="45">
        <v>18.899999999999999</v>
      </c>
      <c r="R37" s="45">
        <v>18.100000000000001</v>
      </c>
      <c r="S37" s="45">
        <v>17.399999999999999</v>
      </c>
      <c r="T37" s="45">
        <v>16.8</v>
      </c>
      <c r="U37" s="45">
        <v>16.2</v>
      </c>
    </row>
    <row r="38" spans="1:21" x14ac:dyDescent="0.25">
      <c r="A38" s="43">
        <v>27</v>
      </c>
      <c r="B38" s="45">
        <v>235.4</v>
      </c>
      <c r="C38" s="45">
        <v>119.9</v>
      </c>
      <c r="D38" s="45">
        <v>81.400000000000006</v>
      </c>
      <c r="E38" s="45">
        <v>62.2</v>
      </c>
      <c r="F38" s="45">
        <v>50.7</v>
      </c>
      <c r="G38" s="45">
        <v>43</v>
      </c>
      <c r="H38" s="45">
        <v>37.5</v>
      </c>
      <c r="I38" s="45">
        <v>33.4</v>
      </c>
      <c r="J38" s="45">
        <v>30.2</v>
      </c>
      <c r="K38" s="45">
        <v>27.7</v>
      </c>
      <c r="L38" s="45">
        <v>25.6</v>
      </c>
      <c r="M38" s="45">
        <v>23.9</v>
      </c>
      <c r="N38" s="45">
        <v>22.5</v>
      </c>
      <c r="O38" s="45">
        <v>21.2</v>
      </c>
      <c r="P38" s="45">
        <v>20.100000000000001</v>
      </c>
      <c r="Q38" s="45">
        <v>19.2</v>
      </c>
      <c r="R38" s="45">
        <v>18.399999999999999</v>
      </c>
      <c r="S38" s="45">
        <v>17.7</v>
      </c>
      <c r="T38" s="45">
        <v>17</v>
      </c>
      <c r="U38" s="45">
        <v>16.399999999999999</v>
      </c>
    </row>
    <row r="39" spans="1:21" x14ac:dyDescent="0.25">
      <c r="A39" s="43">
        <v>28</v>
      </c>
      <c r="B39" s="45">
        <v>238.7</v>
      </c>
      <c r="C39" s="45">
        <v>121.6</v>
      </c>
      <c r="D39" s="45">
        <v>82.6</v>
      </c>
      <c r="E39" s="45">
        <v>63.1</v>
      </c>
      <c r="F39" s="45">
        <v>51.4</v>
      </c>
      <c r="G39" s="45">
        <v>43.6</v>
      </c>
      <c r="H39" s="45">
        <v>38</v>
      </c>
      <c r="I39" s="45">
        <v>33.9</v>
      </c>
      <c r="J39" s="45">
        <v>30.7</v>
      </c>
      <c r="K39" s="45">
        <v>28.1</v>
      </c>
      <c r="L39" s="45">
        <v>26</v>
      </c>
      <c r="M39" s="45">
        <v>24.2</v>
      </c>
      <c r="N39" s="45">
        <v>22.8</v>
      </c>
      <c r="O39" s="45">
        <v>21.5</v>
      </c>
      <c r="P39" s="45">
        <v>20.399999999999999</v>
      </c>
      <c r="Q39" s="45">
        <v>19.5</v>
      </c>
      <c r="R39" s="45">
        <v>18.7</v>
      </c>
      <c r="S39" s="45">
        <v>17.899999999999999</v>
      </c>
      <c r="T39" s="45">
        <v>17.3</v>
      </c>
      <c r="U39" s="45">
        <v>16.7</v>
      </c>
    </row>
    <row r="40" spans="1:21" x14ac:dyDescent="0.25">
      <c r="A40" s="43">
        <v>29</v>
      </c>
      <c r="B40" s="45">
        <v>242.1</v>
      </c>
      <c r="C40" s="45">
        <v>123.3</v>
      </c>
      <c r="D40" s="45">
        <v>83.7</v>
      </c>
      <c r="E40" s="45">
        <v>64</v>
      </c>
      <c r="F40" s="45">
        <v>52.1</v>
      </c>
      <c r="G40" s="45">
        <v>44.2</v>
      </c>
      <c r="H40" s="45">
        <v>38.6</v>
      </c>
      <c r="I40" s="45">
        <v>34.4</v>
      </c>
      <c r="J40" s="45">
        <v>31.1</v>
      </c>
      <c r="K40" s="45">
        <v>28.5</v>
      </c>
      <c r="L40" s="45">
        <v>26.4</v>
      </c>
      <c r="M40" s="45">
        <v>24.6</v>
      </c>
      <c r="N40" s="45">
        <v>23.1</v>
      </c>
      <c r="O40" s="45">
        <v>21.8</v>
      </c>
      <c r="P40" s="45">
        <v>20.7</v>
      </c>
      <c r="Q40" s="45">
        <v>19.8</v>
      </c>
      <c r="R40" s="45">
        <v>18.899999999999999</v>
      </c>
      <c r="S40" s="45">
        <v>18.2</v>
      </c>
      <c r="T40" s="45">
        <v>17.5</v>
      </c>
      <c r="U40" s="45">
        <v>16.899999999999999</v>
      </c>
    </row>
    <row r="41" spans="1:21" x14ac:dyDescent="0.25">
      <c r="A41" s="43">
        <v>30</v>
      </c>
      <c r="B41" s="45">
        <v>245.5</v>
      </c>
      <c r="C41" s="45">
        <v>125</v>
      </c>
      <c r="D41" s="45">
        <v>84.9</v>
      </c>
      <c r="E41" s="45">
        <v>64.900000000000006</v>
      </c>
      <c r="F41" s="45">
        <v>52.9</v>
      </c>
      <c r="G41" s="45">
        <v>44.9</v>
      </c>
      <c r="H41" s="45">
        <v>39.1</v>
      </c>
      <c r="I41" s="45">
        <v>34.9</v>
      </c>
      <c r="J41" s="45">
        <v>31.6</v>
      </c>
      <c r="K41" s="45">
        <v>28.9</v>
      </c>
      <c r="L41" s="45">
        <v>26.8</v>
      </c>
      <c r="M41" s="45">
        <v>25</v>
      </c>
      <c r="N41" s="45">
        <v>23.4</v>
      </c>
      <c r="O41" s="45">
        <v>22.2</v>
      </c>
      <c r="P41" s="45">
        <v>21</v>
      </c>
      <c r="Q41" s="45">
        <v>20.100000000000001</v>
      </c>
      <c r="R41" s="45">
        <v>19.2</v>
      </c>
      <c r="S41" s="45">
        <v>18.5</v>
      </c>
      <c r="T41" s="45">
        <v>17.8</v>
      </c>
      <c r="U41" s="45">
        <v>17.2</v>
      </c>
    </row>
    <row r="42" spans="1:21" x14ac:dyDescent="0.25">
      <c r="A42" s="43">
        <v>31</v>
      </c>
      <c r="B42" s="45">
        <v>249</v>
      </c>
      <c r="C42" s="45">
        <v>126.8</v>
      </c>
      <c r="D42" s="45">
        <v>86.1</v>
      </c>
      <c r="E42" s="45">
        <v>65.8</v>
      </c>
      <c r="F42" s="45">
        <v>53.6</v>
      </c>
      <c r="G42" s="45">
        <v>45.5</v>
      </c>
      <c r="H42" s="45">
        <v>39.700000000000003</v>
      </c>
      <c r="I42" s="45">
        <v>35.4</v>
      </c>
      <c r="J42" s="45">
        <v>32</v>
      </c>
      <c r="K42" s="45">
        <v>29.3</v>
      </c>
      <c r="L42" s="45">
        <v>27.1</v>
      </c>
      <c r="M42" s="45">
        <v>25.3</v>
      </c>
      <c r="N42" s="45">
        <v>23.8</v>
      </c>
      <c r="O42" s="45">
        <v>22.5</v>
      </c>
      <c r="P42" s="45">
        <v>21.4</v>
      </c>
      <c r="Q42" s="45">
        <v>20.399999999999999</v>
      </c>
      <c r="R42" s="45">
        <v>19.5</v>
      </c>
      <c r="S42" s="45">
        <v>18.7</v>
      </c>
      <c r="T42" s="45">
        <v>18.100000000000001</v>
      </c>
      <c r="U42" s="45">
        <v>17.5</v>
      </c>
    </row>
    <row r="43" spans="1:21" x14ac:dyDescent="0.25">
      <c r="A43" s="43">
        <v>32</v>
      </c>
      <c r="B43" s="45">
        <v>252.5</v>
      </c>
      <c r="C43" s="45">
        <v>128.6</v>
      </c>
      <c r="D43" s="45">
        <v>87.3</v>
      </c>
      <c r="E43" s="45">
        <v>66.7</v>
      </c>
      <c r="F43" s="45">
        <v>54.4</v>
      </c>
      <c r="G43" s="45">
        <v>46.1</v>
      </c>
      <c r="H43" s="45">
        <v>40.299999999999997</v>
      </c>
      <c r="I43" s="45">
        <v>35.9</v>
      </c>
      <c r="J43" s="45">
        <v>32.5</v>
      </c>
      <c r="K43" s="45">
        <v>29.8</v>
      </c>
      <c r="L43" s="45">
        <v>27.5</v>
      </c>
      <c r="M43" s="45">
        <v>25.7</v>
      </c>
      <c r="N43" s="45">
        <v>24.1</v>
      </c>
      <c r="O43" s="45">
        <v>22.8</v>
      </c>
      <c r="P43" s="45">
        <v>21.7</v>
      </c>
      <c r="Q43" s="45">
        <v>20.7</v>
      </c>
      <c r="R43" s="45">
        <v>19.8</v>
      </c>
      <c r="S43" s="45">
        <v>19</v>
      </c>
      <c r="T43" s="45">
        <v>18.3</v>
      </c>
      <c r="U43" s="45">
        <v>17.7</v>
      </c>
    </row>
    <row r="44" spans="1:21" x14ac:dyDescent="0.25">
      <c r="A44" s="43">
        <v>33</v>
      </c>
      <c r="B44" s="45">
        <v>256</v>
      </c>
      <c r="C44" s="45">
        <v>130.4</v>
      </c>
      <c r="D44" s="45">
        <v>88.6</v>
      </c>
      <c r="E44" s="45">
        <v>67.7</v>
      </c>
      <c r="F44" s="45">
        <v>55.1</v>
      </c>
      <c r="G44" s="45">
        <v>46.8</v>
      </c>
      <c r="H44" s="45">
        <v>40.799999999999997</v>
      </c>
      <c r="I44" s="45">
        <v>36.4</v>
      </c>
      <c r="J44" s="45">
        <v>32.9</v>
      </c>
      <c r="K44" s="45">
        <v>30.2</v>
      </c>
      <c r="L44" s="45">
        <v>27.9</v>
      </c>
      <c r="M44" s="45">
        <v>26.1</v>
      </c>
      <c r="N44" s="45">
        <v>24.5</v>
      </c>
      <c r="O44" s="45">
        <v>23.1</v>
      </c>
      <c r="P44" s="45">
        <v>22</v>
      </c>
      <c r="Q44" s="45">
        <v>21</v>
      </c>
      <c r="R44" s="45">
        <v>20.100000000000001</v>
      </c>
      <c r="S44" s="45">
        <v>19.3</v>
      </c>
      <c r="T44" s="45">
        <v>18.600000000000001</v>
      </c>
      <c r="U44" s="45">
        <v>18</v>
      </c>
    </row>
    <row r="45" spans="1:21" x14ac:dyDescent="0.25">
      <c r="A45" s="43">
        <v>34</v>
      </c>
      <c r="B45" s="45">
        <v>259.60000000000002</v>
      </c>
      <c r="C45" s="45">
        <v>132.19999999999999</v>
      </c>
      <c r="D45" s="45">
        <v>89.8</v>
      </c>
      <c r="E45" s="45">
        <v>68.599999999999994</v>
      </c>
      <c r="F45" s="45">
        <v>55.9</v>
      </c>
      <c r="G45" s="45">
        <v>47.5</v>
      </c>
      <c r="H45" s="45">
        <v>41.4</v>
      </c>
      <c r="I45" s="45">
        <v>36.9</v>
      </c>
      <c r="J45" s="45">
        <v>33.4</v>
      </c>
      <c r="K45" s="45">
        <v>30.6</v>
      </c>
      <c r="L45" s="45">
        <v>28.3</v>
      </c>
      <c r="M45" s="45">
        <v>26.4</v>
      </c>
      <c r="N45" s="45">
        <v>24.8</v>
      </c>
      <c r="O45" s="45">
        <v>23.5</v>
      </c>
      <c r="P45" s="45">
        <v>22.3</v>
      </c>
      <c r="Q45" s="45">
        <v>21.3</v>
      </c>
      <c r="R45" s="45">
        <v>20.399999999999999</v>
      </c>
      <c r="S45" s="45">
        <v>19.600000000000001</v>
      </c>
      <c r="T45" s="45">
        <v>18.899999999999999</v>
      </c>
      <c r="U45" s="45">
        <v>18.3</v>
      </c>
    </row>
    <row r="46" spans="1:21" x14ac:dyDescent="0.25">
      <c r="A46" s="43">
        <v>35</v>
      </c>
      <c r="B46" s="45">
        <v>263.2</v>
      </c>
      <c r="C46" s="45">
        <v>134.1</v>
      </c>
      <c r="D46" s="45">
        <v>91.1</v>
      </c>
      <c r="E46" s="45">
        <v>69.599999999999994</v>
      </c>
      <c r="F46" s="45">
        <v>56.7</v>
      </c>
      <c r="G46" s="45">
        <v>48.1</v>
      </c>
      <c r="H46" s="45">
        <v>42</v>
      </c>
      <c r="I46" s="45">
        <v>37.4</v>
      </c>
      <c r="J46" s="45">
        <v>33.9</v>
      </c>
      <c r="K46" s="45">
        <v>31.1</v>
      </c>
      <c r="L46" s="45">
        <v>28.7</v>
      </c>
      <c r="M46" s="45">
        <v>26.8</v>
      </c>
      <c r="N46" s="45">
        <v>25.2</v>
      </c>
      <c r="O46" s="45">
        <v>23.8</v>
      </c>
      <c r="P46" s="45">
        <v>22.6</v>
      </c>
      <c r="Q46" s="45">
        <v>21.6</v>
      </c>
      <c r="R46" s="45">
        <v>20.7</v>
      </c>
      <c r="S46" s="45">
        <v>19.899999999999999</v>
      </c>
      <c r="T46" s="45">
        <v>19.2</v>
      </c>
      <c r="U46" s="45">
        <v>18.5</v>
      </c>
    </row>
    <row r="47" spans="1:21" x14ac:dyDescent="0.25">
      <c r="A47" s="43">
        <v>36</v>
      </c>
      <c r="B47" s="45">
        <v>266.8</v>
      </c>
      <c r="C47" s="45">
        <v>135.9</v>
      </c>
      <c r="D47" s="45">
        <v>92.3</v>
      </c>
      <c r="E47" s="45">
        <v>70.599999999999994</v>
      </c>
      <c r="F47" s="45">
        <v>57.5</v>
      </c>
      <c r="G47" s="45">
        <v>48.8</v>
      </c>
      <c r="H47" s="45">
        <v>42.6</v>
      </c>
      <c r="I47" s="45">
        <v>38</v>
      </c>
      <c r="J47" s="45">
        <v>34.4</v>
      </c>
      <c r="K47" s="45">
        <v>31.5</v>
      </c>
      <c r="L47" s="45">
        <v>29.2</v>
      </c>
      <c r="M47" s="45">
        <v>27.2</v>
      </c>
      <c r="N47" s="45">
        <v>25.6</v>
      </c>
      <c r="O47" s="45">
        <v>24.2</v>
      </c>
      <c r="P47" s="45">
        <v>23</v>
      </c>
      <c r="Q47" s="45">
        <v>21.9</v>
      </c>
      <c r="R47" s="45">
        <v>21</v>
      </c>
      <c r="S47" s="45">
        <v>20.2</v>
      </c>
      <c r="T47" s="45">
        <v>19.5</v>
      </c>
      <c r="U47" s="45">
        <v>18.8</v>
      </c>
    </row>
    <row r="48" spans="1:21" x14ac:dyDescent="0.25">
      <c r="A48" s="43">
        <v>37</v>
      </c>
      <c r="B48" s="45">
        <v>270.5</v>
      </c>
      <c r="C48" s="45">
        <v>137.80000000000001</v>
      </c>
      <c r="D48" s="45">
        <v>93.6</v>
      </c>
      <c r="E48" s="45">
        <v>71.5</v>
      </c>
      <c r="F48" s="45">
        <v>58.3</v>
      </c>
      <c r="G48" s="45">
        <v>49.5</v>
      </c>
      <c r="H48" s="45">
        <v>43.2</v>
      </c>
      <c r="I48" s="45">
        <v>38.5</v>
      </c>
      <c r="J48" s="45">
        <v>34.9</v>
      </c>
      <c r="K48" s="45">
        <v>32</v>
      </c>
      <c r="L48" s="45">
        <v>29.6</v>
      </c>
      <c r="M48" s="45">
        <v>27.6</v>
      </c>
      <c r="N48" s="45">
        <v>26</v>
      </c>
      <c r="O48" s="45">
        <v>24.5</v>
      </c>
      <c r="P48" s="45">
        <v>23.3</v>
      </c>
      <c r="Q48" s="45">
        <v>22.3</v>
      </c>
      <c r="R48" s="45">
        <v>21.3</v>
      </c>
      <c r="S48" s="45">
        <v>20.5</v>
      </c>
      <c r="T48" s="45">
        <v>19.8</v>
      </c>
      <c r="U48" s="45">
        <v>19.100000000000001</v>
      </c>
    </row>
    <row r="49" spans="1:21" x14ac:dyDescent="0.25">
      <c r="A49" s="43">
        <v>38</v>
      </c>
      <c r="B49" s="45">
        <v>274.3</v>
      </c>
      <c r="C49" s="45">
        <v>139.69999999999999</v>
      </c>
      <c r="D49" s="45">
        <v>94.9</v>
      </c>
      <c r="E49" s="45">
        <v>72.5</v>
      </c>
      <c r="F49" s="45">
        <v>59.1</v>
      </c>
      <c r="G49" s="45">
        <v>50.2</v>
      </c>
      <c r="H49" s="45">
        <v>43.8</v>
      </c>
      <c r="I49" s="45">
        <v>39.1</v>
      </c>
      <c r="J49" s="45">
        <v>35.4</v>
      </c>
      <c r="K49" s="45">
        <v>32.4</v>
      </c>
      <c r="L49" s="45">
        <v>30</v>
      </c>
      <c r="M49" s="45">
        <v>28</v>
      </c>
      <c r="N49" s="45">
        <v>26.3</v>
      </c>
      <c r="O49" s="45">
        <v>24.9</v>
      </c>
      <c r="P49" s="45">
        <v>23.7</v>
      </c>
      <c r="Q49" s="45">
        <v>22.6</v>
      </c>
      <c r="R49" s="45">
        <v>21.7</v>
      </c>
      <c r="S49" s="45">
        <v>20.8</v>
      </c>
      <c r="T49" s="45">
        <v>20.100000000000001</v>
      </c>
      <c r="U49" s="45">
        <v>19.5</v>
      </c>
    </row>
    <row r="50" spans="1:21" x14ac:dyDescent="0.25">
      <c r="A50" s="43">
        <v>39</v>
      </c>
      <c r="B50" s="45">
        <v>278.10000000000002</v>
      </c>
      <c r="C50" s="45">
        <v>141.69999999999999</v>
      </c>
      <c r="D50" s="45">
        <v>96.3</v>
      </c>
      <c r="E50" s="45">
        <v>73.599999999999994</v>
      </c>
      <c r="F50" s="45">
        <v>60</v>
      </c>
      <c r="G50" s="45">
        <v>50.9</v>
      </c>
      <c r="H50" s="45">
        <v>44.5</v>
      </c>
      <c r="I50" s="45">
        <v>39.6</v>
      </c>
      <c r="J50" s="45">
        <v>35.9</v>
      </c>
      <c r="K50" s="45">
        <v>32.9</v>
      </c>
      <c r="L50" s="45">
        <v>30.5</v>
      </c>
      <c r="M50" s="45">
        <v>28.4</v>
      </c>
      <c r="N50" s="45">
        <v>26.7</v>
      </c>
      <c r="O50" s="45">
        <v>25.3</v>
      </c>
      <c r="P50" s="45">
        <v>24</v>
      </c>
      <c r="Q50" s="45">
        <v>23</v>
      </c>
      <c r="R50" s="45">
        <v>22</v>
      </c>
      <c r="S50" s="45">
        <v>21.2</v>
      </c>
      <c r="T50" s="45">
        <v>20.399999999999999</v>
      </c>
      <c r="U50" s="45">
        <v>19.8</v>
      </c>
    </row>
    <row r="51" spans="1:21" x14ac:dyDescent="0.25">
      <c r="A51" s="43">
        <v>40</v>
      </c>
      <c r="B51" s="45">
        <v>281.89999999999998</v>
      </c>
      <c r="C51" s="45">
        <v>143.69999999999999</v>
      </c>
      <c r="D51" s="45">
        <v>97.6</v>
      </c>
      <c r="E51" s="45">
        <v>74.599999999999994</v>
      </c>
      <c r="F51" s="45">
        <v>60.8</v>
      </c>
      <c r="G51" s="45">
        <v>51.6</v>
      </c>
      <c r="H51" s="45">
        <v>45.1</v>
      </c>
      <c r="I51" s="45">
        <v>40.200000000000003</v>
      </c>
      <c r="J51" s="45">
        <v>36.4</v>
      </c>
      <c r="K51" s="45">
        <v>33.4</v>
      </c>
      <c r="L51" s="45">
        <v>30.9</v>
      </c>
      <c r="M51" s="45">
        <v>28.9</v>
      </c>
      <c r="N51" s="45">
        <v>27.1</v>
      </c>
      <c r="O51" s="45">
        <v>25.7</v>
      </c>
      <c r="P51" s="45">
        <v>24.4</v>
      </c>
      <c r="Q51" s="45">
        <v>23.3</v>
      </c>
      <c r="R51" s="45">
        <v>22.4</v>
      </c>
      <c r="S51" s="45">
        <v>21.5</v>
      </c>
      <c r="T51" s="45">
        <v>20.8</v>
      </c>
      <c r="U51" s="45">
        <v>20.100000000000001</v>
      </c>
    </row>
    <row r="52" spans="1:21" x14ac:dyDescent="0.25">
      <c r="A52" s="43">
        <v>41</v>
      </c>
      <c r="B52" s="45">
        <v>285.8</v>
      </c>
      <c r="C52" s="45">
        <v>145.69999999999999</v>
      </c>
      <c r="D52" s="45">
        <v>99</v>
      </c>
      <c r="E52" s="45">
        <v>75.7</v>
      </c>
      <c r="F52" s="45">
        <v>61.7</v>
      </c>
      <c r="G52" s="45">
        <v>52.4</v>
      </c>
      <c r="H52" s="45">
        <v>45.8</v>
      </c>
      <c r="I52" s="45">
        <v>40.799999999999997</v>
      </c>
      <c r="J52" s="45">
        <v>36.9</v>
      </c>
      <c r="K52" s="45">
        <v>33.9</v>
      </c>
      <c r="L52" s="45">
        <v>31.4</v>
      </c>
      <c r="M52" s="45">
        <v>29.3</v>
      </c>
      <c r="N52" s="45">
        <v>27.6</v>
      </c>
      <c r="O52" s="45">
        <v>26.1</v>
      </c>
      <c r="P52" s="45">
        <v>24.8</v>
      </c>
      <c r="Q52" s="45">
        <v>23.7</v>
      </c>
      <c r="R52" s="45">
        <v>22.7</v>
      </c>
      <c r="S52" s="45">
        <v>21.9</v>
      </c>
      <c r="T52" s="45">
        <v>21.1</v>
      </c>
      <c r="U52" s="45">
        <v>20.5</v>
      </c>
    </row>
    <row r="53" spans="1:21" x14ac:dyDescent="0.25">
      <c r="A53" s="43">
        <v>42</v>
      </c>
      <c r="B53" s="45">
        <v>289.7</v>
      </c>
      <c r="C53" s="45">
        <v>147.69999999999999</v>
      </c>
      <c r="D53" s="45">
        <v>100.4</v>
      </c>
      <c r="E53" s="45">
        <v>76.7</v>
      </c>
      <c r="F53" s="45">
        <v>62.6</v>
      </c>
      <c r="G53" s="45">
        <v>53.1</v>
      </c>
      <c r="H53" s="45">
        <v>46.4</v>
      </c>
      <c r="I53" s="45">
        <v>41.4</v>
      </c>
      <c r="J53" s="45">
        <v>37.5</v>
      </c>
      <c r="K53" s="45">
        <v>34.4</v>
      </c>
      <c r="L53" s="45">
        <v>31.8</v>
      </c>
      <c r="M53" s="45">
        <v>29.7</v>
      </c>
      <c r="N53" s="45">
        <v>28</v>
      </c>
      <c r="O53" s="45">
        <v>26.5</v>
      </c>
      <c r="P53" s="45">
        <v>25.2</v>
      </c>
      <c r="Q53" s="45">
        <v>24.1</v>
      </c>
      <c r="R53" s="45">
        <v>23.1</v>
      </c>
      <c r="S53" s="45">
        <v>22.2</v>
      </c>
      <c r="T53" s="45">
        <v>21.5</v>
      </c>
      <c r="U53" s="45">
        <v>20.8</v>
      </c>
    </row>
    <row r="54" spans="1:21" x14ac:dyDescent="0.25">
      <c r="A54" s="43">
        <v>43</v>
      </c>
      <c r="B54" s="45">
        <v>293.7</v>
      </c>
      <c r="C54" s="45">
        <v>149.69999999999999</v>
      </c>
      <c r="D54" s="45">
        <v>101.8</v>
      </c>
      <c r="E54" s="45">
        <v>77.8</v>
      </c>
      <c r="F54" s="45">
        <v>63.4</v>
      </c>
      <c r="G54" s="45">
        <v>53.9</v>
      </c>
      <c r="H54" s="45">
        <v>47.1</v>
      </c>
      <c r="I54" s="45">
        <v>42</v>
      </c>
      <c r="J54" s="45">
        <v>38</v>
      </c>
      <c r="K54" s="45">
        <v>34.9</v>
      </c>
      <c r="L54" s="45">
        <v>32.299999999999997</v>
      </c>
      <c r="M54" s="45">
        <v>30.2</v>
      </c>
      <c r="N54" s="45">
        <v>28.4</v>
      </c>
      <c r="O54" s="45">
        <v>26.9</v>
      </c>
      <c r="P54" s="45">
        <v>25.6</v>
      </c>
      <c r="Q54" s="45">
        <v>24.5</v>
      </c>
      <c r="R54" s="45">
        <v>23.5</v>
      </c>
      <c r="S54" s="45">
        <v>22.6</v>
      </c>
      <c r="T54" s="45">
        <v>21.9</v>
      </c>
      <c r="U54" s="45">
        <v>21.2</v>
      </c>
    </row>
    <row r="55" spans="1:21" x14ac:dyDescent="0.25">
      <c r="A55" s="43">
        <v>44</v>
      </c>
      <c r="B55" s="45">
        <v>297.8</v>
      </c>
      <c r="C55" s="45">
        <v>151.80000000000001</v>
      </c>
      <c r="D55" s="45">
        <v>103.2</v>
      </c>
      <c r="E55" s="45">
        <v>78.900000000000006</v>
      </c>
      <c r="F55" s="45">
        <v>64.3</v>
      </c>
      <c r="G55" s="45">
        <v>54.7</v>
      </c>
      <c r="H55" s="45">
        <v>47.8</v>
      </c>
      <c r="I55" s="45">
        <v>42.6</v>
      </c>
      <c r="J55" s="45">
        <v>38.6</v>
      </c>
      <c r="K55" s="45">
        <v>35.4</v>
      </c>
      <c r="L55" s="45">
        <v>32.799999999999997</v>
      </c>
      <c r="M55" s="45">
        <v>30.7</v>
      </c>
      <c r="N55" s="45">
        <v>28.9</v>
      </c>
      <c r="O55" s="45">
        <v>27.4</v>
      </c>
      <c r="P55" s="45">
        <v>26</v>
      </c>
      <c r="Q55" s="45">
        <v>24.9</v>
      </c>
      <c r="R55" s="45">
        <v>23.9</v>
      </c>
      <c r="S55" s="45">
        <v>23</v>
      </c>
      <c r="T55" s="45">
        <v>22.3</v>
      </c>
      <c r="U55" s="45">
        <v>21.6</v>
      </c>
    </row>
    <row r="56" spans="1:21" x14ac:dyDescent="0.25">
      <c r="A56" s="43">
        <v>45</v>
      </c>
      <c r="B56" s="45">
        <v>301.89999999999998</v>
      </c>
      <c r="C56" s="45">
        <v>153.9</v>
      </c>
      <c r="D56" s="45">
        <v>104.6</v>
      </c>
      <c r="E56" s="45">
        <v>80</v>
      </c>
      <c r="F56" s="45">
        <v>65.3</v>
      </c>
      <c r="G56" s="45">
        <v>55.4</v>
      </c>
      <c r="H56" s="45">
        <v>48.4</v>
      </c>
      <c r="I56" s="45">
        <v>43.2</v>
      </c>
      <c r="J56" s="45">
        <v>39.200000000000003</v>
      </c>
      <c r="K56" s="45">
        <v>36</v>
      </c>
      <c r="L56" s="45">
        <v>33.299999999999997</v>
      </c>
      <c r="M56" s="45">
        <v>31.2</v>
      </c>
      <c r="N56" s="45">
        <v>29.4</v>
      </c>
      <c r="O56" s="45">
        <v>27.8</v>
      </c>
      <c r="P56" s="45">
        <v>26.5</v>
      </c>
      <c r="Q56" s="45">
        <v>25.3</v>
      </c>
      <c r="R56" s="45">
        <v>24.3</v>
      </c>
      <c r="S56" s="45">
        <v>23.5</v>
      </c>
      <c r="T56" s="45">
        <v>22.7</v>
      </c>
      <c r="U56" s="45"/>
    </row>
    <row r="57" spans="1:21" x14ac:dyDescent="0.25">
      <c r="A57" s="43">
        <v>46</v>
      </c>
      <c r="B57" s="45">
        <v>306</v>
      </c>
      <c r="C57" s="45">
        <v>156</v>
      </c>
      <c r="D57" s="45">
        <v>106.1</v>
      </c>
      <c r="E57" s="45">
        <v>81.099999999999994</v>
      </c>
      <c r="F57" s="45">
        <v>66.2</v>
      </c>
      <c r="G57" s="45">
        <v>56.2</v>
      </c>
      <c r="H57" s="45">
        <v>49.2</v>
      </c>
      <c r="I57" s="45">
        <v>43.9</v>
      </c>
      <c r="J57" s="45">
        <v>39.799999999999997</v>
      </c>
      <c r="K57" s="45">
        <v>36.5</v>
      </c>
      <c r="L57" s="45">
        <v>33.9</v>
      </c>
      <c r="M57" s="45">
        <v>31.7</v>
      </c>
      <c r="N57" s="45">
        <v>29.9</v>
      </c>
      <c r="O57" s="45">
        <v>28.3</v>
      </c>
      <c r="P57" s="45">
        <v>27</v>
      </c>
      <c r="Q57" s="45">
        <v>25.8</v>
      </c>
      <c r="R57" s="45">
        <v>24.8</v>
      </c>
      <c r="S57" s="45">
        <v>23.9</v>
      </c>
      <c r="T57" s="45"/>
      <c r="U57" s="45"/>
    </row>
    <row r="58" spans="1:21" x14ac:dyDescent="0.25">
      <c r="A58" s="43">
        <v>47</v>
      </c>
      <c r="B58" s="45">
        <v>310.2</v>
      </c>
      <c r="C58" s="45">
        <v>158.19999999999999</v>
      </c>
      <c r="D58" s="45">
        <v>107.6</v>
      </c>
      <c r="E58" s="45">
        <v>82.3</v>
      </c>
      <c r="F58" s="45">
        <v>67.099999999999994</v>
      </c>
      <c r="G58" s="45">
        <v>57.1</v>
      </c>
      <c r="H58" s="45">
        <v>49.9</v>
      </c>
      <c r="I58" s="45">
        <v>44.6</v>
      </c>
      <c r="J58" s="45">
        <v>40.4</v>
      </c>
      <c r="K58" s="45">
        <v>37.1</v>
      </c>
      <c r="L58" s="45">
        <v>34.5</v>
      </c>
      <c r="M58" s="45">
        <v>32.200000000000003</v>
      </c>
      <c r="N58" s="45">
        <v>30.4</v>
      </c>
      <c r="O58" s="45">
        <v>28.8</v>
      </c>
      <c r="P58" s="45">
        <v>27.5</v>
      </c>
      <c r="Q58" s="45">
        <v>26.3</v>
      </c>
      <c r="R58" s="45">
        <v>25.3</v>
      </c>
      <c r="S58" s="45"/>
      <c r="T58" s="45"/>
      <c r="U58" s="45"/>
    </row>
    <row r="59" spans="1:21" x14ac:dyDescent="0.25">
      <c r="A59" s="43">
        <v>48</v>
      </c>
      <c r="B59" s="45">
        <v>314.5</v>
      </c>
      <c r="C59" s="45">
        <v>160.4</v>
      </c>
      <c r="D59" s="45">
        <v>109.1</v>
      </c>
      <c r="E59" s="45">
        <v>83.5</v>
      </c>
      <c r="F59" s="45">
        <v>68.099999999999994</v>
      </c>
      <c r="G59" s="45">
        <v>57.9</v>
      </c>
      <c r="H59" s="45">
        <v>50.7</v>
      </c>
      <c r="I59" s="45">
        <v>45.3</v>
      </c>
      <c r="J59" s="45">
        <v>41.1</v>
      </c>
      <c r="K59" s="45">
        <v>37.799999999999997</v>
      </c>
      <c r="L59" s="45">
        <v>35.1</v>
      </c>
      <c r="M59" s="45">
        <v>32.799999999999997</v>
      </c>
      <c r="N59" s="45">
        <v>30.9</v>
      </c>
      <c r="O59" s="45">
        <v>29.3</v>
      </c>
      <c r="P59" s="45">
        <v>28</v>
      </c>
      <c r="Q59" s="45">
        <v>26.8</v>
      </c>
      <c r="R59" s="45"/>
      <c r="S59" s="45"/>
      <c r="T59" s="45"/>
      <c r="U59" s="45"/>
    </row>
    <row r="60" spans="1:21" x14ac:dyDescent="0.25">
      <c r="A60" s="43">
        <v>49</v>
      </c>
      <c r="B60" s="45">
        <v>318.89999999999998</v>
      </c>
      <c r="C60" s="45">
        <v>162.69999999999999</v>
      </c>
      <c r="D60" s="45">
        <v>110.7</v>
      </c>
      <c r="E60" s="45">
        <v>84.7</v>
      </c>
      <c r="F60" s="45">
        <v>69.2</v>
      </c>
      <c r="G60" s="45">
        <v>58.9</v>
      </c>
      <c r="H60" s="45">
        <v>51.5</v>
      </c>
      <c r="I60" s="45">
        <v>46</v>
      </c>
      <c r="J60" s="45">
        <v>41.8</v>
      </c>
      <c r="K60" s="45">
        <v>38.4</v>
      </c>
      <c r="L60" s="45">
        <v>35.700000000000003</v>
      </c>
      <c r="M60" s="45">
        <v>33.4</v>
      </c>
      <c r="N60" s="45">
        <v>31.5</v>
      </c>
      <c r="O60" s="45">
        <v>29.9</v>
      </c>
      <c r="P60" s="45">
        <v>28.5</v>
      </c>
      <c r="Q60" s="45"/>
      <c r="R60" s="45"/>
      <c r="S60" s="45"/>
      <c r="T60" s="45"/>
      <c r="U60" s="45"/>
    </row>
    <row r="61" spans="1:21" x14ac:dyDescent="0.25">
      <c r="A61" s="43">
        <v>50</v>
      </c>
      <c r="B61" s="45">
        <v>323.5</v>
      </c>
      <c r="C61" s="45">
        <v>165.1</v>
      </c>
      <c r="D61" s="45">
        <v>112.4</v>
      </c>
      <c r="E61" s="45">
        <v>86.1</v>
      </c>
      <c r="F61" s="45">
        <v>70.3</v>
      </c>
      <c r="G61" s="45">
        <v>59.8</v>
      </c>
      <c r="H61" s="45">
        <v>52.4</v>
      </c>
      <c r="I61" s="45">
        <v>46.8</v>
      </c>
      <c r="J61" s="45">
        <v>42.5</v>
      </c>
      <c r="K61" s="45">
        <v>39.1</v>
      </c>
      <c r="L61" s="45">
        <v>36.4</v>
      </c>
      <c r="M61" s="45">
        <v>34.1</v>
      </c>
      <c r="N61" s="45">
        <v>32.1</v>
      </c>
      <c r="O61" s="45">
        <v>30.5</v>
      </c>
      <c r="P61" s="45"/>
      <c r="Q61" s="45"/>
      <c r="R61" s="45"/>
      <c r="S61" s="45"/>
      <c r="T61" s="45"/>
      <c r="U61" s="45"/>
    </row>
    <row r="62" spans="1:21" x14ac:dyDescent="0.25">
      <c r="A62" s="43">
        <v>51</v>
      </c>
      <c r="B62" s="45">
        <v>328.1</v>
      </c>
      <c r="C62" s="45">
        <v>167.5</v>
      </c>
      <c r="D62" s="45">
        <v>114.1</v>
      </c>
      <c r="E62" s="45">
        <v>87.4</v>
      </c>
      <c r="F62" s="45">
        <v>71.400000000000006</v>
      </c>
      <c r="G62" s="45">
        <v>60.8</v>
      </c>
      <c r="H62" s="45">
        <v>53.3</v>
      </c>
      <c r="I62" s="45">
        <v>47.7</v>
      </c>
      <c r="J62" s="45">
        <v>43.3</v>
      </c>
      <c r="K62" s="45">
        <v>39.9</v>
      </c>
      <c r="L62" s="45">
        <v>37.1</v>
      </c>
      <c r="M62" s="45">
        <v>34.700000000000003</v>
      </c>
      <c r="N62" s="45">
        <v>32.799999999999997</v>
      </c>
      <c r="O62" s="45"/>
      <c r="P62" s="45"/>
      <c r="Q62" s="45"/>
      <c r="R62" s="45"/>
      <c r="S62" s="45"/>
      <c r="T62" s="45"/>
      <c r="U62" s="45"/>
    </row>
    <row r="63" spans="1:21" x14ac:dyDescent="0.25">
      <c r="A63" s="43">
        <v>52</v>
      </c>
      <c r="B63" s="45">
        <v>332.8</v>
      </c>
      <c r="C63" s="45">
        <v>170</v>
      </c>
      <c r="D63" s="45">
        <v>115.8</v>
      </c>
      <c r="E63" s="45">
        <v>88.8</v>
      </c>
      <c r="F63" s="45">
        <v>72.599999999999994</v>
      </c>
      <c r="G63" s="45">
        <v>61.9</v>
      </c>
      <c r="H63" s="45">
        <v>54.2</v>
      </c>
      <c r="I63" s="45">
        <v>48.5</v>
      </c>
      <c r="J63" s="45">
        <v>44.1</v>
      </c>
      <c r="K63" s="45">
        <v>40.6</v>
      </c>
      <c r="L63" s="45">
        <v>37.799999999999997</v>
      </c>
      <c r="M63" s="45">
        <v>35.4</v>
      </c>
      <c r="N63" s="45"/>
      <c r="O63" s="45"/>
      <c r="P63" s="45"/>
      <c r="Q63" s="45"/>
      <c r="R63" s="45"/>
      <c r="S63" s="45"/>
      <c r="T63" s="45"/>
      <c r="U63" s="45"/>
    </row>
    <row r="64" spans="1:21" x14ac:dyDescent="0.25">
      <c r="A64" s="43">
        <v>53</v>
      </c>
      <c r="B64" s="45">
        <v>337.5</v>
      </c>
      <c r="C64" s="45">
        <v>172.5</v>
      </c>
      <c r="D64" s="45">
        <v>117.6</v>
      </c>
      <c r="E64" s="45">
        <v>90.2</v>
      </c>
      <c r="F64" s="45">
        <v>73.8</v>
      </c>
      <c r="G64" s="45">
        <v>62.9</v>
      </c>
      <c r="H64" s="45">
        <v>55.1</v>
      </c>
      <c r="I64" s="45">
        <v>49.4</v>
      </c>
      <c r="J64" s="45">
        <v>44.9</v>
      </c>
      <c r="K64" s="45">
        <v>41.4</v>
      </c>
      <c r="L64" s="45">
        <v>38.5</v>
      </c>
      <c r="M64" s="45"/>
      <c r="N64" s="45"/>
      <c r="O64" s="45"/>
      <c r="P64" s="45"/>
      <c r="Q64" s="45"/>
      <c r="R64" s="45"/>
      <c r="S64" s="45"/>
      <c r="T64" s="45"/>
      <c r="U64" s="45"/>
    </row>
    <row r="65" spans="1:21" x14ac:dyDescent="0.25">
      <c r="A65" s="43">
        <v>54</v>
      </c>
      <c r="B65" s="45">
        <v>342.3</v>
      </c>
      <c r="C65" s="45">
        <v>175.1</v>
      </c>
      <c r="D65" s="45">
        <v>119.4</v>
      </c>
      <c r="E65" s="45">
        <v>91.6</v>
      </c>
      <c r="F65" s="45">
        <v>75</v>
      </c>
      <c r="G65" s="45">
        <v>64</v>
      </c>
      <c r="H65" s="45">
        <v>56.1</v>
      </c>
      <c r="I65" s="45">
        <v>50.3</v>
      </c>
      <c r="J65" s="45">
        <v>45.7</v>
      </c>
      <c r="K65" s="45">
        <v>42.2</v>
      </c>
      <c r="L65" s="45"/>
      <c r="M65" s="45"/>
      <c r="N65" s="45"/>
      <c r="O65" s="45"/>
      <c r="P65" s="45"/>
      <c r="Q65" s="45"/>
      <c r="R65" s="45"/>
      <c r="S65" s="45"/>
      <c r="T65" s="45"/>
      <c r="U65" s="45"/>
    </row>
    <row r="66" spans="1:21" x14ac:dyDescent="0.25">
      <c r="A66" s="43">
        <v>55</v>
      </c>
      <c r="B66" s="45">
        <v>347.3</v>
      </c>
      <c r="C66" s="45">
        <v>177.7</v>
      </c>
      <c r="D66" s="45">
        <v>121.2</v>
      </c>
      <c r="E66" s="45">
        <v>93.1</v>
      </c>
      <c r="F66" s="45">
        <v>76.2</v>
      </c>
      <c r="G66" s="45">
        <v>65.099999999999994</v>
      </c>
      <c r="H66" s="45">
        <v>57.1</v>
      </c>
      <c r="I66" s="45">
        <v>51.2</v>
      </c>
      <c r="J66" s="45">
        <v>46.6</v>
      </c>
      <c r="K66" s="45"/>
      <c r="L66" s="45"/>
      <c r="M66" s="45"/>
      <c r="N66" s="45"/>
      <c r="O66" s="45"/>
      <c r="P66" s="45"/>
      <c r="Q66" s="45"/>
      <c r="R66" s="45"/>
      <c r="S66" s="45"/>
      <c r="T66" s="45"/>
      <c r="U66" s="45"/>
    </row>
    <row r="67" spans="1:21" x14ac:dyDescent="0.25">
      <c r="A67" s="43">
        <v>56</v>
      </c>
      <c r="B67" s="45">
        <v>352.4</v>
      </c>
      <c r="C67" s="45">
        <v>180.4</v>
      </c>
      <c r="D67" s="45">
        <v>123.2</v>
      </c>
      <c r="E67" s="45">
        <v>94.6</v>
      </c>
      <c r="F67" s="45">
        <v>77.5</v>
      </c>
      <c r="G67" s="45">
        <v>66.2</v>
      </c>
      <c r="H67" s="45">
        <v>58.1</v>
      </c>
      <c r="I67" s="45">
        <v>52.1</v>
      </c>
      <c r="J67" s="45"/>
      <c r="K67" s="45"/>
      <c r="L67" s="45"/>
      <c r="M67" s="45"/>
      <c r="N67" s="45"/>
      <c r="O67" s="45"/>
      <c r="P67" s="45"/>
      <c r="Q67" s="45"/>
      <c r="R67" s="45"/>
      <c r="S67" s="45"/>
      <c r="T67" s="45"/>
      <c r="U67" s="45"/>
    </row>
    <row r="68" spans="1:21" x14ac:dyDescent="0.25">
      <c r="A68" s="43">
        <v>57</v>
      </c>
      <c r="B68" s="45">
        <v>357.7</v>
      </c>
      <c r="C68" s="45">
        <v>183.2</v>
      </c>
      <c r="D68" s="45">
        <v>125.1</v>
      </c>
      <c r="E68" s="45">
        <v>96.2</v>
      </c>
      <c r="F68" s="45">
        <v>78.900000000000006</v>
      </c>
      <c r="G68" s="45">
        <v>67.400000000000006</v>
      </c>
      <c r="H68" s="45">
        <v>59.2</v>
      </c>
      <c r="I68" s="45"/>
      <c r="J68" s="45"/>
      <c r="K68" s="45"/>
      <c r="L68" s="45"/>
      <c r="M68" s="45"/>
      <c r="N68" s="45"/>
      <c r="O68" s="45"/>
      <c r="P68" s="45"/>
      <c r="Q68" s="45"/>
      <c r="R68" s="45"/>
      <c r="S68" s="45"/>
      <c r="T68" s="45"/>
      <c r="U68" s="45"/>
    </row>
    <row r="69" spans="1:21" x14ac:dyDescent="0.25">
      <c r="A69" s="43">
        <v>58</v>
      </c>
      <c r="B69" s="45">
        <v>363.2</v>
      </c>
      <c r="C69" s="45">
        <v>186.1</v>
      </c>
      <c r="D69" s="45">
        <v>127.2</v>
      </c>
      <c r="E69" s="45">
        <v>97.8</v>
      </c>
      <c r="F69" s="45">
        <v>80.3</v>
      </c>
      <c r="G69" s="45">
        <v>68.599999999999994</v>
      </c>
      <c r="H69" s="45"/>
      <c r="I69" s="45"/>
      <c r="J69" s="45"/>
      <c r="K69" s="45"/>
      <c r="L69" s="45"/>
      <c r="M69" s="45"/>
      <c r="N69" s="45"/>
      <c r="O69" s="45"/>
      <c r="P69" s="45"/>
      <c r="Q69" s="45"/>
      <c r="R69" s="45"/>
      <c r="S69" s="45"/>
      <c r="T69" s="45"/>
      <c r="U69" s="45"/>
    </row>
    <row r="70" spans="1:21" x14ac:dyDescent="0.25">
      <c r="A70" s="43">
        <v>59</v>
      </c>
      <c r="B70" s="45">
        <v>368.9</v>
      </c>
      <c r="C70" s="45">
        <v>189.2</v>
      </c>
      <c r="D70" s="45">
        <v>129.4</v>
      </c>
      <c r="E70" s="45">
        <v>99.5</v>
      </c>
      <c r="F70" s="45">
        <v>81.7</v>
      </c>
      <c r="G70" s="45"/>
      <c r="H70" s="45"/>
      <c r="I70" s="45"/>
      <c r="J70" s="45"/>
      <c r="K70" s="45"/>
      <c r="L70" s="45"/>
      <c r="M70" s="45"/>
      <c r="N70" s="45"/>
      <c r="O70" s="45"/>
      <c r="P70" s="45"/>
      <c r="Q70" s="45"/>
      <c r="R70" s="45"/>
      <c r="S70" s="45"/>
      <c r="T70" s="45"/>
      <c r="U70" s="45"/>
    </row>
    <row r="71" spans="1:21" x14ac:dyDescent="0.25">
      <c r="A71" s="43">
        <v>60</v>
      </c>
      <c r="B71" s="45">
        <v>374.9</v>
      </c>
      <c r="C71" s="45">
        <v>192.4</v>
      </c>
      <c r="D71" s="45">
        <v>131.6</v>
      </c>
      <c r="E71" s="45">
        <v>101.3</v>
      </c>
      <c r="F71" s="45"/>
      <c r="G71" s="45"/>
      <c r="H71" s="45"/>
      <c r="I71" s="45"/>
      <c r="J71" s="45"/>
      <c r="K71" s="45"/>
      <c r="L71" s="45"/>
      <c r="M71" s="45"/>
      <c r="N71" s="45"/>
      <c r="O71" s="45"/>
      <c r="P71" s="45"/>
      <c r="Q71" s="45"/>
      <c r="R71" s="45"/>
      <c r="S71" s="45"/>
      <c r="T71" s="45"/>
      <c r="U71" s="45"/>
    </row>
    <row r="72" spans="1:21" x14ac:dyDescent="0.25">
      <c r="A72" s="43">
        <v>61</v>
      </c>
      <c r="B72" s="45">
        <v>381.3</v>
      </c>
      <c r="C72" s="45">
        <v>195.8</v>
      </c>
      <c r="D72" s="45">
        <v>134</v>
      </c>
      <c r="E72" s="45"/>
      <c r="F72" s="45"/>
      <c r="G72" s="45"/>
      <c r="H72" s="45"/>
      <c r="I72" s="45"/>
      <c r="J72" s="45"/>
      <c r="K72" s="45"/>
      <c r="L72" s="45"/>
      <c r="M72" s="45"/>
      <c r="N72" s="45"/>
      <c r="O72" s="45"/>
      <c r="P72" s="45"/>
      <c r="Q72" s="45"/>
      <c r="R72" s="45"/>
      <c r="S72" s="45"/>
      <c r="T72" s="45"/>
      <c r="U72" s="45"/>
    </row>
    <row r="73" spans="1:21" x14ac:dyDescent="0.25">
      <c r="A73" s="43">
        <v>62</v>
      </c>
      <c r="B73" s="45">
        <v>388.3</v>
      </c>
      <c r="C73" s="45">
        <v>199.4</v>
      </c>
      <c r="D73" s="45"/>
      <c r="E73" s="45"/>
      <c r="F73" s="45"/>
      <c r="G73" s="45"/>
      <c r="H73" s="45"/>
      <c r="I73" s="45"/>
      <c r="J73" s="45"/>
      <c r="K73" s="45"/>
      <c r="L73" s="45"/>
      <c r="M73" s="45"/>
      <c r="N73" s="45"/>
      <c r="O73" s="45"/>
      <c r="P73" s="45"/>
      <c r="Q73" s="45"/>
      <c r="R73" s="45"/>
      <c r="S73" s="45"/>
      <c r="T73" s="45"/>
      <c r="U73" s="45"/>
    </row>
    <row r="74" spans="1:21" x14ac:dyDescent="0.25">
      <c r="A74" s="43">
        <v>63</v>
      </c>
      <c r="B74" s="45">
        <v>395.7</v>
      </c>
      <c r="C74" s="45"/>
      <c r="D74" s="45"/>
      <c r="E74" s="45"/>
      <c r="F74" s="45"/>
      <c r="G74" s="45"/>
      <c r="H74" s="45"/>
      <c r="I74" s="45"/>
      <c r="J74" s="45"/>
      <c r="K74" s="45"/>
      <c r="L74" s="45"/>
      <c r="M74" s="45"/>
      <c r="N74" s="45"/>
      <c r="O74" s="45"/>
      <c r="P74" s="45"/>
      <c r="Q74" s="45"/>
      <c r="R74" s="45"/>
      <c r="S74" s="45"/>
      <c r="T74" s="45"/>
      <c r="U74" s="45"/>
    </row>
  </sheetData>
  <sheetProtection algorithmName="SHA-512" hashValue="NWjBtTS91GgfUAsmK600rdJWmZP5fKFwLGG8M5GiQ14tY3Fhmuli/WZwf9t2mYvJp1/6Yn0bQ9UoJyZegYQQcA==" saltValue="DfVPhInhB6suE9S3NVMXZw==" spinCount="100000" sheet="1" objects="1" scenarios="1"/>
  <conditionalFormatting sqref="A6:A21">
    <cfRule type="expression" dxfId="523" priority="1" stopIfTrue="1">
      <formula>MOD(ROW(),2)=0</formula>
    </cfRule>
    <cfRule type="expression" dxfId="522" priority="2" stopIfTrue="1">
      <formula>MOD(ROW(),2)&lt;&gt;0</formula>
    </cfRule>
  </conditionalFormatting>
  <conditionalFormatting sqref="B6:M21">
    <cfRule type="expression" dxfId="521" priority="3" stopIfTrue="1">
      <formula>MOD(ROW(),2)=0</formula>
    </cfRule>
    <cfRule type="expression" dxfId="520" priority="4" stopIfTrue="1">
      <formula>MOD(ROW(),2)&lt;&gt;0</formula>
    </cfRule>
  </conditionalFormatting>
  <conditionalFormatting sqref="A26:A74">
    <cfRule type="expression" dxfId="519" priority="5" stopIfTrue="1">
      <formula>MOD(ROW(),2)=0</formula>
    </cfRule>
    <cfRule type="expression" dxfId="518" priority="6" stopIfTrue="1">
      <formula>MOD(ROW(),2)&lt;&gt;0</formula>
    </cfRule>
  </conditionalFormatting>
  <conditionalFormatting sqref="B26:U74">
    <cfRule type="expression" dxfId="517" priority="7" stopIfTrue="1">
      <formula>MOD(ROW(),2)=0</formula>
    </cfRule>
    <cfRule type="expression" dxfId="516"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8EE6-0EA2-4AB8-BCFB-F5B4C31B7A66}">
  <sheetPr codeName="Sheet70"/>
  <dimension ref="A1:U74"/>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x-707</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361</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707</v>
      </c>
      <c r="C14" s="49"/>
      <c r="D14" s="49"/>
      <c r="E14" s="49"/>
      <c r="F14" s="49"/>
      <c r="G14" s="49"/>
      <c r="H14" s="49"/>
      <c r="I14" s="49"/>
      <c r="J14" s="49"/>
      <c r="K14" s="49"/>
      <c r="L14" s="49"/>
      <c r="M14" s="49"/>
    </row>
    <row r="15" spans="1:13" x14ac:dyDescent="0.25">
      <c r="A15" s="40" t="s">
        <v>485</v>
      </c>
      <c r="B15" s="49" t="s">
        <v>362</v>
      </c>
      <c r="C15" s="49"/>
      <c r="D15" s="49"/>
      <c r="E15" s="49"/>
      <c r="F15" s="49"/>
      <c r="G15" s="49"/>
      <c r="H15" s="49"/>
      <c r="I15" s="49"/>
      <c r="J15" s="49"/>
      <c r="K15" s="49"/>
      <c r="L15" s="49"/>
      <c r="M15" s="49"/>
    </row>
    <row r="16" spans="1:13" x14ac:dyDescent="0.25">
      <c r="A16" s="40" t="s">
        <v>137</v>
      </c>
      <c r="B16" s="49" t="s">
        <v>363</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215.6</v>
      </c>
      <c r="C27" s="45">
        <v>109.8</v>
      </c>
      <c r="D27" s="45">
        <v>74.5</v>
      </c>
      <c r="E27" s="45">
        <v>56.9</v>
      </c>
      <c r="F27" s="45">
        <v>46.4</v>
      </c>
      <c r="G27" s="45">
        <v>39.299999999999997</v>
      </c>
      <c r="H27" s="45">
        <v>34.299999999999997</v>
      </c>
      <c r="I27" s="45">
        <v>30.6</v>
      </c>
      <c r="J27" s="45">
        <v>27.6</v>
      </c>
      <c r="K27" s="45">
        <v>25.3</v>
      </c>
      <c r="L27" s="45">
        <v>23.4</v>
      </c>
      <c r="M27" s="45">
        <v>21.8</v>
      </c>
      <c r="N27" s="45">
        <v>20.5</v>
      </c>
      <c r="O27" s="45">
        <v>19.399999999999999</v>
      </c>
      <c r="P27" s="45">
        <v>18.399999999999999</v>
      </c>
      <c r="Q27" s="45">
        <v>17.5</v>
      </c>
      <c r="R27" s="45">
        <v>16.8</v>
      </c>
      <c r="S27" s="45">
        <v>16.100000000000001</v>
      </c>
      <c r="T27" s="45">
        <v>15.5</v>
      </c>
      <c r="U27" s="45">
        <v>15</v>
      </c>
    </row>
    <row r="28" spans="1:21" x14ac:dyDescent="0.25">
      <c r="A28" s="43">
        <v>17</v>
      </c>
      <c r="B28" s="45">
        <v>219</v>
      </c>
      <c r="C28" s="45">
        <v>111.5</v>
      </c>
      <c r="D28" s="45">
        <v>75.7</v>
      </c>
      <c r="E28" s="45">
        <v>57.8</v>
      </c>
      <c r="F28" s="45">
        <v>47.1</v>
      </c>
      <c r="G28" s="45">
        <v>40</v>
      </c>
      <c r="H28" s="45">
        <v>34.9</v>
      </c>
      <c r="I28" s="45">
        <v>31</v>
      </c>
      <c r="J28" s="45">
        <v>28.1</v>
      </c>
      <c r="K28" s="45">
        <v>25.7</v>
      </c>
      <c r="L28" s="45">
        <v>23.8</v>
      </c>
      <c r="M28" s="45">
        <v>22.2</v>
      </c>
      <c r="N28" s="45">
        <v>20.8</v>
      </c>
      <c r="O28" s="45">
        <v>19.7</v>
      </c>
      <c r="P28" s="45">
        <v>18.7</v>
      </c>
      <c r="Q28" s="45">
        <v>17.8</v>
      </c>
      <c r="R28" s="45">
        <v>17.100000000000001</v>
      </c>
      <c r="S28" s="45">
        <v>16.399999999999999</v>
      </c>
      <c r="T28" s="45">
        <v>15.8</v>
      </c>
      <c r="U28" s="45">
        <v>15.2</v>
      </c>
    </row>
    <row r="29" spans="1:21" x14ac:dyDescent="0.25">
      <c r="A29" s="43">
        <v>18</v>
      </c>
      <c r="B29" s="45">
        <v>222.6</v>
      </c>
      <c r="C29" s="45">
        <v>113.4</v>
      </c>
      <c r="D29" s="45">
        <v>77</v>
      </c>
      <c r="E29" s="45">
        <v>58.8</v>
      </c>
      <c r="F29" s="45">
        <v>47.9</v>
      </c>
      <c r="G29" s="45">
        <v>40.6</v>
      </c>
      <c r="H29" s="45">
        <v>35.5</v>
      </c>
      <c r="I29" s="45">
        <v>31.6</v>
      </c>
      <c r="J29" s="45">
        <v>28.6</v>
      </c>
      <c r="K29" s="45">
        <v>26.2</v>
      </c>
      <c r="L29" s="45">
        <v>24.2</v>
      </c>
      <c r="M29" s="45">
        <v>22.6</v>
      </c>
      <c r="N29" s="45">
        <v>21.2</v>
      </c>
      <c r="O29" s="45">
        <v>20</v>
      </c>
      <c r="P29" s="45">
        <v>19</v>
      </c>
      <c r="Q29" s="45">
        <v>18.100000000000001</v>
      </c>
      <c r="R29" s="45">
        <v>17.3</v>
      </c>
      <c r="S29" s="45">
        <v>16.7</v>
      </c>
      <c r="T29" s="45">
        <v>16</v>
      </c>
      <c r="U29" s="45">
        <v>15.5</v>
      </c>
    </row>
    <row r="30" spans="1:21" x14ac:dyDescent="0.25">
      <c r="A30" s="43">
        <v>19</v>
      </c>
      <c r="B30" s="45">
        <v>226.2</v>
      </c>
      <c r="C30" s="45">
        <v>115.2</v>
      </c>
      <c r="D30" s="45">
        <v>78.2</v>
      </c>
      <c r="E30" s="45">
        <v>59.7</v>
      </c>
      <c r="F30" s="45">
        <v>48.7</v>
      </c>
      <c r="G30" s="45">
        <v>41.3</v>
      </c>
      <c r="H30" s="45">
        <v>36</v>
      </c>
      <c r="I30" s="45">
        <v>32.1</v>
      </c>
      <c r="J30" s="45">
        <v>29</v>
      </c>
      <c r="K30" s="45">
        <v>26.6</v>
      </c>
      <c r="L30" s="45">
        <v>24.6</v>
      </c>
      <c r="M30" s="45">
        <v>22.9</v>
      </c>
      <c r="N30" s="45">
        <v>21.5</v>
      </c>
      <c r="O30" s="45">
        <v>20.3</v>
      </c>
      <c r="P30" s="45">
        <v>19.3</v>
      </c>
      <c r="Q30" s="45">
        <v>18.399999999999999</v>
      </c>
      <c r="R30" s="45">
        <v>17.600000000000001</v>
      </c>
      <c r="S30" s="45">
        <v>16.899999999999999</v>
      </c>
      <c r="T30" s="45">
        <v>16.3</v>
      </c>
      <c r="U30" s="45">
        <v>15.7</v>
      </c>
    </row>
    <row r="31" spans="1:21" x14ac:dyDescent="0.25">
      <c r="A31" s="43">
        <v>20</v>
      </c>
      <c r="B31" s="45">
        <v>229.5</v>
      </c>
      <c r="C31" s="45">
        <v>116.9</v>
      </c>
      <c r="D31" s="45">
        <v>79.3</v>
      </c>
      <c r="E31" s="45">
        <v>60.6</v>
      </c>
      <c r="F31" s="45">
        <v>49.4</v>
      </c>
      <c r="G31" s="45">
        <v>41.9</v>
      </c>
      <c r="H31" s="45">
        <v>36.5</v>
      </c>
      <c r="I31" s="45">
        <v>32.5</v>
      </c>
      <c r="J31" s="45">
        <v>29.4</v>
      </c>
      <c r="K31" s="45">
        <v>27</v>
      </c>
      <c r="L31" s="45">
        <v>24.9</v>
      </c>
      <c r="M31" s="45">
        <v>23.3</v>
      </c>
      <c r="N31" s="45">
        <v>21.9</v>
      </c>
      <c r="O31" s="45">
        <v>20.6</v>
      </c>
      <c r="P31" s="45">
        <v>19.600000000000001</v>
      </c>
      <c r="Q31" s="45">
        <v>18.7</v>
      </c>
      <c r="R31" s="45">
        <v>17.899999999999999</v>
      </c>
      <c r="S31" s="45">
        <v>17.2</v>
      </c>
      <c r="T31" s="45">
        <v>16.5</v>
      </c>
      <c r="U31" s="45">
        <v>16</v>
      </c>
    </row>
    <row r="32" spans="1:21" x14ac:dyDescent="0.25">
      <c r="A32" s="43">
        <v>21</v>
      </c>
      <c r="B32" s="45">
        <v>232.7</v>
      </c>
      <c r="C32" s="45">
        <v>118.5</v>
      </c>
      <c r="D32" s="45">
        <v>80.5</v>
      </c>
      <c r="E32" s="45">
        <v>61.5</v>
      </c>
      <c r="F32" s="45">
        <v>50.1</v>
      </c>
      <c r="G32" s="45">
        <v>42.5</v>
      </c>
      <c r="H32" s="45">
        <v>37.1</v>
      </c>
      <c r="I32" s="45">
        <v>33</v>
      </c>
      <c r="J32" s="45">
        <v>29.9</v>
      </c>
      <c r="K32" s="45">
        <v>27.4</v>
      </c>
      <c r="L32" s="45">
        <v>25.3</v>
      </c>
      <c r="M32" s="45">
        <v>23.6</v>
      </c>
      <c r="N32" s="45">
        <v>22.2</v>
      </c>
      <c r="O32" s="45">
        <v>20.9</v>
      </c>
      <c r="P32" s="45">
        <v>19.899999999999999</v>
      </c>
      <c r="Q32" s="45">
        <v>19</v>
      </c>
      <c r="R32" s="45">
        <v>18.100000000000001</v>
      </c>
      <c r="S32" s="45">
        <v>17.399999999999999</v>
      </c>
      <c r="T32" s="45">
        <v>16.8</v>
      </c>
      <c r="U32" s="45">
        <v>16.2</v>
      </c>
    </row>
    <row r="33" spans="1:21" x14ac:dyDescent="0.25">
      <c r="A33" s="43">
        <v>22</v>
      </c>
      <c r="B33" s="45">
        <v>236</v>
      </c>
      <c r="C33" s="45">
        <v>120.2</v>
      </c>
      <c r="D33" s="45">
        <v>81.599999999999994</v>
      </c>
      <c r="E33" s="45">
        <v>62.3</v>
      </c>
      <c r="F33" s="45">
        <v>50.8</v>
      </c>
      <c r="G33" s="45">
        <v>43.1</v>
      </c>
      <c r="H33" s="45">
        <v>37.6</v>
      </c>
      <c r="I33" s="45">
        <v>33.5</v>
      </c>
      <c r="J33" s="45">
        <v>30.3</v>
      </c>
      <c r="K33" s="45">
        <v>27.7</v>
      </c>
      <c r="L33" s="45">
        <v>25.7</v>
      </c>
      <c r="M33" s="45">
        <v>23.9</v>
      </c>
      <c r="N33" s="45">
        <v>22.5</v>
      </c>
      <c r="O33" s="45">
        <v>21.2</v>
      </c>
      <c r="P33" s="45">
        <v>20.2</v>
      </c>
      <c r="Q33" s="45">
        <v>19.2</v>
      </c>
      <c r="R33" s="45">
        <v>18.399999999999999</v>
      </c>
      <c r="S33" s="45">
        <v>17.7</v>
      </c>
      <c r="T33" s="45">
        <v>17</v>
      </c>
      <c r="U33" s="45">
        <v>16.399999999999999</v>
      </c>
    </row>
    <row r="34" spans="1:21" x14ac:dyDescent="0.25">
      <c r="A34" s="43">
        <v>23</v>
      </c>
      <c r="B34" s="45">
        <v>239.4</v>
      </c>
      <c r="C34" s="45">
        <v>121.9</v>
      </c>
      <c r="D34" s="45">
        <v>82.8</v>
      </c>
      <c r="E34" s="45">
        <v>63.2</v>
      </c>
      <c r="F34" s="45">
        <v>51.5</v>
      </c>
      <c r="G34" s="45">
        <v>43.7</v>
      </c>
      <c r="H34" s="45">
        <v>38.1</v>
      </c>
      <c r="I34" s="45">
        <v>34</v>
      </c>
      <c r="J34" s="45">
        <v>30.7</v>
      </c>
      <c r="K34" s="45">
        <v>28.1</v>
      </c>
      <c r="L34" s="45">
        <v>26</v>
      </c>
      <c r="M34" s="45">
        <v>24.3</v>
      </c>
      <c r="N34" s="45">
        <v>22.8</v>
      </c>
      <c r="O34" s="45">
        <v>21.5</v>
      </c>
      <c r="P34" s="45">
        <v>20.5</v>
      </c>
      <c r="Q34" s="45">
        <v>19.5</v>
      </c>
      <c r="R34" s="45">
        <v>18.7</v>
      </c>
      <c r="S34" s="45">
        <v>17.899999999999999</v>
      </c>
      <c r="T34" s="45">
        <v>17.3</v>
      </c>
      <c r="U34" s="45">
        <v>16.7</v>
      </c>
    </row>
    <row r="35" spans="1:21" x14ac:dyDescent="0.25">
      <c r="A35" s="43">
        <v>24</v>
      </c>
      <c r="B35" s="45">
        <v>242.8</v>
      </c>
      <c r="C35" s="45">
        <v>123.6</v>
      </c>
      <c r="D35" s="45">
        <v>84</v>
      </c>
      <c r="E35" s="45">
        <v>64.099999999999994</v>
      </c>
      <c r="F35" s="45">
        <v>52.2</v>
      </c>
      <c r="G35" s="45">
        <v>44.3</v>
      </c>
      <c r="H35" s="45">
        <v>38.700000000000003</v>
      </c>
      <c r="I35" s="45">
        <v>34.4</v>
      </c>
      <c r="J35" s="45">
        <v>31.2</v>
      </c>
      <c r="K35" s="45">
        <v>28.5</v>
      </c>
      <c r="L35" s="45">
        <v>26.4</v>
      </c>
      <c r="M35" s="45">
        <v>24.6</v>
      </c>
      <c r="N35" s="45">
        <v>23.1</v>
      </c>
      <c r="O35" s="45">
        <v>21.9</v>
      </c>
      <c r="P35" s="45">
        <v>20.8</v>
      </c>
      <c r="Q35" s="45">
        <v>19.8</v>
      </c>
      <c r="R35" s="45">
        <v>18.899999999999999</v>
      </c>
      <c r="S35" s="45">
        <v>18.2</v>
      </c>
      <c r="T35" s="45">
        <v>17.5</v>
      </c>
      <c r="U35" s="45">
        <v>16.899999999999999</v>
      </c>
    </row>
    <row r="36" spans="1:21" x14ac:dyDescent="0.25">
      <c r="A36" s="43">
        <v>25</v>
      </c>
      <c r="B36" s="45">
        <v>246.2</v>
      </c>
      <c r="C36" s="45">
        <v>125.4</v>
      </c>
      <c r="D36" s="45">
        <v>85.1</v>
      </c>
      <c r="E36" s="45">
        <v>65</v>
      </c>
      <c r="F36" s="45">
        <v>53</v>
      </c>
      <c r="G36" s="45">
        <v>44.9</v>
      </c>
      <c r="H36" s="45">
        <v>39.200000000000003</v>
      </c>
      <c r="I36" s="45">
        <v>34.9</v>
      </c>
      <c r="J36" s="45">
        <v>31.6</v>
      </c>
      <c r="K36" s="45">
        <v>29</v>
      </c>
      <c r="L36" s="45">
        <v>26.8</v>
      </c>
      <c r="M36" s="45">
        <v>25</v>
      </c>
      <c r="N36" s="45">
        <v>23.5</v>
      </c>
      <c r="O36" s="45">
        <v>22.2</v>
      </c>
      <c r="P36" s="45">
        <v>21.1</v>
      </c>
      <c r="Q36" s="45">
        <v>20.100000000000001</v>
      </c>
      <c r="R36" s="45">
        <v>19.2</v>
      </c>
      <c r="S36" s="45">
        <v>18.5</v>
      </c>
      <c r="T36" s="45">
        <v>17.8</v>
      </c>
      <c r="U36" s="45">
        <v>17.2</v>
      </c>
    </row>
    <row r="37" spans="1:21" x14ac:dyDescent="0.25">
      <c r="A37" s="43">
        <v>26</v>
      </c>
      <c r="B37" s="45">
        <v>249.7</v>
      </c>
      <c r="C37" s="45">
        <v>127.2</v>
      </c>
      <c r="D37" s="45">
        <v>86.3</v>
      </c>
      <c r="E37" s="45">
        <v>65.900000000000006</v>
      </c>
      <c r="F37" s="45">
        <v>53.7</v>
      </c>
      <c r="G37" s="45">
        <v>45.6</v>
      </c>
      <c r="H37" s="45">
        <v>39.799999999999997</v>
      </c>
      <c r="I37" s="45">
        <v>35.4</v>
      </c>
      <c r="J37" s="45">
        <v>32.1</v>
      </c>
      <c r="K37" s="45">
        <v>29.4</v>
      </c>
      <c r="L37" s="45">
        <v>27.2</v>
      </c>
      <c r="M37" s="45">
        <v>25.3</v>
      </c>
      <c r="N37" s="45">
        <v>23.8</v>
      </c>
      <c r="O37" s="45">
        <v>22.5</v>
      </c>
      <c r="P37" s="45">
        <v>21.4</v>
      </c>
      <c r="Q37" s="45">
        <v>20.399999999999999</v>
      </c>
      <c r="R37" s="45">
        <v>19.5</v>
      </c>
      <c r="S37" s="45">
        <v>18.7</v>
      </c>
      <c r="T37" s="45">
        <v>18</v>
      </c>
      <c r="U37" s="45">
        <v>17.399999999999999</v>
      </c>
    </row>
    <row r="38" spans="1:21" x14ac:dyDescent="0.25">
      <c r="A38" s="43">
        <v>27</v>
      </c>
      <c r="B38" s="45">
        <v>253.2</v>
      </c>
      <c r="C38" s="45">
        <v>129</v>
      </c>
      <c r="D38" s="45">
        <v>87.6</v>
      </c>
      <c r="E38" s="45">
        <v>66.900000000000006</v>
      </c>
      <c r="F38" s="45">
        <v>54.5</v>
      </c>
      <c r="G38" s="45">
        <v>46.2</v>
      </c>
      <c r="H38" s="45">
        <v>40.299999999999997</v>
      </c>
      <c r="I38" s="45">
        <v>35.9</v>
      </c>
      <c r="J38" s="45">
        <v>32.5</v>
      </c>
      <c r="K38" s="45">
        <v>29.8</v>
      </c>
      <c r="L38" s="45">
        <v>27.6</v>
      </c>
      <c r="M38" s="45">
        <v>25.7</v>
      </c>
      <c r="N38" s="45">
        <v>24.2</v>
      </c>
      <c r="O38" s="45">
        <v>22.8</v>
      </c>
      <c r="P38" s="45">
        <v>21.7</v>
      </c>
      <c r="Q38" s="45">
        <v>20.7</v>
      </c>
      <c r="R38" s="45">
        <v>19.8</v>
      </c>
      <c r="S38" s="45">
        <v>19</v>
      </c>
      <c r="T38" s="45">
        <v>18.3</v>
      </c>
      <c r="U38" s="45">
        <v>17.7</v>
      </c>
    </row>
    <row r="39" spans="1:21" x14ac:dyDescent="0.25">
      <c r="A39" s="43">
        <v>28</v>
      </c>
      <c r="B39" s="45">
        <v>256.8</v>
      </c>
      <c r="C39" s="45">
        <v>130.80000000000001</v>
      </c>
      <c r="D39" s="45">
        <v>88.8</v>
      </c>
      <c r="E39" s="45">
        <v>67.8</v>
      </c>
      <c r="F39" s="45">
        <v>55.3</v>
      </c>
      <c r="G39" s="45">
        <v>46.9</v>
      </c>
      <c r="H39" s="45">
        <v>40.9</v>
      </c>
      <c r="I39" s="45">
        <v>36.5</v>
      </c>
      <c r="J39" s="45">
        <v>33</v>
      </c>
      <c r="K39" s="45">
        <v>30.2</v>
      </c>
      <c r="L39" s="45">
        <v>28</v>
      </c>
      <c r="M39" s="45">
        <v>26.1</v>
      </c>
      <c r="N39" s="45">
        <v>24.5</v>
      </c>
      <c r="O39" s="45">
        <v>23.1</v>
      </c>
      <c r="P39" s="45">
        <v>22</v>
      </c>
      <c r="Q39" s="45">
        <v>21</v>
      </c>
      <c r="R39" s="45">
        <v>20.100000000000001</v>
      </c>
      <c r="S39" s="45">
        <v>19.3</v>
      </c>
      <c r="T39" s="45">
        <v>18.600000000000001</v>
      </c>
      <c r="U39" s="45">
        <v>18</v>
      </c>
    </row>
    <row r="40" spans="1:21" x14ac:dyDescent="0.25">
      <c r="A40" s="43">
        <v>29</v>
      </c>
      <c r="B40" s="45">
        <v>260.39999999999998</v>
      </c>
      <c r="C40" s="45">
        <v>132.6</v>
      </c>
      <c r="D40" s="45">
        <v>90.1</v>
      </c>
      <c r="E40" s="45">
        <v>68.8</v>
      </c>
      <c r="F40" s="45">
        <v>56</v>
      </c>
      <c r="G40" s="45">
        <v>47.6</v>
      </c>
      <c r="H40" s="45">
        <v>41.5</v>
      </c>
      <c r="I40" s="45">
        <v>37</v>
      </c>
      <c r="J40" s="45">
        <v>33.5</v>
      </c>
      <c r="K40" s="45">
        <v>30.7</v>
      </c>
      <c r="L40" s="45">
        <v>28.4</v>
      </c>
      <c r="M40" s="45">
        <v>26.5</v>
      </c>
      <c r="N40" s="45">
        <v>24.9</v>
      </c>
      <c r="O40" s="45">
        <v>23.5</v>
      </c>
      <c r="P40" s="45">
        <v>22.3</v>
      </c>
      <c r="Q40" s="45">
        <v>21.3</v>
      </c>
      <c r="R40" s="45">
        <v>20.399999999999999</v>
      </c>
      <c r="S40" s="45">
        <v>19.600000000000001</v>
      </c>
      <c r="T40" s="45">
        <v>18.899999999999999</v>
      </c>
      <c r="U40" s="45">
        <v>18.2</v>
      </c>
    </row>
    <row r="41" spans="1:21" x14ac:dyDescent="0.25">
      <c r="A41" s="43">
        <v>30</v>
      </c>
      <c r="B41" s="45">
        <v>264</v>
      </c>
      <c r="C41" s="45">
        <v>134.5</v>
      </c>
      <c r="D41" s="45">
        <v>91.3</v>
      </c>
      <c r="E41" s="45">
        <v>69.8</v>
      </c>
      <c r="F41" s="45">
        <v>56.8</v>
      </c>
      <c r="G41" s="45">
        <v>48.2</v>
      </c>
      <c r="H41" s="45">
        <v>42.1</v>
      </c>
      <c r="I41" s="45">
        <v>37.5</v>
      </c>
      <c r="J41" s="45">
        <v>33.9</v>
      </c>
      <c r="K41" s="45">
        <v>31.1</v>
      </c>
      <c r="L41" s="45">
        <v>28.8</v>
      </c>
      <c r="M41" s="45">
        <v>26.8</v>
      </c>
      <c r="N41" s="45">
        <v>25.2</v>
      </c>
      <c r="O41" s="45">
        <v>23.8</v>
      </c>
      <c r="P41" s="45">
        <v>22.6</v>
      </c>
      <c r="Q41" s="45">
        <v>21.6</v>
      </c>
      <c r="R41" s="45">
        <v>20.7</v>
      </c>
      <c r="S41" s="45">
        <v>19.899999999999999</v>
      </c>
      <c r="T41" s="45">
        <v>19.100000000000001</v>
      </c>
      <c r="U41" s="45">
        <v>18.5</v>
      </c>
    </row>
    <row r="42" spans="1:21" x14ac:dyDescent="0.25">
      <c r="A42" s="43">
        <v>31</v>
      </c>
      <c r="B42" s="45">
        <v>267.7</v>
      </c>
      <c r="C42" s="45">
        <v>136.4</v>
      </c>
      <c r="D42" s="45">
        <v>92.6</v>
      </c>
      <c r="E42" s="45">
        <v>70.7</v>
      </c>
      <c r="F42" s="45">
        <v>57.6</v>
      </c>
      <c r="G42" s="45">
        <v>48.9</v>
      </c>
      <c r="H42" s="45">
        <v>42.7</v>
      </c>
      <c r="I42" s="45">
        <v>38</v>
      </c>
      <c r="J42" s="45">
        <v>34.4</v>
      </c>
      <c r="K42" s="45">
        <v>31.5</v>
      </c>
      <c r="L42" s="45">
        <v>29.2</v>
      </c>
      <c r="M42" s="45">
        <v>27.2</v>
      </c>
      <c r="N42" s="45">
        <v>25.6</v>
      </c>
      <c r="O42" s="45">
        <v>24.2</v>
      </c>
      <c r="P42" s="45">
        <v>23</v>
      </c>
      <c r="Q42" s="45">
        <v>21.9</v>
      </c>
      <c r="R42" s="45">
        <v>21</v>
      </c>
      <c r="S42" s="45">
        <v>20.2</v>
      </c>
      <c r="T42" s="45">
        <v>19.399999999999999</v>
      </c>
      <c r="U42" s="45">
        <v>18.8</v>
      </c>
    </row>
    <row r="43" spans="1:21" x14ac:dyDescent="0.25">
      <c r="A43" s="43">
        <v>32</v>
      </c>
      <c r="B43" s="45">
        <v>271.5</v>
      </c>
      <c r="C43" s="45">
        <v>138.30000000000001</v>
      </c>
      <c r="D43" s="45">
        <v>93.9</v>
      </c>
      <c r="E43" s="45">
        <v>71.7</v>
      </c>
      <c r="F43" s="45">
        <v>58.5</v>
      </c>
      <c r="G43" s="45">
        <v>49.6</v>
      </c>
      <c r="H43" s="45">
        <v>43.3</v>
      </c>
      <c r="I43" s="45">
        <v>38.6</v>
      </c>
      <c r="J43" s="45">
        <v>34.9</v>
      </c>
      <c r="K43" s="45">
        <v>32</v>
      </c>
      <c r="L43" s="45">
        <v>29.6</v>
      </c>
      <c r="M43" s="45">
        <v>27.6</v>
      </c>
      <c r="N43" s="45">
        <v>26</v>
      </c>
      <c r="O43" s="45">
        <v>24.5</v>
      </c>
      <c r="P43" s="45">
        <v>23.3</v>
      </c>
      <c r="Q43" s="45">
        <v>22.2</v>
      </c>
      <c r="R43" s="45">
        <v>21.3</v>
      </c>
      <c r="S43" s="45">
        <v>20.5</v>
      </c>
      <c r="T43" s="45">
        <v>19.7</v>
      </c>
      <c r="U43" s="45">
        <v>19.100000000000001</v>
      </c>
    </row>
    <row r="44" spans="1:21" x14ac:dyDescent="0.25">
      <c r="A44" s="43">
        <v>33</v>
      </c>
      <c r="B44" s="45">
        <v>275.2</v>
      </c>
      <c r="C44" s="45">
        <v>140.19999999999999</v>
      </c>
      <c r="D44" s="45">
        <v>95.2</v>
      </c>
      <c r="E44" s="45">
        <v>72.7</v>
      </c>
      <c r="F44" s="45">
        <v>59.3</v>
      </c>
      <c r="G44" s="45">
        <v>50.3</v>
      </c>
      <c r="H44" s="45">
        <v>43.9</v>
      </c>
      <c r="I44" s="45">
        <v>39.1</v>
      </c>
      <c r="J44" s="45">
        <v>35.4</v>
      </c>
      <c r="K44" s="45">
        <v>32.4</v>
      </c>
      <c r="L44" s="45">
        <v>30</v>
      </c>
      <c r="M44" s="45">
        <v>28</v>
      </c>
      <c r="N44" s="45">
        <v>26.3</v>
      </c>
      <c r="O44" s="45">
        <v>24.9</v>
      </c>
      <c r="P44" s="45">
        <v>23.6</v>
      </c>
      <c r="Q44" s="45">
        <v>22.6</v>
      </c>
      <c r="R44" s="45">
        <v>21.6</v>
      </c>
      <c r="S44" s="45">
        <v>20.8</v>
      </c>
      <c r="T44" s="45">
        <v>20</v>
      </c>
      <c r="U44" s="45">
        <v>19.3</v>
      </c>
    </row>
    <row r="45" spans="1:21" x14ac:dyDescent="0.25">
      <c r="A45" s="43">
        <v>34</v>
      </c>
      <c r="B45" s="45">
        <v>279</v>
      </c>
      <c r="C45" s="45">
        <v>142.1</v>
      </c>
      <c r="D45" s="45">
        <v>96.5</v>
      </c>
      <c r="E45" s="45">
        <v>73.8</v>
      </c>
      <c r="F45" s="45">
        <v>60.1</v>
      </c>
      <c r="G45" s="45">
        <v>51</v>
      </c>
      <c r="H45" s="45">
        <v>44.5</v>
      </c>
      <c r="I45" s="45">
        <v>39.700000000000003</v>
      </c>
      <c r="J45" s="45">
        <v>35.9</v>
      </c>
      <c r="K45" s="45">
        <v>32.9</v>
      </c>
      <c r="L45" s="45">
        <v>30.5</v>
      </c>
      <c r="M45" s="45">
        <v>28.4</v>
      </c>
      <c r="N45" s="45">
        <v>26.7</v>
      </c>
      <c r="O45" s="45">
        <v>25.2</v>
      </c>
      <c r="P45" s="45">
        <v>24</v>
      </c>
      <c r="Q45" s="45">
        <v>22.9</v>
      </c>
      <c r="R45" s="45">
        <v>21.9</v>
      </c>
      <c r="S45" s="45">
        <v>21.1</v>
      </c>
      <c r="T45" s="45">
        <v>20.3</v>
      </c>
      <c r="U45" s="45">
        <v>19.600000000000001</v>
      </c>
    </row>
    <row r="46" spans="1:21" x14ac:dyDescent="0.25">
      <c r="A46" s="43">
        <v>35</v>
      </c>
      <c r="B46" s="45">
        <v>282.8</v>
      </c>
      <c r="C46" s="45">
        <v>144.1</v>
      </c>
      <c r="D46" s="45">
        <v>97.9</v>
      </c>
      <c r="E46" s="45">
        <v>74.8</v>
      </c>
      <c r="F46" s="45">
        <v>60.9</v>
      </c>
      <c r="G46" s="45">
        <v>51.7</v>
      </c>
      <c r="H46" s="45">
        <v>45.2</v>
      </c>
      <c r="I46" s="45">
        <v>40.200000000000003</v>
      </c>
      <c r="J46" s="45">
        <v>36.4</v>
      </c>
      <c r="K46" s="45">
        <v>33.4</v>
      </c>
      <c r="L46" s="45">
        <v>30.9</v>
      </c>
      <c r="M46" s="45">
        <v>28.8</v>
      </c>
      <c r="N46" s="45">
        <v>27.1</v>
      </c>
      <c r="O46" s="45">
        <v>25.6</v>
      </c>
      <c r="P46" s="45">
        <v>24.3</v>
      </c>
      <c r="Q46" s="45">
        <v>23.2</v>
      </c>
      <c r="R46" s="45">
        <v>22.2</v>
      </c>
      <c r="S46" s="45">
        <v>21.4</v>
      </c>
      <c r="T46" s="45">
        <v>20.6</v>
      </c>
      <c r="U46" s="45">
        <v>19.899999999999999</v>
      </c>
    </row>
    <row r="47" spans="1:21" x14ac:dyDescent="0.25">
      <c r="A47" s="43">
        <v>36</v>
      </c>
      <c r="B47" s="45">
        <v>286.7</v>
      </c>
      <c r="C47" s="45">
        <v>146.1</v>
      </c>
      <c r="D47" s="45">
        <v>99.2</v>
      </c>
      <c r="E47" s="45">
        <v>75.8</v>
      </c>
      <c r="F47" s="45">
        <v>61.8</v>
      </c>
      <c r="G47" s="45">
        <v>52.4</v>
      </c>
      <c r="H47" s="45">
        <v>45.8</v>
      </c>
      <c r="I47" s="45">
        <v>40.799999999999997</v>
      </c>
      <c r="J47" s="45">
        <v>36.9</v>
      </c>
      <c r="K47" s="45">
        <v>33.9</v>
      </c>
      <c r="L47" s="45">
        <v>31.3</v>
      </c>
      <c r="M47" s="45">
        <v>29.2</v>
      </c>
      <c r="N47" s="45">
        <v>27.5</v>
      </c>
      <c r="O47" s="45">
        <v>26</v>
      </c>
      <c r="P47" s="45">
        <v>24.7</v>
      </c>
      <c r="Q47" s="45">
        <v>23.6</v>
      </c>
      <c r="R47" s="45">
        <v>22.6</v>
      </c>
      <c r="S47" s="45">
        <v>21.7</v>
      </c>
      <c r="T47" s="45">
        <v>20.9</v>
      </c>
      <c r="U47" s="45">
        <v>20.2</v>
      </c>
    </row>
    <row r="48" spans="1:21" x14ac:dyDescent="0.25">
      <c r="A48" s="43">
        <v>37</v>
      </c>
      <c r="B48" s="45">
        <v>290.60000000000002</v>
      </c>
      <c r="C48" s="45">
        <v>148.1</v>
      </c>
      <c r="D48" s="45">
        <v>100.6</v>
      </c>
      <c r="E48" s="45">
        <v>76.900000000000006</v>
      </c>
      <c r="F48" s="45">
        <v>62.6</v>
      </c>
      <c r="G48" s="45">
        <v>53.2</v>
      </c>
      <c r="H48" s="45">
        <v>46.4</v>
      </c>
      <c r="I48" s="45">
        <v>41.4</v>
      </c>
      <c r="J48" s="45">
        <v>37.5</v>
      </c>
      <c r="K48" s="45">
        <v>34.299999999999997</v>
      </c>
      <c r="L48" s="45">
        <v>31.8</v>
      </c>
      <c r="M48" s="45">
        <v>29.7</v>
      </c>
      <c r="N48" s="45">
        <v>27.9</v>
      </c>
      <c r="O48" s="45">
        <v>26.4</v>
      </c>
      <c r="P48" s="45">
        <v>25.1</v>
      </c>
      <c r="Q48" s="45">
        <v>23.9</v>
      </c>
      <c r="R48" s="45">
        <v>22.9</v>
      </c>
      <c r="S48" s="45">
        <v>22</v>
      </c>
      <c r="T48" s="45">
        <v>21.3</v>
      </c>
      <c r="U48" s="45">
        <v>20.6</v>
      </c>
    </row>
    <row r="49" spans="1:21" x14ac:dyDescent="0.25">
      <c r="A49" s="43">
        <v>38</v>
      </c>
      <c r="B49" s="45">
        <v>294.60000000000002</v>
      </c>
      <c r="C49" s="45">
        <v>150.1</v>
      </c>
      <c r="D49" s="45">
        <v>102</v>
      </c>
      <c r="E49" s="45">
        <v>77.900000000000006</v>
      </c>
      <c r="F49" s="45">
        <v>63.5</v>
      </c>
      <c r="G49" s="45">
        <v>53.9</v>
      </c>
      <c r="H49" s="45">
        <v>47.1</v>
      </c>
      <c r="I49" s="45">
        <v>42</v>
      </c>
      <c r="J49" s="45">
        <v>38</v>
      </c>
      <c r="K49" s="45">
        <v>34.799999999999997</v>
      </c>
      <c r="L49" s="45">
        <v>32.200000000000003</v>
      </c>
      <c r="M49" s="45">
        <v>30.1</v>
      </c>
      <c r="N49" s="45">
        <v>28.3</v>
      </c>
      <c r="O49" s="45">
        <v>26.8</v>
      </c>
      <c r="P49" s="45">
        <v>25.4</v>
      </c>
      <c r="Q49" s="45">
        <v>24.3</v>
      </c>
      <c r="R49" s="45">
        <v>23.3</v>
      </c>
      <c r="S49" s="45">
        <v>22.4</v>
      </c>
      <c r="T49" s="45">
        <v>21.6</v>
      </c>
      <c r="U49" s="45">
        <v>20.9</v>
      </c>
    </row>
    <row r="50" spans="1:21" x14ac:dyDescent="0.25">
      <c r="A50" s="43">
        <v>39</v>
      </c>
      <c r="B50" s="45">
        <v>298.60000000000002</v>
      </c>
      <c r="C50" s="45">
        <v>152.1</v>
      </c>
      <c r="D50" s="45">
        <v>103.4</v>
      </c>
      <c r="E50" s="45">
        <v>79</v>
      </c>
      <c r="F50" s="45">
        <v>64.400000000000006</v>
      </c>
      <c r="G50" s="45">
        <v>54.7</v>
      </c>
      <c r="H50" s="45">
        <v>47.7</v>
      </c>
      <c r="I50" s="45">
        <v>42.6</v>
      </c>
      <c r="J50" s="45">
        <v>38.5</v>
      </c>
      <c r="K50" s="45">
        <v>35.299999999999997</v>
      </c>
      <c r="L50" s="45">
        <v>32.700000000000003</v>
      </c>
      <c r="M50" s="45">
        <v>30.5</v>
      </c>
      <c r="N50" s="45">
        <v>28.7</v>
      </c>
      <c r="O50" s="45">
        <v>27.2</v>
      </c>
      <c r="P50" s="45">
        <v>25.8</v>
      </c>
      <c r="Q50" s="45">
        <v>24.6</v>
      </c>
      <c r="R50" s="45">
        <v>23.6</v>
      </c>
      <c r="S50" s="45">
        <v>22.7</v>
      </c>
      <c r="T50" s="45">
        <v>21.9</v>
      </c>
      <c r="U50" s="45">
        <v>21.2</v>
      </c>
    </row>
    <row r="51" spans="1:21" x14ac:dyDescent="0.25">
      <c r="A51" s="43">
        <v>40</v>
      </c>
      <c r="B51" s="45">
        <v>302.60000000000002</v>
      </c>
      <c r="C51" s="45">
        <v>154.19999999999999</v>
      </c>
      <c r="D51" s="45">
        <v>104.8</v>
      </c>
      <c r="E51" s="45">
        <v>80.099999999999994</v>
      </c>
      <c r="F51" s="45">
        <v>65.3</v>
      </c>
      <c r="G51" s="45">
        <v>55.4</v>
      </c>
      <c r="H51" s="45">
        <v>48.4</v>
      </c>
      <c r="I51" s="45">
        <v>43.2</v>
      </c>
      <c r="J51" s="45">
        <v>39.1</v>
      </c>
      <c r="K51" s="45">
        <v>35.799999999999997</v>
      </c>
      <c r="L51" s="45">
        <v>33.200000000000003</v>
      </c>
      <c r="M51" s="45">
        <v>31</v>
      </c>
      <c r="N51" s="45">
        <v>29.1</v>
      </c>
      <c r="O51" s="45">
        <v>27.6</v>
      </c>
      <c r="P51" s="45">
        <v>26.2</v>
      </c>
      <c r="Q51" s="45">
        <v>25</v>
      </c>
      <c r="R51" s="45">
        <v>24</v>
      </c>
      <c r="S51" s="45">
        <v>23.1</v>
      </c>
      <c r="T51" s="45">
        <v>22.3</v>
      </c>
      <c r="U51" s="45">
        <v>21.6</v>
      </c>
    </row>
    <row r="52" spans="1:21" x14ac:dyDescent="0.25">
      <c r="A52" s="43">
        <v>41</v>
      </c>
      <c r="B52" s="45">
        <v>306.7</v>
      </c>
      <c r="C52" s="45">
        <v>156.30000000000001</v>
      </c>
      <c r="D52" s="45">
        <v>106.2</v>
      </c>
      <c r="E52" s="45">
        <v>81.2</v>
      </c>
      <c r="F52" s="45">
        <v>66.2</v>
      </c>
      <c r="G52" s="45">
        <v>56.2</v>
      </c>
      <c r="H52" s="45">
        <v>49.1</v>
      </c>
      <c r="I52" s="45">
        <v>43.8</v>
      </c>
      <c r="J52" s="45">
        <v>39.700000000000003</v>
      </c>
      <c r="K52" s="45">
        <v>36.4</v>
      </c>
      <c r="L52" s="45">
        <v>33.700000000000003</v>
      </c>
      <c r="M52" s="45">
        <v>31.4</v>
      </c>
      <c r="N52" s="45">
        <v>29.6</v>
      </c>
      <c r="O52" s="45">
        <v>28</v>
      </c>
      <c r="P52" s="45">
        <v>26.6</v>
      </c>
      <c r="Q52" s="45">
        <v>25.4</v>
      </c>
      <c r="R52" s="45">
        <v>24.4</v>
      </c>
      <c r="S52" s="45">
        <v>23.5</v>
      </c>
      <c r="T52" s="45">
        <v>22.7</v>
      </c>
      <c r="U52" s="45">
        <v>22</v>
      </c>
    </row>
    <row r="53" spans="1:21" x14ac:dyDescent="0.25">
      <c r="A53" s="43">
        <v>42</v>
      </c>
      <c r="B53" s="45">
        <v>310.89999999999998</v>
      </c>
      <c r="C53" s="45">
        <v>158.5</v>
      </c>
      <c r="D53" s="45">
        <v>107.7</v>
      </c>
      <c r="E53" s="45">
        <v>82.3</v>
      </c>
      <c r="F53" s="45">
        <v>67.099999999999994</v>
      </c>
      <c r="G53" s="45">
        <v>57</v>
      </c>
      <c r="H53" s="45">
        <v>49.8</v>
      </c>
      <c r="I53" s="45">
        <v>44.4</v>
      </c>
      <c r="J53" s="45">
        <v>40.200000000000003</v>
      </c>
      <c r="K53" s="45">
        <v>36.9</v>
      </c>
      <c r="L53" s="45">
        <v>34.200000000000003</v>
      </c>
      <c r="M53" s="45">
        <v>31.9</v>
      </c>
      <c r="N53" s="45">
        <v>30</v>
      </c>
      <c r="O53" s="45">
        <v>28.4</v>
      </c>
      <c r="P53" s="45">
        <v>27</v>
      </c>
      <c r="Q53" s="45">
        <v>25.8</v>
      </c>
      <c r="R53" s="45">
        <v>24.8</v>
      </c>
      <c r="S53" s="45">
        <v>23.9</v>
      </c>
      <c r="T53" s="45">
        <v>23.1</v>
      </c>
      <c r="U53" s="45">
        <v>22.3</v>
      </c>
    </row>
    <row r="54" spans="1:21" x14ac:dyDescent="0.25">
      <c r="A54" s="43">
        <v>43</v>
      </c>
      <c r="B54" s="45">
        <v>315.10000000000002</v>
      </c>
      <c r="C54" s="45">
        <v>160.6</v>
      </c>
      <c r="D54" s="45">
        <v>109.2</v>
      </c>
      <c r="E54" s="45">
        <v>83.5</v>
      </c>
      <c r="F54" s="45">
        <v>68.099999999999994</v>
      </c>
      <c r="G54" s="45">
        <v>57.8</v>
      </c>
      <c r="H54" s="45">
        <v>50.5</v>
      </c>
      <c r="I54" s="45">
        <v>45</v>
      </c>
      <c r="J54" s="45">
        <v>40.799999999999997</v>
      </c>
      <c r="K54" s="45">
        <v>37.4</v>
      </c>
      <c r="L54" s="45">
        <v>34.700000000000003</v>
      </c>
      <c r="M54" s="45">
        <v>32.4</v>
      </c>
      <c r="N54" s="45">
        <v>30.5</v>
      </c>
      <c r="O54" s="45">
        <v>28.9</v>
      </c>
      <c r="P54" s="45">
        <v>27.5</v>
      </c>
      <c r="Q54" s="45">
        <v>26.3</v>
      </c>
      <c r="R54" s="45">
        <v>25.2</v>
      </c>
      <c r="S54" s="45">
        <v>24.3</v>
      </c>
      <c r="T54" s="45">
        <v>23.5</v>
      </c>
      <c r="U54" s="45">
        <v>22.7</v>
      </c>
    </row>
    <row r="55" spans="1:21" x14ac:dyDescent="0.25">
      <c r="A55" s="43">
        <v>44</v>
      </c>
      <c r="B55" s="45">
        <v>319.3</v>
      </c>
      <c r="C55" s="45">
        <v>162.80000000000001</v>
      </c>
      <c r="D55" s="45">
        <v>110.6</v>
      </c>
      <c r="E55" s="45">
        <v>84.6</v>
      </c>
      <c r="F55" s="45">
        <v>69</v>
      </c>
      <c r="G55" s="45">
        <v>58.6</v>
      </c>
      <c r="H55" s="45">
        <v>51.2</v>
      </c>
      <c r="I55" s="45">
        <v>45.7</v>
      </c>
      <c r="J55" s="45">
        <v>41.4</v>
      </c>
      <c r="K55" s="45">
        <v>38</v>
      </c>
      <c r="L55" s="45">
        <v>35.200000000000003</v>
      </c>
      <c r="M55" s="45">
        <v>32.9</v>
      </c>
      <c r="N55" s="45">
        <v>31</v>
      </c>
      <c r="O55" s="45">
        <v>29.3</v>
      </c>
      <c r="P55" s="45">
        <v>27.9</v>
      </c>
      <c r="Q55" s="45">
        <v>26.7</v>
      </c>
      <c r="R55" s="45">
        <v>25.6</v>
      </c>
      <c r="S55" s="45">
        <v>24.7</v>
      </c>
      <c r="T55" s="45">
        <v>23.9</v>
      </c>
      <c r="U55" s="45">
        <v>23.1</v>
      </c>
    </row>
    <row r="56" spans="1:21" x14ac:dyDescent="0.25">
      <c r="A56" s="43">
        <v>45</v>
      </c>
      <c r="B56" s="45">
        <v>323.5</v>
      </c>
      <c r="C56" s="45">
        <v>165</v>
      </c>
      <c r="D56" s="45">
        <v>112.1</v>
      </c>
      <c r="E56" s="45">
        <v>85.8</v>
      </c>
      <c r="F56" s="45">
        <v>69.900000000000006</v>
      </c>
      <c r="G56" s="45">
        <v>59.4</v>
      </c>
      <c r="H56" s="45">
        <v>51.9</v>
      </c>
      <c r="I56" s="45">
        <v>46.3</v>
      </c>
      <c r="J56" s="45">
        <v>42</v>
      </c>
      <c r="K56" s="45">
        <v>38.5</v>
      </c>
      <c r="L56" s="45">
        <v>35.700000000000003</v>
      </c>
      <c r="M56" s="45">
        <v>33.4</v>
      </c>
      <c r="N56" s="45">
        <v>31.5</v>
      </c>
      <c r="O56" s="45">
        <v>29.8</v>
      </c>
      <c r="P56" s="45">
        <v>28.4</v>
      </c>
      <c r="Q56" s="45">
        <v>27.2</v>
      </c>
      <c r="R56" s="45">
        <v>26.1</v>
      </c>
      <c r="S56" s="45">
        <v>25.1</v>
      </c>
      <c r="T56" s="45">
        <v>24.3</v>
      </c>
      <c r="U56" s="45"/>
    </row>
    <row r="57" spans="1:21" x14ac:dyDescent="0.25">
      <c r="A57" s="43">
        <v>46</v>
      </c>
      <c r="B57" s="45">
        <v>327.9</v>
      </c>
      <c r="C57" s="45">
        <v>167.2</v>
      </c>
      <c r="D57" s="45">
        <v>113.7</v>
      </c>
      <c r="E57" s="45">
        <v>86.9</v>
      </c>
      <c r="F57" s="45">
        <v>70.900000000000006</v>
      </c>
      <c r="G57" s="45">
        <v>60.3</v>
      </c>
      <c r="H57" s="45">
        <v>52.7</v>
      </c>
      <c r="I57" s="45">
        <v>47</v>
      </c>
      <c r="J57" s="45">
        <v>42.6</v>
      </c>
      <c r="K57" s="45">
        <v>39.1</v>
      </c>
      <c r="L57" s="45">
        <v>36.299999999999997</v>
      </c>
      <c r="M57" s="45">
        <v>34</v>
      </c>
      <c r="N57" s="45">
        <v>32</v>
      </c>
      <c r="O57" s="45">
        <v>30.3</v>
      </c>
      <c r="P57" s="45">
        <v>28.9</v>
      </c>
      <c r="Q57" s="45">
        <v>27.6</v>
      </c>
      <c r="R57" s="45">
        <v>26.6</v>
      </c>
      <c r="S57" s="45">
        <v>25.6</v>
      </c>
      <c r="T57" s="45"/>
      <c r="U57" s="45"/>
    </row>
    <row r="58" spans="1:21" x14ac:dyDescent="0.25">
      <c r="A58" s="43">
        <v>47</v>
      </c>
      <c r="B58" s="45">
        <v>332.3</v>
      </c>
      <c r="C58" s="45">
        <v>169.4</v>
      </c>
      <c r="D58" s="45">
        <v>115.2</v>
      </c>
      <c r="E58" s="45">
        <v>88.1</v>
      </c>
      <c r="F58" s="45">
        <v>71.900000000000006</v>
      </c>
      <c r="G58" s="45">
        <v>61.1</v>
      </c>
      <c r="H58" s="45">
        <v>53.5</v>
      </c>
      <c r="I58" s="45">
        <v>47.7</v>
      </c>
      <c r="J58" s="45">
        <v>43.3</v>
      </c>
      <c r="K58" s="45">
        <v>39.799999999999997</v>
      </c>
      <c r="L58" s="45">
        <v>36.9</v>
      </c>
      <c r="M58" s="45">
        <v>34.5</v>
      </c>
      <c r="N58" s="45">
        <v>32.5</v>
      </c>
      <c r="O58" s="45">
        <v>30.9</v>
      </c>
      <c r="P58" s="45">
        <v>29.4</v>
      </c>
      <c r="Q58" s="45">
        <v>28.2</v>
      </c>
      <c r="R58" s="45">
        <v>27.1</v>
      </c>
      <c r="S58" s="45"/>
      <c r="T58" s="45"/>
      <c r="U58" s="45"/>
    </row>
    <row r="59" spans="1:21" x14ac:dyDescent="0.25">
      <c r="A59" s="43">
        <v>48</v>
      </c>
      <c r="B59" s="45">
        <v>336.7</v>
      </c>
      <c r="C59" s="45">
        <v>171.7</v>
      </c>
      <c r="D59" s="45">
        <v>116.8</v>
      </c>
      <c r="E59" s="45">
        <v>89.4</v>
      </c>
      <c r="F59" s="45">
        <v>72.900000000000006</v>
      </c>
      <c r="G59" s="45">
        <v>62</v>
      </c>
      <c r="H59" s="45">
        <v>54.3</v>
      </c>
      <c r="I59" s="45">
        <v>48.5</v>
      </c>
      <c r="J59" s="45">
        <v>44</v>
      </c>
      <c r="K59" s="45">
        <v>40.4</v>
      </c>
      <c r="L59" s="45">
        <v>37.5</v>
      </c>
      <c r="M59" s="45">
        <v>35.1</v>
      </c>
      <c r="N59" s="45">
        <v>33.1</v>
      </c>
      <c r="O59" s="45">
        <v>31.4</v>
      </c>
      <c r="P59" s="45">
        <v>30</v>
      </c>
      <c r="Q59" s="45">
        <v>28.7</v>
      </c>
      <c r="R59" s="45"/>
      <c r="S59" s="45"/>
      <c r="T59" s="45"/>
      <c r="U59" s="45"/>
    </row>
    <row r="60" spans="1:21" x14ac:dyDescent="0.25">
      <c r="A60" s="43">
        <v>49</v>
      </c>
      <c r="B60" s="45">
        <v>341.2</v>
      </c>
      <c r="C60" s="45">
        <v>174.1</v>
      </c>
      <c r="D60" s="45">
        <v>118.4</v>
      </c>
      <c r="E60" s="45">
        <v>90.7</v>
      </c>
      <c r="F60" s="45">
        <v>74</v>
      </c>
      <c r="G60" s="45">
        <v>63</v>
      </c>
      <c r="H60" s="45">
        <v>55.1</v>
      </c>
      <c r="I60" s="45">
        <v>49.3</v>
      </c>
      <c r="J60" s="45">
        <v>44.7</v>
      </c>
      <c r="K60" s="45">
        <v>41.1</v>
      </c>
      <c r="L60" s="45">
        <v>38.200000000000003</v>
      </c>
      <c r="M60" s="45">
        <v>35.799999999999997</v>
      </c>
      <c r="N60" s="45">
        <v>33.700000000000003</v>
      </c>
      <c r="O60" s="45">
        <v>32</v>
      </c>
      <c r="P60" s="45">
        <v>30.5</v>
      </c>
      <c r="Q60" s="45"/>
      <c r="R60" s="45"/>
      <c r="S60" s="45"/>
      <c r="T60" s="45"/>
      <c r="U60" s="45"/>
    </row>
    <row r="61" spans="1:21" x14ac:dyDescent="0.25">
      <c r="A61" s="43">
        <v>50</v>
      </c>
      <c r="B61" s="45">
        <v>345.9</v>
      </c>
      <c r="C61" s="45">
        <v>176.6</v>
      </c>
      <c r="D61" s="45">
        <v>120.2</v>
      </c>
      <c r="E61" s="45">
        <v>92</v>
      </c>
      <c r="F61" s="45">
        <v>75.2</v>
      </c>
      <c r="G61" s="45">
        <v>64</v>
      </c>
      <c r="H61" s="45">
        <v>56</v>
      </c>
      <c r="I61" s="45">
        <v>50.1</v>
      </c>
      <c r="J61" s="45">
        <v>45.5</v>
      </c>
      <c r="K61" s="45">
        <v>41.8</v>
      </c>
      <c r="L61" s="45">
        <v>38.9</v>
      </c>
      <c r="M61" s="45">
        <v>36.4</v>
      </c>
      <c r="N61" s="45">
        <v>34.4</v>
      </c>
      <c r="O61" s="45">
        <v>32.6</v>
      </c>
      <c r="P61" s="45"/>
      <c r="Q61" s="45"/>
      <c r="R61" s="45"/>
      <c r="S61" s="45"/>
      <c r="T61" s="45"/>
      <c r="U61" s="45"/>
    </row>
    <row r="62" spans="1:21" x14ac:dyDescent="0.25">
      <c r="A62" s="43">
        <v>51</v>
      </c>
      <c r="B62" s="45">
        <v>350.7</v>
      </c>
      <c r="C62" s="45">
        <v>179.1</v>
      </c>
      <c r="D62" s="45">
        <v>121.9</v>
      </c>
      <c r="E62" s="45">
        <v>93.4</v>
      </c>
      <c r="F62" s="45">
        <v>76.400000000000006</v>
      </c>
      <c r="G62" s="45">
        <v>65</v>
      </c>
      <c r="H62" s="45">
        <v>57</v>
      </c>
      <c r="I62" s="45">
        <v>50.9</v>
      </c>
      <c r="J62" s="45">
        <v>46.3</v>
      </c>
      <c r="K62" s="45">
        <v>42.6</v>
      </c>
      <c r="L62" s="45">
        <v>39.6</v>
      </c>
      <c r="M62" s="45">
        <v>37.1</v>
      </c>
      <c r="N62" s="45">
        <v>35</v>
      </c>
      <c r="O62" s="45"/>
      <c r="P62" s="45"/>
      <c r="Q62" s="45"/>
      <c r="R62" s="45"/>
      <c r="S62" s="45"/>
      <c r="T62" s="45"/>
      <c r="U62" s="45"/>
    </row>
    <row r="63" spans="1:21" x14ac:dyDescent="0.25">
      <c r="A63" s="43">
        <v>52</v>
      </c>
      <c r="B63" s="45">
        <v>355.5</v>
      </c>
      <c r="C63" s="45">
        <v>181.6</v>
      </c>
      <c r="D63" s="45">
        <v>123.7</v>
      </c>
      <c r="E63" s="45">
        <v>94.8</v>
      </c>
      <c r="F63" s="45">
        <v>77.5</v>
      </c>
      <c r="G63" s="45">
        <v>66.099999999999994</v>
      </c>
      <c r="H63" s="45">
        <v>57.9</v>
      </c>
      <c r="I63" s="45">
        <v>51.8</v>
      </c>
      <c r="J63" s="45">
        <v>47.1</v>
      </c>
      <c r="K63" s="45">
        <v>43.4</v>
      </c>
      <c r="L63" s="45">
        <v>40.299999999999997</v>
      </c>
      <c r="M63" s="45">
        <v>37.799999999999997</v>
      </c>
      <c r="N63" s="45"/>
      <c r="O63" s="45"/>
      <c r="P63" s="45"/>
      <c r="Q63" s="45"/>
      <c r="R63" s="45"/>
      <c r="S63" s="45"/>
      <c r="T63" s="45"/>
      <c r="U63" s="45"/>
    </row>
    <row r="64" spans="1:21" x14ac:dyDescent="0.25">
      <c r="A64" s="43">
        <v>53</v>
      </c>
      <c r="B64" s="45">
        <v>360.3</v>
      </c>
      <c r="C64" s="45">
        <v>184.1</v>
      </c>
      <c r="D64" s="45">
        <v>125.5</v>
      </c>
      <c r="E64" s="45">
        <v>96.2</v>
      </c>
      <c r="F64" s="45">
        <v>78.7</v>
      </c>
      <c r="G64" s="45">
        <v>67.099999999999994</v>
      </c>
      <c r="H64" s="45">
        <v>58.9</v>
      </c>
      <c r="I64" s="45">
        <v>52.7</v>
      </c>
      <c r="J64" s="45">
        <v>47.9</v>
      </c>
      <c r="K64" s="45">
        <v>44.2</v>
      </c>
      <c r="L64" s="45">
        <v>41.1</v>
      </c>
      <c r="M64" s="45"/>
      <c r="N64" s="45"/>
      <c r="O64" s="45"/>
      <c r="P64" s="45"/>
      <c r="Q64" s="45"/>
      <c r="R64" s="45"/>
      <c r="S64" s="45"/>
      <c r="T64" s="45"/>
      <c r="U64" s="45"/>
    </row>
    <row r="65" spans="1:21" x14ac:dyDescent="0.25">
      <c r="A65" s="43">
        <v>54</v>
      </c>
      <c r="B65" s="45">
        <v>365.1</v>
      </c>
      <c r="C65" s="45">
        <v>186.7</v>
      </c>
      <c r="D65" s="45">
        <v>127.3</v>
      </c>
      <c r="E65" s="45">
        <v>97.7</v>
      </c>
      <c r="F65" s="45">
        <v>80</v>
      </c>
      <c r="G65" s="45">
        <v>68.2</v>
      </c>
      <c r="H65" s="45">
        <v>59.8</v>
      </c>
      <c r="I65" s="45">
        <v>53.6</v>
      </c>
      <c r="J65" s="45">
        <v>48.8</v>
      </c>
      <c r="K65" s="45">
        <v>45</v>
      </c>
      <c r="L65" s="45"/>
      <c r="M65" s="45"/>
      <c r="N65" s="45"/>
      <c r="O65" s="45"/>
      <c r="P65" s="45"/>
      <c r="Q65" s="45"/>
      <c r="R65" s="45"/>
      <c r="S65" s="45"/>
      <c r="T65" s="45"/>
      <c r="U65" s="45"/>
    </row>
    <row r="66" spans="1:21" x14ac:dyDescent="0.25">
      <c r="A66" s="43">
        <v>55</v>
      </c>
      <c r="B66" s="45">
        <v>370.1</v>
      </c>
      <c r="C66" s="45">
        <v>189.4</v>
      </c>
      <c r="D66" s="45">
        <v>129.19999999999999</v>
      </c>
      <c r="E66" s="45">
        <v>99.2</v>
      </c>
      <c r="F66" s="45">
        <v>81.2</v>
      </c>
      <c r="G66" s="45">
        <v>69.3</v>
      </c>
      <c r="H66" s="45">
        <v>60.9</v>
      </c>
      <c r="I66" s="45">
        <v>54.5</v>
      </c>
      <c r="J66" s="45">
        <v>49.7</v>
      </c>
      <c r="K66" s="45"/>
      <c r="L66" s="45"/>
      <c r="M66" s="45"/>
      <c r="N66" s="45"/>
      <c r="O66" s="45"/>
      <c r="P66" s="45"/>
      <c r="Q66" s="45"/>
      <c r="R66" s="45"/>
      <c r="S66" s="45"/>
      <c r="T66" s="45"/>
      <c r="U66" s="45"/>
    </row>
    <row r="67" spans="1:21" x14ac:dyDescent="0.25">
      <c r="A67" s="43">
        <v>56</v>
      </c>
      <c r="B67" s="45">
        <v>375.2</v>
      </c>
      <c r="C67" s="45">
        <v>192.1</v>
      </c>
      <c r="D67" s="45">
        <v>131.1</v>
      </c>
      <c r="E67" s="45">
        <v>100.7</v>
      </c>
      <c r="F67" s="45">
        <v>82.5</v>
      </c>
      <c r="G67" s="45">
        <v>70.5</v>
      </c>
      <c r="H67" s="45">
        <v>61.9</v>
      </c>
      <c r="I67" s="45">
        <v>55.5</v>
      </c>
      <c r="J67" s="45"/>
      <c r="K67" s="45"/>
      <c r="L67" s="45"/>
      <c r="M67" s="45"/>
      <c r="N67" s="45"/>
      <c r="O67" s="45"/>
      <c r="P67" s="45"/>
      <c r="Q67" s="45"/>
      <c r="R67" s="45"/>
      <c r="S67" s="45"/>
      <c r="T67" s="45"/>
      <c r="U67" s="45"/>
    </row>
    <row r="68" spans="1:21" x14ac:dyDescent="0.25">
      <c r="A68" s="43">
        <v>57</v>
      </c>
      <c r="B68" s="45">
        <v>380.5</v>
      </c>
      <c r="C68" s="45">
        <v>194.9</v>
      </c>
      <c r="D68" s="45">
        <v>133.1</v>
      </c>
      <c r="E68" s="45">
        <v>102.3</v>
      </c>
      <c r="F68" s="45">
        <v>83.9</v>
      </c>
      <c r="G68" s="45">
        <v>71.7</v>
      </c>
      <c r="H68" s="45">
        <v>63</v>
      </c>
      <c r="I68" s="45"/>
      <c r="J68" s="45"/>
      <c r="K68" s="45"/>
      <c r="L68" s="45"/>
      <c r="M68" s="45"/>
      <c r="N68" s="45"/>
      <c r="O68" s="45"/>
      <c r="P68" s="45"/>
      <c r="Q68" s="45"/>
      <c r="R68" s="45"/>
      <c r="S68" s="45"/>
      <c r="T68" s="45"/>
      <c r="U68" s="45"/>
    </row>
    <row r="69" spans="1:21" x14ac:dyDescent="0.25">
      <c r="A69" s="43">
        <v>58</v>
      </c>
      <c r="B69" s="45">
        <v>385.9</v>
      </c>
      <c r="C69" s="45">
        <v>197.8</v>
      </c>
      <c r="D69" s="45">
        <v>135.19999999999999</v>
      </c>
      <c r="E69" s="45">
        <v>104</v>
      </c>
      <c r="F69" s="45">
        <v>85.3</v>
      </c>
      <c r="G69" s="45">
        <v>72.900000000000006</v>
      </c>
      <c r="H69" s="45"/>
      <c r="I69" s="45"/>
      <c r="J69" s="45"/>
      <c r="K69" s="45"/>
      <c r="L69" s="45"/>
      <c r="M69" s="45"/>
      <c r="N69" s="45"/>
      <c r="O69" s="45"/>
      <c r="P69" s="45"/>
      <c r="Q69" s="45"/>
      <c r="R69" s="45"/>
      <c r="S69" s="45"/>
      <c r="T69" s="45"/>
      <c r="U69" s="45"/>
    </row>
    <row r="70" spans="1:21" x14ac:dyDescent="0.25">
      <c r="A70" s="43">
        <v>59</v>
      </c>
      <c r="B70" s="45">
        <v>391.6</v>
      </c>
      <c r="C70" s="45">
        <v>200.8</v>
      </c>
      <c r="D70" s="45">
        <v>137.30000000000001</v>
      </c>
      <c r="E70" s="45">
        <v>105.7</v>
      </c>
      <c r="F70" s="45">
        <v>86.7</v>
      </c>
      <c r="G70" s="45"/>
      <c r="H70" s="45"/>
      <c r="I70" s="45"/>
      <c r="J70" s="45"/>
      <c r="K70" s="45"/>
      <c r="L70" s="45"/>
      <c r="M70" s="45"/>
      <c r="N70" s="45"/>
      <c r="O70" s="45"/>
      <c r="P70" s="45"/>
      <c r="Q70" s="45"/>
      <c r="R70" s="45"/>
      <c r="S70" s="45"/>
      <c r="T70" s="45"/>
      <c r="U70" s="45"/>
    </row>
    <row r="71" spans="1:21" x14ac:dyDescent="0.25">
      <c r="A71" s="43">
        <v>60</v>
      </c>
      <c r="B71" s="45">
        <v>397.5</v>
      </c>
      <c r="C71" s="45">
        <v>204</v>
      </c>
      <c r="D71" s="45">
        <v>139.6</v>
      </c>
      <c r="E71" s="45">
        <v>107.4</v>
      </c>
      <c r="F71" s="45"/>
      <c r="G71" s="45"/>
      <c r="H71" s="45"/>
      <c r="I71" s="45"/>
      <c r="J71" s="45"/>
      <c r="K71" s="45"/>
      <c r="L71" s="45"/>
      <c r="M71" s="45"/>
      <c r="N71" s="45"/>
      <c r="O71" s="45"/>
      <c r="P71" s="45"/>
      <c r="Q71" s="45"/>
      <c r="R71" s="45"/>
      <c r="S71" s="45"/>
      <c r="T71" s="45"/>
      <c r="U71" s="45"/>
    </row>
    <row r="72" spans="1:21" x14ac:dyDescent="0.25">
      <c r="A72" s="43">
        <v>61</v>
      </c>
      <c r="B72" s="45">
        <v>403.8</v>
      </c>
      <c r="C72" s="45">
        <v>207.3</v>
      </c>
      <c r="D72" s="45">
        <v>141.9</v>
      </c>
      <c r="E72" s="45"/>
      <c r="F72" s="45"/>
      <c r="G72" s="45"/>
      <c r="H72" s="45"/>
      <c r="I72" s="45"/>
      <c r="J72" s="45"/>
      <c r="K72" s="45"/>
      <c r="L72" s="45"/>
      <c r="M72" s="45"/>
      <c r="N72" s="45"/>
      <c r="O72" s="45"/>
      <c r="P72" s="45"/>
      <c r="Q72" s="45"/>
      <c r="R72" s="45"/>
      <c r="S72" s="45"/>
      <c r="T72" s="45"/>
      <c r="U72" s="45"/>
    </row>
    <row r="73" spans="1:21" x14ac:dyDescent="0.25">
      <c r="A73" s="43">
        <v>62</v>
      </c>
      <c r="B73" s="45">
        <v>410.6</v>
      </c>
      <c r="C73" s="45">
        <v>210.9</v>
      </c>
      <c r="D73" s="45"/>
      <c r="E73" s="45"/>
      <c r="F73" s="45"/>
      <c r="G73" s="45"/>
      <c r="H73" s="45"/>
      <c r="I73" s="45"/>
      <c r="J73" s="45"/>
      <c r="K73" s="45"/>
      <c r="L73" s="45"/>
      <c r="M73" s="45"/>
      <c r="N73" s="45"/>
      <c r="O73" s="45"/>
      <c r="P73" s="45"/>
      <c r="Q73" s="45"/>
      <c r="R73" s="45"/>
      <c r="S73" s="45"/>
      <c r="T73" s="45"/>
      <c r="U73" s="45"/>
    </row>
    <row r="74" spans="1:21" x14ac:dyDescent="0.25">
      <c r="A74" s="43">
        <v>63</v>
      </c>
      <c r="B74" s="45">
        <v>417.8</v>
      </c>
      <c r="C74" s="45"/>
      <c r="D74" s="45"/>
      <c r="E74" s="45"/>
      <c r="F74" s="45"/>
      <c r="G74" s="45"/>
      <c r="H74" s="45"/>
      <c r="I74" s="45"/>
      <c r="J74" s="45"/>
      <c r="K74" s="45"/>
      <c r="L74" s="45"/>
      <c r="M74" s="45"/>
      <c r="N74" s="45"/>
      <c r="O74" s="45"/>
      <c r="P74" s="45"/>
      <c r="Q74" s="45"/>
      <c r="R74" s="45"/>
      <c r="S74" s="45"/>
      <c r="T74" s="45"/>
      <c r="U74" s="45"/>
    </row>
  </sheetData>
  <sheetProtection algorithmName="SHA-512" hashValue="Fi+r7Vqb2F0vJqC8PlDSbN46Z2aFM9ZSXML4jEb8JODfYnyieEFCPePJd8G9xRaYjW5TBEPHYzY3A+aE0lEbOA==" saltValue="wWG45h9BjIJkF0OA9yCBtw==" spinCount="100000" sheet="1" objects="1" scenarios="1"/>
  <conditionalFormatting sqref="A6:A21">
    <cfRule type="expression" dxfId="513" priority="1" stopIfTrue="1">
      <formula>MOD(ROW(),2)=0</formula>
    </cfRule>
    <cfRule type="expression" dxfId="512" priority="2" stopIfTrue="1">
      <formula>MOD(ROW(),2)&lt;&gt;0</formula>
    </cfRule>
  </conditionalFormatting>
  <conditionalFormatting sqref="B6:M21">
    <cfRule type="expression" dxfId="511" priority="3" stopIfTrue="1">
      <formula>MOD(ROW(),2)=0</formula>
    </cfRule>
    <cfRule type="expression" dxfId="510" priority="4" stopIfTrue="1">
      <formula>MOD(ROW(),2)&lt;&gt;0</formula>
    </cfRule>
  </conditionalFormatting>
  <conditionalFormatting sqref="A26:A74">
    <cfRule type="expression" dxfId="509" priority="5" stopIfTrue="1">
      <formula>MOD(ROW(),2)=0</formula>
    </cfRule>
    <cfRule type="expression" dxfId="508" priority="6" stopIfTrue="1">
      <formula>MOD(ROW(),2)&lt;&gt;0</formula>
    </cfRule>
  </conditionalFormatting>
  <conditionalFormatting sqref="B26:U74">
    <cfRule type="expression" dxfId="507" priority="7" stopIfTrue="1">
      <formula>MOD(ROW(),2)=0</formula>
    </cfRule>
    <cfRule type="expression" dxfId="506"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096D9-04AC-460A-AB58-627736346CB9}">
  <sheetPr codeName="Sheet71"/>
  <dimension ref="A1:U69"/>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x-708</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364</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708</v>
      </c>
      <c r="C14" s="49"/>
      <c r="D14" s="49"/>
      <c r="E14" s="49"/>
      <c r="F14" s="49"/>
      <c r="G14" s="49"/>
      <c r="H14" s="49"/>
      <c r="I14" s="49"/>
      <c r="J14" s="49"/>
      <c r="K14" s="49"/>
      <c r="L14" s="49"/>
      <c r="M14" s="49"/>
    </row>
    <row r="15" spans="1:13" x14ac:dyDescent="0.25">
      <c r="A15" s="40" t="s">
        <v>485</v>
      </c>
      <c r="B15" s="49" t="s">
        <v>365</v>
      </c>
      <c r="C15" s="49"/>
      <c r="D15" s="49"/>
      <c r="E15" s="49"/>
      <c r="F15" s="49"/>
      <c r="G15" s="49"/>
      <c r="H15" s="49"/>
      <c r="I15" s="49"/>
      <c r="J15" s="49"/>
      <c r="K15" s="49"/>
      <c r="L15" s="49"/>
      <c r="M15" s="49"/>
    </row>
    <row r="16" spans="1:13" x14ac:dyDescent="0.25">
      <c r="A16" s="40" t="s">
        <v>137</v>
      </c>
      <c r="B16" s="49" t="s">
        <v>366</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269.60000000000002</v>
      </c>
      <c r="C27" s="45">
        <v>137.30000000000001</v>
      </c>
      <c r="D27" s="45">
        <v>93.2</v>
      </c>
      <c r="E27" s="45">
        <v>71.2</v>
      </c>
      <c r="F27" s="45">
        <v>58</v>
      </c>
      <c r="G27" s="45">
        <v>49.2</v>
      </c>
      <c r="H27" s="45">
        <v>42.9</v>
      </c>
      <c r="I27" s="45">
        <v>38.200000000000003</v>
      </c>
      <c r="J27" s="45">
        <v>34.6</v>
      </c>
      <c r="K27" s="45">
        <v>31.7</v>
      </c>
      <c r="L27" s="45">
        <v>29.3</v>
      </c>
      <c r="M27" s="45">
        <v>27.3</v>
      </c>
      <c r="N27" s="45">
        <v>25.7</v>
      </c>
      <c r="O27" s="45">
        <v>24.2</v>
      </c>
      <c r="P27" s="45">
        <v>23</v>
      </c>
      <c r="Q27" s="45">
        <v>21.9</v>
      </c>
      <c r="R27" s="45">
        <v>21</v>
      </c>
      <c r="S27" s="45">
        <v>20.2</v>
      </c>
      <c r="T27" s="45">
        <v>19.399999999999999</v>
      </c>
      <c r="U27" s="45">
        <v>18.7</v>
      </c>
    </row>
    <row r="28" spans="1:21" x14ac:dyDescent="0.25">
      <c r="A28" s="43">
        <v>17</v>
      </c>
      <c r="B28" s="45">
        <v>273.39999999999998</v>
      </c>
      <c r="C28" s="45">
        <v>139.19999999999999</v>
      </c>
      <c r="D28" s="45">
        <v>94.5</v>
      </c>
      <c r="E28" s="45">
        <v>72.2</v>
      </c>
      <c r="F28" s="45">
        <v>58.8</v>
      </c>
      <c r="G28" s="45">
        <v>49.9</v>
      </c>
      <c r="H28" s="45">
        <v>43.5</v>
      </c>
      <c r="I28" s="45">
        <v>38.799999999999997</v>
      </c>
      <c r="J28" s="45">
        <v>35.1</v>
      </c>
      <c r="K28" s="45">
        <v>32.1</v>
      </c>
      <c r="L28" s="45">
        <v>29.7</v>
      </c>
      <c r="M28" s="45">
        <v>27.7</v>
      </c>
      <c r="N28" s="45">
        <v>26</v>
      </c>
      <c r="O28" s="45">
        <v>24.6</v>
      </c>
      <c r="P28" s="45">
        <v>23.3</v>
      </c>
      <c r="Q28" s="45">
        <v>22.2</v>
      </c>
      <c r="R28" s="45">
        <v>21.3</v>
      </c>
      <c r="S28" s="45">
        <v>20.399999999999999</v>
      </c>
      <c r="T28" s="45">
        <v>19.7</v>
      </c>
      <c r="U28" s="45">
        <v>19</v>
      </c>
    </row>
    <row r="29" spans="1:21" x14ac:dyDescent="0.25">
      <c r="A29" s="43">
        <v>18</v>
      </c>
      <c r="B29" s="45">
        <v>277.2</v>
      </c>
      <c r="C29" s="45">
        <v>141.19999999999999</v>
      </c>
      <c r="D29" s="45">
        <v>95.8</v>
      </c>
      <c r="E29" s="45">
        <v>73.2</v>
      </c>
      <c r="F29" s="45">
        <v>59.6</v>
      </c>
      <c r="G29" s="45">
        <v>50.6</v>
      </c>
      <c r="H29" s="45">
        <v>44.1</v>
      </c>
      <c r="I29" s="45">
        <v>39.299999999999997</v>
      </c>
      <c r="J29" s="45">
        <v>35.6</v>
      </c>
      <c r="K29" s="45">
        <v>32.6</v>
      </c>
      <c r="L29" s="45">
        <v>30.1</v>
      </c>
      <c r="M29" s="45">
        <v>28.1</v>
      </c>
      <c r="N29" s="45">
        <v>26.4</v>
      </c>
      <c r="O29" s="45">
        <v>24.9</v>
      </c>
      <c r="P29" s="45">
        <v>23.7</v>
      </c>
      <c r="Q29" s="45">
        <v>22.6</v>
      </c>
      <c r="R29" s="45">
        <v>21.6</v>
      </c>
      <c r="S29" s="45">
        <v>20.7</v>
      </c>
      <c r="T29" s="45">
        <v>20</v>
      </c>
      <c r="U29" s="45">
        <v>19.3</v>
      </c>
    </row>
    <row r="30" spans="1:21" x14ac:dyDescent="0.25">
      <c r="A30" s="43">
        <v>19</v>
      </c>
      <c r="B30" s="45">
        <v>281.10000000000002</v>
      </c>
      <c r="C30" s="45">
        <v>143.1</v>
      </c>
      <c r="D30" s="45">
        <v>97.2</v>
      </c>
      <c r="E30" s="45">
        <v>74.2</v>
      </c>
      <c r="F30" s="45">
        <v>60.5</v>
      </c>
      <c r="G30" s="45">
        <v>51.3</v>
      </c>
      <c r="H30" s="45">
        <v>44.8</v>
      </c>
      <c r="I30" s="45">
        <v>39.9</v>
      </c>
      <c r="J30" s="45">
        <v>36.1</v>
      </c>
      <c r="K30" s="45">
        <v>33</v>
      </c>
      <c r="L30" s="45">
        <v>30.6</v>
      </c>
      <c r="M30" s="45">
        <v>28.5</v>
      </c>
      <c r="N30" s="45">
        <v>26.8</v>
      </c>
      <c r="O30" s="45">
        <v>25.3</v>
      </c>
      <c r="P30" s="45">
        <v>24</v>
      </c>
      <c r="Q30" s="45">
        <v>22.9</v>
      </c>
      <c r="R30" s="45">
        <v>21.9</v>
      </c>
      <c r="S30" s="45">
        <v>21</v>
      </c>
      <c r="T30" s="45">
        <v>20.3</v>
      </c>
      <c r="U30" s="45">
        <v>19.600000000000001</v>
      </c>
    </row>
    <row r="31" spans="1:21" x14ac:dyDescent="0.25">
      <c r="A31" s="43">
        <v>20</v>
      </c>
      <c r="B31" s="45">
        <v>285</v>
      </c>
      <c r="C31" s="45">
        <v>145.1</v>
      </c>
      <c r="D31" s="45">
        <v>98.5</v>
      </c>
      <c r="E31" s="45">
        <v>75.3</v>
      </c>
      <c r="F31" s="45">
        <v>61.3</v>
      </c>
      <c r="G31" s="45">
        <v>52</v>
      </c>
      <c r="H31" s="45">
        <v>45.4</v>
      </c>
      <c r="I31" s="45">
        <v>40.4</v>
      </c>
      <c r="J31" s="45">
        <v>36.6</v>
      </c>
      <c r="K31" s="45">
        <v>33.5</v>
      </c>
      <c r="L31" s="45">
        <v>31</v>
      </c>
      <c r="M31" s="45">
        <v>28.9</v>
      </c>
      <c r="N31" s="45">
        <v>27.1</v>
      </c>
      <c r="O31" s="45">
        <v>25.6</v>
      </c>
      <c r="P31" s="45">
        <v>24.3</v>
      </c>
      <c r="Q31" s="45">
        <v>23.2</v>
      </c>
      <c r="R31" s="45">
        <v>22.2</v>
      </c>
      <c r="S31" s="45">
        <v>21.3</v>
      </c>
      <c r="T31" s="45">
        <v>20.5</v>
      </c>
      <c r="U31" s="45">
        <v>19.8</v>
      </c>
    </row>
    <row r="32" spans="1:21" x14ac:dyDescent="0.25">
      <c r="A32" s="43">
        <v>21</v>
      </c>
      <c r="B32" s="45">
        <v>288.89999999999998</v>
      </c>
      <c r="C32" s="45">
        <v>147.1</v>
      </c>
      <c r="D32" s="45">
        <v>99.9</v>
      </c>
      <c r="E32" s="45">
        <v>76.3</v>
      </c>
      <c r="F32" s="45">
        <v>62.2</v>
      </c>
      <c r="G32" s="45">
        <v>52.7</v>
      </c>
      <c r="H32" s="45">
        <v>46</v>
      </c>
      <c r="I32" s="45">
        <v>41</v>
      </c>
      <c r="J32" s="45">
        <v>37.1</v>
      </c>
      <c r="K32" s="45">
        <v>34</v>
      </c>
      <c r="L32" s="45">
        <v>31.4</v>
      </c>
      <c r="M32" s="45">
        <v>29.3</v>
      </c>
      <c r="N32" s="45">
        <v>27.5</v>
      </c>
      <c r="O32" s="45">
        <v>26</v>
      </c>
      <c r="P32" s="45">
        <v>24.7</v>
      </c>
      <c r="Q32" s="45">
        <v>23.5</v>
      </c>
      <c r="R32" s="45">
        <v>22.5</v>
      </c>
      <c r="S32" s="45">
        <v>21.6</v>
      </c>
      <c r="T32" s="45">
        <v>20.8</v>
      </c>
      <c r="U32" s="45">
        <v>20.100000000000001</v>
      </c>
    </row>
    <row r="33" spans="1:21" x14ac:dyDescent="0.25">
      <c r="A33" s="43">
        <v>22</v>
      </c>
      <c r="B33" s="45">
        <v>292.89999999999998</v>
      </c>
      <c r="C33" s="45">
        <v>149.19999999999999</v>
      </c>
      <c r="D33" s="45">
        <v>101.3</v>
      </c>
      <c r="E33" s="45">
        <v>77.400000000000006</v>
      </c>
      <c r="F33" s="45">
        <v>63</v>
      </c>
      <c r="G33" s="45">
        <v>53.5</v>
      </c>
      <c r="H33" s="45">
        <v>46.7</v>
      </c>
      <c r="I33" s="45">
        <v>41.6</v>
      </c>
      <c r="J33" s="45">
        <v>37.6</v>
      </c>
      <c r="K33" s="45">
        <v>34.4</v>
      </c>
      <c r="L33" s="45">
        <v>31.9</v>
      </c>
      <c r="M33" s="45">
        <v>29.7</v>
      </c>
      <c r="N33" s="45">
        <v>27.9</v>
      </c>
      <c r="O33" s="45">
        <v>26.4</v>
      </c>
      <c r="P33" s="45">
        <v>25</v>
      </c>
      <c r="Q33" s="45">
        <v>23.9</v>
      </c>
      <c r="R33" s="45">
        <v>22.8</v>
      </c>
      <c r="S33" s="45">
        <v>21.9</v>
      </c>
      <c r="T33" s="45">
        <v>21.1</v>
      </c>
      <c r="U33" s="45">
        <v>20.399999999999999</v>
      </c>
    </row>
    <row r="34" spans="1:21" x14ac:dyDescent="0.25">
      <c r="A34" s="43">
        <v>23</v>
      </c>
      <c r="B34" s="45">
        <v>296.89999999999998</v>
      </c>
      <c r="C34" s="45">
        <v>151.19999999999999</v>
      </c>
      <c r="D34" s="45">
        <v>102.7</v>
      </c>
      <c r="E34" s="45">
        <v>78.400000000000006</v>
      </c>
      <c r="F34" s="45">
        <v>63.9</v>
      </c>
      <c r="G34" s="45">
        <v>54.2</v>
      </c>
      <c r="H34" s="45">
        <v>47.3</v>
      </c>
      <c r="I34" s="45">
        <v>42.1</v>
      </c>
      <c r="J34" s="45">
        <v>38.1</v>
      </c>
      <c r="K34" s="45">
        <v>34.9</v>
      </c>
      <c r="L34" s="45">
        <v>32.299999999999997</v>
      </c>
      <c r="M34" s="45">
        <v>30.1</v>
      </c>
      <c r="N34" s="45">
        <v>28.3</v>
      </c>
      <c r="O34" s="45">
        <v>26.7</v>
      </c>
      <c r="P34" s="45">
        <v>25.4</v>
      </c>
      <c r="Q34" s="45">
        <v>24.2</v>
      </c>
      <c r="R34" s="45">
        <v>23.2</v>
      </c>
      <c r="S34" s="45">
        <v>22.2</v>
      </c>
      <c r="T34" s="45">
        <v>21.4</v>
      </c>
      <c r="U34" s="45">
        <v>20.7</v>
      </c>
    </row>
    <row r="35" spans="1:21" x14ac:dyDescent="0.25">
      <c r="A35" s="43">
        <v>24</v>
      </c>
      <c r="B35" s="45">
        <v>301</v>
      </c>
      <c r="C35" s="45">
        <v>153.30000000000001</v>
      </c>
      <c r="D35" s="45">
        <v>104.1</v>
      </c>
      <c r="E35" s="45">
        <v>79.5</v>
      </c>
      <c r="F35" s="45">
        <v>64.8</v>
      </c>
      <c r="G35" s="45">
        <v>54.9</v>
      </c>
      <c r="H35" s="45">
        <v>47.9</v>
      </c>
      <c r="I35" s="45">
        <v>42.7</v>
      </c>
      <c r="J35" s="45">
        <v>38.6</v>
      </c>
      <c r="K35" s="45">
        <v>35.4</v>
      </c>
      <c r="L35" s="45">
        <v>32.700000000000003</v>
      </c>
      <c r="M35" s="45">
        <v>30.5</v>
      </c>
      <c r="N35" s="45">
        <v>28.7</v>
      </c>
      <c r="O35" s="45">
        <v>27.1</v>
      </c>
      <c r="P35" s="45">
        <v>25.7</v>
      </c>
      <c r="Q35" s="45">
        <v>24.5</v>
      </c>
      <c r="R35" s="45">
        <v>23.5</v>
      </c>
      <c r="S35" s="45">
        <v>22.6</v>
      </c>
      <c r="T35" s="45">
        <v>21.7</v>
      </c>
      <c r="U35" s="45">
        <v>21</v>
      </c>
    </row>
    <row r="36" spans="1:21" x14ac:dyDescent="0.25">
      <c r="A36" s="43">
        <v>25</v>
      </c>
      <c r="B36" s="45">
        <v>305.2</v>
      </c>
      <c r="C36" s="45">
        <v>155.4</v>
      </c>
      <c r="D36" s="45">
        <v>105.5</v>
      </c>
      <c r="E36" s="45">
        <v>80.599999999999994</v>
      </c>
      <c r="F36" s="45">
        <v>65.7</v>
      </c>
      <c r="G36" s="45">
        <v>55.7</v>
      </c>
      <c r="H36" s="45">
        <v>48.6</v>
      </c>
      <c r="I36" s="45">
        <v>43.3</v>
      </c>
      <c r="J36" s="45">
        <v>39.200000000000003</v>
      </c>
      <c r="K36" s="45">
        <v>35.9</v>
      </c>
      <c r="L36" s="45">
        <v>33.200000000000003</v>
      </c>
      <c r="M36" s="45">
        <v>31</v>
      </c>
      <c r="N36" s="45">
        <v>29.1</v>
      </c>
      <c r="O36" s="45">
        <v>27.5</v>
      </c>
      <c r="P36" s="45">
        <v>26.1</v>
      </c>
      <c r="Q36" s="45">
        <v>24.9</v>
      </c>
      <c r="R36" s="45">
        <v>23.8</v>
      </c>
      <c r="S36" s="45">
        <v>22.9</v>
      </c>
      <c r="T36" s="45">
        <v>22</v>
      </c>
      <c r="U36" s="45">
        <v>21.3</v>
      </c>
    </row>
    <row r="37" spans="1:21" x14ac:dyDescent="0.25">
      <c r="A37" s="43">
        <v>26</v>
      </c>
      <c r="B37" s="45">
        <v>309.3</v>
      </c>
      <c r="C37" s="45">
        <v>157.5</v>
      </c>
      <c r="D37" s="45">
        <v>107</v>
      </c>
      <c r="E37" s="45">
        <v>81.7</v>
      </c>
      <c r="F37" s="45">
        <v>66.599999999999994</v>
      </c>
      <c r="G37" s="45">
        <v>56.5</v>
      </c>
      <c r="H37" s="45">
        <v>49.3</v>
      </c>
      <c r="I37" s="45">
        <v>43.9</v>
      </c>
      <c r="J37" s="45">
        <v>39.700000000000003</v>
      </c>
      <c r="K37" s="45">
        <v>36.4</v>
      </c>
      <c r="L37" s="45">
        <v>33.700000000000003</v>
      </c>
      <c r="M37" s="45">
        <v>31.4</v>
      </c>
      <c r="N37" s="45">
        <v>29.5</v>
      </c>
      <c r="O37" s="45">
        <v>27.9</v>
      </c>
      <c r="P37" s="45">
        <v>26.5</v>
      </c>
      <c r="Q37" s="45">
        <v>25.2</v>
      </c>
      <c r="R37" s="45">
        <v>24.2</v>
      </c>
      <c r="S37" s="45">
        <v>23.2</v>
      </c>
      <c r="T37" s="45">
        <v>22.4</v>
      </c>
      <c r="U37" s="45">
        <v>21.6</v>
      </c>
    </row>
    <row r="38" spans="1:21" x14ac:dyDescent="0.25">
      <c r="A38" s="43">
        <v>27</v>
      </c>
      <c r="B38" s="45">
        <v>313.60000000000002</v>
      </c>
      <c r="C38" s="45">
        <v>159.69999999999999</v>
      </c>
      <c r="D38" s="45">
        <v>108.4</v>
      </c>
      <c r="E38" s="45">
        <v>82.8</v>
      </c>
      <c r="F38" s="45">
        <v>67.5</v>
      </c>
      <c r="G38" s="45">
        <v>57.3</v>
      </c>
      <c r="H38" s="45">
        <v>50</v>
      </c>
      <c r="I38" s="45">
        <v>44.5</v>
      </c>
      <c r="J38" s="45">
        <v>40.299999999999997</v>
      </c>
      <c r="K38" s="45">
        <v>36.9</v>
      </c>
      <c r="L38" s="45">
        <v>34.1</v>
      </c>
      <c r="M38" s="45">
        <v>31.8</v>
      </c>
      <c r="N38" s="45">
        <v>29.9</v>
      </c>
      <c r="O38" s="45">
        <v>28.3</v>
      </c>
      <c r="P38" s="45">
        <v>26.8</v>
      </c>
      <c r="Q38" s="45">
        <v>25.6</v>
      </c>
      <c r="R38" s="45">
        <v>24.5</v>
      </c>
      <c r="S38" s="45">
        <v>23.5</v>
      </c>
      <c r="T38" s="45">
        <v>22.7</v>
      </c>
      <c r="U38" s="45">
        <v>21.9</v>
      </c>
    </row>
    <row r="39" spans="1:21" x14ac:dyDescent="0.25">
      <c r="A39" s="43">
        <v>28</v>
      </c>
      <c r="B39" s="45">
        <v>317.89999999999998</v>
      </c>
      <c r="C39" s="45">
        <v>161.9</v>
      </c>
      <c r="D39" s="45">
        <v>109.9</v>
      </c>
      <c r="E39" s="45">
        <v>84</v>
      </c>
      <c r="F39" s="45">
        <v>68.400000000000006</v>
      </c>
      <c r="G39" s="45">
        <v>58</v>
      </c>
      <c r="H39" s="45">
        <v>50.7</v>
      </c>
      <c r="I39" s="45">
        <v>45.1</v>
      </c>
      <c r="J39" s="45">
        <v>40.799999999999997</v>
      </c>
      <c r="K39" s="45">
        <v>37.4</v>
      </c>
      <c r="L39" s="45">
        <v>34.6</v>
      </c>
      <c r="M39" s="45">
        <v>32.299999999999997</v>
      </c>
      <c r="N39" s="45">
        <v>30.3</v>
      </c>
      <c r="O39" s="45">
        <v>28.7</v>
      </c>
      <c r="P39" s="45">
        <v>27.2</v>
      </c>
      <c r="Q39" s="45">
        <v>26</v>
      </c>
      <c r="R39" s="45">
        <v>24.8</v>
      </c>
      <c r="S39" s="45">
        <v>23.9</v>
      </c>
      <c r="T39" s="45">
        <v>23</v>
      </c>
      <c r="U39" s="45">
        <v>22.2</v>
      </c>
    </row>
    <row r="40" spans="1:21" x14ac:dyDescent="0.25">
      <c r="A40" s="43">
        <v>29</v>
      </c>
      <c r="B40" s="45">
        <v>322.2</v>
      </c>
      <c r="C40" s="45">
        <v>164.1</v>
      </c>
      <c r="D40" s="45">
        <v>111.4</v>
      </c>
      <c r="E40" s="45">
        <v>85.1</v>
      </c>
      <c r="F40" s="45">
        <v>69.400000000000006</v>
      </c>
      <c r="G40" s="45">
        <v>58.8</v>
      </c>
      <c r="H40" s="45">
        <v>51.4</v>
      </c>
      <c r="I40" s="45">
        <v>45.8</v>
      </c>
      <c r="J40" s="45">
        <v>41.4</v>
      </c>
      <c r="K40" s="45">
        <v>37.9</v>
      </c>
      <c r="L40" s="45">
        <v>35.1</v>
      </c>
      <c r="M40" s="45">
        <v>32.700000000000003</v>
      </c>
      <c r="N40" s="45">
        <v>30.8</v>
      </c>
      <c r="O40" s="45">
        <v>29.1</v>
      </c>
      <c r="P40" s="45">
        <v>27.6</v>
      </c>
      <c r="Q40" s="45">
        <v>26.3</v>
      </c>
      <c r="R40" s="45">
        <v>25.2</v>
      </c>
      <c r="S40" s="45">
        <v>24.2</v>
      </c>
      <c r="T40" s="45">
        <v>23.3</v>
      </c>
      <c r="U40" s="45">
        <v>22.5</v>
      </c>
    </row>
    <row r="41" spans="1:21" x14ac:dyDescent="0.25">
      <c r="A41" s="43">
        <v>30</v>
      </c>
      <c r="B41" s="45">
        <v>326.60000000000002</v>
      </c>
      <c r="C41" s="45">
        <v>166.4</v>
      </c>
      <c r="D41" s="45">
        <v>113</v>
      </c>
      <c r="E41" s="45">
        <v>86.3</v>
      </c>
      <c r="F41" s="45">
        <v>70.3</v>
      </c>
      <c r="G41" s="45">
        <v>59.7</v>
      </c>
      <c r="H41" s="45">
        <v>52.1</v>
      </c>
      <c r="I41" s="45">
        <v>46.4</v>
      </c>
      <c r="J41" s="45">
        <v>42</v>
      </c>
      <c r="K41" s="45">
        <v>38.5</v>
      </c>
      <c r="L41" s="45">
        <v>35.6</v>
      </c>
      <c r="M41" s="45">
        <v>33.200000000000003</v>
      </c>
      <c r="N41" s="45">
        <v>31.2</v>
      </c>
      <c r="O41" s="45">
        <v>29.5</v>
      </c>
      <c r="P41" s="45">
        <v>28</v>
      </c>
      <c r="Q41" s="45">
        <v>26.7</v>
      </c>
      <c r="R41" s="45">
        <v>25.6</v>
      </c>
      <c r="S41" s="45">
        <v>24.6</v>
      </c>
      <c r="T41" s="45">
        <v>23.7</v>
      </c>
      <c r="U41" s="45">
        <v>22.9</v>
      </c>
    </row>
    <row r="42" spans="1:21" x14ac:dyDescent="0.25">
      <c r="A42" s="43">
        <v>31</v>
      </c>
      <c r="B42" s="45">
        <v>331.1</v>
      </c>
      <c r="C42" s="45">
        <v>168.6</v>
      </c>
      <c r="D42" s="45">
        <v>114.5</v>
      </c>
      <c r="E42" s="45">
        <v>87.5</v>
      </c>
      <c r="F42" s="45">
        <v>71.3</v>
      </c>
      <c r="G42" s="45">
        <v>60.5</v>
      </c>
      <c r="H42" s="45">
        <v>52.8</v>
      </c>
      <c r="I42" s="45">
        <v>47</v>
      </c>
      <c r="J42" s="45">
        <v>42.6</v>
      </c>
      <c r="K42" s="45">
        <v>39</v>
      </c>
      <c r="L42" s="45">
        <v>36.1</v>
      </c>
      <c r="M42" s="45">
        <v>33.700000000000003</v>
      </c>
      <c r="N42" s="45">
        <v>31.6</v>
      </c>
      <c r="O42" s="45">
        <v>29.9</v>
      </c>
      <c r="P42" s="45">
        <v>28.4</v>
      </c>
      <c r="Q42" s="45">
        <v>27.1</v>
      </c>
      <c r="R42" s="45">
        <v>25.9</v>
      </c>
      <c r="S42" s="45">
        <v>24.9</v>
      </c>
      <c r="T42" s="45">
        <v>24</v>
      </c>
      <c r="U42" s="45">
        <v>23.2</v>
      </c>
    </row>
    <row r="43" spans="1:21" x14ac:dyDescent="0.25">
      <c r="A43" s="43">
        <v>32</v>
      </c>
      <c r="B43" s="45">
        <v>335.6</v>
      </c>
      <c r="C43" s="45">
        <v>170.9</v>
      </c>
      <c r="D43" s="45">
        <v>116.1</v>
      </c>
      <c r="E43" s="45">
        <v>88.7</v>
      </c>
      <c r="F43" s="45">
        <v>72.3</v>
      </c>
      <c r="G43" s="45">
        <v>61.3</v>
      </c>
      <c r="H43" s="45">
        <v>53.5</v>
      </c>
      <c r="I43" s="45">
        <v>47.7</v>
      </c>
      <c r="J43" s="45">
        <v>43.2</v>
      </c>
      <c r="K43" s="45">
        <v>39.6</v>
      </c>
      <c r="L43" s="45">
        <v>36.6</v>
      </c>
      <c r="M43" s="45">
        <v>34.200000000000003</v>
      </c>
      <c r="N43" s="45">
        <v>32.1</v>
      </c>
      <c r="O43" s="45">
        <v>30.3</v>
      </c>
      <c r="P43" s="45">
        <v>28.8</v>
      </c>
      <c r="Q43" s="45">
        <v>27.5</v>
      </c>
      <c r="R43" s="45">
        <v>26.3</v>
      </c>
      <c r="S43" s="45">
        <v>25.3</v>
      </c>
      <c r="T43" s="45">
        <v>24.4</v>
      </c>
      <c r="U43" s="45">
        <v>23.6</v>
      </c>
    </row>
    <row r="44" spans="1:21" x14ac:dyDescent="0.25">
      <c r="A44" s="43">
        <v>33</v>
      </c>
      <c r="B44" s="45">
        <v>340.2</v>
      </c>
      <c r="C44" s="45">
        <v>173.3</v>
      </c>
      <c r="D44" s="45">
        <v>117.7</v>
      </c>
      <c r="E44" s="45">
        <v>89.9</v>
      </c>
      <c r="F44" s="45">
        <v>73.3</v>
      </c>
      <c r="G44" s="45">
        <v>62.2</v>
      </c>
      <c r="H44" s="45">
        <v>54.3</v>
      </c>
      <c r="I44" s="45">
        <v>48.4</v>
      </c>
      <c r="J44" s="45">
        <v>43.8</v>
      </c>
      <c r="K44" s="45">
        <v>40.1</v>
      </c>
      <c r="L44" s="45">
        <v>37.1</v>
      </c>
      <c r="M44" s="45">
        <v>34.6</v>
      </c>
      <c r="N44" s="45">
        <v>32.5</v>
      </c>
      <c r="O44" s="45">
        <v>30.8</v>
      </c>
      <c r="P44" s="45">
        <v>29.2</v>
      </c>
      <c r="Q44" s="45">
        <v>27.9</v>
      </c>
      <c r="R44" s="45">
        <v>26.7</v>
      </c>
      <c r="S44" s="45">
        <v>25.7</v>
      </c>
      <c r="T44" s="45">
        <v>24.7</v>
      </c>
      <c r="U44" s="45">
        <v>23.9</v>
      </c>
    </row>
    <row r="45" spans="1:21" x14ac:dyDescent="0.25">
      <c r="A45" s="43">
        <v>34</v>
      </c>
      <c r="B45" s="45">
        <v>344.8</v>
      </c>
      <c r="C45" s="45">
        <v>175.7</v>
      </c>
      <c r="D45" s="45">
        <v>119.3</v>
      </c>
      <c r="E45" s="45">
        <v>91.1</v>
      </c>
      <c r="F45" s="45">
        <v>74.3</v>
      </c>
      <c r="G45" s="45">
        <v>63</v>
      </c>
      <c r="H45" s="45">
        <v>55</v>
      </c>
      <c r="I45" s="45">
        <v>49</v>
      </c>
      <c r="J45" s="45">
        <v>44.4</v>
      </c>
      <c r="K45" s="45">
        <v>40.700000000000003</v>
      </c>
      <c r="L45" s="45">
        <v>37.6</v>
      </c>
      <c r="M45" s="45">
        <v>35.1</v>
      </c>
      <c r="N45" s="45">
        <v>33</v>
      </c>
      <c r="O45" s="45">
        <v>31.2</v>
      </c>
      <c r="P45" s="45">
        <v>29.6</v>
      </c>
      <c r="Q45" s="45">
        <v>28.3</v>
      </c>
      <c r="R45" s="45">
        <v>27.1</v>
      </c>
      <c r="S45" s="45">
        <v>26</v>
      </c>
      <c r="T45" s="45">
        <v>25.1</v>
      </c>
      <c r="U45" s="45">
        <v>24.3</v>
      </c>
    </row>
    <row r="46" spans="1:21" x14ac:dyDescent="0.25">
      <c r="A46" s="43">
        <v>35</v>
      </c>
      <c r="B46" s="45">
        <v>349.5</v>
      </c>
      <c r="C46" s="45">
        <v>178</v>
      </c>
      <c r="D46" s="45">
        <v>120.9</v>
      </c>
      <c r="E46" s="45">
        <v>92.4</v>
      </c>
      <c r="F46" s="45">
        <v>75.3</v>
      </c>
      <c r="G46" s="45">
        <v>63.9</v>
      </c>
      <c r="H46" s="45">
        <v>55.8</v>
      </c>
      <c r="I46" s="45">
        <v>49.7</v>
      </c>
      <c r="J46" s="45">
        <v>45</v>
      </c>
      <c r="K46" s="45">
        <v>41.2</v>
      </c>
      <c r="L46" s="45">
        <v>38.200000000000003</v>
      </c>
      <c r="M46" s="45">
        <v>35.6</v>
      </c>
      <c r="N46" s="45">
        <v>33.5</v>
      </c>
      <c r="O46" s="45">
        <v>31.6</v>
      </c>
      <c r="P46" s="45">
        <v>30.1</v>
      </c>
      <c r="Q46" s="45">
        <v>28.7</v>
      </c>
      <c r="R46" s="45">
        <v>27.5</v>
      </c>
      <c r="S46" s="45">
        <v>26.4</v>
      </c>
      <c r="T46" s="45">
        <v>25.5</v>
      </c>
      <c r="U46" s="45">
        <v>24.6</v>
      </c>
    </row>
    <row r="47" spans="1:21" x14ac:dyDescent="0.25">
      <c r="A47" s="43">
        <v>36</v>
      </c>
      <c r="B47" s="45">
        <v>354.2</v>
      </c>
      <c r="C47" s="45">
        <v>180.5</v>
      </c>
      <c r="D47" s="45">
        <v>122.6</v>
      </c>
      <c r="E47" s="45">
        <v>93.7</v>
      </c>
      <c r="F47" s="45">
        <v>76.3</v>
      </c>
      <c r="G47" s="45">
        <v>64.8</v>
      </c>
      <c r="H47" s="45">
        <v>56.6</v>
      </c>
      <c r="I47" s="45">
        <v>50.4</v>
      </c>
      <c r="J47" s="45">
        <v>45.6</v>
      </c>
      <c r="K47" s="45">
        <v>41.8</v>
      </c>
      <c r="L47" s="45">
        <v>38.700000000000003</v>
      </c>
      <c r="M47" s="45">
        <v>36.1</v>
      </c>
      <c r="N47" s="45">
        <v>34</v>
      </c>
      <c r="O47" s="45">
        <v>32.1</v>
      </c>
      <c r="P47" s="45">
        <v>30.5</v>
      </c>
      <c r="Q47" s="45">
        <v>29.1</v>
      </c>
      <c r="R47" s="45">
        <v>27.9</v>
      </c>
      <c r="S47" s="45">
        <v>26.8</v>
      </c>
      <c r="T47" s="45">
        <v>25.9</v>
      </c>
      <c r="U47" s="45">
        <v>25</v>
      </c>
    </row>
    <row r="48" spans="1:21" x14ac:dyDescent="0.25">
      <c r="A48" s="43">
        <v>37</v>
      </c>
      <c r="B48" s="45">
        <v>359</v>
      </c>
      <c r="C48" s="45">
        <v>182.9</v>
      </c>
      <c r="D48" s="45">
        <v>124.3</v>
      </c>
      <c r="E48" s="45">
        <v>95</v>
      </c>
      <c r="F48" s="45">
        <v>77.400000000000006</v>
      </c>
      <c r="G48" s="45">
        <v>65.7</v>
      </c>
      <c r="H48" s="45">
        <v>57.4</v>
      </c>
      <c r="I48" s="45">
        <v>51.1</v>
      </c>
      <c r="J48" s="45">
        <v>46.3</v>
      </c>
      <c r="K48" s="45">
        <v>42.4</v>
      </c>
      <c r="L48" s="45">
        <v>39.299999999999997</v>
      </c>
      <c r="M48" s="45">
        <v>36.700000000000003</v>
      </c>
      <c r="N48" s="45">
        <v>34.5</v>
      </c>
      <c r="O48" s="45">
        <v>32.6</v>
      </c>
      <c r="P48" s="45">
        <v>31</v>
      </c>
      <c r="Q48" s="45">
        <v>29.5</v>
      </c>
      <c r="R48" s="45">
        <v>28.3</v>
      </c>
      <c r="S48" s="45">
        <v>27.2</v>
      </c>
      <c r="T48" s="45">
        <v>26.3</v>
      </c>
      <c r="U48" s="45">
        <v>25.4</v>
      </c>
    </row>
    <row r="49" spans="1:21" x14ac:dyDescent="0.25">
      <c r="A49" s="43">
        <v>38</v>
      </c>
      <c r="B49" s="45">
        <v>363.9</v>
      </c>
      <c r="C49" s="45">
        <v>185.4</v>
      </c>
      <c r="D49" s="45">
        <v>126</v>
      </c>
      <c r="E49" s="45">
        <v>96.3</v>
      </c>
      <c r="F49" s="45">
        <v>78.5</v>
      </c>
      <c r="G49" s="45">
        <v>66.599999999999994</v>
      </c>
      <c r="H49" s="45">
        <v>58.2</v>
      </c>
      <c r="I49" s="45">
        <v>51.8</v>
      </c>
      <c r="J49" s="45">
        <v>46.9</v>
      </c>
      <c r="K49" s="45">
        <v>43</v>
      </c>
      <c r="L49" s="45">
        <v>39.799999999999997</v>
      </c>
      <c r="M49" s="45">
        <v>37.200000000000003</v>
      </c>
      <c r="N49" s="45">
        <v>35</v>
      </c>
      <c r="O49" s="45">
        <v>33.1</v>
      </c>
      <c r="P49" s="45">
        <v>31.4</v>
      </c>
      <c r="Q49" s="45">
        <v>30</v>
      </c>
      <c r="R49" s="45">
        <v>28.7</v>
      </c>
      <c r="S49" s="45">
        <v>27.6</v>
      </c>
      <c r="T49" s="45">
        <v>26.7</v>
      </c>
      <c r="U49" s="45">
        <v>25.8</v>
      </c>
    </row>
    <row r="50" spans="1:21" x14ac:dyDescent="0.25">
      <c r="A50" s="43">
        <v>39</v>
      </c>
      <c r="B50" s="45">
        <v>368.9</v>
      </c>
      <c r="C50" s="45">
        <v>188</v>
      </c>
      <c r="D50" s="45">
        <v>127.7</v>
      </c>
      <c r="E50" s="45">
        <v>97.6</v>
      </c>
      <c r="F50" s="45">
        <v>79.599999999999994</v>
      </c>
      <c r="G50" s="45">
        <v>67.5</v>
      </c>
      <c r="H50" s="45">
        <v>59</v>
      </c>
      <c r="I50" s="45">
        <v>52.6</v>
      </c>
      <c r="J50" s="45">
        <v>47.6</v>
      </c>
      <c r="K50" s="45">
        <v>43.6</v>
      </c>
      <c r="L50" s="45">
        <v>40.4</v>
      </c>
      <c r="M50" s="45">
        <v>37.700000000000003</v>
      </c>
      <c r="N50" s="45">
        <v>35.5</v>
      </c>
      <c r="O50" s="45">
        <v>33.5</v>
      </c>
      <c r="P50" s="45">
        <v>31.9</v>
      </c>
      <c r="Q50" s="45">
        <v>30.4</v>
      </c>
      <c r="R50" s="45">
        <v>29.2</v>
      </c>
      <c r="S50" s="45">
        <v>28.1</v>
      </c>
      <c r="T50" s="45">
        <v>27.1</v>
      </c>
      <c r="U50" s="45">
        <v>26.2</v>
      </c>
    </row>
    <row r="51" spans="1:21" x14ac:dyDescent="0.25">
      <c r="A51" s="43">
        <v>40</v>
      </c>
      <c r="B51" s="45">
        <v>373.9</v>
      </c>
      <c r="C51" s="45">
        <v>190.5</v>
      </c>
      <c r="D51" s="45">
        <v>129.5</v>
      </c>
      <c r="E51" s="45">
        <v>98.9</v>
      </c>
      <c r="F51" s="45">
        <v>80.7</v>
      </c>
      <c r="G51" s="45">
        <v>68.5</v>
      </c>
      <c r="H51" s="45">
        <v>59.8</v>
      </c>
      <c r="I51" s="45">
        <v>53.3</v>
      </c>
      <c r="J51" s="45">
        <v>48.3</v>
      </c>
      <c r="K51" s="45">
        <v>44.3</v>
      </c>
      <c r="L51" s="45">
        <v>41</v>
      </c>
      <c r="M51" s="45">
        <v>38.299999999999997</v>
      </c>
      <c r="N51" s="45">
        <v>36</v>
      </c>
      <c r="O51" s="45">
        <v>34.1</v>
      </c>
      <c r="P51" s="45">
        <v>32.4</v>
      </c>
      <c r="Q51" s="45">
        <v>30.9</v>
      </c>
      <c r="R51" s="45">
        <v>29.7</v>
      </c>
      <c r="S51" s="45">
        <v>28.5</v>
      </c>
      <c r="T51" s="45">
        <v>27.5</v>
      </c>
      <c r="U51" s="45"/>
    </row>
    <row r="52" spans="1:21" x14ac:dyDescent="0.25">
      <c r="A52" s="43">
        <v>41</v>
      </c>
      <c r="B52" s="45">
        <v>379</v>
      </c>
      <c r="C52" s="45">
        <v>193.2</v>
      </c>
      <c r="D52" s="45">
        <v>131.30000000000001</v>
      </c>
      <c r="E52" s="45">
        <v>100.3</v>
      </c>
      <c r="F52" s="45">
        <v>81.8</v>
      </c>
      <c r="G52" s="45">
        <v>69.5</v>
      </c>
      <c r="H52" s="45">
        <v>60.7</v>
      </c>
      <c r="I52" s="45">
        <v>54.1</v>
      </c>
      <c r="J52" s="45">
        <v>49</v>
      </c>
      <c r="K52" s="45">
        <v>44.9</v>
      </c>
      <c r="L52" s="45">
        <v>41.6</v>
      </c>
      <c r="M52" s="45">
        <v>38.9</v>
      </c>
      <c r="N52" s="45">
        <v>36.5</v>
      </c>
      <c r="O52" s="45">
        <v>34.6</v>
      </c>
      <c r="P52" s="45">
        <v>32.9</v>
      </c>
      <c r="Q52" s="45">
        <v>31.4</v>
      </c>
      <c r="R52" s="45">
        <v>30.1</v>
      </c>
      <c r="S52" s="45">
        <v>29</v>
      </c>
      <c r="T52" s="45"/>
      <c r="U52" s="45"/>
    </row>
    <row r="53" spans="1:21" x14ac:dyDescent="0.25">
      <c r="A53" s="43">
        <v>42</v>
      </c>
      <c r="B53" s="45">
        <v>384.2</v>
      </c>
      <c r="C53" s="45">
        <v>195.8</v>
      </c>
      <c r="D53" s="45">
        <v>133.1</v>
      </c>
      <c r="E53" s="45">
        <v>101.7</v>
      </c>
      <c r="F53" s="45">
        <v>83</v>
      </c>
      <c r="G53" s="45">
        <v>70.5</v>
      </c>
      <c r="H53" s="45">
        <v>61.5</v>
      </c>
      <c r="I53" s="45">
        <v>54.9</v>
      </c>
      <c r="J53" s="45">
        <v>49.7</v>
      </c>
      <c r="K53" s="45">
        <v>45.6</v>
      </c>
      <c r="L53" s="45">
        <v>42.2</v>
      </c>
      <c r="M53" s="45">
        <v>39.4</v>
      </c>
      <c r="N53" s="45">
        <v>37.1</v>
      </c>
      <c r="O53" s="45">
        <v>35.1</v>
      </c>
      <c r="P53" s="45">
        <v>33.4</v>
      </c>
      <c r="Q53" s="45">
        <v>31.9</v>
      </c>
      <c r="R53" s="45">
        <v>30.6</v>
      </c>
      <c r="S53" s="45"/>
      <c r="T53" s="45"/>
      <c r="U53" s="45"/>
    </row>
    <row r="54" spans="1:21" x14ac:dyDescent="0.25">
      <c r="A54" s="43">
        <v>43</v>
      </c>
      <c r="B54" s="45">
        <v>389.5</v>
      </c>
      <c r="C54" s="45">
        <v>198.5</v>
      </c>
      <c r="D54" s="45">
        <v>134.9</v>
      </c>
      <c r="E54" s="45">
        <v>103.2</v>
      </c>
      <c r="F54" s="45">
        <v>84.1</v>
      </c>
      <c r="G54" s="45">
        <v>71.5</v>
      </c>
      <c r="H54" s="45">
        <v>62.4</v>
      </c>
      <c r="I54" s="45">
        <v>55.7</v>
      </c>
      <c r="J54" s="45">
        <v>50.4</v>
      </c>
      <c r="K54" s="45">
        <v>46.3</v>
      </c>
      <c r="L54" s="45">
        <v>42.9</v>
      </c>
      <c r="M54" s="45">
        <v>40.1</v>
      </c>
      <c r="N54" s="45">
        <v>37.700000000000003</v>
      </c>
      <c r="O54" s="45">
        <v>35.700000000000003</v>
      </c>
      <c r="P54" s="45">
        <v>34</v>
      </c>
      <c r="Q54" s="45">
        <v>32.5</v>
      </c>
      <c r="R54" s="45"/>
      <c r="S54" s="45"/>
      <c r="T54" s="45"/>
      <c r="U54" s="45"/>
    </row>
    <row r="55" spans="1:21" x14ac:dyDescent="0.25">
      <c r="A55" s="43">
        <v>44</v>
      </c>
      <c r="B55" s="45">
        <v>394.8</v>
      </c>
      <c r="C55" s="45">
        <v>201.3</v>
      </c>
      <c r="D55" s="45">
        <v>136.80000000000001</v>
      </c>
      <c r="E55" s="45">
        <v>104.6</v>
      </c>
      <c r="F55" s="45">
        <v>85.3</v>
      </c>
      <c r="G55" s="45">
        <v>72.5</v>
      </c>
      <c r="H55" s="45">
        <v>63.3</v>
      </c>
      <c r="I55" s="45">
        <v>56.5</v>
      </c>
      <c r="J55" s="45">
        <v>51.2</v>
      </c>
      <c r="K55" s="45">
        <v>47</v>
      </c>
      <c r="L55" s="45">
        <v>43.5</v>
      </c>
      <c r="M55" s="45">
        <v>40.700000000000003</v>
      </c>
      <c r="N55" s="45">
        <v>38.299999999999997</v>
      </c>
      <c r="O55" s="45">
        <v>36.299999999999997</v>
      </c>
      <c r="P55" s="45">
        <v>34.5</v>
      </c>
      <c r="Q55" s="45"/>
      <c r="R55" s="45"/>
      <c r="S55" s="45"/>
      <c r="T55" s="45"/>
      <c r="U55" s="45"/>
    </row>
    <row r="56" spans="1:21" x14ac:dyDescent="0.25">
      <c r="A56" s="43">
        <v>45</v>
      </c>
      <c r="B56" s="45">
        <v>400.3</v>
      </c>
      <c r="C56" s="45">
        <v>204.1</v>
      </c>
      <c r="D56" s="45">
        <v>138.69999999999999</v>
      </c>
      <c r="E56" s="45">
        <v>106.1</v>
      </c>
      <c r="F56" s="45">
        <v>86.5</v>
      </c>
      <c r="G56" s="45">
        <v>73.5</v>
      </c>
      <c r="H56" s="45">
        <v>64.2</v>
      </c>
      <c r="I56" s="45">
        <v>57.3</v>
      </c>
      <c r="J56" s="45">
        <v>52</v>
      </c>
      <c r="K56" s="45">
        <v>47.7</v>
      </c>
      <c r="L56" s="45">
        <v>44.2</v>
      </c>
      <c r="M56" s="45">
        <v>41.3</v>
      </c>
      <c r="N56" s="45">
        <v>38.9</v>
      </c>
      <c r="O56" s="45">
        <v>36.9</v>
      </c>
      <c r="P56" s="45"/>
      <c r="Q56" s="45"/>
      <c r="R56" s="45"/>
      <c r="S56" s="45"/>
      <c r="T56" s="45"/>
      <c r="U56" s="45"/>
    </row>
    <row r="57" spans="1:21" x14ac:dyDescent="0.25">
      <c r="A57" s="43">
        <v>46</v>
      </c>
      <c r="B57" s="45">
        <v>405.8</v>
      </c>
      <c r="C57" s="45">
        <v>206.9</v>
      </c>
      <c r="D57" s="45">
        <v>140.69999999999999</v>
      </c>
      <c r="E57" s="45">
        <v>107.6</v>
      </c>
      <c r="F57" s="45">
        <v>87.8</v>
      </c>
      <c r="G57" s="45">
        <v>74.599999999999994</v>
      </c>
      <c r="H57" s="45">
        <v>65.2</v>
      </c>
      <c r="I57" s="45">
        <v>58.2</v>
      </c>
      <c r="J57" s="45">
        <v>52.8</v>
      </c>
      <c r="K57" s="45">
        <v>48.4</v>
      </c>
      <c r="L57" s="45">
        <v>44.9</v>
      </c>
      <c r="M57" s="45">
        <v>42</v>
      </c>
      <c r="N57" s="45">
        <v>39.6</v>
      </c>
      <c r="O57" s="45"/>
      <c r="P57" s="45"/>
      <c r="Q57" s="45"/>
      <c r="R57" s="45"/>
      <c r="S57" s="45"/>
      <c r="T57" s="45"/>
      <c r="U57" s="45"/>
    </row>
    <row r="58" spans="1:21" x14ac:dyDescent="0.25">
      <c r="A58" s="43">
        <v>47</v>
      </c>
      <c r="B58" s="45">
        <v>411.4</v>
      </c>
      <c r="C58" s="45">
        <v>209.8</v>
      </c>
      <c r="D58" s="45">
        <v>142.69999999999999</v>
      </c>
      <c r="E58" s="45">
        <v>109.1</v>
      </c>
      <c r="F58" s="45">
        <v>89</v>
      </c>
      <c r="G58" s="45">
        <v>75.7</v>
      </c>
      <c r="H58" s="45">
        <v>66.2</v>
      </c>
      <c r="I58" s="45">
        <v>59.1</v>
      </c>
      <c r="J58" s="45">
        <v>53.6</v>
      </c>
      <c r="K58" s="45">
        <v>49.2</v>
      </c>
      <c r="L58" s="45">
        <v>45.7</v>
      </c>
      <c r="M58" s="45">
        <v>42.8</v>
      </c>
      <c r="N58" s="45"/>
      <c r="O58" s="45"/>
      <c r="P58" s="45"/>
      <c r="Q58" s="45"/>
      <c r="R58" s="45"/>
      <c r="S58" s="45"/>
      <c r="T58" s="45"/>
      <c r="U58" s="45"/>
    </row>
    <row r="59" spans="1:21" x14ac:dyDescent="0.25">
      <c r="A59" s="43">
        <v>48</v>
      </c>
      <c r="B59" s="45">
        <v>417.2</v>
      </c>
      <c r="C59" s="45">
        <v>212.8</v>
      </c>
      <c r="D59" s="45">
        <v>144.69999999999999</v>
      </c>
      <c r="E59" s="45">
        <v>110.7</v>
      </c>
      <c r="F59" s="45">
        <v>90.4</v>
      </c>
      <c r="G59" s="45">
        <v>76.900000000000006</v>
      </c>
      <c r="H59" s="45">
        <v>67.2</v>
      </c>
      <c r="I59" s="45">
        <v>60.1</v>
      </c>
      <c r="J59" s="45">
        <v>54.5</v>
      </c>
      <c r="K59" s="45">
        <v>50.1</v>
      </c>
      <c r="L59" s="45">
        <v>46.5</v>
      </c>
      <c r="M59" s="45"/>
      <c r="N59" s="45"/>
      <c r="O59" s="45"/>
      <c r="P59" s="45"/>
      <c r="Q59" s="45"/>
      <c r="R59" s="45"/>
      <c r="S59" s="45"/>
      <c r="T59" s="45"/>
      <c r="U59" s="45"/>
    </row>
    <row r="60" spans="1:21" x14ac:dyDescent="0.25">
      <c r="A60" s="43">
        <v>49</v>
      </c>
      <c r="B60" s="45">
        <v>423.1</v>
      </c>
      <c r="C60" s="45">
        <v>215.9</v>
      </c>
      <c r="D60" s="45">
        <v>146.9</v>
      </c>
      <c r="E60" s="45">
        <v>112.4</v>
      </c>
      <c r="F60" s="45">
        <v>91.8</v>
      </c>
      <c r="G60" s="45">
        <v>78.099999999999994</v>
      </c>
      <c r="H60" s="45">
        <v>68.400000000000006</v>
      </c>
      <c r="I60" s="45">
        <v>61.1</v>
      </c>
      <c r="J60" s="45">
        <v>55.4</v>
      </c>
      <c r="K60" s="45">
        <v>51</v>
      </c>
      <c r="L60" s="45"/>
      <c r="M60" s="45"/>
      <c r="N60" s="45"/>
      <c r="O60" s="45"/>
      <c r="P60" s="45"/>
      <c r="Q60" s="45"/>
      <c r="R60" s="45"/>
      <c r="S60" s="45"/>
      <c r="T60" s="45"/>
      <c r="U60" s="45"/>
    </row>
    <row r="61" spans="1:21" x14ac:dyDescent="0.25">
      <c r="A61" s="43">
        <v>50</v>
      </c>
      <c r="B61" s="45">
        <v>429.2</v>
      </c>
      <c r="C61" s="45">
        <v>219.1</v>
      </c>
      <c r="D61" s="45">
        <v>149.1</v>
      </c>
      <c r="E61" s="45">
        <v>114.2</v>
      </c>
      <c r="F61" s="45">
        <v>93.3</v>
      </c>
      <c r="G61" s="45">
        <v>79.400000000000006</v>
      </c>
      <c r="H61" s="45">
        <v>69.5</v>
      </c>
      <c r="I61" s="45">
        <v>62.2</v>
      </c>
      <c r="J61" s="45">
        <v>56.5</v>
      </c>
      <c r="K61" s="45"/>
      <c r="L61" s="45"/>
      <c r="M61" s="45"/>
      <c r="N61" s="45"/>
      <c r="O61" s="45"/>
      <c r="P61" s="45"/>
      <c r="Q61" s="45"/>
      <c r="R61" s="45"/>
      <c r="S61" s="45"/>
      <c r="T61" s="45"/>
      <c r="U61" s="45"/>
    </row>
    <row r="62" spans="1:21" x14ac:dyDescent="0.25">
      <c r="A62" s="43">
        <v>51</v>
      </c>
      <c r="B62" s="45">
        <v>435.6</v>
      </c>
      <c r="C62" s="45">
        <v>222.4</v>
      </c>
      <c r="D62" s="45">
        <v>151.4</v>
      </c>
      <c r="E62" s="45">
        <v>116</v>
      </c>
      <c r="F62" s="45">
        <v>94.8</v>
      </c>
      <c r="G62" s="45">
        <v>80.8</v>
      </c>
      <c r="H62" s="45">
        <v>70.7</v>
      </c>
      <c r="I62" s="45">
        <v>63.3</v>
      </c>
      <c r="J62" s="45"/>
      <c r="K62" s="45"/>
      <c r="L62" s="45"/>
      <c r="M62" s="45"/>
      <c r="N62" s="45"/>
      <c r="O62" s="45"/>
      <c r="P62" s="45"/>
      <c r="Q62" s="45"/>
      <c r="R62" s="45"/>
      <c r="S62" s="45"/>
      <c r="T62" s="45"/>
      <c r="U62" s="45"/>
    </row>
    <row r="63" spans="1:21" x14ac:dyDescent="0.25">
      <c r="A63" s="43">
        <v>52</v>
      </c>
      <c r="B63" s="45">
        <v>442</v>
      </c>
      <c r="C63" s="45">
        <v>225.8</v>
      </c>
      <c r="D63" s="45">
        <v>153.80000000000001</v>
      </c>
      <c r="E63" s="45">
        <v>117.9</v>
      </c>
      <c r="F63" s="45">
        <v>96.4</v>
      </c>
      <c r="G63" s="45">
        <v>82.1</v>
      </c>
      <c r="H63" s="45">
        <v>72</v>
      </c>
      <c r="I63" s="45"/>
      <c r="J63" s="45"/>
      <c r="K63" s="45"/>
      <c r="L63" s="45"/>
      <c r="M63" s="45"/>
      <c r="N63" s="45"/>
      <c r="O63" s="45"/>
      <c r="P63" s="45"/>
      <c r="Q63" s="45"/>
      <c r="R63" s="45"/>
      <c r="S63" s="45"/>
      <c r="T63" s="45"/>
      <c r="U63" s="45"/>
    </row>
    <row r="64" spans="1:21" x14ac:dyDescent="0.25">
      <c r="A64" s="43">
        <v>53</v>
      </c>
      <c r="B64" s="45">
        <v>448.6</v>
      </c>
      <c r="C64" s="45">
        <v>229.3</v>
      </c>
      <c r="D64" s="45">
        <v>156.30000000000001</v>
      </c>
      <c r="E64" s="45">
        <v>119.8</v>
      </c>
      <c r="F64" s="45">
        <v>98</v>
      </c>
      <c r="G64" s="45">
        <v>83.6</v>
      </c>
      <c r="H64" s="45"/>
      <c r="I64" s="45"/>
      <c r="J64" s="45"/>
      <c r="K64" s="45"/>
      <c r="L64" s="45"/>
      <c r="M64" s="45"/>
      <c r="N64" s="45"/>
      <c r="O64" s="45"/>
      <c r="P64" s="45"/>
      <c r="Q64" s="45"/>
      <c r="R64" s="45"/>
      <c r="S64" s="45"/>
      <c r="T64" s="45"/>
      <c r="U64" s="45"/>
    </row>
    <row r="65" spans="1:21" x14ac:dyDescent="0.25">
      <c r="A65" s="43">
        <v>54</v>
      </c>
      <c r="B65" s="45">
        <v>453.3</v>
      </c>
      <c r="C65" s="45">
        <v>231.8</v>
      </c>
      <c r="D65" s="45">
        <v>158.1</v>
      </c>
      <c r="E65" s="45">
        <v>121.3</v>
      </c>
      <c r="F65" s="45">
        <v>99.3</v>
      </c>
      <c r="G65" s="45"/>
      <c r="H65" s="45"/>
      <c r="I65" s="45"/>
      <c r="J65" s="45"/>
      <c r="K65" s="45"/>
      <c r="L65" s="45"/>
      <c r="M65" s="45"/>
      <c r="N65" s="45"/>
      <c r="O65" s="45"/>
      <c r="P65" s="45"/>
      <c r="Q65" s="45"/>
      <c r="R65" s="45"/>
      <c r="S65" s="45"/>
      <c r="T65" s="45"/>
      <c r="U65" s="45"/>
    </row>
    <row r="66" spans="1:21" x14ac:dyDescent="0.25">
      <c r="A66" s="43">
        <v>55</v>
      </c>
      <c r="B66" s="45">
        <v>455.7</v>
      </c>
      <c r="C66" s="45">
        <v>233.1</v>
      </c>
      <c r="D66" s="45">
        <v>159.1</v>
      </c>
      <c r="E66" s="45">
        <v>122.1</v>
      </c>
      <c r="F66" s="45"/>
      <c r="G66" s="45"/>
      <c r="H66" s="45"/>
      <c r="I66" s="45"/>
      <c r="J66" s="45"/>
      <c r="K66" s="45"/>
      <c r="L66" s="45"/>
      <c r="M66" s="45"/>
      <c r="N66" s="45"/>
      <c r="O66" s="45"/>
      <c r="P66" s="45"/>
      <c r="Q66" s="45"/>
      <c r="R66" s="45"/>
      <c r="S66" s="45"/>
      <c r="T66" s="45"/>
      <c r="U66" s="45"/>
    </row>
    <row r="67" spans="1:21" x14ac:dyDescent="0.25">
      <c r="A67" s="43">
        <v>56</v>
      </c>
      <c r="B67" s="45">
        <v>458.2</v>
      </c>
      <c r="C67" s="45">
        <v>234.6</v>
      </c>
      <c r="D67" s="45">
        <v>160.1</v>
      </c>
      <c r="E67" s="45"/>
      <c r="F67" s="45"/>
      <c r="G67" s="45"/>
      <c r="H67" s="45"/>
      <c r="I67" s="45"/>
      <c r="J67" s="45"/>
      <c r="K67" s="45"/>
      <c r="L67" s="45"/>
      <c r="M67" s="45"/>
      <c r="N67" s="45"/>
      <c r="O67" s="45"/>
      <c r="P67" s="45"/>
      <c r="Q67" s="45"/>
      <c r="R67" s="45"/>
      <c r="S67" s="45"/>
      <c r="T67" s="45"/>
      <c r="U67" s="45"/>
    </row>
    <row r="68" spans="1:21" x14ac:dyDescent="0.25">
      <c r="A68" s="43">
        <v>57</v>
      </c>
      <c r="B68" s="45">
        <v>461.4</v>
      </c>
      <c r="C68" s="45">
        <v>236.3</v>
      </c>
      <c r="D68" s="45"/>
      <c r="E68" s="45"/>
      <c r="F68" s="45"/>
      <c r="G68" s="45"/>
      <c r="H68" s="45"/>
      <c r="I68" s="45"/>
      <c r="J68" s="45"/>
      <c r="K68" s="45"/>
      <c r="L68" s="45"/>
      <c r="M68" s="45"/>
      <c r="N68" s="45"/>
      <c r="O68" s="45"/>
      <c r="P68" s="45"/>
      <c r="Q68" s="45"/>
      <c r="R68" s="45"/>
      <c r="S68" s="45"/>
      <c r="T68" s="45"/>
      <c r="U68" s="45"/>
    </row>
    <row r="69" spans="1:21" x14ac:dyDescent="0.25">
      <c r="A69" s="43">
        <v>58</v>
      </c>
      <c r="B69" s="45">
        <v>464.3</v>
      </c>
      <c r="C69" s="45"/>
      <c r="D69" s="45"/>
      <c r="E69" s="45"/>
      <c r="F69" s="45"/>
      <c r="G69" s="45"/>
      <c r="H69" s="45"/>
      <c r="I69" s="45"/>
      <c r="J69" s="45"/>
      <c r="K69" s="45"/>
      <c r="L69" s="45"/>
      <c r="M69" s="45"/>
      <c r="N69" s="45"/>
      <c r="O69" s="45"/>
      <c r="P69" s="45"/>
      <c r="Q69" s="45"/>
      <c r="R69" s="45"/>
      <c r="S69" s="45"/>
      <c r="T69" s="45"/>
      <c r="U69" s="45"/>
    </row>
  </sheetData>
  <sheetProtection algorithmName="SHA-512" hashValue="nspLQlNzZTzCEhQFictXFgGOQyClwdBYvEvGU7Q8bDNfteWOfdVWqx5LQEBeqYp4JbQwSfiWaNjz1E7kInGSng==" saltValue="Cxl2KF/gH0ER8givePX0LQ==" spinCount="100000" sheet="1" objects="1" scenarios="1"/>
  <conditionalFormatting sqref="A6:A21">
    <cfRule type="expression" dxfId="503" priority="1" stopIfTrue="1">
      <formula>MOD(ROW(),2)=0</formula>
    </cfRule>
    <cfRule type="expression" dxfId="502" priority="2" stopIfTrue="1">
      <formula>MOD(ROW(),2)&lt;&gt;0</formula>
    </cfRule>
  </conditionalFormatting>
  <conditionalFormatting sqref="B6:M21">
    <cfRule type="expression" dxfId="501" priority="3" stopIfTrue="1">
      <formula>MOD(ROW(),2)=0</formula>
    </cfRule>
    <cfRule type="expression" dxfId="500" priority="4" stopIfTrue="1">
      <formula>MOD(ROW(),2)&lt;&gt;0</formula>
    </cfRule>
  </conditionalFormatting>
  <conditionalFormatting sqref="A26:A69">
    <cfRule type="expression" dxfId="499" priority="5" stopIfTrue="1">
      <formula>MOD(ROW(),2)=0</formula>
    </cfRule>
    <cfRule type="expression" dxfId="498" priority="6" stopIfTrue="1">
      <formula>MOD(ROW(),2)&lt;&gt;0</formula>
    </cfRule>
  </conditionalFormatting>
  <conditionalFormatting sqref="B26:U69">
    <cfRule type="expression" dxfId="497" priority="7" stopIfTrue="1">
      <formula>MOD(ROW(),2)=0</formula>
    </cfRule>
    <cfRule type="expression" dxfId="496"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F7F5-9059-4858-B5AC-E5D202922CB1}">
  <sheetPr codeName="Sheet9"/>
  <dimension ref="A1:B78"/>
  <sheetViews>
    <sheetView showGridLines="0" workbookViewId="0">
      <selection activeCell="A6" sqref="A6"/>
    </sheetView>
  </sheetViews>
  <sheetFormatPr defaultRowHeight="12.5" x14ac:dyDescent="0.25"/>
  <cols>
    <col min="1" max="1" width="33.5429687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Club - CARE Benefit Adjustment Factors  - x-102</v>
      </c>
    </row>
    <row r="6" spans="1:2" x14ac:dyDescent="0.25">
      <c r="A6" s="40" t="s">
        <v>481</v>
      </c>
      <c r="B6" s="49" t="s">
        <v>482</v>
      </c>
    </row>
    <row r="7" spans="1:2" x14ac:dyDescent="0.25">
      <c r="A7" s="40" t="s">
        <v>483</v>
      </c>
      <c r="B7" s="49" t="s">
        <v>578</v>
      </c>
    </row>
    <row r="8" spans="1:2" x14ac:dyDescent="0.25">
      <c r="A8" s="40" t="s">
        <v>130</v>
      </c>
      <c r="B8" s="49" t="s">
        <v>454</v>
      </c>
    </row>
    <row r="9" spans="1:2" ht="25" x14ac:dyDescent="0.25">
      <c r="A9" s="40" t="s">
        <v>131</v>
      </c>
      <c r="B9" s="49" t="s">
        <v>143</v>
      </c>
    </row>
    <row r="10" spans="1:2" x14ac:dyDescent="0.25">
      <c r="A10" s="40" t="s">
        <v>6</v>
      </c>
      <c r="B10" s="49" t="s">
        <v>150</v>
      </c>
    </row>
    <row r="11" spans="1:2" x14ac:dyDescent="0.25">
      <c r="A11" s="40" t="s">
        <v>132</v>
      </c>
      <c r="B11" s="49" t="s">
        <v>145</v>
      </c>
    </row>
    <row r="12" spans="1:2" ht="25" x14ac:dyDescent="0.25">
      <c r="A12" s="40" t="s">
        <v>133</v>
      </c>
      <c r="B12" s="49" t="s">
        <v>146</v>
      </c>
    </row>
    <row r="13" spans="1:2" x14ac:dyDescent="0.25">
      <c r="A13" s="40" t="s">
        <v>484</v>
      </c>
      <c r="B13" s="49">
        <v>0</v>
      </c>
    </row>
    <row r="14" spans="1:2" x14ac:dyDescent="0.25">
      <c r="A14" s="40" t="s">
        <v>135</v>
      </c>
      <c r="B14" s="49">
        <v>102</v>
      </c>
    </row>
    <row r="15" spans="1:2" x14ac:dyDescent="0.25">
      <c r="A15" s="40" t="s">
        <v>485</v>
      </c>
      <c r="B15" s="49" t="s">
        <v>151</v>
      </c>
    </row>
    <row r="16" spans="1:2" x14ac:dyDescent="0.25">
      <c r="A16" s="40" t="s">
        <v>137</v>
      </c>
      <c r="B16" s="49" t="s">
        <v>152</v>
      </c>
    </row>
    <row r="17" spans="1:2" x14ac:dyDescent="0.25">
      <c r="A17" s="41" t="s">
        <v>486</v>
      </c>
      <c r="B17" s="49"/>
    </row>
    <row r="18" spans="1:2" x14ac:dyDescent="0.25">
      <c r="A18" s="40" t="s">
        <v>139</v>
      </c>
      <c r="B18" s="50">
        <v>45202</v>
      </c>
    </row>
    <row r="19" spans="1:2" x14ac:dyDescent="0.25">
      <c r="A19" s="40" t="s">
        <v>140</v>
      </c>
      <c r="B19" s="50">
        <v>45200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332</v>
      </c>
      <c r="B26" s="58" t="s">
        <v>488</v>
      </c>
    </row>
    <row r="27" spans="1:2" x14ac:dyDescent="0.25">
      <c r="A27" s="43">
        <v>16</v>
      </c>
      <c r="B27" s="44">
        <v>0.995</v>
      </c>
    </row>
    <row r="28" spans="1:2" x14ac:dyDescent="0.25">
      <c r="A28" s="43">
        <v>17</v>
      </c>
      <c r="B28" s="44">
        <v>0.995</v>
      </c>
    </row>
    <row r="29" spans="1:2" x14ac:dyDescent="0.25">
      <c r="A29" s="43">
        <v>18</v>
      </c>
      <c r="B29" s="44">
        <v>0.995</v>
      </c>
    </row>
    <row r="30" spans="1:2" x14ac:dyDescent="0.25">
      <c r="A30" s="43">
        <v>19</v>
      </c>
      <c r="B30" s="44">
        <v>0.995</v>
      </c>
    </row>
    <row r="31" spans="1:2" x14ac:dyDescent="0.25">
      <c r="A31" s="43">
        <v>20</v>
      </c>
      <c r="B31" s="44">
        <v>0.995</v>
      </c>
    </row>
    <row r="32" spans="1:2" x14ac:dyDescent="0.25">
      <c r="A32" s="43">
        <v>21</v>
      </c>
      <c r="B32" s="44">
        <v>0.995</v>
      </c>
    </row>
    <row r="33" spans="1:2" x14ac:dyDescent="0.25">
      <c r="A33" s="43">
        <v>22</v>
      </c>
      <c r="B33" s="44">
        <v>0.995</v>
      </c>
    </row>
    <row r="34" spans="1:2" x14ac:dyDescent="0.25">
      <c r="A34" s="43">
        <v>23</v>
      </c>
      <c r="B34" s="44">
        <v>0.995</v>
      </c>
    </row>
    <row r="35" spans="1:2" x14ac:dyDescent="0.25">
      <c r="A35" s="43">
        <v>24</v>
      </c>
      <c r="B35" s="44">
        <v>0.995</v>
      </c>
    </row>
    <row r="36" spans="1:2" x14ac:dyDescent="0.25">
      <c r="A36" s="43">
        <v>25</v>
      </c>
      <c r="B36" s="44">
        <v>0.995</v>
      </c>
    </row>
    <row r="37" spans="1:2" x14ac:dyDescent="0.25">
      <c r="A37" s="43">
        <v>26</v>
      </c>
      <c r="B37" s="44">
        <v>0.995</v>
      </c>
    </row>
    <row r="38" spans="1:2" x14ac:dyDescent="0.25">
      <c r="A38" s="43">
        <v>27</v>
      </c>
      <c r="B38" s="44">
        <v>0.995</v>
      </c>
    </row>
    <row r="39" spans="1:2" x14ac:dyDescent="0.25">
      <c r="A39" s="43">
        <v>28</v>
      </c>
      <c r="B39" s="44">
        <v>0.995</v>
      </c>
    </row>
    <row r="40" spans="1:2" x14ac:dyDescent="0.25">
      <c r="A40" s="43">
        <v>29</v>
      </c>
      <c r="B40" s="44">
        <v>0.995</v>
      </c>
    </row>
    <row r="41" spans="1:2" x14ac:dyDescent="0.25">
      <c r="A41" s="43">
        <v>30</v>
      </c>
      <c r="B41" s="44">
        <v>0.995</v>
      </c>
    </row>
    <row r="42" spans="1:2" x14ac:dyDescent="0.25">
      <c r="A42" s="43">
        <v>31</v>
      </c>
      <c r="B42" s="44">
        <v>0.995</v>
      </c>
    </row>
    <row r="43" spans="1:2" x14ac:dyDescent="0.25">
      <c r="A43" s="43">
        <v>32</v>
      </c>
      <c r="B43" s="44">
        <v>0.995</v>
      </c>
    </row>
    <row r="44" spans="1:2" x14ac:dyDescent="0.25">
      <c r="A44" s="43">
        <v>33</v>
      </c>
      <c r="B44" s="44">
        <v>0.995</v>
      </c>
    </row>
    <row r="45" spans="1:2" x14ac:dyDescent="0.25">
      <c r="A45" s="43">
        <v>34</v>
      </c>
      <c r="B45" s="44">
        <v>0.995</v>
      </c>
    </row>
    <row r="46" spans="1:2" x14ac:dyDescent="0.25">
      <c r="A46" s="43">
        <v>35</v>
      </c>
      <c r="B46" s="44">
        <v>0.995</v>
      </c>
    </row>
    <row r="47" spans="1:2" x14ac:dyDescent="0.25">
      <c r="A47" s="43">
        <v>36</v>
      </c>
      <c r="B47" s="44">
        <v>0.995</v>
      </c>
    </row>
    <row r="48" spans="1:2" x14ac:dyDescent="0.25">
      <c r="A48" s="43">
        <v>37</v>
      </c>
      <c r="B48" s="44">
        <v>0.995</v>
      </c>
    </row>
    <row r="49" spans="1:2" x14ac:dyDescent="0.25">
      <c r="A49" s="43">
        <v>38</v>
      </c>
      <c r="B49" s="44">
        <v>0.995</v>
      </c>
    </row>
    <row r="50" spans="1:2" x14ac:dyDescent="0.25">
      <c r="A50" s="43">
        <v>39</v>
      </c>
      <c r="B50" s="44">
        <v>0.995</v>
      </c>
    </row>
    <row r="51" spans="1:2" x14ac:dyDescent="0.25">
      <c r="A51" s="43">
        <v>40</v>
      </c>
      <c r="B51" s="44">
        <v>0.995</v>
      </c>
    </row>
    <row r="52" spans="1:2" x14ac:dyDescent="0.25">
      <c r="A52" s="43">
        <v>41</v>
      </c>
      <c r="B52" s="44">
        <v>0.995</v>
      </c>
    </row>
    <row r="53" spans="1:2" x14ac:dyDescent="0.25">
      <c r="A53" s="43">
        <v>42</v>
      </c>
      <c r="B53" s="44">
        <v>0.995</v>
      </c>
    </row>
    <row r="54" spans="1:2" x14ac:dyDescent="0.25">
      <c r="A54" s="43">
        <v>43</v>
      </c>
      <c r="B54" s="44">
        <v>0.995</v>
      </c>
    </row>
    <row r="55" spans="1:2" x14ac:dyDescent="0.25">
      <c r="A55" s="43">
        <v>44</v>
      </c>
      <c r="B55" s="44">
        <v>0.995</v>
      </c>
    </row>
    <row r="56" spans="1:2" x14ac:dyDescent="0.25">
      <c r="A56" s="43">
        <v>45</v>
      </c>
      <c r="B56" s="44">
        <v>0.995</v>
      </c>
    </row>
    <row r="57" spans="1:2" x14ac:dyDescent="0.25">
      <c r="A57" s="43">
        <v>46</v>
      </c>
      <c r="B57" s="44">
        <v>0.995</v>
      </c>
    </row>
    <row r="58" spans="1:2" x14ac:dyDescent="0.25">
      <c r="A58" s="43">
        <v>47</v>
      </c>
      <c r="B58" s="44">
        <v>0.995</v>
      </c>
    </row>
    <row r="59" spans="1:2" x14ac:dyDescent="0.25">
      <c r="A59" s="43">
        <v>48</v>
      </c>
      <c r="B59" s="44">
        <v>0.995</v>
      </c>
    </row>
    <row r="60" spans="1:2" x14ac:dyDescent="0.25">
      <c r="A60" s="43">
        <v>49</v>
      </c>
      <c r="B60" s="44">
        <v>0.995</v>
      </c>
    </row>
    <row r="61" spans="1:2" x14ac:dyDescent="0.25">
      <c r="A61" s="43">
        <v>50</v>
      </c>
      <c r="B61" s="44">
        <v>0.995</v>
      </c>
    </row>
    <row r="62" spans="1:2" x14ac:dyDescent="0.25">
      <c r="A62" s="43">
        <v>51</v>
      </c>
      <c r="B62" s="44">
        <v>0.995</v>
      </c>
    </row>
    <row r="63" spans="1:2" x14ac:dyDescent="0.25">
      <c r="A63" s="43">
        <v>52</v>
      </c>
      <c r="B63" s="44">
        <v>0.995</v>
      </c>
    </row>
    <row r="64" spans="1:2" x14ac:dyDescent="0.25">
      <c r="A64" s="43">
        <v>53</v>
      </c>
      <c r="B64" s="44">
        <v>0.995</v>
      </c>
    </row>
    <row r="65" spans="1:2" x14ac:dyDescent="0.25">
      <c r="A65" s="43">
        <v>54</v>
      </c>
      <c r="B65" s="44">
        <v>0.995</v>
      </c>
    </row>
    <row r="66" spans="1:2" x14ac:dyDescent="0.25">
      <c r="A66" s="43">
        <v>55</v>
      </c>
      <c r="B66" s="44">
        <v>0.996</v>
      </c>
    </row>
    <row r="67" spans="1:2" x14ac:dyDescent="0.25">
      <c r="A67" s="43">
        <v>56</v>
      </c>
      <c r="B67" s="44">
        <v>0.996</v>
      </c>
    </row>
    <row r="68" spans="1:2" x14ac:dyDescent="0.25">
      <c r="A68" s="43">
        <v>57</v>
      </c>
      <c r="B68" s="44">
        <v>0.996</v>
      </c>
    </row>
    <row r="69" spans="1:2" x14ac:dyDescent="0.25">
      <c r="A69" s="43">
        <v>58</v>
      </c>
      <c r="B69" s="44">
        <v>0.996</v>
      </c>
    </row>
    <row r="70" spans="1:2" x14ac:dyDescent="0.25">
      <c r="A70" s="43">
        <v>59</v>
      </c>
      <c r="B70" s="44">
        <v>0.996</v>
      </c>
    </row>
    <row r="71" spans="1:2" x14ac:dyDescent="0.25">
      <c r="A71" s="43">
        <v>60</v>
      </c>
      <c r="B71" s="44">
        <v>0.996</v>
      </c>
    </row>
    <row r="72" spans="1:2" x14ac:dyDescent="0.25">
      <c r="A72" s="43">
        <v>61</v>
      </c>
      <c r="B72" s="44">
        <v>0.996</v>
      </c>
    </row>
    <row r="73" spans="1:2" x14ac:dyDescent="0.25">
      <c r="A73" s="43">
        <v>62</v>
      </c>
      <c r="B73" s="44">
        <v>0.996</v>
      </c>
    </row>
    <row r="74" spans="1:2" x14ac:dyDescent="0.25">
      <c r="A74" s="43">
        <v>63</v>
      </c>
      <c r="B74" s="44">
        <v>0.996</v>
      </c>
    </row>
    <row r="75" spans="1:2" x14ac:dyDescent="0.25">
      <c r="A75" s="43">
        <v>64</v>
      </c>
      <c r="B75" s="44">
        <v>0.996</v>
      </c>
    </row>
    <row r="76" spans="1:2" x14ac:dyDescent="0.25">
      <c r="A76" s="43">
        <v>65</v>
      </c>
      <c r="B76" s="44">
        <v>0.996</v>
      </c>
    </row>
    <row r="77" spans="1:2" x14ac:dyDescent="0.25">
      <c r="A77" s="43">
        <v>66</v>
      </c>
      <c r="B77" s="44">
        <v>0.996</v>
      </c>
    </row>
    <row r="78" spans="1:2" x14ac:dyDescent="0.25">
      <c r="A78" s="43">
        <v>67</v>
      </c>
      <c r="B78" s="44">
        <v>0.996</v>
      </c>
    </row>
  </sheetData>
  <sheetProtection algorithmName="SHA-512" hashValue="TDhNm7kxIPFoPBYS6iC9+mJJVqrHUQLTRWSEiAmBFMcKX0Fvnf1f77+m49a6xhQ2SRYVetcY6FjUDGCJM624Hw==" saltValue="ChcbR9NurY75UeOV9rMwAw==" spinCount="100000" sheet="1" objects="1" scenarios="1"/>
  <conditionalFormatting sqref="A6:A21">
    <cfRule type="expression" dxfId="1325" priority="3" stopIfTrue="1">
      <formula>MOD(ROW(),2)=0</formula>
    </cfRule>
    <cfRule type="expression" dxfId="1324" priority="4" stopIfTrue="1">
      <formula>MOD(ROW(),2)&lt;&gt;0</formula>
    </cfRule>
  </conditionalFormatting>
  <conditionalFormatting sqref="B6 B9:B21">
    <cfRule type="expression" dxfId="1323" priority="5" stopIfTrue="1">
      <formula>MOD(ROW(),2)=0</formula>
    </cfRule>
    <cfRule type="expression" dxfId="1322" priority="6" stopIfTrue="1">
      <formula>MOD(ROW(),2)&lt;&gt;0</formula>
    </cfRule>
  </conditionalFormatting>
  <conditionalFormatting sqref="A26:A78">
    <cfRule type="expression" dxfId="1321" priority="7" stopIfTrue="1">
      <formula>MOD(ROW(),2)=0</formula>
    </cfRule>
    <cfRule type="expression" dxfId="1320" priority="8" stopIfTrue="1">
      <formula>MOD(ROW(),2)&lt;&gt;0</formula>
    </cfRule>
  </conditionalFormatting>
  <conditionalFormatting sqref="B26:B78">
    <cfRule type="expression" dxfId="1319" priority="9" stopIfTrue="1">
      <formula>MOD(ROW(),2)=0</formula>
    </cfRule>
    <cfRule type="expression" dxfId="1318" priority="10" stopIfTrue="1">
      <formula>MOD(ROW(),2)&lt;&gt;0</formula>
    </cfRule>
  </conditionalFormatting>
  <conditionalFormatting sqref="B7:B8">
    <cfRule type="expression" dxfId="1317" priority="1" stopIfTrue="1">
      <formula>MOD(ROW(),2)=0</formula>
    </cfRule>
    <cfRule type="expression" dxfId="1316" priority="2"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54AC-68E0-4D47-9CEC-0ED39B1D6208}">
  <sheetPr codeName="Sheet72"/>
  <dimension ref="A1:U69"/>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x-709</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367</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709</v>
      </c>
      <c r="C14" s="49"/>
      <c r="D14" s="49"/>
      <c r="E14" s="49"/>
      <c r="F14" s="49"/>
      <c r="G14" s="49"/>
      <c r="H14" s="49"/>
      <c r="I14" s="49"/>
      <c r="J14" s="49"/>
      <c r="K14" s="49"/>
      <c r="L14" s="49"/>
      <c r="M14" s="49"/>
    </row>
    <row r="15" spans="1:13" x14ac:dyDescent="0.25">
      <c r="A15" s="40" t="s">
        <v>485</v>
      </c>
      <c r="B15" s="49" t="s">
        <v>368</v>
      </c>
      <c r="C15" s="49"/>
      <c r="D15" s="49"/>
      <c r="E15" s="49"/>
      <c r="F15" s="49"/>
      <c r="G15" s="49"/>
      <c r="H15" s="49"/>
      <c r="I15" s="49"/>
      <c r="J15" s="49"/>
      <c r="K15" s="49"/>
      <c r="L15" s="49"/>
      <c r="M15" s="49"/>
    </row>
    <row r="16" spans="1:13" x14ac:dyDescent="0.25">
      <c r="A16" s="40" t="s">
        <v>137</v>
      </c>
      <c r="B16" s="49" t="s">
        <v>369</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284.8</v>
      </c>
      <c r="C27" s="45">
        <v>145</v>
      </c>
      <c r="D27" s="45">
        <v>98.5</v>
      </c>
      <c r="E27" s="45">
        <v>75.2</v>
      </c>
      <c r="F27" s="45">
        <v>61.2</v>
      </c>
      <c r="G27" s="45">
        <v>52</v>
      </c>
      <c r="H27" s="45">
        <v>45.3</v>
      </c>
      <c r="I27" s="45">
        <v>40.4</v>
      </c>
      <c r="J27" s="45">
        <v>36.5</v>
      </c>
      <c r="K27" s="45">
        <v>33.5</v>
      </c>
      <c r="L27" s="45">
        <v>30.9</v>
      </c>
      <c r="M27" s="45">
        <v>28.9</v>
      </c>
      <c r="N27" s="45">
        <v>27.1</v>
      </c>
      <c r="O27" s="45">
        <v>25.6</v>
      </c>
      <c r="P27" s="45">
        <v>24.3</v>
      </c>
      <c r="Q27" s="45">
        <v>23.2</v>
      </c>
      <c r="R27" s="45">
        <v>22.2</v>
      </c>
      <c r="S27" s="45">
        <v>21.3</v>
      </c>
      <c r="T27" s="45">
        <v>20.5</v>
      </c>
      <c r="U27" s="45">
        <v>19.8</v>
      </c>
    </row>
    <row r="28" spans="1:21" x14ac:dyDescent="0.25">
      <c r="A28" s="43">
        <v>17</v>
      </c>
      <c r="B28" s="45">
        <v>289.10000000000002</v>
      </c>
      <c r="C28" s="45">
        <v>147.19999999999999</v>
      </c>
      <c r="D28" s="45">
        <v>99.9</v>
      </c>
      <c r="E28" s="45">
        <v>76.3</v>
      </c>
      <c r="F28" s="45">
        <v>62.2</v>
      </c>
      <c r="G28" s="45">
        <v>52.8</v>
      </c>
      <c r="H28" s="45">
        <v>46</v>
      </c>
      <c r="I28" s="45">
        <v>41</v>
      </c>
      <c r="J28" s="45">
        <v>37.1</v>
      </c>
      <c r="K28" s="45">
        <v>34</v>
      </c>
      <c r="L28" s="45">
        <v>31.4</v>
      </c>
      <c r="M28" s="45">
        <v>29.3</v>
      </c>
      <c r="N28" s="45">
        <v>27.5</v>
      </c>
      <c r="O28" s="45">
        <v>26</v>
      </c>
      <c r="P28" s="45">
        <v>24.7</v>
      </c>
      <c r="Q28" s="45">
        <v>23.5</v>
      </c>
      <c r="R28" s="45">
        <v>22.5</v>
      </c>
      <c r="S28" s="45">
        <v>21.6</v>
      </c>
      <c r="T28" s="45">
        <v>20.8</v>
      </c>
      <c r="U28" s="45">
        <v>20.100000000000001</v>
      </c>
    </row>
    <row r="29" spans="1:21" x14ac:dyDescent="0.25">
      <c r="A29" s="43">
        <v>18</v>
      </c>
      <c r="B29" s="45">
        <v>293.60000000000002</v>
      </c>
      <c r="C29" s="45">
        <v>149.5</v>
      </c>
      <c r="D29" s="45">
        <v>101.5</v>
      </c>
      <c r="E29" s="45">
        <v>77.5</v>
      </c>
      <c r="F29" s="45">
        <v>63.2</v>
      </c>
      <c r="G29" s="45">
        <v>53.6</v>
      </c>
      <c r="H29" s="45">
        <v>46.8</v>
      </c>
      <c r="I29" s="45">
        <v>41.6</v>
      </c>
      <c r="J29" s="45">
        <v>37.700000000000003</v>
      </c>
      <c r="K29" s="45">
        <v>34.5</v>
      </c>
      <c r="L29" s="45">
        <v>31.9</v>
      </c>
      <c r="M29" s="45">
        <v>29.8</v>
      </c>
      <c r="N29" s="45">
        <v>28</v>
      </c>
      <c r="O29" s="45">
        <v>26.4</v>
      </c>
      <c r="P29" s="45">
        <v>25.1</v>
      </c>
      <c r="Q29" s="45">
        <v>23.9</v>
      </c>
      <c r="R29" s="45">
        <v>22.9</v>
      </c>
      <c r="S29" s="45">
        <v>22</v>
      </c>
      <c r="T29" s="45">
        <v>21.2</v>
      </c>
      <c r="U29" s="45">
        <v>20.399999999999999</v>
      </c>
    </row>
    <row r="30" spans="1:21" x14ac:dyDescent="0.25">
      <c r="A30" s="43">
        <v>19</v>
      </c>
      <c r="B30" s="45">
        <v>298.10000000000002</v>
      </c>
      <c r="C30" s="45">
        <v>151.80000000000001</v>
      </c>
      <c r="D30" s="45">
        <v>103.1</v>
      </c>
      <c r="E30" s="45">
        <v>78.7</v>
      </c>
      <c r="F30" s="45">
        <v>64.099999999999994</v>
      </c>
      <c r="G30" s="45">
        <v>54.4</v>
      </c>
      <c r="H30" s="45">
        <v>47.5</v>
      </c>
      <c r="I30" s="45">
        <v>42.3</v>
      </c>
      <c r="J30" s="45">
        <v>38.200000000000003</v>
      </c>
      <c r="K30" s="45">
        <v>35</v>
      </c>
      <c r="L30" s="45">
        <v>32.4</v>
      </c>
      <c r="M30" s="45">
        <v>30.2</v>
      </c>
      <c r="N30" s="45">
        <v>28.4</v>
      </c>
      <c r="O30" s="45">
        <v>26.8</v>
      </c>
      <c r="P30" s="45">
        <v>25.4</v>
      </c>
      <c r="Q30" s="45">
        <v>24.3</v>
      </c>
      <c r="R30" s="45">
        <v>23.2</v>
      </c>
      <c r="S30" s="45">
        <v>22.3</v>
      </c>
      <c r="T30" s="45">
        <v>21.5</v>
      </c>
      <c r="U30" s="45">
        <v>20.7</v>
      </c>
    </row>
    <row r="31" spans="1:21" x14ac:dyDescent="0.25">
      <c r="A31" s="43">
        <v>20</v>
      </c>
      <c r="B31" s="45">
        <v>302.2</v>
      </c>
      <c r="C31" s="45">
        <v>153.9</v>
      </c>
      <c r="D31" s="45">
        <v>104.5</v>
      </c>
      <c r="E31" s="45">
        <v>79.8</v>
      </c>
      <c r="F31" s="45">
        <v>65</v>
      </c>
      <c r="G31" s="45">
        <v>55.1</v>
      </c>
      <c r="H31" s="45">
        <v>48.1</v>
      </c>
      <c r="I31" s="45">
        <v>42.9</v>
      </c>
      <c r="J31" s="45">
        <v>38.799999999999997</v>
      </c>
      <c r="K31" s="45">
        <v>35.5</v>
      </c>
      <c r="L31" s="45">
        <v>32.9</v>
      </c>
      <c r="M31" s="45">
        <v>30.6</v>
      </c>
      <c r="N31" s="45">
        <v>28.8</v>
      </c>
      <c r="O31" s="45">
        <v>27.2</v>
      </c>
      <c r="P31" s="45">
        <v>25.8</v>
      </c>
      <c r="Q31" s="45">
        <v>24.6</v>
      </c>
      <c r="R31" s="45">
        <v>23.5</v>
      </c>
      <c r="S31" s="45">
        <v>22.6</v>
      </c>
      <c r="T31" s="45">
        <v>21.8</v>
      </c>
      <c r="U31" s="45">
        <v>21</v>
      </c>
    </row>
    <row r="32" spans="1:21" x14ac:dyDescent="0.25">
      <c r="A32" s="43">
        <v>21</v>
      </c>
      <c r="B32" s="45">
        <v>306.3</v>
      </c>
      <c r="C32" s="45">
        <v>156</v>
      </c>
      <c r="D32" s="45">
        <v>105.9</v>
      </c>
      <c r="E32" s="45">
        <v>80.900000000000006</v>
      </c>
      <c r="F32" s="45">
        <v>65.900000000000006</v>
      </c>
      <c r="G32" s="45">
        <v>55.9</v>
      </c>
      <c r="H32" s="45">
        <v>48.8</v>
      </c>
      <c r="I32" s="45">
        <v>43.4</v>
      </c>
      <c r="J32" s="45">
        <v>39.299999999999997</v>
      </c>
      <c r="K32" s="45">
        <v>36</v>
      </c>
      <c r="L32" s="45">
        <v>33.299999999999997</v>
      </c>
      <c r="M32" s="45">
        <v>31.1</v>
      </c>
      <c r="N32" s="45">
        <v>29.2</v>
      </c>
      <c r="O32" s="45">
        <v>27.6</v>
      </c>
      <c r="P32" s="45">
        <v>26.2</v>
      </c>
      <c r="Q32" s="45">
        <v>24.9</v>
      </c>
      <c r="R32" s="45">
        <v>23.9</v>
      </c>
      <c r="S32" s="45">
        <v>22.9</v>
      </c>
      <c r="T32" s="45">
        <v>22.1</v>
      </c>
      <c r="U32" s="45">
        <v>21.3</v>
      </c>
    </row>
    <row r="33" spans="1:21" x14ac:dyDescent="0.25">
      <c r="A33" s="43">
        <v>22</v>
      </c>
      <c r="B33" s="45">
        <v>310.5</v>
      </c>
      <c r="C33" s="45">
        <v>158.1</v>
      </c>
      <c r="D33" s="45">
        <v>107.4</v>
      </c>
      <c r="E33" s="45">
        <v>82</v>
      </c>
      <c r="F33" s="45">
        <v>66.8</v>
      </c>
      <c r="G33" s="45">
        <v>56.7</v>
      </c>
      <c r="H33" s="45">
        <v>49.5</v>
      </c>
      <c r="I33" s="45">
        <v>44</v>
      </c>
      <c r="J33" s="45">
        <v>39.799999999999997</v>
      </c>
      <c r="K33" s="45">
        <v>36.5</v>
      </c>
      <c r="L33" s="45">
        <v>33.799999999999997</v>
      </c>
      <c r="M33" s="45">
        <v>31.5</v>
      </c>
      <c r="N33" s="45">
        <v>29.6</v>
      </c>
      <c r="O33" s="45">
        <v>27.9</v>
      </c>
      <c r="P33" s="45">
        <v>26.5</v>
      </c>
      <c r="Q33" s="45">
        <v>25.3</v>
      </c>
      <c r="R33" s="45">
        <v>24.2</v>
      </c>
      <c r="S33" s="45">
        <v>23.3</v>
      </c>
      <c r="T33" s="45">
        <v>22.4</v>
      </c>
      <c r="U33" s="45">
        <v>21.6</v>
      </c>
    </row>
    <row r="34" spans="1:21" x14ac:dyDescent="0.25">
      <c r="A34" s="43">
        <v>23</v>
      </c>
      <c r="B34" s="45">
        <v>314.7</v>
      </c>
      <c r="C34" s="45">
        <v>160.30000000000001</v>
      </c>
      <c r="D34" s="45">
        <v>108.8</v>
      </c>
      <c r="E34" s="45">
        <v>83.1</v>
      </c>
      <c r="F34" s="45">
        <v>67.7</v>
      </c>
      <c r="G34" s="45">
        <v>57.5</v>
      </c>
      <c r="H34" s="45">
        <v>50.1</v>
      </c>
      <c r="I34" s="45">
        <v>44.7</v>
      </c>
      <c r="J34" s="45">
        <v>40.4</v>
      </c>
      <c r="K34" s="45">
        <v>37</v>
      </c>
      <c r="L34" s="45">
        <v>34.200000000000003</v>
      </c>
      <c r="M34" s="45">
        <v>31.9</v>
      </c>
      <c r="N34" s="45">
        <v>30</v>
      </c>
      <c r="O34" s="45">
        <v>28.3</v>
      </c>
      <c r="P34" s="45">
        <v>26.9</v>
      </c>
      <c r="Q34" s="45">
        <v>25.6</v>
      </c>
      <c r="R34" s="45">
        <v>24.5</v>
      </c>
      <c r="S34" s="45">
        <v>23.6</v>
      </c>
      <c r="T34" s="45">
        <v>22.7</v>
      </c>
      <c r="U34" s="45">
        <v>21.9</v>
      </c>
    </row>
    <row r="35" spans="1:21" x14ac:dyDescent="0.25">
      <c r="A35" s="43">
        <v>24</v>
      </c>
      <c r="B35" s="45">
        <v>319</v>
      </c>
      <c r="C35" s="45">
        <v>162.5</v>
      </c>
      <c r="D35" s="45">
        <v>110.3</v>
      </c>
      <c r="E35" s="45">
        <v>84.3</v>
      </c>
      <c r="F35" s="45">
        <v>68.599999999999994</v>
      </c>
      <c r="G35" s="45">
        <v>58.2</v>
      </c>
      <c r="H35" s="45">
        <v>50.8</v>
      </c>
      <c r="I35" s="45">
        <v>45.3</v>
      </c>
      <c r="J35" s="45">
        <v>41</v>
      </c>
      <c r="K35" s="45">
        <v>37.5</v>
      </c>
      <c r="L35" s="45">
        <v>34.700000000000003</v>
      </c>
      <c r="M35" s="45">
        <v>32.4</v>
      </c>
      <c r="N35" s="45">
        <v>30.4</v>
      </c>
      <c r="O35" s="45">
        <v>28.7</v>
      </c>
      <c r="P35" s="45">
        <v>27.3</v>
      </c>
      <c r="Q35" s="45">
        <v>26</v>
      </c>
      <c r="R35" s="45">
        <v>24.9</v>
      </c>
      <c r="S35" s="45">
        <v>23.9</v>
      </c>
      <c r="T35" s="45">
        <v>23</v>
      </c>
      <c r="U35" s="45">
        <v>22.2</v>
      </c>
    </row>
    <row r="36" spans="1:21" x14ac:dyDescent="0.25">
      <c r="A36" s="43">
        <v>25</v>
      </c>
      <c r="B36" s="45">
        <v>323.39999999999998</v>
      </c>
      <c r="C36" s="45">
        <v>164.7</v>
      </c>
      <c r="D36" s="45">
        <v>111.8</v>
      </c>
      <c r="E36" s="45">
        <v>85.4</v>
      </c>
      <c r="F36" s="45">
        <v>69.599999999999994</v>
      </c>
      <c r="G36" s="45">
        <v>59</v>
      </c>
      <c r="H36" s="45">
        <v>51.5</v>
      </c>
      <c r="I36" s="45">
        <v>45.9</v>
      </c>
      <c r="J36" s="45">
        <v>41.5</v>
      </c>
      <c r="K36" s="45">
        <v>38</v>
      </c>
      <c r="L36" s="45">
        <v>35.200000000000003</v>
      </c>
      <c r="M36" s="45">
        <v>32.799999999999997</v>
      </c>
      <c r="N36" s="45">
        <v>30.8</v>
      </c>
      <c r="O36" s="45">
        <v>29.1</v>
      </c>
      <c r="P36" s="45">
        <v>27.6</v>
      </c>
      <c r="Q36" s="45">
        <v>26.4</v>
      </c>
      <c r="R36" s="45">
        <v>25.2</v>
      </c>
      <c r="S36" s="45">
        <v>24.2</v>
      </c>
      <c r="T36" s="45">
        <v>23.4</v>
      </c>
      <c r="U36" s="45">
        <v>22.6</v>
      </c>
    </row>
    <row r="37" spans="1:21" x14ac:dyDescent="0.25">
      <c r="A37" s="43">
        <v>26</v>
      </c>
      <c r="B37" s="45">
        <v>327.8</v>
      </c>
      <c r="C37" s="45">
        <v>166.9</v>
      </c>
      <c r="D37" s="45">
        <v>113.4</v>
      </c>
      <c r="E37" s="45">
        <v>86.6</v>
      </c>
      <c r="F37" s="45">
        <v>70.5</v>
      </c>
      <c r="G37" s="45">
        <v>59.8</v>
      </c>
      <c r="H37" s="45">
        <v>52.2</v>
      </c>
      <c r="I37" s="45">
        <v>46.5</v>
      </c>
      <c r="J37" s="45">
        <v>42.1</v>
      </c>
      <c r="K37" s="45">
        <v>38.6</v>
      </c>
      <c r="L37" s="45">
        <v>35.700000000000003</v>
      </c>
      <c r="M37" s="45">
        <v>33.299999999999997</v>
      </c>
      <c r="N37" s="45">
        <v>31.3</v>
      </c>
      <c r="O37" s="45">
        <v>29.5</v>
      </c>
      <c r="P37" s="45">
        <v>28</v>
      </c>
      <c r="Q37" s="45">
        <v>26.7</v>
      </c>
      <c r="R37" s="45">
        <v>25.6</v>
      </c>
      <c r="S37" s="45">
        <v>24.6</v>
      </c>
      <c r="T37" s="45">
        <v>23.7</v>
      </c>
      <c r="U37" s="45">
        <v>22.9</v>
      </c>
    </row>
    <row r="38" spans="1:21" x14ac:dyDescent="0.25">
      <c r="A38" s="43">
        <v>27</v>
      </c>
      <c r="B38" s="45">
        <v>332.3</v>
      </c>
      <c r="C38" s="45">
        <v>169.2</v>
      </c>
      <c r="D38" s="45">
        <v>114.9</v>
      </c>
      <c r="E38" s="45">
        <v>87.8</v>
      </c>
      <c r="F38" s="45">
        <v>71.5</v>
      </c>
      <c r="G38" s="45">
        <v>60.7</v>
      </c>
      <c r="H38" s="45">
        <v>52.9</v>
      </c>
      <c r="I38" s="45">
        <v>47.2</v>
      </c>
      <c r="J38" s="45">
        <v>42.7</v>
      </c>
      <c r="K38" s="45">
        <v>39.1</v>
      </c>
      <c r="L38" s="45">
        <v>36.200000000000003</v>
      </c>
      <c r="M38" s="45">
        <v>33.700000000000003</v>
      </c>
      <c r="N38" s="45">
        <v>31.7</v>
      </c>
      <c r="O38" s="45">
        <v>29.9</v>
      </c>
      <c r="P38" s="45">
        <v>28.4</v>
      </c>
      <c r="Q38" s="45">
        <v>27.1</v>
      </c>
      <c r="R38" s="45">
        <v>26</v>
      </c>
      <c r="S38" s="45">
        <v>24.9</v>
      </c>
      <c r="T38" s="45">
        <v>24</v>
      </c>
      <c r="U38" s="45">
        <v>23.2</v>
      </c>
    </row>
    <row r="39" spans="1:21" x14ac:dyDescent="0.25">
      <c r="A39" s="43">
        <v>28</v>
      </c>
      <c r="B39" s="45">
        <v>336.8</v>
      </c>
      <c r="C39" s="45">
        <v>171.5</v>
      </c>
      <c r="D39" s="45">
        <v>116.5</v>
      </c>
      <c r="E39" s="45">
        <v>89</v>
      </c>
      <c r="F39" s="45">
        <v>72.5</v>
      </c>
      <c r="G39" s="45">
        <v>61.5</v>
      </c>
      <c r="H39" s="45">
        <v>53.7</v>
      </c>
      <c r="I39" s="45">
        <v>47.8</v>
      </c>
      <c r="J39" s="45">
        <v>43.3</v>
      </c>
      <c r="K39" s="45">
        <v>39.6</v>
      </c>
      <c r="L39" s="45">
        <v>36.700000000000003</v>
      </c>
      <c r="M39" s="45">
        <v>34.200000000000003</v>
      </c>
      <c r="N39" s="45">
        <v>32.1</v>
      </c>
      <c r="O39" s="45">
        <v>30.4</v>
      </c>
      <c r="P39" s="45">
        <v>28.8</v>
      </c>
      <c r="Q39" s="45">
        <v>27.5</v>
      </c>
      <c r="R39" s="45">
        <v>26.3</v>
      </c>
      <c r="S39" s="45">
        <v>25.3</v>
      </c>
      <c r="T39" s="45">
        <v>24.4</v>
      </c>
      <c r="U39" s="45">
        <v>23.5</v>
      </c>
    </row>
    <row r="40" spans="1:21" x14ac:dyDescent="0.25">
      <c r="A40" s="43">
        <v>29</v>
      </c>
      <c r="B40" s="45">
        <v>341.3</v>
      </c>
      <c r="C40" s="45">
        <v>173.9</v>
      </c>
      <c r="D40" s="45">
        <v>118.1</v>
      </c>
      <c r="E40" s="45">
        <v>90.2</v>
      </c>
      <c r="F40" s="45">
        <v>73.5</v>
      </c>
      <c r="G40" s="45">
        <v>62.3</v>
      </c>
      <c r="H40" s="45">
        <v>54.4</v>
      </c>
      <c r="I40" s="45">
        <v>48.5</v>
      </c>
      <c r="J40" s="45">
        <v>43.9</v>
      </c>
      <c r="K40" s="45">
        <v>40.200000000000003</v>
      </c>
      <c r="L40" s="45">
        <v>37.200000000000003</v>
      </c>
      <c r="M40" s="45">
        <v>34.700000000000003</v>
      </c>
      <c r="N40" s="45">
        <v>32.6</v>
      </c>
      <c r="O40" s="45">
        <v>30.8</v>
      </c>
      <c r="P40" s="45">
        <v>29.2</v>
      </c>
      <c r="Q40" s="45">
        <v>27.9</v>
      </c>
      <c r="R40" s="45">
        <v>26.7</v>
      </c>
      <c r="S40" s="45">
        <v>25.7</v>
      </c>
      <c r="T40" s="45">
        <v>24.7</v>
      </c>
      <c r="U40" s="45">
        <v>23.9</v>
      </c>
    </row>
    <row r="41" spans="1:21" x14ac:dyDescent="0.25">
      <c r="A41" s="43">
        <v>30</v>
      </c>
      <c r="B41" s="45">
        <v>346</v>
      </c>
      <c r="C41" s="45">
        <v>176.2</v>
      </c>
      <c r="D41" s="45">
        <v>119.7</v>
      </c>
      <c r="E41" s="45">
        <v>91.4</v>
      </c>
      <c r="F41" s="45">
        <v>74.5</v>
      </c>
      <c r="G41" s="45">
        <v>63.2</v>
      </c>
      <c r="H41" s="45">
        <v>55.2</v>
      </c>
      <c r="I41" s="45">
        <v>49.1</v>
      </c>
      <c r="J41" s="45">
        <v>44.5</v>
      </c>
      <c r="K41" s="45">
        <v>40.700000000000003</v>
      </c>
      <c r="L41" s="45">
        <v>37.700000000000003</v>
      </c>
      <c r="M41" s="45">
        <v>35.200000000000003</v>
      </c>
      <c r="N41" s="45">
        <v>33</v>
      </c>
      <c r="O41" s="45">
        <v>31.2</v>
      </c>
      <c r="P41" s="45">
        <v>29.7</v>
      </c>
      <c r="Q41" s="45">
        <v>28.3</v>
      </c>
      <c r="R41" s="45">
        <v>27.1</v>
      </c>
      <c r="S41" s="45">
        <v>26</v>
      </c>
      <c r="T41" s="45">
        <v>25.1</v>
      </c>
      <c r="U41" s="45">
        <v>24.2</v>
      </c>
    </row>
    <row r="42" spans="1:21" x14ac:dyDescent="0.25">
      <c r="A42" s="43">
        <v>31</v>
      </c>
      <c r="B42" s="45">
        <v>350.7</v>
      </c>
      <c r="C42" s="45">
        <v>178.6</v>
      </c>
      <c r="D42" s="45">
        <v>121.3</v>
      </c>
      <c r="E42" s="45">
        <v>92.7</v>
      </c>
      <c r="F42" s="45">
        <v>75.5</v>
      </c>
      <c r="G42" s="45">
        <v>64.099999999999994</v>
      </c>
      <c r="H42" s="45">
        <v>55.9</v>
      </c>
      <c r="I42" s="45">
        <v>49.8</v>
      </c>
      <c r="J42" s="45">
        <v>45.1</v>
      </c>
      <c r="K42" s="45">
        <v>41.3</v>
      </c>
      <c r="L42" s="45">
        <v>38.200000000000003</v>
      </c>
      <c r="M42" s="45">
        <v>35.700000000000003</v>
      </c>
      <c r="N42" s="45">
        <v>33.5</v>
      </c>
      <c r="O42" s="45">
        <v>31.7</v>
      </c>
      <c r="P42" s="45">
        <v>30.1</v>
      </c>
      <c r="Q42" s="45">
        <v>28.7</v>
      </c>
      <c r="R42" s="45">
        <v>27.5</v>
      </c>
      <c r="S42" s="45">
        <v>26.4</v>
      </c>
      <c r="T42" s="45">
        <v>25.4</v>
      </c>
      <c r="U42" s="45">
        <v>24.6</v>
      </c>
    </row>
    <row r="43" spans="1:21" x14ac:dyDescent="0.25">
      <c r="A43" s="43">
        <v>32</v>
      </c>
      <c r="B43" s="45">
        <v>355.4</v>
      </c>
      <c r="C43" s="45">
        <v>181</v>
      </c>
      <c r="D43" s="45">
        <v>123</v>
      </c>
      <c r="E43" s="45">
        <v>93.9</v>
      </c>
      <c r="F43" s="45">
        <v>76.5</v>
      </c>
      <c r="G43" s="45">
        <v>65</v>
      </c>
      <c r="H43" s="45">
        <v>56.7</v>
      </c>
      <c r="I43" s="45">
        <v>50.5</v>
      </c>
      <c r="J43" s="45">
        <v>45.7</v>
      </c>
      <c r="K43" s="45">
        <v>41.9</v>
      </c>
      <c r="L43" s="45">
        <v>38.799999999999997</v>
      </c>
      <c r="M43" s="45">
        <v>36.200000000000003</v>
      </c>
      <c r="N43" s="45">
        <v>34</v>
      </c>
      <c r="O43" s="45">
        <v>32.1</v>
      </c>
      <c r="P43" s="45">
        <v>30.5</v>
      </c>
      <c r="Q43" s="45">
        <v>29.1</v>
      </c>
      <c r="R43" s="45">
        <v>27.9</v>
      </c>
      <c r="S43" s="45">
        <v>26.8</v>
      </c>
      <c r="T43" s="45">
        <v>25.8</v>
      </c>
      <c r="U43" s="45">
        <v>24.9</v>
      </c>
    </row>
    <row r="44" spans="1:21" x14ac:dyDescent="0.25">
      <c r="A44" s="43">
        <v>33</v>
      </c>
      <c r="B44" s="45">
        <v>360.2</v>
      </c>
      <c r="C44" s="45">
        <v>183.5</v>
      </c>
      <c r="D44" s="45">
        <v>124.6</v>
      </c>
      <c r="E44" s="45">
        <v>95.2</v>
      </c>
      <c r="F44" s="45">
        <v>77.599999999999994</v>
      </c>
      <c r="G44" s="45">
        <v>65.8</v>
      </c>
      <c r="H44" s="45">
        <v>57.5</v>
      </c>
      <c r="I44" s="45">
        <v>51.2</v>
      </c>
      <c r="J44" s="45">
        <v>46.3</v>
      </c>
      <c r="K44" s="45">
        <v>42.5</v>
      </c>
      <c r="L44" s="45">
        <v>39.299999999999997</v>
      </c>
      <c r="M44" s="45">
        <v>36.700000000000003</v>
      </c>
      <c r="N44" s="45">
        <v>34.5</v>
      </c>
      <c r="O44" s="45">
        <v>32.6</v>
      </c>
      <c r="P44" s="45">
        <v>30.9</v>
      </c>
      <c r="Q44" s="45">
        <v>29.5</v>
      </c>
      <c r="R44" s="45">
        <v>28.3</v>
      </c>
      <c r="S44" s="45">
        <v>27.2</v>
      </c>
      <c r="T44" s="45">
        <v>26.2</v>
      </c>
      <c r="U44" s="45">
        <v>25.3</v>
      </c>
    </row>
    <row r="45" spans="1:21" x14ac:dyDescent="0.25">
      <c r="A45" s="43">
        <v>34</v>
      </c>
      <c r="B45" s="45">
        <v>365</v>
      </c>
      <c r="C45" s="45">
        <v>186</v>
      </c>
      <c r="D45" s="45">
        <v>126.3</v>
      </c>
      <c r="E45" s="45">
        <v>96.5</v>
      </c>
      <c r="F45" s="45">
        <v>78.599999999999994</v>
      </c>
      <c r="G45" s="45">
        <v>66.7</v>
      </c>
      <c r="H45" s="45">
        <v>58.3</v>
      </c>
      <c r="I45" s="45">
        <v>51.9</v>
      </c>
      <c r="J45" s="45">
        <v>47</v>
      </c>
      <c r="K45" s="45">
        <v>43.1</v>
      </c>
      <c r="L45" s="45">
        <v>39.9</v>
      </c>
      <c r="M45" s="45">
        <v>37.200000000000003</v>
      </c>
      <c r="N45" s="45">
        <v>34.9</v>
      </c>
      <c r="O45" s="45">
        <v>33</v>
      </c>
      <c r="P45" s="45">
        <v>31.4</v>
      </c>
      <c r="Q45" s="45">
        <v>29.9</v>
      </c>
      <c r="R45" s="45">
        <v>28.7</v>
      </c>
      <c r="S45" s="45">
        <v>27.6</v>
      </c>
      <c r="T45" s="45">
        <v>26.6</v>
      </c>
      <c r="U45" s="45">
        <v>25.7</v>
      </c>
    </row>
    <row r="46" spans="1:21" x14ac:dyDescent="0.25">
      <c r="A46" s="43">
        <v>35</v>
      </c>
      <c r="B46" s="45">
        <v>369.9</v>
      </c>
      <c r="C46" s="45">
        <v>188.5</v>
      </c>
      <c r="D46" s="45">
        <v>128</v>
      </c>
      <c r="E46" s="45">
        <v>97.8</v>
      </c>
      <c r="F46" s="45">
        <v>79.7</v>
      </c>
      <c r="G46" s="45">
        <v>67.7</v>
      </c>
      <c r="H46" s="45">
        <v>59.1</v>
      </c>
      <c r="I46" s="45">
        <v>52.6</v>
      </c>
      <c r="J46" s="45">
        <v>47.6</v>
      </c>
      <c r="K46" s="45">
        <v>43.7</v>
      </c>
      <c r="L46" s="45">
        <v>40.4</v>
      </c>
      <c r="M46" s="45">
        <v>37.700000000000003</v>
      </c>
      <c r="N46" s="45">
        <v>35.4</v>
      </c>
      <c r="O46" s="45">
        <v>33.5</v>
      </c>
      <c r="P46" s="45">
        <v>31.8</v>
      </c>
      <c r="Q46" s="45">
        <v>30.4</v>
      </c>
      <c r="R46" s="45">
        <v>29.1</v>
      </c>
      <c r="S46" s="45">
        <v>28</v>
      </c>
      <c r="T46" s="45">
        <v>27</v>
      </c>
      <c r="U46" s="45">
        <v>26.1</v>
      </c>
    </row>
    <row r="47" spans="1:21" x14ac:dyDescent="0.25">
      <c r="A47" s="43">
        <v>36</v>
      </c>
      <c r="B47" s="45">
        <v>374.9</v>
      </c>
      <c r="C47" s="45">
        <v>191</v>
      </c>
      <c r="D47" s="45">
        <v>129.69999999999999</v>
      </c>
      <c r="E47" s="45">
        <v>99.1</v>
      </c>
      <c r="F47" s="45">
        <v>80.8</v>
      </c>
      <c r="G47" s="45">
        <v>68.599999999999994</v>
      </c>
      <c r="H47" s="45">
        <v>59.9</v>
      </c>
      <c r="I47" s="45">
        <v>53.4</v>
      </c>
      <c r="J47" s="45">
        <v>48.3</v>
      </c>
      <c r="K47" s="45">
        <v>44.3</v>
      </c>
      <c r="L47" s="45">
        <v>41</v>
      </c>
      <c r="M47" s="45">
        <v>38.200000000000003</v>
      </c>
      <c r="N47" s="45">
        <v>35.9</v>
      </c>
      <c r="O47" s="45">
        <v>34</v>
      </c>
      <c r="P47" s="45">
        <v>32.299999999999997</v>
      </c>
      <c r="Q47" s="45">
        <v>30.8</v>
      </c>
      <c r="R47" s="45">
        <v>29.5</v>
      </c>
      <c r="S47" s="45">
        <v>28.4</v>
      </c>
      <c r="T47" s="45">
        <v>27.4</v>
      </c>
      <c r="U47" s="45">
        <v>26.5</v>
      </c>
    </row>
    <row r="48" spans="1:21" x14ac:dyDescent="0.25">
      <c r="A48" s="43">
        <v>37</v>
      </c>
      <c r="B48" s="45">
        <v>379.9</v>
      </c>
      <c r="C48" s="45">
        <v>193.6</v>
      </c>
      <c r="D48" s="45">
        <v>131.5</v>
      </c>
      <c r="E48" s="45">
        <v>100.5</v>
      </c>
      <c r="F48" s="45">
        <v>81.900000000000006</v>
      </c>
      <c r="G48" s="45">
        <v>69.5</v>
      </c>
      <c r="H48" s="45">
        <v>60.7</v>
      </c>
      <c r="I48" s="45">
        <v>54.1</v>
      </c>
      <c r="J48" s="45">
        <v>49</v>
      </c>
      <c r="K48" s="45">
        <v>44.9</v>
      </c>
      <c r="L48" s="45">
        <v>41.6</v>
      </c>
      <c r="M48" s="45">
        <v>38.799999999999997</v>
      </c>
      <c r="N48" s="45">
        <v>36.5</v>
      </c>
      <c r="O48" s="45">
        <v>34.5</v>
      </c>
      <c r="P48" s="45">
        <v>32.799999999999997</v>
      </c>
      <c r="Q48" s="45">
        <v>31.3</v>
      </c>
      <c r="R48" s="45">
        <v>30</v>
      </c>
      <c r="S48" s="45">
        <v>28.8</v>
      </c>
      <c r="T48" s="45">
        <v>27.8</v>
      </c>
      <c r="U48" s="45">
        <v>26.9</v>
      </c>
    </row>
    <row r="49" spans="1:21" x14ac:dyDescent="0.25">
      <c r="A49" s="43">
        <v>38</v>
      </c>
      <c r="B49" s="45">
        <v>385</v>
      </c>
      <c r="C49" s="45">
        <v>196.2</v>
      </c>
      <c r="D49" s="45">
        <v>133.30000000000001</v>
      </c>
      <c r="E49" s="45">
        <v>101.8</v>
      </c>
      <c r="F49" s="45">
        <v>83</v>
      </c>
      <c r="G49" s="45">
        <v>70.5</v>
      </c>
      <c r="H49" s="45">
        <v>61.5</v>
      </c>
      <c r="I49" s="45">
        <v>54.8</v>
      </c>
      <c r="J49" s="45">
        <v>49.7</v>
      </c>
      <c r="K49" s="45">
        <v>45.5</v>
      </c>
      <c r="L49" s="45">
        <v>42.1</v>
      </c>
      <c r="M49" s="45">
        <v>39.299999999999997</v>
      </c>
      <c r="N49" s="45">
        <v>37</v>
      </c>
      <c r="O49" s="45">
        <v>35</v>
      </c>
      <c r="P49" s="45">
        <v>33.200000000000003</v>
      </c>
      <c r="Q49" s="45">
        <v>31.7</v>
      </c>
      <c r="R49" s="45">
        <v>30.4</v>
      </c>
      <c r="S49" s="45">
        <v>29.2</v>
      </c>
      <c r="T49" s="45">
        <v>28.2</v>
      </c>
      <c r="U49" s="45">
        <v>27.3</v>
      </c>
    </row>
    <row r="50" spans="1:21" x14ac:dyDescent="0.25">
      <c r="A50" s="43">
        <v>39</v>
      </c>
      <c r="B50" s="45">
        <v>390.1</v>
      </c>
      <c r="C50" s="45">
        <v>198.8</v>
      </c>
      <c r="D50" s="45">
        <v>135.1</v>
      </c>
      <c r="E50" s="45">
        <v>103.2</v>
      </c>
      <c r="F50" s="45">
        <v>84.1</v>
      </c>
      <c r="G50" s="45">
        <v>71.400000000000006</v>
      </c>
      <c r="H50" s="45">
        <v>62.4</v>
      </c>
      <c r="I50" s="45">
        <v>55.6</v>
      </c>
      <c r="J50" s="45">
        <v>50.4</v>
      </c>
      <c r="K50" s="45">
        <v>46.2</v>
      </c>
      <c r="L50" s="45">
        <v>42.7</v>
      </c>
      <c r="M50" s="45">
        <v>39.9</v>
      </c>
      <c r="N50" s="45">
        <v>37.5</v>
      </c>
      <c r="O50" s="45">
        <v>35.5</v>
      </c>
      <c r="P50" s="45">
        <v>33.700000000000003</v>
      </c>
      <c r="Q50" s="45">
        <v>32.200000000000003</v>
      </c>
      <c r="R50" s="45">
        <v>30.9</v>
      </c>
      <c r="S50" s="45">
        <v>29.7</v>
      </c>
      <c r="T50" s="45">
        <v>28.7</v>
      </c>
      <c r="U50" s="45">
        <v>27.7</v>
      </c>
    </row>
    <row r="51" spans="1:21" x14ac:dyDescent="0.25">
      <c r="A51" s="43">
        <v>40</v>
      </c>
      <c r="B51" s="45">
        <v>395.4</v>
      </c>
      <c r="C51" s="45">
        <v>201.5</v>
      </c>
      <c r="D51" s="45">
        <v>136.9</v>
      </c>
      <c r="E51" s="45">
        <v>104.6</v>
      </c>
      <c r="F51" s="45">
        <v>85.3</v>
      </c>
      <c r="G51" s="45">
        <v>72.400000000000006</v>
      </c>
      <c r="H51" s="45">
        <v>63.3</v>
      </c>
      <c r="I51" s="45">
        <v>56.4</v>
      </c>
      <c r="J51" s="45">
        <v>51.1</v>
      </c>
      <c r="K51" s="45">
        <v>46.8</v>
      </c>
      <c r="L51" s="45">
        <v>43.4</v>
      </c>
      <c r="M51" s="45">
        <v>40.5</v>
      </c>
      <c r="N51" s="45">
        <v>38.1</v>
      </c>
      <c r="O51" s="45">
        <v>36</v>
      </c>
      <c r="P51" s="45">
        <v>34.200000000000003</v>
      </c>
      <c r="Q51" s="45">
        <v>32.700000000000003</v>
      </c>
      <c r="R51" s="45">
        <v>31.4</v>
      </c>
      <c r="S51" s="45">
        <v>30.2</v>
      </c>
      <c r="T51" s="45">
        <v>29.1</v>
      </c>
      <c r="U51" s="45"/>
    </row>
    <row r="52" spans="1:21" x14ac:dyDescent="0.25">
      <c r="A52" s="43">
        <v>41</v>
      </c>
      <c r="B52" s="45">
        <v>400.7</v>
      </c>
      <c r="C52" s="45">
        <v>204.2</v>
      </c>
      <c r="D52" s="45">
        <v>138.80000000000001</v>
      </c>
      <c r="E52" s="45">
        <v>106.1</v>
      </c>
      <c r="F52" s="45">
        <v>86.5</v>
      </c>
      <c r="G52" s="45">
        <v>73.400000000000006</v>
      </c>
      <c r="H52" s="45">
        <v>64.099999999999994</v>
      </c>
      <c r="I52" s="45">
        <v>57.2</v>
      </c>
      <c r="J52" s="45">
        <v>51.8</v>
      </c>
      <c r="K52" s="45">
        <v>47.5</v>
      </c>
      <c r="L52" s="45">
        <v>44</v>
      </c>
      <c r="M52" s="45">
        <v>41.1</v>
      </c>
      <c r="N52" s="45">
        <v>38.6</v>
      </c>
      <c r="O52" s="45">
        <v>36.6</v>
      </c>
      <c r="P52" s="45">
        <v>34.799999999999997</v>
      </c>
      <c r="Q52" s="45">
        <v>33.200000000000003</v>
      </c>
      <c r="R52" s="45">
        <v>31.9</v>
      </c>
      <c r="S52" s="45">
        <v>30.7</v>
      </c>
      <c r="T52" s="45"/>
      <c r="U52" s="45"/>
    </row>
    <row r="53" spans="1:21" x14ac:dyDescent="0.25">
      <c r="A53" s="43">
        <v>42</v>
      </c>
      <c r="B53" s="45">
        <v>406.1</v>
      </c>
      <c r="C53" s="45">
        <v>207</v>
      </c>
      <c r="D53" s="45">
        <v>140.69999999999999</v>
      </c>
      <c r="E53" s="45">
        <v>107.5</v>
      </c>
      <c r="F53" s="45">
        <v>87.7</v>
      </c>
      <c r="G53" s="45">
        <v>74.5</v>
      </c>
      <c r="H53" s="45">
        <v>65</v>
      </c>
      <c r="I53" s="45">
        <v>58</v>
      </c>
      <c r="J53" s="45">
        <v>52.5</v>
      </c>
      <c r="K53" s="45">
        <v>48.2</v>
      </c>
      <c r="L53" s="45">
        <v>44.6</v>
      </c>
      <c r="M53" s="45">
        <v>41.7</v>
      </c>
      <c r="N53" s="45">
        <v>39.200000000000003</v>
      </c>
      <c r="O53" s="45">
        <v>37.1</v>
      </c>
      <c r="P53" s="45">
        <v>35.299999999999997</v>
      </c>
      <c r="Q53" s="45">
        <v>33.700000000000003</v>
      </c>
      <c r="R53" s="45">
        <v>32.4</v>
      </c>
      <c r="S53" s="45"/>
      <c r="T53" s="45"/>
      <c r="U53" s="45"/>
    </row>
    <row r="54" spans="1:21" x14ac:dyDescent="0.25">
      <c r="A54" s="43">
        <v>43</v>
      </c>
      <c r="B54" s="45">
        <v>411.5</v>
      </c>
      <c r="C54" s="45">
        <v>209.8</v>
      </c>
      <c r="D54" s="45">
        <v>142.6</v>
      </c>
      <c r="E54" s="45">
        <v>109</v>
      </c>
      <c r="F54" s="45">
        <v>88.9</v>
      </c>
      <c r="G54" s="45">
        <v>75.5</v>
      </c>
      <c r="H54" s="45">
        <v>66</v>
      </c>
      <c r="I54" s="45">
        <v>58.8</v>
      </c>
      <c r="J54" s="45">
        <v>53.3</v>
      </c>
      <c r="K54" s="45">
        <v>48.9</v>
      </c>
      <c r="L54" s="45">
        <v>45.3</v>
      </c>
      <c r="M54" s="45">
        <v>42.3</v>
      </c>
      <c r="N54" s="45">
        <v>39.799999999999997</v>
      </c>
      <c r="O54" s="45">
        <v>37.700000000000003</v>
      </c>
      <c r="P54" s="45">
        <v>35.9</v>
      </c>
      <c r="Q54" s="45">
        <v>34.299999999999997</v>
      </c>
      <c r="R54" s="45"/>
      <c r="S54" s="45"/>
      <c r="T54" s="45"/>
      <c r="U54" s="45"/>
    </row>
    <row r="55" spans="1:21" x14ac:dyDescent="0.25">
      <c r="A55" s="43">
        <v>44</v>
      </c>
      <c r="B55" s="45">
        <v>417</v>
      </c>
      <c r="C55" s="45">
        <v>212.6</v>
      </c>
      <c r="D55" s="45">
        <v>144.5</v>
      </c>
      <c r="E55" s="45">
        <v>110.5</v>
      </c>
      <c r="F55" s="45">
        <v>90.1</v>
      </c>
      <c r="G55" s="45">
        <v>76.5</v>
      </c>
      <c r="H55" s="45">
        <v>66.900000000000006</v>
      </c>
      <c r="I55" s="45">
        <v>59.7</v>
      </c>
      <c r="J55" s="45">
        <v>54.1</v>
      </c>
      <c r="K55" s="45">
        <v>49.6</v>
      </c>
      <c r="L55" s="45">
        <v>46</v>
      </c>
      <c r="M55" s="45">
        <v>43</v>
      </c>
      <c r="N55" s="45">
        <v>40.4</v>
      </c>
      <c r="O55" s="45">
        <v>38.299999999999997</v>
      </c>
      <c r="P55" s="45">
        <v>36.5</v>
      </c>
      <c r="Q55" s="45"/>
      <c r="R55" s="45"/>
      <c r="S55" s="45"/>
      <c r="T55" s="45"/>
      <c r="U55" s="45"/>
    </row>
    <row r="56" spans="1:21" x14ac:dyDescent="0.25">
      <c r="A56" s="43">
        <v>45</v>
      </c>
      <c r="B56" s="45">
        <v>422.6</v>
      </c>
      <c r="C56" s="45">
        <v>215.5</v>
      </c>
      <c r="D56" s="45">
        <v>146.5</v>
      </c>
      <c r="E56" s="45">
        <v>112</v>
      </c>
      <c r="F56" s="45">
        <v>91.4</v>
      </c>
      <c r="G56" s="45">
        <v>77.599999999999994</v>
      </c>
      <c r="H56" s="45">
        <v>67.8</v>
      </c>
      <c r="I56" s="45">
        <v>60.5</v>
      </c>
      <c r="J56" s="45">
        <v>54.9</v>
      </c>
      <c r="K56" s="45">
        <v>50.3</v>
      </c>
      <c r="L56" s="45">
        <v>46.7</v>
      </c>
      <c r="M56" s="45">
        <v>43.6</v>
      </c>
      <c r="N56" s="45">
        <v>41.1</v>
      </c>
      <c r="O56" s="45">
        <v>38.9</v>
      </c>
      <c r="P56" s="45"/>
      <c r="Q56" s="45"/>
      <c r="R56" s="45"/>
      <c r="S56" s="45"/>
      <c r="T56" s="45"/>
      <c r="U56" s="45"/>
    </row>
    <row r="57" spans="1:21" x14ac:dyDescent="0.25">
      <c r="A57" s="43">
        <v>46</v>
      </c>
      <c r="B57" s="45">
        <v>428.3</v>
      </c>
      <c r="C57" s="45">
        <v>218.4</v>
      </c>
      <c r="D57" s="45">
        <v>148.5</v>
      </c>
      <c r="E57" s="45">
        <v>113.5</v>
      </c>
      <c r="F57" s="45">
        <v>92.6</v>
      </c>
      <c r="G57" s="45">
        <v>78.7</v>
      </c>
      <c r="H57" s="45">
        <v>68.8</v>
      </c>
      <c r="I57" s="45">
        <v>61.4</v>
      </c>
      <c r="J57" s="45">
        <v>55.7</v>
      </c>
      <c r="K57" s="45">
        <v>51.1</v>
      </c>
      <c r="L57" s="45">
        <v>47.4</v>
      </c>
      <c r="M57" s="45">
        <v>44.4</v>
      </c>
      <c r="N57" s="45">
        <v>41.8</v>
      </c>
      <c r="O57" s="45"/>
      <c r="P57" s="45"/>
      <c r="Q57" s="45"/>
      <c r="R57" s="45"/>
      <c r="S57" s="45"/>
      <c r="T57" s="45"/>
      <c r="U57" s="45"/>
    </row>
    <row r="58" spans="1:21" x14ac:dyDescent="0.25">
      <c r="A58" s="43">
        <v>47</v>
      </c>
      <c r="B58" s="45">
        <v>434.1</v>
      </c>
      <c r="C58" s="45">
        <v>221.4</v>
      </c>
      <c r="D58" s="45">
        <v>150.5</v>
      </c>
      <c r="E58" s="45">
        <v>115.1</v>
      </c>
      <c r="F58" s="45">
        <v>93.9</v>
      </c>
      <c r="G58" s="45">
        <v>79.900000000000006</v>
      </c>
      <c r="H58" s="45">
        <v>69.8</v>
      </c>
      <c r="I58" s="45">
        <v>62.3</v>
      </c>
      <c r="J58" s="45">
        <v>56.6</v>
      </c>
      <c r="K58" s="45">
        <v>51.9</v>
      </c>
      <c r="L58" s="45">
        <v>48.2</v>
      </c>
      <c r="M58" s="45">
        <v>45.1</v>
      </c>
      <c r="N58" s="45"/>
      <c r="O58" s="45"/>
      <c r="P58" s="45"/>
      <c r="Q58" s="45"/>
      <c r="R58" s="45"/>
      <c r="S58" s="45"/>
      <c r="T58" s="45"/>
      <c r="U58" s="45"/>
    </row>
    <row r="59" spans="1:21" x14ac:dyDescent="0.25">
      <c r="A59" s="43">
        <v>48</v>
      </c>
      <c r="B59" s="45">
        <v>440</v>
      </c>
      <c r="C59" s="45">
        <v>224.4</v>
      </c>
      <c r="D59" s="45">
        <v>152.6</v>
      </c>
      <c r="E59" s="45">
        <v>116.8</v>
      </c>
      <c r="F59" s="45">
        <v>95.3</v>
      </c>
      <c r="G59" s="45">
        <v>81.099999999999994</v>
      </c>
      <c r="H59" s="45">
        <v>70.900000000000006</v>
      </c>
      <c r="I59" s="45">
        <v>63.3</v>
      </c>
      <c r="J59" s="45">
        <v>57.5</v>
      </c>
      <c r="K59" s="45">
        <v>52.8</v>
      </c>
      <c r="L59" s="45">
        <v>49</v>
      </c>
      <c r="M59" s="45"/>
      <c r="N59" s="45"/>
      <c r="O59" s="45"/>
      <c r="P59" s="45"/>
      <c r="Q59" s="45"/>
      <c r="R59" s="45"/>
      <c r="S59" s="45"/>
      <c r="T59" s="45"/>
      <c r="U59" s="45"/>
    </row>
    <row r="60" spans="1:21" x14ac:dyDescent="0.25">
      <c r="A60" s="43">
        <v>49</v>
      </c>
      <c r="B60" s="45">
        <v>446</v>
      </c>
      <c r="C60" s="45">
        <v>227.5</v>
      </c>
      <c r="D60" s="45">
        <v>154.80000000000001</v>
      </c>
      <c r="E60" s="45">
        <v>118.5</v>
      </c>
      <c r="F60" s="45">
        <v>96.8</v>
      </c>
      <c r="G60" s="45">
        <v>82.3</v>
      </c>
      <c r="H60" s="45">
        <v>72</v>
      </c>
      <c r="I60" s="45">
        <v>64.400000000000006</v>
      </c>
      <c r="J60" s="45">
        <v>58.4</v>
      </c>
      <c r="K60" s="45">
        <v>53.7</v>
      </c>
      <c r="L60" s="45"/>
      <c r="M60" s="45"/>
      <c r="N60" s="45"/>
      <c r="O60" s="45"/>
      <c r="P60" s="45"/>
      <c r="Q60" s="45"/>
      <c r="R60" s="45"/>
      <c r="S60" s="45"/>
      <c r="T60" s="45"/>
      <c r="U60" s="45"/>
    </row>
    <row r="61" spans="1:21" x14ac:dyDescent="0.25">
      <c r="A61" s="43">
        <v>50</v>
      </c>
      <c r="B61" s="45">
        <v>452.2</v>
      </c>
      <c r="C61" s="45">
        <v>230.8</v>
      </c>
      <c r="D61" s="45">
        <v>157.1</v>
      </c>
      <c r="E61" s="45">
        <v>120.3</v>
      </c>
      <c r="F61" s="45">
        <v>98.3</v>
      </c>
      <c r="G61" s="45">
        <v>83.7</v>
      </c>
      <c r="H61" s="45">
        <v>73.3</v>
      </c>
      <c r="I61" s="45">
        <v>65.5</v>
      </c>
      <c r="J61" s="45">
        <v>59.5</v>
      </c>
      <c r="K61" s="45"/>
      <c r="L61" s="45"/>
      <c r="M61" s="45"/>
      <c r="N61" s="45"/>
      <c r="O61" s="45"/>
      <c r="P61" s="45"/>
      <c r="Q61" s="45"/>
      <c r="R61" s="45"/>
      <c r="S61" s="45"/>
      <c r="T61" s="45"/>
      <c r="U61" s="45"/>
    </row>
    <row r="62" spans="1:21" x14ac:dyDescent="0.25">
      <c r="A62" s="43">
        <v>51</v>
      </c>
      <c r="B62" s="45">
        <v>458.6</v>
      </c>
      <c r="C62" s="45">
        <v>234.2</v>
      </c>
      <c r="D62" s="45">
        <v>159.5</v>
      </c>
      <c r="E62" s="45">
        <v>122.2</v>
      </c>
      <c r="F62" s="45">
        <v>99.9</v>
      </c>
      <c r="G62" s="45">
        <v>85</v>
      </c>
      <c r="H62" s="45">
        <v>74.5</v>
      </c>
      <c r="I62" s="45">
        <v>66.599999999999994</v>
      </c>
      <c r="J62" s="45"/>
      <c r="K62" s="45"/>
      <c r="L62" s="45"/>
      <c r="M62" s="45"/>
      <c r="N62" s="45"/>
      <c r="O62" s="45"/>
      <c r="P62" s="45"/>
      <c r="Q62" s="45"/>
      <c r="R62" s="45"/>
      <c r="S62" s="45"/>
      <c r="T62" s="45"/>
      <c r="U62" s="45"/>
    </row>
    <row r="63" spans="1:21" x14ac:dyDescent="0.25">
      <c r="A63" s="43">
        <v>52</v>
      </c>
      <c r="B63" s="45">
        <v>465.1</v>
      </c>
      <c r="C63" s="45">
        <v>237.6</v>
      </c>
      <c r="D63" s="45">
        <v>161.9</v>
      </c>
      <c r="E63" s="45">
        <v>124.1</v>
      </c>
      <c r="F63" s="45">
        <v>101.5</v>
      </c>
      <c r="G63" s="45">
        <v>86.4</v>
      </c>
      <c r="H63" s="45">
        <v>75.8</v>
      </c>
      <c r="I63" s="45"/>
      <c r="J63" s="45"/>
      <c r="K63" s="45"/>
      <c r="L63" s="45"/>
      <c r="M63" s="45"/>
      <c r="N63" s="45"/>
      <c r="O63" s="45"/>
      <c r="P63" s="45"/>
      <c r="Q63" s="45"/>
      <c r="R63" s="45"/>
      <c r="S63" s="45"/>
      <c r="T63" s="45"/>
      <c r="U63" s="45"/>
    </row>
    <row r="64" spans="1:21" x14ac:dyDescent="0.25">
      <c r="A64" s="43">
        <v>53</v>
      </c>
      <c r="B64" s="45">
        <v>471.8</v>
      </c>
      <c r="C64" s="45">
        <v>241.1</v>
      </c>
      <c r="D64" s="45">
        <v>164.3</v>
      </c>
      <c r="E64" s="45">
        <v>126</v>
      </c>
      <c r="F64" s="45">
        <v>103.1</v>
      </c>
      <c r="G64" s="45">
        <v>87.9</v>
      </c>
      <c r="H64" s="45"/>
      <c r="I64" s="45"/>
      <c r="J64" s="45"/>
      <c r="K64" s="45"/>
      <c r="L64" s="45"/>
      <c r="M64" s="45"/>
      <c r="N64" s="45"/>
      <c r="O64" s="45"/>
      <c r="P64" s="45"/>
      <c r="Q64" s="45"/>
      <c r="R64" s="45"/>
      <c r="S64" s="45"/>
      <c r="T64" s="45"/>
      <c r="U64" s="45"/>
    </row>
    <row r="65" spans="1:21" x14ac:dyDescent="0.25">
      <c r="A65" s="43">
        <v>54</v>
      </c>
      <c r="B65" s="45">
        <v>476.4</v>
      </c>
      <c r="C65" s="45">
        <v>243.6</v>
      </c>
      <c r="D65" s="45">
        <v>166.1</v>
      </c>
      <c r="E65" s="45">
        <v>127.5</v>
      </c>
      <c r="F65" s="45">
        <v>104.4</v>
      </c>
      <c r="G65" s="45"/>
      <c r="H65" s="45"/>
      <c r="I65" s="45"/>
      <c r="J65" s="45"/>
      <c r="K65" s="45"/>
      <c r="L65" s="45"/>
      <c r="M65" s="45"/>
      <c r="N65" s="45"/>
      <c r="O65" s="45"/>
      <c r="P65" s="45"/>
      <c r="Q65" s="45"/>
      <c r="R65" s="45"/>
      <c r="S65" s="45"/>
      <c r="T65" s="45"/>
      <c r="U65" s="45"/>
    </row>
    <row r="66" spans="1:21" x14ac:dyDescent="0.25">
      <c r="A66" s="43">
        <v>55</v>
      </c>
      <c r="B66" s="45">
        <v>478.5</v>
      </c>
      <c r="C66" s="45">
        <v>244.8</v>
      </c>
      <c r="D66" s="45">
        <v>167</v>
      </c>
      <c r="E66" s="45">
        <v>128.19999999999999</v>
      </c>
      <c r="F66" s="45"/>
      <c r="G66" s="45"/>
      <c r="H66" s="45"/>
      <c r="I66" s="45"/>
      <c r="J66" s="45"/>
      <c r="K66" s="45"/>
      <c r="L66" s="45"/>
      <c r="M66" s="45"/>
      <c r="N66" s="45"/>
      <c r="O66" s="45"/>
      <c r="P66" s="45"/>
      <c r="Q66" s="45"/>
      <c r="R66" s="45"/>
      <c r="S66" s="45"/>
      <c r="T66" s="45"/>
      <c r="U66" s="45"/>
    </row>
    <row r="67" spans="1:21" x14ac:dyDescent="0.25">
      <c r="A67" s="43">
        <v>56</v>
      </c>
      <c r="B67" s="45">
        <v>480.7</v>
      </c>
      <c r="C67" s="45">
        <v>246.1</v>
      </c>
      <c r="D67" s="45">
        <v>168</v>
      </c>
      <c r="E67" s="45"/>
      <c r="F67" s="45"/>
      <c r="G67" s="45"/>
      <c r="H67" s="45"/>
      <c r="I67" s="45"/>
      <c r="J67" s="45"/>
      <c r="K67" s="45"/>
      <c r="L67" s="45"/>
      <c r="M67" s="45"/>
      <c r="N67" s="45"/>
      <c r="O67" s="45"/>
      <c r="P67" s="45"/>
      <c r="Q67" s="45"/>
      <c r="R67" s="45"/>
      <c r="S67" s="45"/>
      <c r="T67" s="45"/>
      <c r="U67" s="45"/>
    </row>
    <row r="68" spans="1:21" x14ac:dyDescent="0.25">
      <c r="A68" s="43">
        <v>57</v>
      </c>
      <c r="B68" s="45">
        <v>483.6</v>
      </c>
      <c r="C68" s="45">
        <v>247.7</v>
      </c>
      <c r="D68" s="45"/>
      <c r="E68" s="45"/>
      <c r="F68" s="45"/>
      <c r="G68" s="45"/>
      <c r="H68" s="45"/>
      <c r="I68" s="45"/>
      <c r="J68" s="45"/>
      <c r="K68" s="45"/>
      <c r="L68" s="45"/>
      <c r="M68" s="45"/>
      <c r="N68" s="45"/>
      <c r="O68" s="45"/>
      <c r="P68" s="45"/>
      <c r="Q68" s="45"/>
      <c r="R68" s="45"/>
      <c r="S68" s="45"/>
      <c r="T68" s="45"/>
      <c r="U68" s="45"/>
    </row>
    <row r="69" spans="1:21" x14ac:dyDescent="0.25">
      <c r="A69" s="43">
        <v>58</v>
      </c>
      <c r="B69" s="45">
        <v>486.2</v>
      </c>
      <c r="C69" s="45"/>
      <c r="D69" s="45"/>
      <c r="E69" s="45"/>
      <c r="F69" s="45"/>
      <c r="G69" s="45"/>
      <c r="H69" s="45"/>
      <c r="I69" s="45"/>
      <c r="J69" s="45"/>
      <c r="K69" s="45"/>
      <c r="L69" s="45"/>
      <c r="M69" s="45"/>
      <c r="N69" s="45"/>
      <c r="O69" s="45"/>
      <c r="P69" s="45"/>
      <c r="Q69" s="45"/>
      <c r="R69" s="45"/>
      <c r="S69" s="45"/>
      <c r="T69" s="45"/>
      <c r="U69" s="45"/>
    </row>
  </sheetData>
  <sheetProtection algorithmName="SHA-512" hashValue="PADxpQ+r7QVKOSOsDyKkwbzmHboo/gzBXLNK0yqDUv34B4mMd/Nv7GJ8/snO6suMWBXMd442WiOn6RZSoKRlaQ==" saltValue="Q3bKZAbgbdUY3w+N5cwi2Q==" spinCount="100000" sheet="1" objects="1" scenarios="1"/>
  <conditionalFormatting sqref="A6:A21">
    <cfRule type="expression" dxfId="493" priority="1" stopIfTrue="1">
      <formula>MOD(ROW(),2)=0</formula>
    </cfRule>
    <cfRule type="expression" dxfId="492" priority="2" stopIfTrue="1">
      <formula>MOD(ROW(),2)&lt;&gt;0</formula>
    </cfRule>
  </conditionalFormatting>
  <conditionalFormatting sqref="B6:M21">
    <cfRule type="expression" dxfId="491" priority="3" stopIfTrue="1">
      <formula>MOD(ROW(),2)=0</formula>
    </cfRule>
    <cfRule type="expression" dxfId="490" priority="4" stopIfTrue="1">
      <formula>MOD(ROW(),2)&lt;&gt;0</formula>
    </cfRule>
  </conditionalFormatting>
  <conditionalFormatting sqref="A26:A69">
    <cfRule type="expression" dxfId="489" priority="5" stopIfTrue="1">
      <formula>MOD(ROW(),2)=0</formula>
    </cfRule>
    <cfRule type="expression" dxfId="488" priority="6" stopIfTrue="1">
      <formula>MOD(ROW(),2)&lt;&gt;0</formula>
    </cfRule>
  </conditionalFormatting>
  <conditionalFormatting sqref="B26:U69">
    <cfRule type="expression" dxfId="487" priority="7" stopIfTrue="1">
      <formula>MOD(ROW(),2)=0</formula>
    </cfRule>
    <cfRule type="expression" dxfId="486"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2FD8E-A7A0-495E-AD8D-E730A8A00A43}">
  <sheetPr codeName="Sheet73"/>
  <dimension ref="A1:U74"/>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x-710</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370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710</v>
      </c>
      <c r="C14" s="49"/>
      <c r="D14" s="49"/>
      <c r="E14" s="49"/>
      <c r="F14" s="49"/>
      <c r="G14" s="49"/>
      <c r="H14" s="49"/>
      <c r="I14" s="49"/>
      <c r="J14" s="49"/>
      <c r="K14" s="49"/>
      <c r="L14" s="49"/>
      <c r="M14" s="49"/>
    </row>
    <row r="15" spans="1:13" x14ac:dyDescent="0.25">
      <c r="A15" s="40" t="s">
        <v>485</v>
      </c>
      <c r="B15" s="49" t="s">
        <v>371</v>
      </c>
      <c r="C15" s="49"/>
      <c r="D15" s="49"/>
      <c r="E15" s="49"/>
      <c r="F15" s="49"/>
      <c r="G15" s="49"/>
      <c r="H15" s="49"/>
      <c r="I15" s="49"/>
      <c r="J15" s="49"/>
      <c r="K15" s="49"/>
      <c r="L15" s="49"/>
      <c r="M15" s="49"/>
    </row>
    <row r="16" spans="1:13" x14ac:dyDescent="0.25">
      <c r="A16" s="40" t="s">
        <v>137</v>
      </c>
      <c r="B16" s="49" t="s">
        <v>372</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222.2</v>
      </c>
      <c r="C27" s="45">
        <v>113.2</v>
      </c>
      <c r="D27" s="45">
        <v>76.8</v>
      </c>
      <c r="E27" s="45">
        <v>58.7</v>
      </c>
      <c r="F27" s="45">
        <v>47.8</v>
      </c>
      <c r="G27" s="45">
        <v>40.5</v>
      </c>
      <c r="H27" s="45">
        <v>35.4</v>
      </c>
      <c r="I27" s="45">
        <v>31.5</v>
      </c>
      <c r="J27" s="45">
        <v>28.5</v>
      </c>
      <c r="K27" s="45">
        <v>26.1</v>
      </c>
      <c r="L27" s="45">
        <v>24.1</v>
      </c>
      <c r="M27" s="45">
        <v>22.5</v>
      </c>
      <c r="N27" s="45">
        <v>21.1</v>
      </c>
      <c r="O27" s="45">
        <v>20</v>
      </c>
      <c r="P27" s="45">
        <v>19</v>
      </c>
      <c r="Q27" s="45">
        <v>18.100000000000001</v>
      </c>
      <c r="R27" s="45">
        <v>17.3</v>
      </c>
      <c r="S27" s="45">
        <v>16.600000000000001</v>
      </c>
      <c r="T27" s="45">
        <v>16</v>
      </c>
      <c r="U27" s="45">
        <v>15.5</v>
      </c>
    </row>
    <row r="28" spans="1:21" x14ac:dyDescent="0.25">
      <c r="A28" s="43">
        <v>17</v>
      </c>
      <c r="B28" s="45">
        <v>225.3</v>
      </c>
      <c r="C28" s="45">
        <v>114.7</v>
      </c>
      <c r="D28" s="45">
        <v>77.900000000000006</v>
      </c>
      <c r="E28" s="45">
        <v>59.5</v>
      </c>
      <c r="F28" s="45">
        <v>48.5</v>
      </c>
      <c r="G28" s="45">
        <v>41.1</v>
      </c>
      <c r="H28" s="45">
        <v>35.9</v>
      </c>
      <c r="I28" s="45">
        <v>31.9</v>
      </c>
      <c r="J28" s="45">
        <v>28.9</v>
      </c>
      <c r="K28" s="45">
        <v>26.5</v>
      </c>
      <c r="L28" s="45">
        <v>24.5</v>
      </c>
      <c r="M28" s="45">
        <v>22.8</v>
      </c>
      <c r="N28" s="45">
        <v>21.4</v>
      </c>
      <c r="O28" s="45">
        <v>20.3</v>
      </c>
      <c r="P28" s="45">
        <v>19.2</v>
      </c>
      <c r="Q28" s="45">
        <v>18.3</v>
      </c>
      <c r="R28" s="45">
        <v>17.5</v>
      </c>
      <c r="S28" s="45">
        <v>16.8</v>
      </c>
      <c r="T28" s="45">
        <v>16.2</v>
      </c>
      <c r="U28" s="45">
        <v>15.7</v>
      </c>
    </row>
    <row r="29" spans="1:21" x14ac:dyDescent="0.25">
      <c r="A29" s="43">
        <v>18</v>
      </c>
      <c r="B29" s="45">
        <v>228.3</v>
      </c>
      <c r="C29" s="45">
        <v>116.3</v>
      </c>
      <c r="D29" s="45">
        <v>79</v>
      </c>
      <c r="E29" s="45">
        <v>60.3</v>
      </c>
      <c r="F29" s="45">
        <v>49.1</v>
      </c>
      <c r="G29" s="45">
        <v>41.7</v>
      </c>
      <c r="H29" s="45">
        <v>36.4</v>
      </c>
      <c r="I29" s="45">
        <v>32.4</v>
      </c>
      <c r="J29" s="45">
        <v>29.3</v>
      </c>
      <c r="K29" s="45">
        <v>26.8</v>
      </c>
      <c r="L29" s="45">
        <v>24.8</v>
      </c>
      <c r="M29" s="45">
        <v>23.1</v>
      </c>
      <c r="N29" s="45">
        <v>21.7</v>
      </c>
      <c r="O29" s="45">
        <v>20.5</v>
      </c>
      <c r="P29" s="45">
        <v>19.5</v>
      </c>
      <c r="Q29" s="45">
        <v>18.600000000000001</v>
      </c>
      <c r="R29" s="45">
        <v>17.8</v>
      </c>
      <c r="S29" s="45">
        <v>17.100000000000001</v>
      </c>
      <c r="T29" s="45">
        <v>16.5</v>
      </c>
      <c r="U29" s="45">
        <v>15.9</v>
      </c>
    </row>
    <row r="30" spans="1:21" x14ac:dyDescent="0.25">
      <c r="A30" s="43">
        <v>19</v>
      </c>
      <c r="B30" s="45">
        <v>231.4</v>
      </c>
      <c r="C30" s="45">
        <v>117.9</v>
      </c>
      <c r="D30" s="45">
        <v>80</v>
      </c>
      <c r="E30" s="45">
        <v>61.1</v>
      </c>
      <c r="F30" s="45">
        <v>49.8</v>
      </c>
      <c r="G30" s="45">
        <v>42.2</v>
      </c>
      <c r="H30" s="45">
        <v>36.9</v>
      </c>
      <c r="I30" s="45">
        <v>32.799999999999997</v>
      </c>
      <c r="J30" s="45">
        <v>29.7</v>
      </c>
      <c r="K30" s="45">
        <v>27.2</v>
      </c>
      <c r="L30" s="45">
        <v>25.2</v>
      </c>
      <c r="M30" s="45">
        <v>23.5</v>
      </c>
      <c r="N30" s="45">
        <v>22</v>
      </c>
      <c r="O30" s="45">
        <v>20.8</v>
      </c>
      <c r="P30" s="45">
        <v>19.8</v>
      </c>
      <c r="Q30" s="45">
        <v>18.8</v>
      </c>
      <c r="R30" s="45">
        <v>18</v>
      </c>
      <c r="S30" s="45">
        <v>17.3</v>
      </c>
      <c r="T30" s="45">
        <v>16.7</v>
      </c>
      <c r="U30" s="45">
        <v>16.100000000000001</v>
      </c>
    </row>
    <row r="31" spans="1:21" x14ac:dyDescent="0.25">
      <c r="A31" s="43">
        <v>20</v>
      </c>
      <c r="B31" s="45">
        <v>234.6</v>
      </c>
      <c r="C31" s="45">
        <v>119.5</v>
      </c>
      <c r="D31" s="45">
        <v>81.099999999999994</v>
      </c>
      <c r="E31" s="45">
        <v>61.9</v>
      </c>
      <c r="F31" s="45">
        <v>50.5</v>
      </c>
      <c r="G31" s="45">
        <v>42.8</v>
      </c>
      <c r="H31" s="45">
        <v>37.4</v>
      </c>
      <c r="I31" s="45">
        <v>33.299999999999997</v>
      </c>
      <c r="J31" s="45">
        <v>30.1</v>
      </c>
      <c r="K31" s="45">
        <v>27.6</v>
      </c>
      <c r="L31" s="45">
        <v>25.5</v>
      </c>
      <c r="M31" s="45">
        <v>23.8</v>
      </c>
      <c r="N31" s="45">
        <v>22.3</v>
      </c>
      <c r="O31" s="45">
        <v>21.1</v>
      </c>
      <c r="P31" s="45">
        <v>20</v>
      </c>
      <c r="Q31" s="45">
        <v>19.100000000000001</v>
      </c>
      <c r="R31" s="45">
        <v>18.3</v>
      </c>
      <c r="S31" s="45">
        <v>17.600000000000001</v>
      </c>
      <c r="T31" s="45">
        <v>16.899999999999999</v>
      </c>
      <c r="U31" s="45">
        <v>16.3</v>
      </c>
    </row>
    <row r="32" spans="1:21" x14ac:dyDescent="0.25">
      <c r="A32" s="43">
        <v>21</v>
      </c>
      <c r="B32" s="45">
        <v>237.7</v>
      </c>
      <c r="C32" s="45">
        <v>121</v>
      </c>
      <c r="D32" s="45">
        <v>82.2</v>
      </c>
      <c r="E32" s="45">
        <v>62.8</v>
      </c>
      <c r="F32" s="45">
        <v>51.1</v>
      </c>
      <c r="G32" s="45">
        <v>43.4</v>
      </c>
      <c r="H32" s="45">
        <v>37.9</v>
      </c>
      <c r="I32" s="45">
        <v>33.700000000000003</v>
      </c>
      <c r="J32" s="45">
        <v>30.5</v>
      </c>
      <c r="K32" s="45">
        <v>27.9</v>
      </c>
      <c r="L32" s="45">
        <v>25.8</v>
      </c>
      <c r="M32" s="45">
        <v>24.1</v>
      </c>
      <c r="N32" s="45">
        <v>22.6</v>
      </c>
      <c r="O32" s="45">
        <v>21.4</v>
      </c>
      <c r="P32" s="45">
        <v>20.3</v>
      </c>
      <c r="Q32" s="45">
        <v>19.399999999999999</v>
      </c>
      <c r="R32" s="45">
        <v>18.5</v>
      </c>
      <c r="S32" s="45">
        <v>17.8</v>
      </c>
      <c r="T32" s="45">
        <v>17.100000000000001</v>
      </c>
      <c r="U32" s="45">
        <v>16.600000000000001</v>
      </c>
    </row>
    <row r="33" spans="1:21" x14ac:dyDescent="0.25">
      <c r="A33" s="43">
        <v>22</v>
      </c>
      <c r="B33" s="45">
        <v>240.8</v>
      </c>
      <c r="C33" s="45">
        <v>122.7</v>
      </c>
      <c r="D33" s="45">
        <v>83.3</v>
      </c>
      <c r="E33" s="45">
        <v>63.6</v>
      </c>
      <c r="F33" s="45">
        <v>51.8</v>
      </c>
      <c r="G33" s="45">
        <v>44</v>
      </c>
      <c r="H33" s="45">
        <v>38.4</v>
      </c>
      <c r="I33" s="45">
        <v>34.200000000000003</v>
      </c>
      <c r="J33" s="45">
        <v>30.9</v>
      </c>
      <c r="K33" s="45">
        <v>28.3</v>
      </c>
      <c r="L33" s="45">
        <v>26.2</v>
      </c>
      <c r="M33" s="45">
        <v>24.4</v>
      </c>
      <c r="N33" s="45">
        <v>22.9</v>
      </c>
      <c r="O33" s="45">
        <v>21.7</v>
      </c>
      <c r="P33" s="45">
        <v>20.6</v>
      </c>
      <c r="Q33" s="45">
        <v>19.600000000000001</v>
      </c>
      <c r="R33" s="45">
        <v>18.8</v>
      </c>
      <c r="S33" s="45">
        <v>18</v>
      </c>
      <c r="T33" s="45">
        <v>17.399999999999999</v>
      </c>
      <c r="U33" s="45">
        <v>16.8</v>
      </c>
    </row>
    <row r="34" spans="1:21" x14ac:dyDescent="0.25">
      <c r="A34" s="43">
        <v>23</v>
      </c>
      <c r="B34" s="45">
        <v>244</v>
      </c>
      <c r="C34" s="45">
        <v>124.3</v>
      </c>
      <c r="D34" s="45">
        <v>84.4</v>
      </c>
      <c r="E34" s="45">
        <v>64.5</v>
      </c>
      <c r="F34" s="45">
        <v>52.5</v>
      </c>
      <c r="G34" s="45">
        <v>44.5</v>
      </c>
      <c r="H34" s="45">
        <v>38.9</v>
      </c>
      <c r="I34" s="45">
        <v>34.6</v>
      </c>
      <c r="J34" s="45">
        <v>31.3</v>
      </c>
      <c r="K34" s="45">
        <v>28.7</v>
      </c>
      <c r="L34" s="45">
        <v>26.5</v>
      </c>
      <c r="M34" s="45">
        <v>24.8</v>
      </c>
      <c r="N34" s="45">
        <v>23.3</v>
      </c>
      <c r="O34" s="45">
        <v>22</v>
      </c>
      <c r="P34" s="45">
        <v>20.9</v>
      </c>
      <c r="Q34" s="45">
        <v>19.899999999999999</v>
      </c>
      <c r="R34" s="45">
        <v>19</v>
      </c>
      <c r="S34" s="45">
        <v>18.3</v>
      </c>
      <c r="T34" s="45">
        <v>17.600000000000001</v>
      </c>
      <c r="U34" s="45">
        <v>17</v>
      </c>
    </row>
    <row r="35" spans="1:21" x14ac:dyDescent="0.25">
      <c r="A35" s="43">
        <v>24</v>
      </c>
      <c r="B35" s="45">
        <v>247.3</v>
      </c>
      <c r="C35" s="45">
        <v>125.9</v>
      </c>
      <c r="D35" s="45">
        <v>85.5</v>
      </c>
      <c r="E35" s="45">
        <v>65.3</v>
      </c>
      <c r="F35" s="45">
        <v>53.2</v>
      </c>
      <c r="G35" s="45">
        <v>45.1</v>
      </c>
      <c r="H35" s="45">
        <v>39.4</v>
      </c>
      <c r="I35" s="45">
        <v>35.1</v>
      </c>
      <c r="J35" s="45">
        <v>31.7</v>
      </c>
      <c r="K35" s="45">
        <v>29.1</v>
      </c>
      <c r="L35" s="45">
        <v>26.9</v>
      </c>
      <c r="M35" s="45">
        <v>25.1</v>
      </c>
      <c r="N35" s="45">
        <v>23.6</v>
      </c>
      <c r="O35" s="45">
        <v>22.3</v>
      </c>
      <c r="P35" s="45">
        <v>21.1</v>
      </c>
      <c r="Q35" s="45">
        <v>20.2</v>
      </c>
      <c r="R35" s="45">
        <v>19.3</v>
      </c>
      <c r="S35" s="45">
        <v>18.5</v>
      </c>
      <c r="T35" s="45">
        <v>17.899999999999999</v>
      </c>
      <c r="U35" s="45">
        <v>17.2</v>
      </c>
    </row>
    <row r="36" spans="1:21" x14ac:dyDescent="0.25">
      <c r="A36" s="43">
        <v>25</v>
      </c>
      <c r="B36" s="45">
        <v>250.6</v>
      </c>
      <c r="C36" s="45">
        <v>127.6</v>
      </c>
      <c r="D36" s="45">
        <v>86.6</v>
      </c>
      <c r="E36" s="45">
        <v>66.2</v>
      </c>
      <c r="F36" s="45">
        <v>53.9</v>
      </c>
      <c r="G36" s="45">
        <v>45.7</v>
      </c>
      <c r="H36" s="45">
        <v>39.9</v>
      </c>
      <c r="I36" s="45">
        <v>35.6</v>
      </c>
      <c r="J36" s="45">
        <v>32.200000000000003</v>
      </c>
      <c r="K36" s="45">
        <v>29.5</v>
      </c>
      <c r="L36" s="45">
        <v>27.3</v>
      </c>
      <c r="M36" s="45">
        <v>25.4</v>
      </c>
      <c r="N36" s="45">
        <v>23.9</v>
      </c>
      <c r="O36" s="45">
        <v>22.6</v>
      </c>
      <c r="P36" s="45">
        <v>21.4</v>
      </c>
      <c r="Q36" s="45">
        <v>20.399999999999999</v>
      </c>
      <c r="R36" s="45">
        <v>19.600000000000001</v>
      </c>
      <c r="S36" s="45">
        <v>18.8</v>
      </c>
      <c r="T36" s="45">
        <v>18.100000000000001</v>
      </c>
      <c r="U36" s="45">
        <v>17.5</v>
      </c>
    </row>
    <row r="37" spans="1:21" x14ac:dyDescent="0.25">
      <c r="A37" s="43">
        <v>26</v>
      </c>
      <c r="B37" s="45">
        <v>253.9</v>
      </c>
      <c r="C37" s="45">
        <v>129.30000000000001</v>
      </c>
      <c r="D37" s="45">
        <v>87.8</v>
      </c>
      <c r="E37" s="45">
        <v>67.099999999999994</v>
      </c>
      <c r="F37" s="45">
        <v>54.6</v>
      </c>
      <c r="G37" s="45">
        <v>46.3</v>
      </c>
      <c r="H37" s="45">
        <v>40.4</v>
      </c>
      <c r="I37" s="45">
        <v>36</v>
      </c>
      <c r="J37" s="45">
        <v>32.6</v>
      </c>
      <c r="K37" s="45">
        <v>29.9</v>
      </c>
      <c r="L37" s="45">
        <v>27.6</v>
      </c>
      <c r="M37" s="45">
        <v>25.8</v>
      </c>
      <c r="N37" s="45">
        <v>24.2</v>
      </c>
      <c r="O37" s="45">
        <v>22.9</v>
      </c>
      <c r="P37" s="45">
        <v>21.7</v>
      </c>
      <c r="Q37" s="45">
        <v>20.7</v>
      </c>
      <c r="R37" s="45">
        <v>19.8</v>
      </c>
      <c r="S37" s="45">
        <v>19</v>
      </c>
      <c r="T37" s="45">
        <v>18.3</v>
      </c>
      <c r="U37" s="45">
        <v>17.7</v>
      </c>
    </row>
    <row r="38" spans="1:21" x14ac:dyDescent="0.25">
      <c r="A38" s="43">
        <v>27</v>
      </c>
      <c r="B38" s="45">
        <v>257.2</v>
      </c>
      <c r="C38" s="45">
        <v>131</v>
      </c>
      <c r="D38" s="45">
        <v>88.9</v>
      </c>
      <c r="E38" s="45">
        <v>67.900000000000006</v>
      </c>
      <c r="F38" s="45">
        <v>55.3</v>
      </c>
      <c r="G38" s="45">
        <v>47</v>
      </c>
      <c r="H38" s="45">
        <v>41</v>
      </c>
      <c r="I38" s="45">
        <v>36.5</v>
      </c>
      <c r="J38" s="45">
        <v>33</v>
      </c>
      <c r="K38" s="45">
        <v>30.3</v>
      </c>
      <c r="L38" s="45">
        <v>28</v>
      </c>
      <c r="M38" s="45">
        <v>26.1</v>
      </c>
      <c r="N38" s="45">
        <v>24.5</v>
      </c>
      <c r="O38" s="45">
        <v>23.2</v>
      </c>
      <c r="P38" s="45">
        <v>22</v>
      </c>
      <c r="Q38" s="45">
        <v>21</v>
      </c>
      <c r="R38" s="45">
        <v>20.100000000000001</v>
      </c>
      <c r="S38" s="45">
        <v>19.3</v>
      </c>
      <c r="T38" s="45">
        <v>18.600000000000001</v>
      </c>
      <c r="U38" s="45">
        <v>18</v>
      </c>
    </row>
    <row r="39" spans="1:21" x14ac:dyDescent="0.25">
      <c r="A39" s="43">
        <v>28</v>
      </c>
      <c r="B39" s="45">
        <v>260.60000000000002</v>
      </c>
      <c r="C39" s="45">
        <v>132.69999999999999</v>
      </c>
      <c r="D39" s="45">
        <v>90.1</v>
      </c>
      <c r="E39" s="45">
        <v>68.8</v>
      </c>
      <c r="F39" s="45">
        <v>56.1</v>
      </c>
      <c r="G39" s="45">
        <v>47.6</v>
      </c>
      <c r="H39" s="45">
        <v>41.5</v>
      </c>
      <c r="I39" s="45">
        <v>37</v>
      </c>
      <c r="J39" s="45">
        <v>33.5</v>
      </c>
      <c r="K39" s="45">
        <v>30.7</v>
      </c>
      <c r="L39" s="45">
        <v>28.4</v>
      </c>
      <c r="M39" s="45">
        <v>26.5</v>
      </c>
      <c r="N39" s="45">
        <v>24.9</v>
      </c>
      <c r="O39" s="45">
        <v>23.5</v>
      </c>
      <c r="P39" s="45">
        <v>22.3</v>
      </c>
      <c r="Q39" s="45">
        <v>21.3</v>
      </c>
      <c r="R39" s="45">
        <v>20.399999999999999</v>
      </c>
      <c r="S39" s="45">
        <v>19.600000000000001</v>
      </c>
      <c r="T39" s="45">
        <v>18.899999999999999</v>
      </c>
      <c r="U39" s="45">
        <v>18.2</v>
      </c>
    </row>
    <row r="40" spans="1:21" x14ac:dyDescent="0.25">
      <c r="A40" s="43">
        <v>29</v>
      </c>
      <c r="B40" s="45">
        <v>264</v>
      </c>
      <c r="C40" s="45">
        <v>134.5</v>
      </c>
      <c r="D40" s="45">
        <v>91.3</v>
      </c>
      <c r="E40" s="45">
        <v>69.7</v>
      </c>
      <c r="F40" s="45">
        <v>56.8</v>
      </c>
      <c r="G40" s="45">
        <v>48.2</v>
      </c>
      <c r="H40" s="45">
        <v>42.1</v>
      </c>
      <c r="I40" s="45">
        <v>37.5</v>
      </c>
      <c r="J40" s="45">
        <v>33.9</v>
      </c>
      <c r="K40" s="45">
        <v>31.1</v>
      </c>
      <c r="L40" s="45">
        <v>28.8</v>
      </c>
      <c r="M40" s="45">
        <v>26.8</v>
      </c>
      <c r="N40" s="45">
        <v>25.2</v>
      </c>
      <c r="O40" s="45">
        <v>23.8</v>
      </c>
      <c r="P40" s="45">
        <v>22.6</v>
      </c>
      <c r="Q40" s="45">
        <v>21.6</v>
      </c>
      <c r="R40" s="45">
        <v>20.7</v>
      </c>
      <c r="S40" s="45">
        <v>19.8</v>
      </c>
      <c r="T40" s="45">
        <v>19.100000000000001</v>
      </c>
      <c r="U40" s="45">
        <v>18.5</v>
      </c>
    </row>
    <row r="41" spans="1:21" x14ac:dyDescent="0.25">
      <c r="A41" s="43">
        <v>30</v>
      </c>
      <c r="B41" s="45">
        <v>267.5</v>
      </c>
      <c r="C41" s="45">
        <v>136.19999999999999</v>
      </c>
      <c r="D41" s="45">
        <v>92.5</v>
      </c>
      <c r="E41" s="45">
        <v>70.7</v>
      </c>
      <c r="F41" s="45">
        <v>57.6</v>
      </c>
      <c r="G41" s="45">
        <v>48.9</v>
      </c>
      <c r="H41" s="45">
        <v>42.6</v>
      </c>
      <c r="I41" s="45">
        <v>38</v>
      </c>
      <c r="J41" s="45">
        <v>34.4</v>
      </c>
      <c r="K41" s="45">
        <v>31.5</v>
      </c>
      <c r="L41" s="45">
        <v>29.1</v>
      </c>
      <c r="M41" s="45">
        <v>27.2</v>
      </c>
      <c r="N41" s="45">
        <v>25.5</v>
      </c>
      <c r="O41" s="45">
        <v>24.1</v>
      </c>
      <c r="P41" s="45">
        <v>22.9</v>
      </c>
      <c r="Q41" s="45">
        <v>21.9</v>
      </c>
      <c r="R41" s="45">
        <v>20.9</v>
      </c>
      <c r="S41" s="45">
        <v>20.100000000000001</v>
      </c>
      <c r="T41" s="45">
        <v>19.399999999999999</v>
      </c>
      <c r="U41" s="45">
        <v>18.7</v>
      </c>
    </row>
    <row r="42" spans="1:21" x14ac:dyDescent="0.25">
      <c r="A42" s="43">
        <v>31</v>
      </c>
      <c r="B42" s="45">
        <v>271</v>
      </c>
      <c r="C42" s="45">
        <v>138</v>
      </c>
      <c r="D42" s="45">
        <v>93.7</v>
      </c>
      <c r="E42" s="45">
        <v>71.599999999999994</v>
      </c>
      <c r="F42" s="45">
        <v>58.3</v>
      </c>
      <c r="G42" s="45">
        <v>49.5</v>
      </c>
      <c r="H42" s="45">
        <v>43.2</v>
      </c>
      <c r="I42" s="45">
        <v>38.5</v>
      </c>
      <c r="J42" s="45">
        <v>34.799999999999997</v>
      </c>
      <c r="K42" s="45">
        <v>31.9</v>
      </c>
      <c r="L42" s="45">
        <v>29.5</v>
      </c>
      <c r="M42" s="45">
        <v>27.6</v>
      </c>
      <c r="N42" s="45">
        <v>25.9</v>
      </c>
      <c r="O42" s="45">
        <v>24.5</v>
      </c>
      <c r="P42" s="45">
        <v>23.2</v>
      </c>
      <c r="Q42" s="45">
        <v>22.2</v>
      </c>
      <c r="R42" s="45">
        <v>21.2</v>
      </c>
      <c r="S42" s="45">
        <v>20.399999999999999</v>
      </c>
      <c r="T42" s="45">
        <v>19.7</v>
      </c>
      <c r="U42" s="45">
        <v>19</v>
      </c>
    </row>
    <row r="43" spans="1:21" x14ac:dyDescent="0.25">
      <c r="A43" s="43">
        <v>32</v>
      </c>
      <c r="B43" s="45">
        <v>274.5</v>
      </c>
      <c r="C43" s="45">
        <v>139.80000000000001</v>
      </c>
      <c r="D43" s="45">
        <v>95</v>
      </c>
      <c r="E43" s="45">
        <v>72.599999999999994</v>
      </c>
      <c r="F43" s="45">
        <v>59.1</v>
      </c>
      <c r="G43" s="45">
        <v>50.2</v>
      </c>
      <c r="H43" s="45">
        <v>43.8</v>
      </c>
      <c r="I43" s="45">
        <v>39</v>
      </c>
      <c r="J43" s="45">
        <v>35.299999999999997</v>
      </c>
      <c r="K43" s="45">
        <v>32.4</v>
      </c>
      <c r="L43" s="45">
        <v>29.9</v>
      </c>
      <c r="M43" s="45">
        <v>27.9</v>
      </c>
      <c r="N43" s="45">
        <v>26.2</v>
      </c>
      <c r="O43" s="45">
        <v>24.8</v>
      </c>
      <c r="P43" s="45">
        <v>23.6</v>
      </c>
      <c r="Q43" s="45">
        <v>22.5</v>
      </c>
      <c r="R43" s="45">
        <v>21.5</v>
      </c>
      <c r="S43" s="45">
        <v>20.7</v>
      </c>
      <c r="T43" s="45">
        <v>19.899999999999999</v>
      </c>
      <c r="U43" s="45">
        <v>19.3</v>
      </c>
    </row>
    <row r="44" spans="1:21" x14ac:dyDescent="0.25">
      <c r="A44" s="43">
        <v>33</v>
      </c>
      <c r="B44" s="45">
        <v>278.10000000000002</v>
      </c>
      <c r="C44" s="45">
        <v>141.69999999999999</v>
      </c>
      <c r="D44" s="45">
        <v>96.2</v>
      </c>
      <c r="E44" s="45">
        <v>73.5</v>
      </c>
      <c r="F44" s="45">
        <v>59.9</v>
      </c>
      <c r="G44" s="45">
        <v>50.8</v>
      </c>
      <c r="H44" s="45">
        <v>44.4</v>
      </c>
      <c r="I44" s="45">
        <v>39.5</v>
      </c>
      <c r="J44" s="45">
        <v>35.799999999999997</v>
      </c>
      <c r="K44" s="45">
        <v>32.799999999999997</v>
      </c>
      <c r="L44" s="45">
        <v>30.3</v>
      </c>
      <c r="M44" s="45">
        <v>28.3</v>
      </c>
      <c r="N44" s="45">
        <v>26.6</v>
      </c>
      <c r="O44" s="45">
        <v>25.1</v>
      </c>
      <c r="P44" s="45">
        <v>23.9</v>
      </c>
      <c r="Q44" s="45">
        <v>22.8</v>
      </c>
      <c r="R44" s="45">
        <v>21.8</v>
      </c>
      <c r="S44" s="45">
        <v>21</v>
      </c>
      <c r="T44" s="45">
        <v>20.2</v>
      </c>
      <c r="U44" s="45">
        <v>19.5</v>
      </c>
    </row>
    <row r="45" spans="1:21" x14ac:dyDescent="0.25">
      <c r="A45" s="43">
        <v>34</v>
      </c>
      <c r="B45" s="45">
        <v>281.7</v>
      </c>
      <c r="C45" s="45">
        <v>143.5</v>
      </c>
      <c r="D45" s="45">
        <v>97.5</v>
      </c>
      <c r="E45" s="45">
        <v>74.5</v>
      </c>
      <c r="F45" s="45">
        <v>60.7</v>
      </c>
      <c r="G45" s="45">
        <v>51.5</v>
      </c>
      <c r="H45" s="45">
        <v>45</v>
      </c>
      <c r="I45" s="45">
        <v>40.1</v>
      </c>
      <c r="J45" s="45">
        <v>36.299999999999997</v>
      </c>
      <c r="K45" s="45">
        <v>33.200000000000003</v>
      </c>
      <c r="L45" s="45">
        <v>30.8</v>
      </c>
      <c r="M45" s="45">
        <v>28.7</v>
      </c>
      <c r="N45" s="45">
        <v>27</v>
      </c>
      <c r="O45" s="45">
        <v>25.5</v>
      </c>
      <c r="P45" s="45">
        <v>24.2</v>
      </c>
      <c r="Q45" s="45">
        <v>23.1</v>
      </c>
      <c r="R45" s="45">
        <v>22.1</v>
      </c>
      <c r="S45" s="45">
        <v>21.3</v>
      </c>
      <c r="T45" s="45">
        <v>20.5</v>
      </c>
      <c r="U45" s="45">
        <v>19.8</v>
      </c>
    </row>
    <row r="46" spans="1:21" x14ac:dyDescent="0.25">
      <c r="A46" s="43">
        <v>35</v>
      </c>
      <c r="B46" s="45">
        <v>285.3</v>
      </c>
      <c r="C46" s="45">
        <v>145.4</v>
      </c>
      <c r="D46" s="45">
        <v>98.7</v>
      </c>
      <c r="E46" s="45">
        <v>75.400000000000006</v>
      </c>
      <c r="F46" s="45">
        <v>61.5</v>
      </c>
      <c r="G46" s="45">
        <v>52.2</v>
      </c>
      <c r="H46" s="45">
        <v>45.6</v>
      </c>
      <c r="I46" s="45">
        <v>40.6</v>
      </c>
      <c r="J46" s="45">
        <v>36.700000000000003</v>
      </c>
      <c r="K46" s="45">
        <v>33.700000000000003</v>
      </c>
      <c r="L46" s="45">
        <v>31.2</v>
      </c>
      <c r="M46" s="45">
        <v>29.1</v>
      </c>
      <c r="N46" s="45">
        <v>27.3</v>
      </c>
      <c r="O46" s="45">
        <v>25.8</v>
      </c>
      <c r="P46" s="45">
        <v>24.5</v>
      </c>
      <c r="Q46" s="45">
        <v>23.4</v>
      </c>
      <c r="R46" s="45">
        <v>22.4</v>
      </c>
      <c r="S46" s="45">
        <v>21.6</v>
      </c>
      <c r="T46" s="45">
        <v>20.8</v>
      </c>
      <c r="U46" s="45">
        <v>20.100000000000001</v>
      </c>
    </row>
    <row r="47" spans="1:21" x14ac:dyDescent="0.25">
      <c r="A47" s="43">
        <v>36</v>
      </c>
      <c r="B47" s="45">
        <v>289</v>
      </c>
      <c r="C47" s="45">
        <v>147.30000000000001</v>
      </c>
      <c r="D47" s="45">
        <v>100</v>
      </c>
      <c r="E47" s="45">
        <v>76.400000000000006</v>
      </c>
      <c r="F47" s="45">
        <v>62.3</v>
      </c>
      <c r="G47" s="45">
        <v>52.9</v>
      </c>
      <c r="H47" s="45">
        <v>46.2</v>
      </c>
      <c r="I47" s="45">
        <v>41.1</v>
      </c>
      <c r="J47" s="45">
        <v>37.200000000000003</v>
      </c>
      <c r="K47" s="45">
        <v>34.1</v>
      </c>
      <c r="L47" s="45">
        <v>31.6</v>
      </c>
      <c r="M47" s="45">
        <v>29.5</v>
      </c>
      <c r="N47" s="45">
        <v>27.7</v>
      </c>
      <c r="O47" s="45">
        <v>26.2</v>
      </c>
      <c r="P47" s="45">
        <v>24.9</v>
      </c>
      <c r="Q47" s="45">
        <v>23.8</v>
      </c>
      <c r="R47" s="45">
        <v>22.8</v>
      </c>
      <c r="S47" s="45">
        <v>21.9</v>
      </c>
      <c r="T47" s="45">
        <v>21.1</v>
      </c>
      <c r="U47" s="45">
        <v>20.399999999999999</v>
      </c>
    </row>
    <row r="48" spans="1:21" x14ac:dyDescent="0.25">
      <c r="A48" s="43">
        <v>37</v>
      </c>
      <c r="B48" s="45">
        <v>292.7</v>
      </c>
      <c r="C48" s="45">
        <v>149.19999999999999</v>
      </c>
      <c r="D48" s="45">
        <v>101.3</v>
      </c>
      <c r="E48" s="45">
        <v>77.400000000000006</v>
      </c>
      <c r="F48" s="45">
        <v>63.1</v>
      </c>
      <c r="G48" s="45">
        <v>53.6</v>
      </c>
      <c r="H48" s="45">
        <v>46.8</v>
      </c>
      <c r="I48" s="45">
        <v>41.7</v>
      </c>
      <c r="J48" s="45">
        <v>37.700000000000003</v>
      </c>
      <c r="K48" s="45">
        <v>34.6</v>
      </c>
      <c r="L48" s="45">
        <v>32</v>
      </c>
      <c r="M48" s="45">
        <v>29.9</v>
      </c>
      <c r="N48" s="45">
        <v>28.1</v>
      </c>
      <c r="O48" s="45">
        <v>26.6</v>
      </c>
      <c r="P48" s="45">
        <v>25.2</v>
      </c>
      <c r="Q48" s="45">
        <v>24.1</v>
      </c>
      <c r="R48" s="45">
        <v>23.1</v>
      </c>
      <c r="S48" s="45">
        <v>22.2</v>
      </c>
      <c r="T48" s="45">
        <v>21.4</v>
      </c>
      <c r="U48" s="45">
        <v>20.7</v>
      </c>
    </row>
    <row r="49" spans="1:21" x14ac:dyDescent="0.25">
      <c r="A49" s="43">
        <v>38</v>
      </c>
      <c r="B49" s="45">
        <v>296.5</v>
      </c>
      <c r="C49" s="45">
        <v>151.1</v>
      </c>
      <c r="D49" s="45">
        <v>102.6</v>
      </c>
      <c r="E49" s="45">
        <v>78.400000000000006</v>
      </c>
      <c r="F49" s="45">
        <v>63.9</v>
      </c>
      <c r="G49" s="45">
        <v>54.3</v>
      </c>
      <c r="H49" s="45">
        <v>47.4</v>
      </c>
      <c r="I49" s="45">
        <v>42.2</v>
      </c>
      <c r="J49" s="45">
        <v>38.200000000000003</v>
      </c>
      <c r="K49" s="45">
        <v>35.1</v>
      </c>
      <c r="L49" s="45">
        <v>32.5</v>
      </c>
      <c r="M49" s="45">
        <v>30.3</v>
      </c>
      <c r="N49" s="45">
        <v>28.5</v>
      </c>
      <c r="O49" s="45">
        <v>26.9</v>
      </c>
      <c r="P49" s="45">
        <v>25.6</v>
      </c>
      <c r="Q49" s="45">
        <v>24.4</v>
      </c>
      <c r="R49" s="45">
        <v>23.4</v>
      </c>
      <c r="S49" s="45">
        <v>22.5</v>
      </c>
      <c r="T49" s="45">
        <v>21.7</v>
      </c>
      <c r="U49" s="45">
        <v>21</v>
      </c>
    </row>
    <row r="50" spans="1:21" x14ac:dyDescent="0.25">
      <c r="A50" s="43">
        <v>39</v>
      </c>
      <c r="B50" s="45">
        <v>300.3</v>
      </c>
      <c r="C50" s="45">
        <v>153</v>
      </c>
      <c r="D50" s="45">
        <v>104</v>
      </c>
      <c r="E50" s="45">
        <v>79.5</v>
      </c>
      <c r="F50" s="45">
        <v>64.8</v>
      </c>
      <c r="G50" s="45">
        <v>55</v>
      </c>
      <c r="H50" s="45">
        <v>48</v>
      </c>
      <c r="I50" s="45">
        <v>42.8</v>
      </c>
      <c r="J50" s="45">
        <v>38.799999999999997</v>
      </c>
      <c r="K50" s="45">
        <v>35.5</v>
      </c>
      <c r="L50" s="45">
        <v>32.9</v>
      </c>
      <c r="M50" s="45">
        <v>30.7</v>
      </c>
      <c r="N50" s="45">
        <v>28.9</v>
      </c>
      <c r="O50" s="45">
        <v>27.3</v>
      </c>
      <c r="P50" s="45">
        <v>26</v>
      </c>
      <c r="Q50" s="45">
        <v>24.8</v>
      </c>
      <c r="R50" s="45">
        <v>23.8</v>
      </c>
      <c r="S50" s="45">
        <v>22.9</v>
      </c>
      <c r="T50" s="45">
        <v>22.1</v>
      </c>
      <c r="U50" s="45">
        <v>21.4</v>
      </c>
    </row>
    <row r="51" spans="1:21" x14ac:dyDescent="0.25">
      <c r="A51" s="43">
        <v>40</v>
      </c>
      <c r="B51" s="45">
        <v>304.2</v>
      </c>
      <c r="C51" s="45">
        <v>155</v>
      </c>
      <c r="D51" s="45">
        <v>105.3</v>
      </c>
      <c r="E51" s="45">
        <v>80.5</v>
      </c>
      <c r="F51" s="45">
        <v>65.599999999999994</v>
      </c>
      <c r="G51" s="45">
        <v>55.7</v>
      </c>
      <c r="H51" s="45">
        <v>48.7</v>
      </c>
      <c r="I51" s="45">
        <v>43.4</v>
      </c>
      <c r="J51" s="45">
        <v>39.299999999999997</v>
      </c>
      <c r="K51" s="45">
        <v>36</v>
      </c>
      <c r="L51" s="45">
        <v>33.4</v>
      </c>
      <c r="M51" s="45">
        <v>31.1</v>
      </c>
      <c r="N51" s="45">
        <v>29.3</v>
      </c>
      <c r="O51" s="45">
        <v>27.7</v>
      </c>
      <c r="P51" s="45">
        <v>26.3</v>
      </c>
      <c r="Q51" s="45">
        <v>25.2</v>
      </c>
      <c r="R51" s="45">
        <v>24.1</v>
      </c>
      <c r="S51" s="45">
        <v>23.2</v>
      </c>
      <c r="T51" s="45">
        <v>22.4</v>
      </c>
      <c r="U51" s="45">
        <v>21.7</v>
      </c>
    </row>
    <row r="52" spans="1:21" x14ac:dyDescent="0.25">
      <c r="A52" s="43">
        <v>41</v>
      </c>
      <c r="B52" s="45">
        <v>308.10000000000002</v>
      </c>
      <c r="C52" s="45">
        <v>157</v>
      </c>
      <c r="D52" s="45">
        <v>106.7</v>
      </c>
      <c r="E52" s="45">
        <v>81.599999999999994</v>
      </c>
      <c r="F52" s="45">
        <v>66.5</v>
      </c>
      <c r="G52" s="45">
        <v>56.5</v>
      </c>
      <c r="H52" s="45">
        <v>49.3</v>
      </c>
      <c r="I52" s="45">
        <v>44</v>
      </c>
      <c r="J52" s="45">
        <v>39.799999999999997</v>
      </c>
      <c r="K52" s="45">
        <v>36.5</v>
      </c>
      <c r="L52" s="45">
        <v>33.799999999999997</v>
      </c>
      <c r="M52" s="45">
        <v>31.6</v>
      </c>
      <c r="N52" s="45">
        <v>29.7</v>
      </c>
      <c r="O52" s="45">
        <v>28.1</v>
      </c>
      <c r="P52" s="45">
        <v>26.7</v>
      </c>
      <c r="Q52" s="45">
        <v>25.5</v>
      </c>
      <c r="R52" s="45">
        <v>24.5</v>
      </c>
      <c r="S52" s="45">
        <v>23.6</v>
      </c>
      <c r="T52" s="45">
        <v>22.8</v>
      </c>
      <c r="U52" s="45">
        <v>22.1</v>
      </c>
    </row>
    <row r="53" spans="1:21" x14ac:dyDescent="0.25">
      <c r="A53" s="43">
        <v>42</v>
      </c>
      <c r="B53" s="45">
        <v>312</v>
      </c>
      <c r="C53" s="45">
        <v>159.1</v>
      </c>
      <c r="D53" s="45">
        <v>108.1</v>
      </c>
      <c r="E53" s="45">
        <v>82.6</v>
      </c>
      <c r="F53" s="45">
        <v>67.400000000000006</v>
      </c>
      <c r="G53" s="45">
        <v>57.2</v>
      </c>
      <c r="H53" s="45">
        <v>50</v>
      </c>
      <c r="I53" s="45">
        <v>44.6</v>
      </c>
      <c r="J53" s="45">
        <v>40.4</v>
      </c>
      <c r="K53" s="45">
        <v>37</v>
      </c>
      <c r="L53" s="45">
        <v>34.299999999999997</v>
      </c>
      <c r="M53" s="45">
        <v>32</v>
      </c>
      <c r="N53" s="45">
        <v>30.1</v>
      </c>
      <c r="O53" s="45">
        <v>28.5</v>
      </c>
      <c r="P53" s="45">
        <v>27.1</v>
      </c>
      <c r="Q53" s="45">
        <v>25.9</v>
      </c>
      <c r="R53" s="45">
        <v>24.9</v>
      </c>
      <c r="S53" s="45">
        <v>24</v>
      </c>
      <c r="T53" s="45">
        <v>23.1</v>
      </c>
      <c r="U53" s="45">
        <v>22.4</v>
      </c>
    </row>
    <row r="54" spans="1:21" x14ac:dyDescent="0.25">
      <c r="A54" s="43">
        <v>43</v>
      </c>
      <c r="B54" s="45">
        <v>316</v>
      </c>
      <c r="C54" s="45">
        <v>161.1</v>
      </c>
      <c r="D54" s="45">
        <v>109.5</v>
      </c>
      <c r="E54" s="45">
        <v>83.7</v>
      </c>
      <c r="F54" s="45">
        <v>68.3</v>
      </c>
      <c r="G54" s="45">
        <v>58</v>
      </c>
      <c r="H54" s="45">
        <v>50.7</v>
      </c>
      <c r="I54" s="45">
        <v>45.2</v>
      </c>
      <c r="J54" s="45">
        <v>40.9</v>
      </c>
      <c r="K54" s="45">
        <v>37.5</v>
      </c>
      <c r="L54" s="45">
        <v>34.799999999999997</v>
      </c>
      <c r="M54" s="45">
        <v>32.5</v>
      </c>
      <c r="N54" s="45">
        <v>30.6</v>
      </c>
      <c r="O54" s="45">
        <v>29</v>
      </c>
      <c r="P54" s="45">
        <v>27.6</v>
      </c>
      <c r="Q54" s="45">
        <v>26.3</v>
      </c>
      <c r="R54" s="45">
        <v>25.3</v>
      </c>
      <c r="S54" s="45">
        <v>24.4</v>
      </c>
      <c r="T54" s="45">
        <v>23.5</v>
      </c>
      <c r="U54" s="45">
        <v>22.8</v>
      </c>
    </row>
    <row r="55" spans="1:21" x14ac:dyDescent="0.25">
      <c r="A55" s="43">
        <v>44</v>
      </c>
      <c r="B55" s="45">
        <v>320.10000000000002</v>
      </c>
      <c r="C55" s="45">
        <v>163.19999999999999</v>
      </c>
      <c r="D55" s="45">
        <v>110.9</v>
      </c>
      <c r="E55" s="45">
        <v>84.8</v>
      </c>
      <c r="F55" s="45">
        <v>69.2</v>
      </c>
      <c r="G55" s="45">
        <v>58.8</v>
      </c>
      <c r="H55" s="45">
        <v>51.3</v>
      </c>
      <c r="I55" s="45">
        <v>45.8</v>
      </c>
      <c r="J55" s="45">
        <v>41.5</v>
      </c>
      <c r="K55" s="45">
        <v>38.1</v>
      </c>
      <c r="L55" s="45">
        <v>35.299999999999997</v>
      </c>
      <c r="M55" s="45">
        <v>33</v>
      </c>
      <c r="N55" s="45">
        <v>31</v>
      </c>
      <c r="O55" s="45">
        <v>29.4</v>
      </c>
      <c r="P55" s="45">
        <v>28</v>
      </c>
      <c r="Q55" s="45">
        <v>26.8</v>
      </c>
      <c r="R55" s="45">
        <v>25.7</v>
      </c>
      <c r="S55" s="45">
        <v>24.8</v>
      </c>
      <c r="T55" s="45">
        <v>23.9</v>
      </c>
      <c r="U55" s="45">
        <v>23.2</v>
      </c>
    </row>
    <row r="56" spans="1:21" x14ac:dyDescent="0.25">
      <c r="A56" s="43">
        <v>45</v>
      </c>
      <c r="B56" s="45">
        <v>324.2</v>
      </c>
      <c r="C56" s="45">
        <v>165.3</v>
      </c>
      <c r="D56" s="45">
        <v>112.4</v>
      </c>
      <c r="E56" s="45">
        <v>85.9</v>
      </c>
      <c r="F56" s="45">
        <v>70.099999999999994</v>
      </c>
      <c r="G56" s="45">
        <v>59.5</v>
      </c>
      <c r="H56" s="45">
        <v>52</v>
      </c>
      <c r="I56" s="45">
        <v>46.4</v>
      </c>
      <c r="J56" s="45">
        <v>42.1</v>
      </c>
      <c r="K56" s="45">
        <v>38.6</v>
      </c>
      <c r="L56" s="45">
        <v>35.799999999999997</v>
      </c>
      <c r="M56" s="45">
        <v>33.5</v>
      </c>
      <c r="N56" s="45">
        <v>31.5</v>
      </c>
      <c r="O56" s="45">
        <v>29.9</v>
      </c>
      <c r="P56" s="45">
        <v>28.4</v>
      </c>
      <c r="Q56" s="45">
        <v>27.2</v>
      </c>
      <c r="R56" s="45">
        <v>26.1</v>
      </c>
      <c r="S56" s="45">
        <v>25.2</v>
      </c>
      <c r="T56" s="45">
        <v>24.4</v>
      </c>
      <c r="U56" s="45"/>
    </row>
    <row r="57" spans="1:21" x14ac:dyDescent="0.25">
      <c r="A57" s="43">
        <v>46</v>
      </c>
      <c r="B57" s="45">
        <v>328.3</v>
      </c>
      <c r="C57" s="45">
        <v>167.4</v>
      </c>
      <c r="D57" s="45">
        <v>113.8</v>
      </c>
      <c r="E57" s="45">
        <v>87</v>
      </c>
      <c r="F57" s="45">
        <v>71</v>
      </c>
      <c r="G57" s="45">
        <v>60.3</v>
      </c>
      <c r="H57" s="45">
        <v>52.8</v>
      </c>
      <c r="I57" s="45">
        <v>47.1</v>
      </c>
      <c r="J57" s="45">
        <v>42.7</v>
      </c>
      <c r="K57" s="45">
        <v>39.200000000000003</v>
      </c>
      <c r="L57" s="45">
        <v>36.4</v>
      </c>
      <c r="M57" s="45">
        <v>34</v>
      </c>
      <c r="N57" s="45">
        <v>32</v>
      </c>
      <c r="O57" s="45">
        <v>30.4</v>
      </c>
      <c r="P57" s="45">
        <v>28.9</v>
      </c>
      <c r="Q57" s="45">
        <v>27.7</v>
      </c>
      <c r="R57" s="45">
        <v>26.6</v>
      </c>
      <c r="S57" s="45">
        <v>25.7</v>
      </c>
      <c r="T57" s="45"/>
      <c r="U57" s="45"/>
    </row>
    <row r="58" spans="1:21" x14ac:dyDescent="0.25">
      <c r="A58" s="43">
        <v>47</v>
      </c>
      <c r="B58" s="45">
        <v>332.6</v>
      </c>
      <c r="C58" s="45">
        <v>169.6</v>
      </c>
      <c r="D58" s="45">
        <v>115.3</v>
      </c>
      <c r="E58" s="45">
        <v>88.2</v>
      </c>
      <c r="F58" s="45">
        <v>72</v>
      </c>
      <c r="G58" s="45">
        <v>61.2</v>
      </c>
      <c r="H58" s="45">
        <v>53.5</v>
      </c>
      <c r="I58" s="45">
        <v>47.8</v>
      </c>
      <c r="J58" s="45">
        <v>43.3</v>
      </c>
      <c r="K58" s="45">
        <v>39.799999999999997</v>
      </c>
      <c r="L58" s="45">
        <v>36.9</v>
      </c>
      <c r="M58" s="45">
        <v>34.6</v>
      </c>
      <c r="N58" s="45">
        <v>32.6</v>
      </c>
      <c r="O58" s="45">
        <v>30.9</v>
      </c>
      <c r="P58" s="45">
        <v>29.4</v>
      </c>
      <c r="Q58" s="45">
        <v>28.2</v>
      </c>
      <c r="R58" s="45">
        <v>27.1</v>
      </c>
      <c r="S58" s="45"/>
      <c r="T58" s="45"/>
      <c r="U58" s="45"/>
    </row>
    <row r="59" spans="1:21" x14ac:dyDescent="0.25">
      <c r="A59" s="43">
        <v>48</v>
      </c>
      <c r="B59" s="45">
        <v>336.9</v>
      </c>
      <c r="C59" s="45">
        <v>171.8</v>
      </c>
      <c r="D59" s="45">
        <v>116.8</v>
      </c>
      <c r="E59" s="45">
        <v>89.4</v>
      </c>
      <c r="F59" s="45">
        <v>73</v>
      </c>
      <c r="G59" s="45">
        <v>62.1</v>
      </c>
      <c r="H59" s="45">
        <v>54.3</v>
      </c>
      <c r="I59" s="45">
        <v>48.5</v>
      </c>
      <c r="J59" s="45">
        <v>44</v>
      </c>
      <c r="K59" s="45">
        <v>40.4</v>
      </c>
      <c r="L59" s="45">
        <v>37.5</v>
      </c>
      <c r="M59" s="45">
        <v>35.1</v>
      </c>
      <c r="N59" s="45">
        <v>33.1</v>
      </c>
      <c r="O59" s="45">
        <v>31.4</v>
      </c>
      <c r="P59" s="45">
        <v>30</v>
      </c>
      <c r="Q59" s="45">
        <v>28.7</v>
      </c>
      <c r="R59" s="45"/>
      <c r="S59" s="45"/>
      <c r="T59" s="45"/>
      <c r="U59" s="45"/>
    </row>
    <row r="60" spans="1:21" x14ac:dyDescent="0.25">
      <c r="A60" s="43">
        <v>49</v>
      </c>
      <c r="B60" s="45">
        <v>341.2</v>
      </c>
      <c r="C60" s="45">
        <v>174.1</v>
      </c>
      <c r="D60" s="45">
        <v>118.4</v>
      </c>
      <c r="E60" s="45">
        <v>90.7</v>
      </c>
      <c r="F60" s="45">
        <v>74</v>
      </c>
      <c r="G60" s="45">
        <v>63</v>
      </c>
      <c r="H60" s="45">
        <v>55.1</v>
      </c>
      <c r="I60" s="45">
        <v>49.3</v>
      </c>
      <c r="J60" s="45">
        <v>44.7</v>
      </c>
      <c r="K60" s="45">
        <v>41.1</v>
      </c>
      <c r="L60" s="45">
        <v>38.200000000000003</v>
      </c>
      <c r="M60" s="45">
        <v>35.799999999999997</v>
      </c>
      <c r="N60" s="45">
        <v>33.700000000000003</v>
      </c>
      <c r="O60" s="45">
        <v>32</v>
      </c>
      <c r="P60" s="45">
        <v>30.5</v>
      </c>
      <c r="Q60" s="45"/>
      <c r="R60" s="45"/>
      <c r="S60" s="45"/>
      <c r="T60" s="45"/>
      <c r="U60" s="45"/>
    </row>
    <row r="61" spans="1:21" x14ac:dyDescent="0.25">
      <c r="A61" s="43">
        <v>50</v>
      </c>
      <c r="B61" s="45">
        <v>345.8</v>
      </c>
      <c r="C61" s="45">
        <v>176.5</v>
      </c>
      <c r="D61" s="45">
        <v>120.1</v>
      </c>
      <c r="E61" s="45">
        <v>92</v>
      </c>
      <c r="F61" s="45">
        <v>75.2</v>
      </c>
      <c r="G61" s="45">
        <v>64</v>
      </c>
      <c r="H61" s="45">
        <v>56</v>
      </c>
      <c r="I61" s="45">
        <v>50.1</v>
      </c>
      <c r="J61" s="45">
        <v>45.5</v>
      </c>
      <c r="K61" s="45">
        <v>41.8</v>
      </c>
      <c r="L61" s="45">
        <v>38.9</v>
      </c>
      <c r="M61" s="45">
        <v>36.4</v>
      </c>
      <c r="N61" s="45">
        <v>34.4</v>
      </c>
      <c r="O61" s="45">
        <v>32.6</v>
      </c>
      <c r="P61" s="45"/>
      <c r="Q61" s="45"/>
      <c r="R61" s="45"/>
      <c r="S61" s="45"/>
      <c r="T61" s="45"/>
      <c r="U61" s="45"/>
    </row>
    <row r="62" spans="1:21" x14ac:dyDescent="0.25">
      <c r="A62" s="43">
        <v>51</v>
      </c>
      <c r="B62" s="45">
        <v>350.4</v>
      </c>
      <c r="C62" s="45">
        <v>178.9</v>
      </c>
      <c r="D62" s="45">
        <v>121.8</v>
      </c>
      <c r="E62" s="45">
        <v>93.4</v>
      </c>
      <c r="F62" s="45">
        <v>76.3</v>
      </c>
      <c r="G62" s="45">
        <v>65</v>
      </c>
      <c r="H62" s="45">
        <v>56.9</v>
      </c>
      <c r="I62" s="45">
        <v>50.9</v>
      </c>
      <c r="J62" s="45">
        <v>46.3</v>
      </c>
      <c r="K62" s="45">
        <v>42.6</v>
      </c>
      <c r="L62" s="45">
        <v>39.6</v>
      </c>
      <c r="M62" s="45">
        <v>37.1</v>
      </c>
      <c r="N62" s="45">
        <v>35</v>
      </c>
      <c r="O62" s="45"/>
      <c r="P62" s="45"/>
      <c r="Q62" s="45"/>
      <c r="R62" s="45"/>
      <c r="S62" s="45"/>
      <c r="T62" s="45"/>
      <c r="U62" s="45"/>
    </row>
    <row r="63" spans="1:21" x14ac:dyDescent="0.25">
      <c r="A63" s="43">
        <v>52</v>
      </c>
      <c r="B63" s="45">
        <v>355.1</v>
      </c>
      <c r="C63" s="45">
        <v>181.4</v>
      </c>
      <c r="D63" s="45">
        <v>123.6</v>
      </c>
      <c r="E63" s="45">
        <v>94.7</v>
      </c>
      <c r="F63" s="45">
        <v>77.5</v>
      </c>
      <c r="G63" s="45">
        <v>66</v>
      </c>
      <c r="H63" s="45">
        <v>57.8</v>
      </c>
      <c r="I63" s="45">
        <v>51.8</v>
      </c>
      <c r="J63" s="45">
        <v>47.1</v>
      </c>
      <c r="K63" s="45">
        <v>43.3</v>
      </c>
      <c r="L63" s="45">
        <v>40.299999999999997</v>
      </c>
      <c r="M63" s="45">
        <v>37.799999999999997</v>
      </c>
      <c r="N63" s="45"/>
      <c r="O63" s="45"/>
      <c r="P63" s="45"/>
      <c r="Q63" s="45"/>
      <c r="R63" s="45"/>
      <c r="S63" s="45"/>
      <c r="T63" s="45"/>
      <c r="U63" s="45"/>
    </row>
    <row r="64" spans="1:21" x14ac:dyDescent="0.25">
      <c r="A64" s="43">
        <v>53</v>
      </c>
      <c r="B64" s="45">
        <v>359.8</v>
      </c>
      <c r="C64" s="45">
        <v>183.9</v>
      </c>
      <c r="D64" s="45">
        <v>125.3</v>
      </c>
      <c r="E64" s="45">
        <v>96.1</v>
      </c>
      <c r="F64" s="45">
        <v>78.7</v>
      </c>
      <c r="G64" s="45">
        <v>67</v>
      </c>
      <c r="H64" s="45">
        <v>58.8</v>
      </c>
      <c r="I64" s="45">
        <v>52.6</v>
      </c>
      <c r="J64" s="45">
        <v>47.9</v>
      </c>
      <c r="K64" s="45">
        <v>44.1</v>
      </c>
      <c r="L64" s="45">
        <v>41</v>
      </c>
      <c r="M64" s="45"/>
      <c r="N64" s="45"/>
      <c r="O64" s="45"/>
      <c r="P64" s="45"/>
      <c r="Q64" s="45"/>
      <c r="R64" s="45"/>
      <c r="S64" s="45"/>
      <c r="T64" s="45"/>
      <c r="U64" s="45"/>
    </row>
    <row r="65" spans="1:21" x14ac:dyDescent="0.25">
      <c r="A65" s="43">
        <v>54</v>
      </c>
      <c r="B65" s="45">
        <v>364.7</v>
      </c>
      <c r="C65" s="45">
        <v>186.5</v>
      </c>
      <c r="D65" s="45">
        <v>127.2</v>
      </c>
      <c r="E65" s="45">
        <v>97.6</v>
      </c>
      <c r="F65" s="45">
        <v>79.900000000000006</v>
      </c>
      <c r="G65" s="45">
        <v>68.099999999999994</v>
      </c>
      <c r="H65" s="45">
        <v>59.8</v>
      </c>
      <c r="I65" s="45">
        <v>53.5</v>
      </c>
      <c r="J65" s="45">
        <v>48.7</v>
      </c>
      <c r="K65" s="45">
        <v>44.9</v>
      </c>
      <c r="L65" s="45"/>
      <c r="M65" s="45"/>
      <c r="N65" s="45"/>
      <c r="O65" s="45"/>
      <c r="P65" s="45"/>
      <c r="Q65" s="45"/>
      <c r="R65" s="45"/>
      <c r="S65" s="45"/>
      <c r="T65" s="45"/>
      <c r="U65" s="45"/>
    </row>
    <row r="66" spans="1:21" x14ac:dyDescent="0.25">
      <c r="A66" s="43">
        <v>55</v>
      </c>
      <c r="B66" s="45">
        <v>369.6</v>
      </c>
      <c r="C66" s="45">
        <v>189.1</v>
      </c>
      <c r="D66" s="45">
        <v>129</v>
      </c>
      <c r="E66" s="45">
        <v>99.1</v>
      </c>
      <c r="F66" s="45">
        <v>81.099999999999994</v>
      </c>
      <c r="G66" s="45">
        <v>69.2</v>
      </c>
      <c r="H66" s="45">
        <v>60.8</v>
      </c>
      <c r="I66" s="45">
        <v>54.5</v>
      </c>
      <c r="J66" s="45">
        <v>49.6</v>
      </c>
      <c r="K66" s="45"/>
      <c r="L66" s="45"/>
      <c r="M66" s="45"/>
      <c r="N66" s="45"/>
      <c r="O66" s="45"/>
      <c r="P66" s="45"/>
      <c r="Q66" s="45"/>
      <c r="R66" s="45"/>
      <c r="S66" s="45"/>
      <c r="T66" s="45"/>
      <c r="U66" s="45"/>
    </row>
    <row r="67" spans="1:21" x14ac:dyDescent="0.25">
      <c r="A67" s="43">
        <v>56</v>
      </c>
      <c r="B67" s="45">
        <v>374.7</v>
      </c>
      <c r="C67" s="45">
        <v>191.8</v>
      </c>
      <c r="D67" s="45">
        <v>131</v>
      </c>
      <c r="E67" s="45">
        <v>100.6</v>
      </c>
      <c r="F67" s="45">
        <v>82.4</v>
      </c>
      <c r="G67" s="45">
        <v>70.400000000000006</v>
      </c>
      <c r="H67" s="45">
        <v>61.8</v>
      </c>
      <c r="I67" s="45">
        <v>55.4</v>
      </c>
      <c r="J67" s="45"/>
      <c r="K67" s="45"/>
      <c r="L67" s="45"/>
      <c r="M67" s="45"/>
      <c r="N67" s="45"/>
      <c r="O67" s="45"/>
      <c r="P67" s="45"/>
      <c r="Q67" s="45"/>
      <c r="R67" s="45"/>
      <c r="S67" s="45"/>
      <c r="T67" s="45"/>
      <c r="U67" s="45"/>
    </row>
    <row r="68" spans="1:21" x14ac:dyDescent="0.25">
      <c r="A68" s="43">
        <v>57</v>
      </c>
      <c r="B68" s="45">
        <v>380</v>
      </c>
      <c r="C68" s="45">
        <v>194.6</v>
      </c>
      <c r="D68" s="45">
        <v>132.9</v>
      </c>
      <c r="E68" s="45">
        <v>102.2</v>
      </c>
      <c r="F68" s="45">
        <v>83.8</v>
      </c>
      <c r="G68" s="45">
        <v>71.599999999999994</v>
      </c>
      <c r="H68" s="45">
        <v>62.9</v>
      </c>
      <c r="I68" s="45"/>
      <c r="J68" s="45"/>
      <c r="K68" s="45"/>
      <c r="L68" s="45"/>
      <c r="M68" s="45"/>
      <c r="N68" s="45"/>
      <c r="O68" s="45"/>
      <c r="P68" s="45"/>
      <c r="Q68" s="45"/>
      <c r="R68" s="45"/>
      <c r="S68" s="45"/>
      <c r="T68" s="45"/>
      <c r="U68" s="45"/>
    </row>
    <row r="69" spans="1:21" x14ac:dyDescent="0.25">
      <c r="A69" s="43">
        <v>58</v>
      </c>
      <c r="B69" s="45">
        <v>385.5</v>
      </c>
      <c r="C69" s="45">
        <v>197.6</v>
      </c>
      <c r="D69" s="45">
        <v>135</v>
      </c>
      <c r="E69" s="45">
        <v>103.8</v>
      </c>
      <c r="F69" s="45">
        <v>85.2</v>
      </c>
      <c r="G69" s="45">
        <v>72.8</v>
      </c>
      <c r="H69" s="45"/>
      <c r="I69" s="45"/>
      <c r="J69" s="45"/>
      <c r="K69" s="45"/>
      <c r="L69" s="45"/>
      <c r="M69" s="45"/>
      <c r="N69" s="45"/>
      <c r="O69" s="45"/>
      <c r="P69" s="45"/>
      <c r="Q69" s="45"/>
      <c r="R69" s="45"/>
      <c r="S69" s="45"/>
      <c r="T69" s="45"/>
      <c r="U69" s="45"/>
    </row>
    <row r="70" spans="1:21" x14ac:dyDescent="0.25">
      <c r="A70" s="43">
        <v>59</v>
      </c>
      <c r="B70" s="45">
        <v>389.5</v>
      </c>
      <c r="C70" s="45">
        <v>199.7</v>
      </c>
      <c r="D70" s="45">
        <v>136.6</v>
      </c>
      <c r="E70" s="45">
        <v>105.1</v>
      </c>
      <c r="F70" s="45">
        <v>86.3</v>
      </c>
      <c r="G70" s="45"/>
      <c r="H70" s="45"/>
      <c r="I70" s="45"/>
      <c r="J70" s="45"/>
      <c r="K70" s="45"/>
      <c r="L70" s="45"/>
      <c r="M70" s="45"/>
      <c r="N70" s="45"/>
      <c r="O70" s="45"/>
      <c r="P70" s="45"/>
      <c r="Q70" s="45"/>
      <c r="R70" s="45"/>
      <c r="S70" s="45"/>
      <c r="T70" s="45"/>
      <c r="U70" s="45"/>
    </row>
    <row r="71" spans="1:21" x14ac:dyDescent="0.25">
      <c r="A71" s="43">
        <v>60</v>
      </c>
      <c r="B71" s="45">
        <v>391.6</v>
      </c>
      <c r="C71" s="45">
        <v>200.9</v>
      </c>
      <c r="D71" s="45">
        <v>137.5</v>
      </c>
      <c r="E71" s="45">
        <v>105.8</v>
      </c>
      <c r="F71" s="45"/>
      <c r="G71" s="45"/>
      <c r="H71" s="45"/>
      <c r="I71" s="45"/>
      <c r="J71" s="45"/>
      <c r="K71" s="45"/>
      <c r="L71" s="45"/>
      <c r="M71" s="45"/>
      <c r="N71" s="45"/>
      <c r="O71" s="45"/>
      <c r="P71" s="45"/>
      <c r="Q71" s="45"/>
      <c r="R71" s="45"/>
      <c r="S71" s="45"/>
      <c r="T71" s="45"/>
      <c r="U71" s="45"/>
    </row>
    <row r="72" spans="1:21" x14ac:dyDescent="0.25">
      <c r="A72" s="43">
        <v>61</v>
      </c>
      <c r="B72" s="45">
        <v>393.9</v>
      </c>
      <c r="C72" s="45">
        <v>202.2</v>
      </c>
      <c r="D72" s="45">
        <v>138.5</v>
      </c>
      <c r="E72" s="45"/>
      <c r="F72" s="45"/>
      <c r="G72" s="45"/>
      <c r="H72" s="45"/>
      <c r="I72" s="45"/>
      <c r="J72" s="45"/>
      <c r="K72" s="45"/>
      <c r="L72" s="45"/>
      <c r="M72" s="45"/>
      <c r="N72" s="45"/>
      <c r="O72" s="45"/>
      <c r="P72" s="45"/>
      <c r="Q72" s="45"/>
      <c r="R72" s="45"/>
      <c r="S72" s="45"/>
      <c r="T72" s="45"/>
      <c r="U72" s="45"/>
    </row>
    <row r="73" spans="1:21" x14ac:dyDescent="0.25">
      <c r="A73" s="43">
        <v>62</v>
      </c>
      <c r="B73" s="45">
        <v>396.9</v>
      </c>
      <c r="C73" s="45">
        <v>203.9</v>
      </c>
      <c r="D73" s="45"/>
      <c r="E73" s="45"/>
      <c r="F73" s="45"/>
      <c r="G73" s="45"/>
      <c r="H73" s="45"/>
      <c r="I73" s="45"/>
      <c r="J73" s="45"/>
      <c r="K73" s="45"/>
      <c r="L73" s="45"/>
      <c r="M73" s="45"/>
      <c r="N73" s="45"/>
      <c r="O73" s="45"/>
      <c r="P73" s="45"/>
      <c r="Q73" s="45"/>
      <c r="R73" s="45"/>
      <c r="S73" s="45"/>
      <c r="T73" s="45"/>
      <c r="U73" s="45"/>
    </row>
    <row r="74" spans="1:21" x14ac:dyDescent="0.25">
      <c r="A74" s="43">
        <v>63</v>
      </c>
      <c r="B74" s="45">
        <v>399.8</v>
      </c>
      <c r="C74" s="45"/>
      <c r="D74" s="45"/>
      <c r="E74" s="45"/>
      <c r="F74" s="45"/>
      <c r="G74" s="45"/>
      <c r="H74" s="45"/>
      <c r="I74" s="45"/>
      <c r="J74" s="45"/>
      <c r="K74" s="45"/>
      <c r="L74" s="45"/>
      <c r="M74" s="45"/>
      <c r="N74" s="45"/>
      <c r="O74" s="45"/>
      <c r="P74" s="45"/>
      <c r="Q74" s="45"/>
      <c r="R74" s="45"/>
      <c r="S74" s="45"/>
      <c r="T74" s="45"/>
      <c r="U74" s="45"/>
    </row>
  </sheetData>
  <sheetProtection algorithmName="SHA-512" hashValue="nNAYuhjGihMECgnZohAGv1xuwaJXmGdGR0DFlz6msOZeaqVSoRMlj2c3j27fZl8FQutrsvRdDXWRUHGnHqTjPQ==" saltValue="CYdQjauR547YDBR32P5UwQ==" spinCount="100000" sheet="1" objects="1" scenarios="1"/>
  <conditionalFormatting sqref="A6:A21">
    <cfRule type="expression" dxfId="483" priority="1" stopIfTrue="1">
      <formula>MOD(ROW(),2)=0</formula>
    </cfRule>
    <cfRule type="expression" dxfId="482" priority="2" stopIfTrue="1">
      <formula>MOD(ROW(),2)&lt;&gt;0</formula>
    </cfRule>
  </conditionalFormatting>
  <conditionalFormatting sqref="B6:M21">
    <cfRule type="expression" dxfId="481" priority="3" stopIfTrue="1">
      <formula>MOD(ROW(),2)=0</formula>
    </cfRule>
    <cfRule type="expression" dxfId="480" priority="4" stopIfTrue="1">
      <formula>MOD(ROW(),2)&lt;&gt;0</formula>
    </cfRule>
  </conditionalFormatting>
  <conditionalFormatting sqref="A26:A74">
    <cfRule type="expression" dxfId="479" priority="5" stopIfTrue="1">
      <formula>MOD(ROW(),2)=0</formula>
    </cfRule>
    <cfRule type="expression" dxfId="478" priority="6" stopIfTrue="1">
      <formula>MOD(ROW(),2)&lt;&gt;0</formula>
    </cfRule>
  </conditionalFormatting>
  <conditionalFormatting sqref="B26:U74">
    <cfRule type="expression" dxfId="477" priority="7" stopIfTrue="1">
      <formula>MOD(ROW(),2)=0</formula>
    </cfRule>
    <cfRule type="expression" dxfId="476"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AF8A7-8FA4-4E14-AEA9-A3D29FB0227D}">
  <sheetPr codeName="Sheet74"/>
  <dimension ref="A1:U74"/>
  <sheetViews>
    <sheetView showGridLines="0" workbookViewId="0">
      <selection activeCell="A6" sqref="A6"/>
    </sheetView>
  </sheetViews>
  <sheetFormatPr defaultRowHeight="12.5" x14ac:dyDescent="0.25"/>
  <cols>
    <col min="1" max="1" width="31.81640625" customWidth="1"/>
    <col min="2" max="2" width="22.54296875" customWidth="1"/>
    <col min="3"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194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373</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2</v>
      </c>
      <c r="C13" s="49"/>
      <c r="D13" s="49"/>
      <c r="E13" s="49"/>
      <c r="F13" s="49"/>
      <c r="G13" s="49"/>
      <c r="H13" s="49"/>
      <c r="I13" s="49"/>
      <c r="J13" s="49"/>
      <c r="K13" s="49"/>
      <c r="L13" s="49"/>
      <c r="M13" s="49"/>
    </row>
    <row r="14" spans="1:13" x14ac:dyDescent="0.25">
      <c r="A14" s="40" t="s">
        <v>135</v>
      </c>
      <c r="B14" s="49">
        <v>711</v>
      </c>
      <c r="C14" s="49"/>
      <c r="D14" s="49"/>
      <c r="E14" s="49"/>
      <c r="F14" s="49"/>
      <c r="G14" s="49"/>
      <c r="H14" s="49"/>
      <c r="I14" s="49"/>
      <c r="J14" s="49"/>
      <c r="K14" s="49"/>
      <c r="L14" s="49"/>
      <c r="M14" s="49"/>
    </row>
    <row r="15" spans="1:13" x14ac:dyDescent="0.25">
      <c r="A15" s="40" t="s">
        <v>485</v>
      </c>
      <c r="B15" s="49" t="s">
        <v>374</v>
      </c>
      <c r="C15" s="49"/>
      <c r="D15" s="49"/>
      <c r="E15" s="49"/>
      <c r="F15" s="49"/>
      <c r="G15" s="49"/>
      <c r="H15" s="49"/>
      <c r="I15" s="49"/>
      <c r="J15" s="49"/>
      <c r="K15" s="49"/>
      <c r="L15" s="49"/>
      <c r="M15" s="49"/>
    </row>
    <row r="16" spans="1:13" x14ac:dyDescent="0.25">
      <c r="A16" s="40" t="s">
        <v>137</v>
      </c>
      <c r="B16" s="49" t="s">
        <v>375</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238.2</v>
      </c>
      <c r="C27" s="45">
        <v>121.3</v>
      </c>
      <c r="D27" s="45">
        <v>82.3</v>
      </c>
      <c r="E27" s="45">
        <v>62.9</v>
      </c>
      <c r="F27" s="45">
        <v>51.2</v>
      </c>
      <c r="G27" s="45">
        <v>43.5</v>
      </c>
      <c r="H27" s="45">
        <v>37.9</v>
      </c>
      <c r="I27" s="45">
        <v>33.799999999999997</v>
      </c>
      <c r="J27" s="45">
        <v>30.5</v>
      </c>
      <c r="K27" s="45">
        <v>28</v>
      </c>
      <c r="L27" s="45">
        <v>25.9</v>
      </c>
      <c r="M27" s="45">
        <v>24.1</v>
      </c>
      <c r="N27" s="45">
        <v>22.7</v>
      </c>
      <c r="O27" s="45">
        <v>21.4</v>
      </c>
      <c r="P27" s="45">
        <v>20.3</v>
      </c>
      <c r="Q27" s="45">
        <v>19.399999999999999</v>
      </c>
      <c r="R27" s="45">
        <v>18.5</v>
      </c>
      <c r="S27" s="45">
        <v>17.8</v>
      </c>
      <c r="T27" s="45">
        <v>17.2</v>
      </c>
      <c r="U27" s="45">
        <v>16.600000000000001</v>
      </c>
    </row>
    <row r="28" spans="1:21" x14ac:dyDescent="0.25">
      <c r="A28" s="43">
        <v>17</v>
      </c>
      <c r="B28" s="45">
        <v>241.7</v>
      </c>
      <c r="C28" s="45">
        <v>123.1</v>
      </c>
      <c r="D28" s="45">
        <v>83.6</v>
      </c>
      <c r="E28" s="45">
        <v>63.8</v>
      </c>
      <c r="F28" s="45">
        <v>52</v>
      </c>
      <c r="G28" s="45">
        <v>44.1</v>
      </c>
      <c r="H28" s="45">
        <v>38.5</v>
      </c>
      <c r="I28" s="45">
        <v>34.299999999999997</v>
      </c>
      <c r="J28" s="45">
        <v>31</v>
      </c>
      <c r="K28" s="45">
        <v>28.4</v>
      </c>
      <c r="L28" s="45">
        <v>26.3</v>
      </c>
      <c r="M28" s="45">
        <v>24.5</v>
      </c>
      <c r="N28" s="45">
        <v>23</v>
      </c>
      <c r="O28" s="45">
        <v>21.7</v>
      </c>
      <c r="P28" s="45">
        <v>20.6</v>
      </c>
      <c r="Q28" s="45">
        <v>19.7</v>
      </c>
      <c r="R28" s="45">
        <v>18.8</v>
      </c>
      <c r="S28" s="45">
        <v>18.100000000000001</v>
      </c>
      <c r="T28" s="45">
        <v>17.399999999999999</v>
      </c>
      <c r="U28" s="45">
        <v>16.8</v>
      </c>
    </row>
    <row r="29" spans="1:21" x14ac:dyDescent="0.25">
      <c r="A29" s="43">
        <v>18</v>
      </c>
      <c r="B29" s="45">
        <v>245.5</v>
      </c>
      <c r="C29" s="45">
        <v>125</v>
      </c>
      <c r="D29" s="45">
        <v>84.9</v>
      </c>
      <c r="E29" s="45">
        <v>64.8</v>
      </c>
      <c r="F29" s="45">
        <v>52.8</v>
      </c>
      <c r="G29" s="45">
        <v>44.8</v>
      </c>
      <c r="H29" s="45">
        <v>39.1</v>
      </c>
      <c r="I29" s="45">
        <v>34.799999999999997</v>
      </c>
      <c r="J29" s="45">
        <v>31.5</v>
      </c>
      <c r="K29" s="45">
        <v>28.8</v>
      </c>
      <c r="L29" s="45">
        <v>26.7</v>
      </c>
      <c r="M29" s="45">
        <v>24.9</v>
      </c>
      <c r="N29" s="45">
        <v>23.4</v>
      </c>
      <c r="O29" s="45">
        <v>22.1</v>
      </c>
      <c r="P29" s="45">
        <v>21</v>
      </c>
      <c r="Q29" s="45">
        <v>20</v>
      </c>
      <c r="R29" s="45">
        <v>19.100000000000001</v>
      </c>
      <c r="S29" s="45">
        <v>18.399999999999999</v>
      </c>
      <c r="T29" s="45">
        <v>17.7</v>
      </c>
      <c r="U29" s="45">
        <v>17.100000000000001</v>
      </c>
    </row>
    <row r="30" spans="1:21" x14ac:dyDescent="0.25">
      <c r="A30" s="43">
        <v>19</v>
      </c>
      <c r="B30" s="45">
        <v>249.2</v>
      </c>
      <c r="C30" s="45">
        <v>126.9</v>
      </c>
      <c r="D30" s="45">
        <v>86.2</v>
      </c>
      <c r="E30" s="45">
        <v>65.8</v>
      </c>
      <c r="F30" s="45">
        <v>53.6</v>
      </c>
      <c r="G30" s="45">
        <v>45.5</v>
      </c>
      <c r="H30" s="45">
        <v>39.700000000000003</v>
      </c>
      <c r="I30" s="45">
        <v>35.299999999999997</v>
      </c>
      <c r="J30" s="45">
        <v>32</v>
      </c>
      <c r="K30" s="45">
        <v>29.3</v>
      </c>
      <c r="L30" s="45">
        <v>27.1</v>
      </c>
      <c r="M30" s="45">
        <v>25.3</v>
      </c>
      <c r="N30" s="45">
        <v>23.7</v>
      </c>
      <c r="O30" s="45">
        <v>22.4</v>
      </c>
      <c r="P30" s="45">
        <v>21.3</v>
      </c>
      <c r="Q30" s="45">
        <v>20.3</v>
      </c>
      <c r="R30" s="45">
        <v>19.399999999999999</v>
      </c>
      <c r="S30" s="45">
        <v>18.600000000000001</v>
      </c>
      <c r="T30" s="45">
        <v>18</v>
      </c>
      <c r="U30" s="45">
        <v>17.3</v>
      </c>
    </row>
    <row r="31" spans="1:21" x14ac:dyDescent="0.25">
      <c r="A31" s="43">
        <v>20</v>
      </c>
      <c r="B31" s="45">
        <v>252.5</v>
      </c>
      <c r="C31" s="45">
        <v>128.6</v>
      </c>
      <c r="D31" s="45">
        <v>87.3</v>
      </c>
      <c r="E31" s="45">
        <v>66.7</v>
      </c>
      <c r="F31" s="45">
        <v>54.3</v>
      </c>
      <c r="G31" s="45">
        <v>46.1</v>
      </c>
      <c r="H31" s="45">
        <v>40.200000000000003</v>
      </c>
      <c r="I31" s="45">
        <v>35.799999999999997</v>
      </c>
      <c r="J31" s="45">
        <v>32.4</v>
      </c>
      <c r="K31" s="45">
        <v>29.7</v>
      </c>
      <c r="L31" s="45">
        <v>27.5</v>
      </c>
      <c r="M31" s="45">
        <v>25.6</v>
      </c>
      <c r="N31" s="45">
        <v>24</v>
      </c>
      <c r="O31" s="45">
        <v>22.7</v>
      </c>
      <c r="P31" s="45">
        <v>21.6</v>
      </c>
      <c r="Q31" s="45">
        <v>20.6</v>
      </c>
      <c r="R31" s="45">
        <v>19.7</v>
      </c>
      <c r="S31" s="45">
        <v>18.899999999999999</v>
      </c>
      <c r="T31" s="45">
        <v>18.2</v>
      </c>
      <c r="U31" s="45">
        <v>17.600000000000001</v>
      </c>
    </row>
    <row r="32" spans="1:21" x14ac:dyDescent="0.25">
      <c r="A32" s="43">
        <v>21</v>
      </c>
      <c r="B32" s="45">
        <v>255.9</v>
      </c>
      <c r="C32" s="45">
        <v>130.30000000000001</v>
      </c>
      <c r="D32" s="45">
        <v>88.5</v>
      </c>
      <c r="E32" s="45">
        <v>67.599999999999994</v>
      </c>
      <c r="F32" s="45">
        <v>55</v>
      </c>
      <c r="G32" s="45">
        <v>46.7</v>
      </c>
      <c r="H32" s="45">
        <v>40.799999999999997</v>
      </c>
      <c r="I32" s="45">
        <v>36.299999999999997</v>
      </c>
      <c r="J32" s="45">
        <v>32.799999999999997</v>
      </c>
      <c r="K32" s="45">
        <v>30.1</v>
      </c>
      <c r="L32" s="45">
        <v>27.8</v>
      </c>
      <c r="M32" s="45">
        <v>25.9</v>
      </c>
      <c r="N32" s="45">
        <v>24.4</v>
      </c>
      <c r="O32" s="45">
        <v>23</v>
      </c>
      <c r="P32" s="45">
        <v>21.9</v>
      </c>
      <c r="Q32" s="45">
        <v>20.8</v>
      </c>
      <c r="R32" s="45">
        <v>19.899999999999999</v>
      </c>
      <c r="S32" s="45">
        <v>19.2</v>
      </c>
      <c r="T32" s="45">
        <v>18.5</v>
      </c>
      <c r="U32" s="45">
        <v>17.8</v>
      </c>
    </row>
    <row r="33" spans="1:21" x14ac:dyDescent="0.25">
      <c r="A33" s="43">
        <v>22</v>
      </c>
      <c r="B33" s="45">
        <v>259.3</v>
      </c>
      <c r="C33" s="45">
        <v>132</v>
      </c>
      <c r="D33" s="45">
        <v>89.7</v>
      </c>
      <c r="E33" s="45">
        <v>68.5</v>
      </c>
      <c r="F33" s="45">
        <v>55.8</v>
      </c>
      <c r="G33" s="45">
        <v>47.3</v>
      </c>
      <c r="H33" s="45">
        <v>41.3</v>
      </c>
      <c r="I33" s="45">
        <v>36.799999999999997</v>
      </c>
      <c r="J33" s="45">
        <v>33.299999999999997</v>
      </c>
      <c r="K33" s="45">
        <v>30.5</v>
      </c>
      <c r="L33" s="45">
        <v>28.2</v>
      </c>
      <c r="M33" s="45">
        <v>26.3</v>
      </c>
      <c r="N33" s="45">
        <v>24.7</v>
      </c>
      <c r="O33" s="45">
        <v>23.3</v>
      </c>
      <c r="P33" s="45">
        <v>22.1</v>
      </c>
      <c r="Q33" s="45">
        <v>21.1</v>
      </c>
      <c r="R33" s="45">
        <v>20.2</v>
      </c>
      <c r="S33" s="45">
        <v>19.399999999999999</v>
      </c>
      <c r="T33" s="45">
        <v>18.7</v>
      </c>
      <c r="U33" s="45">
        <v>18.100000000000001</v>
      </c>
    </row>
    <row r="34" spans="1:21" x14ac:dyDescent="0.25">
      <c r="A34" s="43">
        <v>23</v>
      </c>
      <c r="B34" s="45">
        <v>262.7</v>
      </c>
      <c r="C34" s="45">
        <v>133.80000000000001</v>
      </c>
      <c r="D34" s="45">
        <v>90.8</v>
      </c>
      <c r="E34" s="45">
        <v>69.400000000000006</v>
      </c>
      <c r="F34" s="45">
        <v>56.5</v>
      </c>
      <c r="G34" s="45">
        <v>48</v>
      </c>
      <c r="H34" s="45">
        <v>41.8</v>
      </c>
      <c r="I34" s="45">
        <v>37.299999999999997</v>
      </c>
      <c r="J34" s="45">
        <v>33.700000000000003</v>
      </c>
      <c r="K34" s="45">
        <v>30.9</v>
      </c>
      <c r="L34" s="45">
        <v>28.6</v>
      </c>
      <c r="M34" s="45">
        <v>26.6</v>
      </c>
      <c r="N34" s="45">
        <v>25</v>
      </c>
      <c r="O34" s="45">
        <v>23.6</v>
      </c>
      <c r="P34" s="45">
        <v>22.4</v>
      </c>
      <c r="Q34" s="45">
        <v>21.4</v>
      </c>
      <c r="R34" s="45">
        <v>20.5</v>
      </c>
      <c r="S34" s="45">
        <v>19.7</v>
      </c>
      <c r="T34" s="45">
        <v>19</v>
      </c>
      <c r="U34" s="45">
        <v>18.3</v>
      </c>
    </row>
    <row r="35" spans="1:21" x14ac:dyDescent="0.25">
      <c r="A35" s="43">
        <v>24</v>
      </c>
      <c r="B35" s="45">
        <v>266.10000000000002</v>
      </c>
      <c r="C35" s="45">
        <v>135.5</v>
      </c>
      <c r="D35" s="45">
        <v>92</v>
      </c>
      <c r="E35" s="45">
        <v>70.3</v>
      </c>
      <c r="F35" s="45">
        <v>57.3</v>
      </c>
      <c r="G35" s="45">
        <v>48.6</v>
      </c>
      <c r="H35" s="45">
        <v>42.4</v>
      </c>
      <c r="I35" s="45">
        <v>37.799999999999997</v>
      </c>
      <c r="J35" s="45">
        <v>34.200000000000003</v>
      </c>
      <c r="K35" s="45">
        <v>31.3</v>
      </c>
      <c r="L35" s="45">
        <v>29</v>
      </c>
      <c r="M35" s="45">
        <v>27</v>
      </c>
      <c r="N35" s="45">
        <v>25.4</v>
      </c>
      <c r="O35" s="45">
        <v>24</v>
      </c>
      <c r="P35" s="45">
        <v>22.7</v>
      </c>
      <c r="Q35" s="45">
        <v>21.7</v>
      </c>
      <c r="R35" s="45">
        <v>20.8</v>
      </c>
      <c r="S35" s="45">
        <v>19.899999999999999</v>
      </c>
      <c r="T35" s="45">
        <v>19.2</v>
      </c>
      <c r="U35" s="45">
        <v>18.600000000000001</v>
      </c>
    </row>
    <row r="36" spans="1:21" x14ac:dyDescent="0.25">
      <c r="A36" s="43">
        <v>25</v>
      </c>
      <c r="B36" s="45">
        <v>269.60000000000002</v>
      </c>
      <c r="C36" s="45">
        <v>137.30000000000001</v>
      </c>
      <c r="D36" s="45">
        <v>93.2</v>
      </c>
      <c r="E36" s="45">
        <v>71.2</v>
      </c>
      <c r="F36" s="45">
        <v>58</v>
      </c>
      <c r="G36" s="45">
        <v>49.2</v>
      </c>
      <c r="H36" s="45">
        <v>43</v>
      </c>
      <c r="I36" s="45">
        <v>38.299999999999997</v>
      </c>
      <c r="J36" s="45">
        <v>34.6</v>
      </c>
      <c r="K36" s="45">
        <v>31.7</v>
      </c>
      <c r="L36" s="45">
        <v>29.3</v>
      </c>
      <c r="M36" s="45">
        <v>27.4</v>
      </c>
      <c r="N36" s="45">
        <v>25.7</v>
      </c>
      <c r="O36" s="45">
        <v>24.3</v>
      </c>
      <c r="P36" s="45">
        <v>23.1</v>
      </c>
      <c r="Q36" s="45">
        <v>22</v>
      </c>
      <c r="R36" s="45">
        <v>21</v>
      </c>
      <c r="S36" s="45">
        <v>20.2</v>
      </c>
      <c r="T36" s="45">
        <v>19.5</v>
      </c>
      <c r="U36" s="45">
        <v>18.8</v>
      </c>
    </row>
    <row r="37" spans="1:21" x14ac:dyDescent="0.25">
      <c r="A37" s="43">
        <v>26</v>
      </c>
      <c r="B37" s="45">
        <v>273.2</v>
      </c>
      <c r="C37" s="45">
        <v>139.1</v>
      </c>
      <c r="D37" s="45">
        <v>94.5</v>
      </c>
      <c r="E37" s="45">
        <v>72.2</v>
      </c>
      <c r="F37" s="45">
        <v>58.8</v>
      </c>
      <c r="G37" s="45">
        <v>49.9</v>
      </c>
      <c r="H37" s="45">
        <v>43.5</v>
      </c>
      <c r="I37" s="45">
        <v>38.799999999999997</v>
      </c>
      <c r="J37" s="45">
        <v>35.1</v>
      </c>
      <c r="K37" s="45">
        <v>32.1</v>
      </c>
      <c r="L37" s="45">
        <v>29.7</v>
      </c>
      <c r="M37" s="45">
        <v>27.7</v>
      </c>
      <c r="N37" s="45">
        <v>26</v>
      </c>
      <c r="O37" s="45">
        <v>24.6</v>
      </c>
      <c r="P37" s="45">
        <v>23.4</v>
      </c>
      <c r="Q37" s="45">
        <v>22.3</v>
      </c>
      <c r="R37" s="45">
        <v>21.3</v>
      </c>
      <c r="S37" s="45">
        <v>20.5</v>
      </c>
      <c r="T37" s="45">
        <v>19.7</v>
      </c>
      <c r="U37" s="45">
        <v>19.100000000000001</v>
      </c>
    </row>
    <row r="38" spans="1:21" x14ac:dyDescent="0.25">
      <c r="A38" s="43">
        <v>27</v>
      </c>
      <c r="B38" s="45">
        <v>276.8</v>
      </c>
      <c r="C38" s="45">
        <v>141</v>
      </c>
      <c r="D38" s="45">
        <v>95.7</v>
      </c>
      <c r="E38" s="45">
        <v>73.099999999999994</v>
      </c>
      <c r="F38" s="45">
        <v>59.6</v>
      </c>
      <c r="G38" s="45">
        <v>50.5</v>
      </c>
      <c r="H38" s="45">
        <v>44.1</v>
      </c>
      <c r="I38" s="45">
        <v>39.299999999999997</v>
      </c>
      <c r="J38" s="45">
        <v>35.5</v>
      </c>
      <c r="K38" s="45">
        <v>32.6</v>
      </c>
      <c r="L38" s="45">
        <v>30.1</v>
      </c>
      <c r="M38" s="45">
        <v>28.1</v>
      </c>
      <c r="N38" s="45">
        <v>26.4</v>
      </c>
      <c r="O38" s="45">
        <v>24.9</v>
      </c>
      <c r="P38" s="45">
        <v>23.7</v>
      </c>
      <c r="Q38" s="45">
        <v>22.6</v>
      </c>
      <c r="R38" s="45">
        <v>21.6</v>
      </c>
      <c r="S38" s="45">
        <v>20.8</v>
      </c>
      <c r="T38" s="45">
        <v>20</v>
      </c>
      <c r="U38" s="45">
        <v>19.3</v>
      </c>
    </row>
    <row r="39" spans="1:21" x14ac:dyDescent="0.25">
      <c r="A39" s="43">
        <v>28</v>
      </c>
      <c r="B39" s="45">
        <v>280.39999999999998</v>
      </c>
      <c r="C39" s="45">
        <v>142.80000000000001</v>
      </c>
      <c r="D39" s="45">
        <v>97</v>
      </c>
      <c r="E39" s="45">
        <v>74.099999999999994</v>
      </c>
      <c r="F39" s="45">
        <v>60.3</v>
      </c>
      <c r="G39" s="45">
        <v>51.2</v>
      </c>
      <c r="H39" s="45">
        <v>44.7</v>
      </c>
      <c r="I39" s="45">
        <v>39.799999999999997</v>
      </c>
      <c r="J39" s="45">
        <v>36</v>
      </c>
      <c r="K39" s="45">
        <v>33</v>
      </c>
      <c r="L39" s="45">
        <v>30.5</v>
      </c>
      <c r="M39" s="45">
        <v>28.5</v>
      </c>
      <c r="N39" s="45">
        <v>26.8</v>
      </c>
      <c r="O39" s="45">
        <v>25.3</v>
      </c>
      <c r="P39" s="45">
        <v>24</v>
      </c>
      <c r="Q39" s="45">
        <v>22.9</v>
      </c>
      <c r="R39" s="45">
        <v>21.9</v>
      </c>
      <c r="S39" s="45">
        <v>21.1</v>
      </c>
      <c r="T39" s="45">
        <v>20.3</v>
      </c>
      <c r="U39" s="45">
        <v>19.600000000000001</v>
      </c>
    </row>
    <row r="40" spans="1:21" x14ac:dyDescent="0.25">
      <c r="A40" s="43">
        <v>29</v>
      </c>
      <c r="B40" s="45">
        <v>284</v>
      </c>
      <c r="C40" s="45">
        <v>144.69999999999999</v>
      </c>
      <c r="D40" s="45">
        <v>98.2</v>
      </c>
      <c r="E40" s="45">
        <v>75</v>
      </c>
      <c r="F40" s="45">
        <v>61.1</v>
      </c>
      <c r="G40" s="45">
        <v>51.9</v>
      </c>
      <c r="H40" s="45">
        <v>45.3</v>
      </c>
      <c r="I40" s="45">
        <v>40.299999999999997</v>
      </c>
      <c r="J40" s="45">
        <v>36.5</v>
      </c>
      <c r="K40" s="45">
        <v>33.4</v>
      </c>
      <c r="L40" s="45">
        <v>30.9</v>
      </c>
      <c r="M40" s="45">
        <v>28.9</v>
      </c>
      <c r="N40" s="45">
        <v>27.1</v>
      </c>
      <c r="O40" s="45">
        <v>25.6</v>
      </c>
      <c r="P40" s="45">
        <v>24.3</v>
      </c>
      <c r="Q40" s="45">
        <v>23.2</v>
      </c>
      <c r="R40" s="45">
        <v>22.2</v>
      </c>
      <c r="S40" s="45">
        <v>21.3</v>
      </c>
      <c r="T40" s="45">
        <v>20.6</v>
      </c>
      <c r="U40" s="45">
        <v>19.899999999999999</v>
      </c>
    </row>
    <row r="41" spans="1:21" x14ac:dyDescent="0.25">
      <c r="A41" s="43">
        <v>30</v>
      </c>
      <c r="B41" s="45">
        <v>287.7</v>
      </c>
      <c r="C41" s="45">
        <v>146.6</v>
      </c>
      <c r="D41" s="45">
        <v>99.5</v>
      </c>
      <c r="E41" s="45">
        <v>76</v>
      </c>
      <c r="F41" s="45">
        <v>61.9</v>
      </c>
      <c r="G41" s="45">
        <v>52.6</v>
      </c>
      <c r="H41" s="45">
        <v>45.9</v>
      </c>
      <c r="I41" s="45">
        <v>40.9</v>
      </c>
      <c r="J41" s="45">
        <v>37</v>
      </c>
      <c r="K41" s="45">
        <v>33.9</v>
      </c>
      <c r="L41" s="45">
        <v>31.4</v>
      </c>
      <c r="M41" s="45">
        <v>29.3</v>
      </c>
      <c r="N41" s="45">
        <v>27.5</v>
      </c>
      <c r="O41" s="45">
        <v>26</v>
      </c>
      <c r="P41" s="45">
        <v>24.7</v>
      </c>
      <c r="Q41" s="45">
        <v>23.5</v>
      </c>
      <c r="R41" s="45">
        <v>22.5</v>
      </c>
      <c r="S41" s="45">
        <v>21.6</v>
      </c>
      <c r="T41" s="45">
        <v>20.9</v>
      </c>
      <c r="U41" s="45">
        <v>20.2</v>
      </c>
    </row>
    <row r="42" spans="1:21" x14ac:dyDescent="0.25">
      <c r="A42" s="43">
        <v>31</v>
      </c>
      <c r="B42" s="45">
        <v>291.5</v>
      </c>
      <c r="C42" s="45">
        <v>148.5</v>
      </c>
      <c r="D42" s="45">
        <v>100.8</v>
      </c>
      <c r="E42" s="45">
        <v>77</v>
      </c>
      <c r="F42" s="45">
        <v>62.8</v>
      </c>
      <c r="G42" s="45">
        <v>53.3</v>
      </c>
      <c r="H42" s="45">
        <v>46.5</v>
      </c>
      <c r="I42" s="45">
        <v>41.4</v>
      </c>
      <c r="J42" s="45">
        <v>37.5</v>
      </c>
      <c r="K42" s="45">
        <v>34.299999999999997</v>
      </c>
      <c r="L42" s="45">
        <v>31.8</v>
      </c>
      <c r="M42" s="45">
        <v>29.6</v>
      </c>
      <c r="N42" s="45">
        <v>27.9</v>
      </c>
      <c r="O42" s="45">
        <v>26.3</v>
      </c>
      <c r="P42" s="45">
        <v>25</v>
      </c>
      <c r="Q42" s="45">
        <v>23.8</v>
      </c>
      <c r="R42" s="45">
        <v>22.8</v>
      </c>
      <c r="S42" s="45">
        <v>21.9</v>
      </c>
      <c r="T42" s="45">
        <v>21.1</v>
      </c>
      <c r="U42" s="45">
        <v>20.399999999999999</v>
      </c>
    </row>
    <row r="43" spans="1:21" x14ac:dyDescent="0.25">
      <c r="A43" s="43">
        <v>32</v>
      </c>
      <c r="B43" s="45">
        <v>295.3</v>
      </c>
      <c r="C43" s="45">
        <v>150.4</v>
      </c>
      <c r="D43" s="45">
        <v>102.1</v>
      </c>
      <c r="E43" s="45">
        <v>78</v>
      </c>
      <c r="F43" s="45">
        <v>63.6</v>
      </c>
      <c r="G43" s="45">
        <v>54</v>
      </c>
      <c r="H43" s="45">
        <v>47.1</v>
      </c>
      <c r="I43" s="45">
        <v>42</v>
      </c>
      <c r="J43" s="45">
        <v>38</v>
      </c>
      <c r="K43" s="45">
        <v>34.799999999999997</v>
      </c>
      <c r="L43" s="45">
        <v>32.200000000000003</v>
      </c>
      <c r="M43" s="45">
        <v>30</v>
      </c>
      <c r="N43" s="45">
        <v>28.2</v>
      </c>
      <c r="O43" s="45">
        <v>26.7</v>
      </c>
      <c r="P43" s="45">
        <v>25.3</v>
      </c>
      <c r="Q43" s="45">
        <v>24.2</v>
      </c>
      <c r="R43" s="45">
        <v>23.2</v>
      </c>
      <c r="S43" s="45">
        <v>22.2</v>
      </c>
      <c r="T43" s="45">
        <v>21.4</v>
      </c>
      <c r="U43" s="45">
        <v>20.7</v>
      </c>
    </row>
    <row r="44" spans="1:21" x14ac:dyDescent="0.25">
      <c r="A44" s="43">
        <v>33</v>
      </c>
      <c r="B44" s="45">
        <v>299.10000000000002</v>
      </c>
      <c r="C44" s="45">
        <v>152.30000000000001</v>
      </c>
      <c r="D44" s="45">
        <v>103.5</v>
      </c>
      <c r="E44" s="45">
        <v>79</v>
      </c>
      <c r="F44" s="45">
        <v>64.400000000000006</v>
      </c>
      <c r="G44" s="45">
        <v>54.7</v>
      </c>
      <c r="H44" s="45">
        <v>47.7</v>
      </c>
      <c r="I44" s="45">
        <v>42.5</v>
      </c>
      <c r="J44" s="45">
        <v>38.5</v>
      </c>
      <c r="K44" s="45">
        <v>35.299999999999997</v>
      </c>
      <c r="L44" s="45">
        <v>32.6</v>
      </c>
      <c r="M44" s="45">
        <v>30.5</v>
      </c>
      <c r="N44" s="45">
        <v>28.6</v>
      </c>
      <c r="O44" s="45">
        <v>27</v>
      </c>
      <c r="P44" s="45">
        <v>25.7</v>
      </c>
      <c r="Q44" s="45">
        <v>24.5</v>
      </c>
      <c r="R44" s="45">
        <v>23.5</v>
      </c>
      <c r="S44" s="45">
        <v>22.6</v>
      </c>
      <c r="T44" s="45">
        <v>21.7</v>
      </c>
      <c r="U44" s="45">
        <v>21</v>
      </c>
    </row>
    <row r="45" spans="1:21" x14ac:dyDescent="0.25">
      <c r="A45" s="43">
        <v>34</v>
      </c>
      <c r="B45" s="45">
        <v>302.89999999999998</v>
      </c>
      <c r="C45" s="45">
        <v>154.30000000000001</v>
      </c>
      <c r="D45" s="45">
        <v>104.8</v>
      </c>
      <c r="E45" s="45">
        <v>80.099999999999994</v>
      </c>
      <c r="F45" s="45">
        <v>65.2</v>
      </c>
      <c r="G45" s="45">
        <v>55.4</v>
      </c>
      <c r="H45" s="45">
        <v>48.3</v>
      </c>
      <c r="I45" s="45">
        <v>43.1</v>
      </c>
      <c r="J45" s="45">
        <v>39</v>
      </c>
      <c r="K45" s="45">
        <v>35.700000000000003</v>
      </c>
      <c r="L45" s="45">
        <v>33.1</v>
      </c>
      <c r="M45" s="45">
        <v>30.9</v>
      </c>
      <c r="N45" s="45">
        <v>29</v>
      </c>
      <c r="O45" s="45">
        <v>27.4</v>
      </c>
      <c r="P45" s="45">
        <v>26</v>
      </c>
      <c r="Q45" s="45">
        <v>24.8</v>
      </c>
      <c r="R45" s="45">
        <v>23.8</v>
      </c>
      <c r="S45" s="45">
        <v>22.9</v>
      </c>
      <c r="T45" s="45">
        <v>22</v>
      </c>
      <c r="U45" s="45">
        <v>21.3</v>
      </c>
    </row>
    <row r="46" spans="1:21" x14ac:dyDescent="0.25">
      <c r="A46" s="43">
        <v>35</v>
      </c>
      <c r="B46" s="45">
        <v>306.7</v>
      </c>
      <c r="C46" s="45">
        <v>156.30000000000001</v>
      </c>
      <c r="D46" s="45">
        <v>106.1</v>
      </c>
      <c r="E46" s="45">
        <v>81.099999999999994</v>
      </c>
      <c r="F46" s="45">
        <v>66.099999999999994</v>
      </c>
      <c r="G46" s="45">
        <v>56.1</v>
      </c>
      <c r="H46" s="45">
        <v>49</v>
      </c>
      <c r="I46" s="45">
        <v>43.6</v>
      </c>
      <c r="J46" s="45">
        <v>39.5</v>
      </c>
      <c r="K46" s="45">
        <v>36.200000000000003</v>
      </c>
      <c r="L46" s="45">
        <v>33.5</v>
      </c>
      <c r="M46" s="45">
        <v>31.3</v>
      </c>
      <c r="N46" s="45">
        <v>29.4</v>
      </c>
      <c r="O46" s="45">
        <v>27.8</v>
      </c>
      <c r="P46" s="45">
        <v>26.4</v>
      </c>
      <c r="Q46" s="45">
        <v>25.2</v>
      </c>
      <c r="R46" s="45">
        <v>24.1</v>
      </c>
      <c r="S46" s="45">
        <v>23.2</v>
      </c>
      <c r="T46" s="45">
        <v>22.4</v>
      </c>
      <c r="U46" s="45">
        <v>21.6</v>
      </c>
    </row>
    <row r="47" spans="1:21" x14ac:dyDescent="0.25">
      <c r="A47" s="43">
        <v>36</v>
      </c>
      <c r="B47" s="45">
        <v>310.60000000000002</v>
      </c>
      <c r="C47" s="45">
        <v>158.30000000000001</v>
      </c>
      <c r="D47" s="45">
        <v>107.5</v>
      </c>
      <c r="E47" s="45">
        <v>82.1</v>
      </c>
      <c r="F47" s="45">
        <v>66.900000000000006</v>
      </c>
      <c r="G47" s="45">
        <v>56.8</v>
      </c>
      <c r="H47" s="45">
        <v>49.6</v>
      </c>
      <c r="I47" s="45">
        <v>44.2</v>
      </c>
      <c r="J47" s="45">
        <v>40</v>
      </c>
      <c r="K47" s="45">
        <v>36.700000000000003</v>
      </c>
      <c r="L47" s="45">
        <v>34</v>
      </c>
      <c r="M47" s="45">
        <v>31.7</v>
      </c>
      <c r="N47" s="45">
        <v>29.8</v>
      </c>
      <c r="O47" s="45">
        <v>28.2</v>
      </c>
      <c r="P47" s="45">
        <v>26.8</v>
      </c>
      <c r="Q47" s="45">
        <v>25.5</v>
      </c>
      <c r="R47" s="45">
        <v>24.5</v>
      </c>
      <c r="S47" s="45">
        <v>23.5</v>
      </c>
      <c r="T47" s="45">
        <v>22.7</v>
      </c>
      <c r="U47" s="45">
        <v>21.9</v>
      </c>
    </row>
    <row r="48" spans="1:21" x14ac:dyDescent="0.25">
      <c r="A48" s="43">
        <v>37</v>
      </c>
      <c r="B48" s="45">
        <v>314.60000000000002</v>
      </c>
      <c r="C48" s="45">
        <v>160.30000000000001</v>
      </c>
      <c r="D48" s="45">
        <v>108.9</v>
      </c>
      <c r="E48" s="45">
        <v>83.2</v>
      </c>
      <c r="F48" s="45">
        <v>67.8</v>
      </c>
      <c r="G48" s="45">
        <v>57.6</v>
      </c>
      <c r="H48" s="45">
        <v>50.3</v>
      </c>
      <c r="I48" s="45">
        <v>44.8</v>
      </c>
      <c r="J48" s="45">
        <v>40.6</v>
      </c>
      <c r="K48" s="45">
        <v>37.200000000000003</v>
      </c>
      <c r="L48" s="45">
        <v>34.4</v>
      </c>
      <c r="M48" s="45">
        <v>32.1</v>
      </c>
      <c r="N48" s="45">
        <v>30.2</v>
      </c>
      <c r="O48" s="45">
        <v>28.5</v>
      </c>
      <c r="P48" s="45">
        <v>27.1</v>
      </c>
      <c r="Q48" s="45">
        <v>25.9</v>
      </c>
      <c r="R48" s="45">
        <v>24.8</v>
      </c>
      <c r="S48" s="45">
        <v>23.9</v>
      </c>
      <c r="T48" s="45">
        <v>23</v>
      </c>
      <c r="U48" s="45">
        <v>22.3</v>
      </c>
    </row>
    <row r="49" spans="1:21" x14ac:dyDescent="0.25">
      <c r="A49" s="43">
        <v>38</v>
      </c>
      <c r="B49" s="45">
        <v>318.60000000000002</v>
      </c>
      <c r="C49" s="45">
        <v>162.30000000000001</v>
      </c>
      <c r="D49" s="45">
        <v>110.3</v>
      </c>
      <c r="E49" s="45">
        <v>84.3</v>
      </c>
      <c r="F49" s="45">
        <v>68.7</v>
      </c>
      <c r="G49" s="45">
        <v>58.3</v>
      </c>
      <c r="H49" s="45">
        <v>50.9</v>
      </c>
      <c r="I49" s="45">
        <v>45.4</v>
      </c>
      <c r="J49" s="45">
        <v>41.1</v>
      </c>
      <c r="K49" s="45">
        <v>37.700000000000003</v>
      </c>
      <c r="L49" s="45">
        <v>34.9</v>
      </c>
      <c r="M49" s="45">
        <v>32.6</v>
      </c>
      <c r="N49" s="45">
        <v>30.6</v>
      </c>
      <c r="O49" s="45">
        <v>28.9</v>
      </c>
      <c r="P49" s="45">
        <v>27.5</v>
      </c>
      <c r="Q49" s="45">
        <v>26.3</v>
      </c>
      <c r="R49" s="45">
        <v>25.2</v>
      </c>
      <c r="S49" s="45">
        <v>24.2</v>
      </c>
      <c r="T49" s="45">
        <v>23.3</v>
      </c>
      <c r="U49" s="45">
        <v>22.6</v>
      </c>
    </row>
    <row r="50" spans="1:21" x14ac:dyDescent="0.25">
      <c r="A50" s="43">
        <v>39</v>
      </c>
      <c r="B50" s="45">
        <v>322.60000000000002</v>
      </c>
      <c r="C50" s="45">
        <v>164.4</v>
      </c>
      <c r="D50" s="45">
        <v>111.7</v>
      </c>
      <c r="E50" s="45">
        <v>85.3</v>
      </c>
      <c r="F50" s="45">
        <v>69.599999999999994</v>
      </c>
      <c r="G50" s="45">
        <v>59.1</v>
      </c>
      <c r="H50" s="45">
        <v>51.6</v>
      </c>
      <c r="I50" s="45">
        <v>46</v>
      </c>
      <c r="J50" s="45">
        <v>41.6</v>
      </c>
      <c r="K50" s="45">
        <v>38.200000000000003</v>
      </c>
      <c r="L50" s="45">
        <v>35.299999999999997</v>
      </c>
      <c r="M50" s="45">
        <v>33</v>
      </c>
      <c r="N50" s="45">
        <v>31</v>
      </c>
      <c r="O50" s="45">
        <v>29.3</v>
      </c>
      <c r="P50" s="45">
        <v>27.9</v>
      </c>
      <c r="Q50" s="45">
        <v>26.6</v>
      </c>
      <c r="R50" s="45">
        <v>25.5</v>
      </c>
      <c r="S50" s="45">
        <v>24.6</v>
      </c>
      <c r="T50" s="45">
        <v>23.7</v>
      </c>
      <c r="U50" s="45">
        <v>22.9</v>
      </c>
    </row>
    <row r="51" spans="1:21" x14ac:dyDescent="0.25">
      <c r="A51" s="43">
        <v>40</v>
      </c>
      <c r="B51" s="45">
        <v>326.60000000000002</v>
      </c>
      <c r="C51" s="45">
        <v>166.5</v>
      </c>
      <c r="D51" s="45">
        <v>113.1</v>
      </c>
      <c r="E51" s="45">
        <v>86.4</v>
      </c>
      <c r="F51" s="45">
        <v>70.5</v>
      </c>
      <c r="G51" s="45">
        <v>59.8</v>
      </c>
      <c r="H51" s="45">
        <v>52.3</v>
      </c>
      <c r="I51" s="45">
        <v>46.6</v>
      </c>
      <c r="J51" s="45">
        <v>42.2</v>
      </c>
      <c r="K51" s="45">
        <v>38.700000000000003</v>
      </c>
      <c r="L51" s="45">
        <v>35.799999999999997</v>
      </c>
      <c r="M51" s="45">
        <v>33.4</v>
      </c>
      <c r="N51" s="45">
        <v>31.5</v>
      </c>
      <c r="O51" s="45">
        <v>29.8</v>
      </c>
      <c r="P51" s="45">
        <v>28.3</v>
      </c>
      <c r="Q51" s="45">
        <v>27</v>
      </c>
      <c r="R51" s="45">
        <v>25.9</v>
      </c>
      <c r="S51" s="45">
        <v>24.9</v>
      </c>
      <c r="T51" s="45">
        <v>24.1</v>
      </c>
      <c r="U51" s="45">
        <v>23.3</v>
      </c>
    </row>
    <row r="52" spans="1:21" x14ac:dyDescent="0.25">
      <c r="A52" s="43">
        <v>41</v>
      </c>
      <c r="B52" s="45">
        <v>330.8</v>
      </c>
      <c r="C52" s="45">
        <v>168.6</v>
      </c>
      <c r="D52" s="45">
        <v>114.6</v>
      </c>
      <c r="E52" s="45">
        <v>87.6</v>
      </c>
      <c r="F52" s="45">
        <v>71.400000000000006</v>
      </c>
      <c r="G52" s="45">
        <v>60.6</v>
      </c>
      <c r="H52" s="45">
        <v>53</v>
      </c>
      <c r="I52" s="45">
        <v>47.2</v>
      </c>
      <c r="J52" s="45">
        <v>42.8</v>
      </c>
      <c r="K52" s="45">
        <v>39.200000000000003</v>
      </c>
      <c r="L52" s="45">
        <v>36.299999999999997</v>
      </c>
      <c r="M52" s="45">
        <v>33.9</v>
      </c>
      <c r="N52" s="45">
        <v>31.9</v>
      </c>
      <c r="O52" s="45">
        <v>30.2</v>
      </c>
      <c r="P52" s="45">
        <v>28.7</v>
      </c>
      <c r="Q52" s="45">
        <v>27.4</v>
      </c>
      <c r="R52" s="45">
        <v>26.3</v>
      </c>
      <c r="S52" s="45">
        <v>25.3</v>
      </c>
      <c r="T52" s="45">
        <v>24.4</v>
      </c>
      <c r="U52" s="45">
        <v>23.7</v>
      </c>
    </row>
    <row r="53" spans="1:21" x14ac:dyDescent="0.25">
      <c r="A53" s="43">
        <v>42</v>
      </c>
      <c r="B53" s="45">
        <v>334.9</v>
      </c>
      <c r="C53" s="45">
        <v>170.7</v>
      </c>
      <c r="D53" s="45">
        <v>116</v>
      </c>
      <c r="E53" s="45">
        <v>88.7</v>
      </c>
      <c r="F53" s="45">
        <v>72.3</v>
      </c>
      <c r="G53" s="45">
        <v>61.4</v>
      </c>
      <c r="H53" s="45">
        <v>53.6</v>
      </c>
      <c r="I53" s="45">
        <v>47.8</v>
      </c>
      <c r="J53" s="45">
        <v>43.3</v>
      </c>
      <c r="K53" s="45">
        <v>39.700000000000003</v>
      </c>
      <c r="L53" s="45">
        <v>36.799999999999997</v>
      </c>
      <c r="M53" s="45">
        <v>34.4</v>
      </c>
      <c r="N53" s="45">
        <v>32.299999999999997</v>
      </c>
      <c r="O53" s="45">
        <v>30.6</v>
      </c>
      <c r="P53" s="45">
        <v>29.1</v>
      </c>
      <c r="Q53" s="45">
        <v>27.8</v>
      </c>
      <c r="R53" s="45">
        <v>26.7</v>
      </c>
      <c r="S53" s="45">
        <v>25.7</v>
      </c>
      <c r="T53" s="45">
        <v>24.8</v>
      </c>
      <c r="U53" s="45">
        <v>24.1</v>
      </c>
    </row>
    <row r="54" spans="1:21" x14ac:dyDescent="0.25">
      <c r="A54" s="43">
        <v>43</v>
      </c>
      <c r="B54" s="45">
        <v>339.1</v>
      </c>
      <c r="C54" s="45">
        <v>172.9</v>
      </c>
      <c r="D54" s="45">
        <v>117.5</v>
      </c>
      <c r="E54" s="45">
        <v>89.8</v>
      </c>
      <c r="F54" s="45">
        <v>73.2</v>
      </c>
      <c r="G54" s="45">
        <v>62.2</v>
      </c>
      <c r="H54" s="45">
        <v>54.3</v>
      </c>
      <c r="I54" s="45">
        <v>48.5</v>
      </c>
      <c r="J54" s="45">
        <v>43.9</v>
      </c>
      <c r="K54" s="45">
        <v>40.299999999999997</v>
      </c>
      <c r="L54" s="45">
        <v>37.299999999999997</v>
      </c>
      <c r="M54" s="45">
        <v>34.9</v>
      </c>
      <c r="N54" s="45">
        <v>32.799999999999997</v>
      </c>
      <c r="O54" s="45">
        <v>31.1</v>
      </c>
      <c r="P54" s="45">
        <v>29.6</v>
      </c>
      <c r="Q54" s="45">
        <v>28.3</v>
      </c>
      <c r="R54" s="45">
        <v>27.1</v>
      </c>
      <c r="S54" s="45">
        <v>26.1</v>
      </c>
      <c r="T54" s="45">
        <v>25.2</v>
      </c>
      <c r="U54" s="45">
        <v>24.5</v>
      </c>
    </row>
    <row r="55" spans="1:21" x14ac:dyDescent="0.25">
      <c r="A55" s="43">
        <v>44</v>
      </c>
      <c r="B55" s="45">
        <v>343.3</v>
      </c>
      <c r="C55" s="45">
        <v>175</v>
      </c>
      <c r="D55" s="45">
        <v>119</v>
      </c>
      <c r="E55" s="45">
        <v>91</v>
      </c>
      <c r="F55" s="45">
        <v>74.2</v>
      </c>
      <c r="G55" s="45">
        <v>63</v>
      </c>
      <c r="H55" s="45">
        <v>55.1</v>
      </c>
      <c r="I55" s="45">
        <v>49.1</v>
      </c>
      <c r="J55" s="45">
        <v>44.5</v>
      </c>
      <c r="K55" s="45">
        <v>40.799999999999997</v>
      </c>
      <c r="L55" s="45">
        <v>37.799999999999997</v>
      </c>
      <c r="M55" s="45">
        <v>35.4</v>
      </c>
      <c r="N55" s="45">
        <v>33.299999999999997</v>
      </c>
      <c r="O55" s="45">
        <v>31.5</v>
      </c>
      <c r="P55" s="45">
        <v>30</v>
      </c>
      <c r="Q55" s="45">
        <v>28.7</v>
      </c>
      <c r="R55" s="45">
        <v>27.6</v>
      </c>
      <c r="S55" s="45">
        <v>26.6</v>
      </c>
      <c r="T55" s="45">
        <v>25.7</v>
      </c>
      <c r="U55" s="45">
        <v>24.9</v>
      </c>
    </row>
    <row r="56" spans="1:21" x14ac:dyDescent="0.25">
      <c r="A56" s="43">
        <v>45</v>
      </c>
      <c r="B56" s="45">
        <v>347.6</v>
      </c>
      <c r="C56" s="45">
        <v>177.2</v>
      </c>
      <c r="D56" s="45">
        <v>120.5</v>
      </c>
      <c r="E56" s="45">
        <v>92.1</v>
      </c>
      <c r="F56" s="45">
        <v>75.099999999999994</v>
      </c>
      <c r="G56" s="45">
        <v>63.8</v>
      </c>
      <c r="H56" s="45">
        <v>55.8</v>
      </c>
      <c r="I56" s="45">
        <v>49.8</v>
      </c>
      <c r="J56" s="45">
        <v>45.1</v>
      </c>
      <c r="K56" s="45">
        <v>41.4</v>
      </c>
      <c r="L56" s="45">
        <v>38.4</v>
      </c>
      <c r="M56" s="45">
        <v>35.9</v>
      </c>
      <c r="N56" s="45">
        <v>33.799999999999997</v>
      </c>
      <c r="O56" s="45">
        <v>32</v>
      </c>
      <c r="P56" s="45">
        <v>30.5</v>
      </c>
      <c r="Q56" s="45">
        <v>29.2</v>
      </c>
      <c r="R56" s="45">
        <v>28</v>
      </c>
      <c r="S56" s="45">
        <v>27</v>
      </c>
      <c r="T56" s="45">
        <v>26.1</v>
      </c>
      <c r="U56" s="45"/>
    </row>
    <row r="57" spans="1:21" x14ac:dyDescent="0.25">
      <c r="A57" s="43">
        <v>46</v>
      </c>
      <c r="B57" s="45">
        <v>351.9</v>
      </c>
      <c r="C57" s="45">
        <v>179.4</v>
      </c>
      <c r="D57" s="45">
        <v>122</v>
      </c>
      <c r="E57" s="45">
        <v>93.3</v>
      </c>
      <c r="F57" s="45">
        <v>76.099999999999994</v>
      </c>
      <c r="G57" s="45">
        <v>64.7</v>
      </c>
      <c r="H57" s="45">
        <v>56.5</v>
      </c>
      <c r="I57" s="45">
        <v>50.5</v>
      </c>
      <c r="J57" s="45">
        <v>45.8</v>
      </c>
      <c r="K57" s="45">
        <v>42</v>
      </c>
      <c r="L57" s="45">
        <v>39</v>
      </c>
      <c r="M57" s="45">
        <v>36.4</v>
      </c>
      <c r="N57" s="45">
        <v>34.299999999999997</v>
      </c>
      <c r="O57" s="45">
        <v>32.5</v>
      </c>
      <c r="P57" s="45">
        <v>31</v>
      </c>
      <c r="Q57" s="45">
        <v>29.7</v>
      </c>
      <c r="R57" s="45">
        <v>28.5</v>
      </c>
      <c r="S57" s="45">
        <v>27.5</v>
      </c>
      <c r="T57" s="45"/>
      <c r="U57" s="45"/>
    </row>
    <row r="58" spans="1:21" x14ac:dyDescent="0.25">
      <c r="A58" s="43">
        <v>47</v>
      </c>
      <c r="B58" s="45">
        <v>356.3</v>
      </c>
      <c r="C58" s="45">
        <v>181.7</v>
      </c>
      <c r="D58" s="45">
        <v>123.5</v>
      </c>
      <c r="E58" s="45">
        <v>94.5</v>
      </c>
      <c r="F58" s="45">
        <v>77.099999999999994</v>
      </c>
      <c r="G58" s="45">
        <v>65.5</v>
      </c>
      <c r="H58" s="45">
        <v>57.3</v>
      </c>
      <c r="I58" s="45">
        <v>51.2</v>
      </c>
      <c r="J58" s="45">
        <v>46.4</v>
      </c>
      <c r="K58" s="45">
        <v>42.6</v>
      </c>
      <c r="L58" s="45">
        <v>39.6</v>
      </c>
      <c r="M58" s="45">
        <v>37</v>
      </c>
      <c r="N58" s="45">
        <v>34.9</v>
      </c>
      <c r="O58" s="45">
        <v>33.1</v>
      </c>
      <c r="P58" s="45">
        <v>31.5</v>
      </c>
      <c r="Q58" s="45">
        <v>30.2</v>
      </c>
      <c r="R58" s="45">
        <v>29</v>
      </c>
      <c r="S58" s="45"/>
      <c r="T58" s="45"/>
      <c r="U58" s="45"/>
    </row>
    <row r="59" spans="1:21" x14ac:dyDescent="0.25">
      <c r="A59" s="43">
        <v>48</v>
      </c>
      <c r="B59" s="45">
        <v>360.7</v>
      </c>
      <c r="C59" s="45">
        <v>184</v>
      </c>
      <c r="D59" s="45">
        <v>125.1</v>
      </c>
      <c r="E59" s="45">
        <v>95.7</v>
      </c>
      <c r="F59" s="45">
        <v>78.099999999999994</v>
      </c>
      <c r="G59" s="45">
        <v>66.5</v>
      </c>
      <c r="H59" s="45">
        <v>58.1</v>
      </c>
      <c r="I59" s="45">
        <v>51.9</v>
      </c>
      <c r="J59" s="45">
        <v>47.1</v>
      </c>
      <c r="K59" s="45">
        <v>43.3</v>
      </c>
      <c r="L59" s="45">
        <v>40.200000000000003</v>
      </c>
      <c r="M59" s="45">
        <v>37.6</v>
      </c>
      <c r="N59" s="45">
        <v>35.5</v>
      </c>
      <c r="O59" s="45">
        <v>33.700000000000003</v>
      </c>
      <c r="P59" s="45">
        <v>32.1</v>
      </c>
      <c r="Q59" s="45">
        <v>30.7</v>
      </c>
      <c r="R59" s="45"/>
      <c r="S59" s="45"/>
      <c r="T59" s="45"/>
      <c r="U59" s="45"/>
    </row>
    <row r="60" spans="1:21" x14ac:dyDescent="0.25">
      <c r="A60" s="43">
        <v>49</v>
      </c>
      <c r="B60" s="45">
        <v>365.2</v>
      </c>
      <c r="C60" s="45">
        <v>186.3</v>
      </c>
      <c r="D60" s="45">
        <v>126.8</v>
      </c>
      <c r="E60" s="45">
        <v>97</v>
      </c>
      <c r="F60" s="45">
        <v>79.2</v>
      </c>
      <c r="G60" s="45">
        <v>67.400000000000006</v>
      </c>
      <c r="H60" s="45">
        <v>59</v>
      </c>
      <c r="I60" s="45">
        <v>52.7</v>
      </c>
      <c r="J60" s="45">
        <v>47.9</v>
      </c>
      <c r="K60" s="45">
        <v>44</v>
      </c>
      <c r="L60" s="45">
        <v>40.9</v>
      </c>
      <c r="M60" s="45">
        <v>38.299999999999997</v>
      </c>
      <c r="N60" s="45">
        <v>36.1</v>
      </c>
      <c r="O60" s="45">
        <v>34.299999999999997</v>
      </c>
      <c r="P60" s="45">
        <v>32.700000000000003</v>
      </c>
      <c r="Q60" s="45"/>
      <c r="R60" s="45"/>
      <c r="S60" s="45"/>
      <c r="T60" s="45"/>
      <c r="U60" s="45"/>
    </row>
    <row r="61" spans="1:21" x14ac:dyDescent="0.25">
      <c r="A61" s="43">
        <v>50</v>
      </c>
      <c r="B61" s="45">
        <v>369.9</v>
      </c>
      <c r="C61" s="45">
        <v>188.8</v>
      </c>
      <c r="D61" s="45">
        <v>128.5</v>
      </c>
      <c r="E61" s="45">
        <v>98.4</v>
      </c>
      <c r="F61" s="45">
        <v>80.400000000000006</v>
      </c>
      <c r="G61" s="45">
        <v>68.400000000000006</v>
      </c>
      <c r="H61" s="45">
        <v>59.9</v>
      </c>
      <c r="I61" s="45">
        <v>53.6</v>
      </c>
      <c r="J61" s="45">
        <v>48.6</v>
      </c>
      <c r="K61" s="45">
        <v>44.7</v>
      </c>
      <c r="L61" s="45">
        <v>41.6</v>
      </c>
      <c r="M61" s="45">
        <v>39</v>
      </c>
      <c r="N61" s="45">
        <v>36.799999999999997</v>
      </c>
      <c r="O61" s="45">
        <v>34.9</v>
      </c>
      <c r="P61" s="45"/>
      <c r="Q61" s="45"/>
      <c r="R61" s="45"/>
      <c r="S61" s="45"/>
      <c r="T61" s="45"/>
      <c r="U61" s="45"/>
    </row>
    <row r="62" spans="1:21" x14ac:dyDescent="0.25">
      <c r="A62" s="43">
        <v>51</v>
      </c>
      <c r="B62" s="45">
        <v>374.6</v>
      </c>
      <c r="C62" s="45">
        <v>191.3</v>
      </c>
      <c r="D62" s="45">
        <v>130.30000000000001</v>
      </c>
      <c r="E62" s="45">
        <v>99.8</v>
      </c>
      <c r="F62" s="45">
        <v>81.599999999999994</v>
      </c>
      <c r="G62" s="45">
        <v>69.5</v>
      </c>
      <c r="H62" s="45">
        <v>60.8</v>
      </c>
      <c r="I62" s="45">
        <v>54.4</v>
      </c>
      <c r="J62" s="45">
        <v>49.5</v>
      </c>
      <c r="K62" s="45">
        <v>45.5</v>
      </c>
      <c r="L62" s="45">
        <v>42.3</v>
      </c>
      <c r="M62" s="45">
        <v>39.700000000000003</v>
      </c>
      <c r="N62" s="45">
        <v>37.4</v>
      </c>
      <c r="O62" s="45"/>
      <c r="P62" s="45"/>
      <c r="Q62" s="45"/>
      <c r="R62" s="45"/>
      <c r="S62" s="45"/>
      <c r="T62" s="45"/>
      <c r="U62" s="45"/>
    </row>
    <row r="63" spans="1:21" x14ac:dyDescent="0.25">
      <c r="A63" s="43">
        <v>52</v>
      </c>
      <c r="B63" s="45">
        <v>379.4</v>
      </c>
      <c r="C63" s="45">
        <v>193.8</v>
      </c>
      <c r="D63" s="45">
        <v>132</v>
      </c>
      <c r="E63" s="45">
        <v>101.2</v>
      </c>
      <c r="F63" s="45">
        <v>82.8</v>
      </c>
      <c r="G63" s="45">
        <v>70.5</v>
      </c>
      <c r="H63" s="45">
        <v>61.8</v>
      </c>
      <c r="I63" s="45">
        <v>55.3</v>
      </c>
      <c r="J63" s="45">
        <v>50.3</v>
      </c>
      <c r="K63" s="45">
        <v>46.3</v>
      </c>
      <c r="L63" s="45">
        <v>43</v>
      </c>
      <c r="M63" s="45">
        <v>40.4</v>
      </c>
      <c r="N63" s="45"/>
      <c r="O63" s="45"/>
      <c r="P63" s="45"/>
      <c r="Q63" s="45"/>
      <c r="R63" s="45"/>
      <c r="S63" s="45"/>
      <c r="T63" s="45"/>
      <c r="U63" s="45"/>
    </row>
    <row r="64" spans="1:21" x14ac:dyDescent="0.25">
      <c r="A64" s="43">
        <v>53</v>
      </c>
      <c r="B64" s="45">
        <v>384.2</v>
      </c>
      <c r="C64" s="45">
        <v>196.4</v>
      </c>
      <c r="D64" s="45">
        <v>133.80000000000001</v>
      </c>
      <c r="E64" s="45">
        <v>102.6</v>
      </c>
      <c r="F64" s="45">
        <v>84</v>
      </c>
      <c r="G64" s="45">
        <v>71.599999999999994</v>
      </c>
      <c r="H64" s="45">
        <v>62.8</v>
      </c>
      <c r="I64" s="45">
        <v>56.2</v>
      </c>
      <c r="J64" s="45">
        <v>51.1</v>
      </c>
      <c r="K64" s="45">
        <v>47.1</v>
      </c>
      <c r="L64" s="45">
        <v>43.8</v>
      </c>
      <c r="M64" s="45"/>
      <c r="N64" s="45"/>
      <c r="O64" s="45"/>
      <c r="P64" s="45"/>
      <c r="Q64" s="45"/>
      <c r="R64" s="45"/>
      <c r="S64" s="45"/>
      <c r="T64" s="45"/>
      <c r="U64" s="45"/>
    </row>
    <row r="65" spans="1:21" x14ac:dyDescent="0.25">
      <c r="A65" s="43">
        <v>54</v>
      </c>
      <c r="B65" s="45">
        <v>389</v>
      </c>
      <c r="C65" s="45">
        <v>198.9</v>
      </c>
      <c r="D65" s="45">
        <v>135.69999999999999</v>
      </c>
      <c r="E65" s="45">
        <v>104.1</v>
      </c>
      <c r="F65" s="45">
        <v>85.2</v>
      </c>
      <c r="G65" s="45">
        <v>72.7</v>
      </c>
      <c r="H65" s="45">
        <v>63.8</v>
      </c>
      <c r="I65" s="45">
        <v>57.1</v>
      </c>
      <c r="J65" s="45">
        <v>52</v>
      </c>
      <c r="K65" s="45">
        <v>47.9</v>
      </c>
      <c r="L65" s="45"/>
      <c r="M65" s="45"/>
      <c r="N65" s="45"/>
      <c r="O65" s="45"/>
      <c r="P65" s="45"/>
      <c r="Q65" s="45"/>
      <c r="R65" s="45"/>
      <c r="S65" s="45"/>
      <c r="T65" s="45"/>
      <c r="U65" s="45"/>
    </row>
    <row r="66" spans="1:21" x14ac:dyDescent="0.25">
      <c r="A66" s="43">
        <v>55</v>
      </c>
      <c r="B66" s="45">
        <v>394</v>
      </c>
      <c r="C66" s="45">
        <v>201.6</v>
      </c>
      <c r="D66" s="45">
        <v>137.5</v>
      </c>
      <c r="E66" s="45">
        <v>105.6</v>
      </c>
      <c r="F66" s="45">
        <v>86.5</v>
      </c>
      <c r="G66" s="45">
        <v>73.8</v>
      </c>
      <c r="H66" s="45">
        <v>64.8</v>
      </c>
      <c r="I66" s="45">
        <v>58.1</v>
      </c>
      <c r="J66" s="45">
        <v>52.9</v>
      </c>
      <c r="K66" s="45"/>
      <c r="L66" s="45"/>
      <c r="M66" s="45"/>
      <c r="N66" s="45"/>
      <c r="O66" s="45"/>
      <c r="P66" s="45"/>
      <c r="Q66" s="45"/>
      <c r="R66" s="45"/>
      <c r="S66" s="45"/>
      <c r="T66" s="45"/>
      <c r="U66" s="45"/>
    </row>
    <row r="67" spans="1:21" x14ac:dyDescent="0.25">
      <c r="A67" s="43">
        <v>56</v>
      </c>
      <c r="B67" s="45">
        <v>399.1</v>
      </c>
      <c r="C67" s="45">
        <v>204.3</v>
      </c>
      <c r="D67" s="45">
        <v>139.5</v>
      </c>
      <c r="E67" s="45">
        <v>107.1</v>
      </c>
      <c r="F67" s="45">
        <v>87.8</v>
      </c>
      <c r="G67" s="45">
        <v>75</v>
      </c>
      <c r="H67" s="45">
        <v>65.8</v>
      </c>
      <c r="I67" s="45">
        <v>59</v>
      </c>
      <c r="J67" s="45"/>
      <c r="K67" s="45"/>
      <c r="L67" s="45"/>
      <c r="M67" s="45"/>
      <c r="N67" s="45"/>
      <c r="O67" s="45"/>
      <c r="P67" s="45"/>
      <c r="Q67" s="45"/>
      <c r="R67" s="45"/>
      <c r="S67" s="45"/>
      <c r="T67" s="45"/>
      <c r="U67" s="45"/>
    </row>
    <row r="68" spans="1:21" x14ac:dyDescent="0.25">
      <c r="A68" s="43">
        <v>57</v>
      </c>
      <c r="B68" s="45">
        <v>404.3</v>
      </c>
      <c r="C68" s="45">
        <v>207.1</v>
      </c>
      <c r="D68" s="45">
        <v>141.5</v>
      </c>
      <c r="E68" s="45">
        <v>108.7</v>
      </c>
      <c r="F68" s="45">
        <v>89.1</v>
      </c>
      <c r="G68" s="45">
        <v>76.099999999999994</v>
      </c>
      <c r="H68" s="45">
        <v>66.900000000000006</v>
      </c>
      <c r="I68" s="45"/>
      <c r="J68" s="45"/>
      <c r="K68" s="45"/>
      <c r="L68" s="45"/>
      <c r="M68" s="45"/>
      <c r="N68" s="45"/>
      <c r="O68" s="45"/>
      <c r="P68" s="45"/>
      <c r="Q68" s="45"/>
      <c r="R68" s="45"/>
      <c r="S68" s="45"/>
      <c r="T68" s="45"/>
      <c r="U68" s="45"/>
    </row>
    <row r="69" spans="1:21" x14ac:dyDescent="0.25">
      <c r="A69" s="43">
        <v>58</v>
      </c>
      <c r="B69" s="45">
        <v>409.7</v>
      </c>
      <c r="C69" s="45">
        <v>210</v>
      </c>
      <c r="D69" s="45">
        <v>143.5</v>
      </c>
      <c r="E69" s="45">
        <v>110.4</v>
      </c>
      <c r="F69" s="45">
        <v>90.5</v>
      </c>
      <c r="G69" s="45">
        <v>77.400000000000006</v>
      </c>
      <c r="H69" s="45"/>
      <c r="I69" s="45"/>
      <c r="J69" s="45"/>
      <c r="K69" s="45"/>
      <c r="L69" s="45"/>
      <c r="M69" s="45"/>
      <c r="N69" s="45"/>
      <c r="O69" s="45"/>
      <c r="P69" s="45"/>
      <c r="Q69" s="45"/>
      <c r="R69" s="45"/>
      <c r="S69" s="45"/>
      <c r="T69" s="45"/>
      <c r="U69" s="45"/>
    </row>
    <row r="70" spans="1:21" x14ac:dyDescent="0.25">
      <c r="A70" s="43">
        <v>59</v>
      </c>
      <c r="B70" s="45">
        <v>413.5</v>
      </c>
      <c r="C70" s="45">
        <v>212.1</v>
      </c>
      <c r="D70" s="45">
        <v>145</v>
      </c>
      <c r="E70" s="45">
        <v>111.6</v>
      </c>
      <c r="F70" s="45">
        <v>91.6</v>
      </c>
      <c r="G70" s="45"/>
      <c r="H70" s="45"/>
      <c r="I70" s="45"/>
      <c r="J70" s="45"/>
      <c r="K70" s="45"/>
      <c r="L70" s="45"/>
      <c r="M70" s="45"/>
      <c r="N70" s="45"/>
      <c r="O70" s="45"/>
      <c r="P70" s="45"/>
      <c r="Q70" s="45"/>
      <c r="R70" s="45"/>
      <c r="S70" s="45"/>
      <c r="T70" s="45"/>
      <c r="U70" s="45"/>
    </row>
    <row r="71" spans="1:21" x14ac:dyDescent="0.25">
      <c r="A71" s="43">
        <v>60</v>
      </c>
      <c r="B71" s="45">
        <v>415.2</v>
      </c>
      <c r="C71" s="45">
        <v>213.1</v>
      </c>
      <c r="D71" s="45">
        <v>145.80000000000001</v>
      </c>
      <c r="E71" s="45">
        <v>112.2</v>
      </c>
      <c r="F71" s="45"/>
      <c r="G71" s="45"/>
      <c r="H71" s="45"/>
      <c r="I71" s="45"/>
      <c r="J71" s="45"/>
      <c r="K71" s="45"/>
      <c r="L71" s="45"/>
      <c r="M71" s="45"/>
      <c r="N71" s="45"/>
      <c r="O71" s="45"/>
      <c r="P71" s="45"/>
      <c r="Q71" s="45"/>
      <c r="R71" s="45"/>
      <c r="S71" s="45"/>
      <c r="T71" s="45"/>
      <c r="U71" s="45"/>
    </row>
    <row r="72" spans="1:21" x14ac:dyDescent="0.25">
      <c r="A72" s="43">
        <v>61</v>
      </c>
      <c r="B72" s="45">
        <v>417.1</v>
      </c>
      <c r="C72" s="45">
        <v>214.2</v>
      </c>
      <c r="D72" s="45">
        <v>146.6</v>
      </c>
      <c r="E72" s="45"/>
      <c r="F72" s="45"/>
      <c r="G72" s="45"/>
      <c r="H72" s="45"/>
      <c r="I72" s="45"/>
      <c r="J72" s="45"/>
      <c r="K72" s="45"/>
      <c r="L72" s="45"/>
      <c r="M72" s="45"/>
      <c r="N72" s="45"/>
      <c r="O72" s="45"/>
      <c r="P72" s="45"/>
      <c r="Q72" s="45"/>
      <c r="R72" s="45"/>
      <c r="S72" s="45"/>
      <c r="T72" s="45"/>
      <c r="U72" s="45"/>
    </row>
    <row r="73" spans="1:21" x14ac:dyDescent="0.25">
      <c r="A73" s="43">
        <v>62</v>
      </c>
      <c r="B73" s="45">
        <v>419.7</v>
      </c>
      <c r="C73" s="45">
        <v>215.6</v>
      </c>
      <c r="D73" s="45"/>
      <c r="E73" s="45"/>
      <c r="F73" s="45"/>
      <c r="G73" s="45"/>
      <c r="H73" s="45"/>
      <c r="I73" s="45"/>
      <c r="J73" s="45"/>
      <c r="K73" s="45"/>
      <c r="L73" s="45"/>
      <c r="M73" s="45"/>
      <c r="N73" s="45"/>
      <c r="O73" s="45"/>
      <c r="P73" s="45"/>
      <c r="Q73" s="45"/>
      <c r="R73" s="45"/>
      <c r="S73" s="45"/>
      <c r="T73" s="45"/>
      <c r="U73" s="45"/>
    </row>
    <row r="74" spans="1:21" x14ac:dyDescent="0.25">
      <c r="A74" s="43">
        <v>63</v>
      </c>
      <c r="B74" s="45">
        <v>422.1</v>
      </c>
      <c r="C74" s="45"/>
      <c r="D74" s="45"/>
      <c r="E74" s="45"/>
      <c r="F74" s="45"/>
      <c r="G74" s="45"/>
      <c r="H74" s="45"/>
      <c r="I74" s="45"/>
      <c r="J74" s="45"/>
      <c r="K74" s="45"/>
      <c r="L74" s="45"/>
      <c r="M74" s="45"/>
      <c r="N74" s="45"/>
      <c r="O74" s="45"/>
      <c r="P74" s="45"/>
      <c r="Q74" s="45"/>
      <c r="R74" s="45"/>
      <c r="S74" s="45"/>
      <c r="T74" s="45"/>
      <c r="U74" s="45"/>
    </row>
  </sheetData>
  <sheetProtection algorithmName="SHA-512" hashValue="o9VH7/tcy0mR3YUV/KiKFOUnqEtJcYB0BEt1mnecRGagBj3/Ka4eCbjQ7QObAb40c9XMJLQDnXjLGXM6nI1CAg==" saltValue="lQvPoZQlQgf7S6+HsiLCzA==" spinCount="100000" sheet="1" objects="1" scenarios="1"/>
  <conditionalFormatting sqref="A6:A21">
    <cfRule type="expression" dxfId="473" priority="1" stopIfTrue="1">
      <formula>MOD(ROW(),2)=0</formula>
    </cfRule>
    <cfRule type="expression" dxfId="472" priority="2" stopIfTrue="1">
      <formula>MOD(ROW(),2)&lt;&gt;0</formula>
    </cfRule>
  </conditionalFormatting>
  <conditionalFormatting sqref="B6:M21">
    <cfRule type="expression" dxfId="471" priority="3" stopIfTrue="1">
      <formula>MOD(ROW(),2)=0</formula>
    </cfRule>
    <cfRule type="expression" dxfId="470" priority="4" stopIfTrue="1">
      <formula>MOD(ROW(),2)&lt;&gt;0</formula>
    </cfRule>
  </conditionalFormatting>
  <conditionalFormatting sqref="A26:A74">
    <cfRule type="expression" dxfId="469" priority="5" stopIfTrue="1">
      <formula>MOD(ROW(),2)=0</formula>
    </cfRule>
    <cfRule type="expression" dxfId="468" priority="6" stopIfTrue="1">
      <formula>MOD(ROW(),2)&lt;&gt;0</formula>
    </cfRule>
  </conditionalFormatting>
  <conditionalFormatting sqref="B26:U74">
    <cfRule type="expression" dxfId="467" priority="7" stopIfTrue="1">
      <formula>MOD(ROW(),2)=0</formula>
    </cfRule>
    <cfRule type="expression" dxfId="466"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7386-98B2-4478-8C1E-0BD1836C65FA}">
  <sheetPr codeName="Sheet75"/>
  <dimension ref="A1:U75"/>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376</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712</v>
      </c>
      <c r="C14" s="49"/>
      <c r="D14" s="49"/>
      <c r="E14" s="49"/>
      <c r="F14" s="49"/>
      <c r="G14" s="49"/>
      <c r="H14" s="49"/>
      <c r="I14" s="49"/>
      <c r="J14" s="49"/>
      <c r="K14" s="49"/>
      <c r="L14" s="49"/>
      <c r="M14" s="49"/>
    </row>
    <row r="15" spans="1:13" x14ac:dyDescent="0.25">
      <c r="A15" s="40" t="s">
        <v>485</v>
      </c>
      <c r="B15" s="49" t="s">
        <v>377</v>
      </c>
      <c r="C15" s="49"/>
      <c r="D15" s="49"/>
      <c r="E15" s="49"/>
      <c r="F15" s="49"/>
      <c r="G15" s="49"/>
      <c r="H15" s="49"/>
      <c r="I15" s="49"/>
      <c r="J15" s="49"/>
      <c r="K15" s="49"/>
      <c r="L15" s="49"/>
      <c r="M15" s="49"/>
    </row>
    <row r="16" spans="1:13" x14ac:dyDescent="0.25">
      <c r="A16" s="40" t="s">
        <v>137</v>
      </c>
      <c r="B16" s="49" t="s">
        <v>378</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202.6</v>
      </c>
      <c r="C27" s="45">
        <v>103.2</v>
      </c>
      <c r="D27" s="45">
        <v>70</v>
      </c>
      <c r="E27" s="45">
        <v>53.5</v>
      </c>
      <c r="F27" s="45">
        <v>43.6</v>
      </c>
      <c r="G27" s="45">
        <v>37</v>
      </c>
      <c r="H27" s="45">
        <v>32.299999999999997</v>
      </c>
      <c r="I27" s="45">
        <v>28.7</v>
      </c>
      <c r="J27" s="45">
        <v>26</v>
      </c>
      <c r="K27" s="45">
        <v>23.8</v>
      </c>
      <c r="L27" s="45">
        <v>22</v>
      </c>
      <c r="M27" s="45">
        <v>20.5</v>
      </c>
      <c r="N27" s="45">
        <v>19.3</v>
      </c>
      <c r="O27" s="45">
        <v>18.2</v>
      </c>
      <c r="P27" s="45">
        <v>17.3</v>
      </c>
      <c r="Q27" s="45">
        <v>16.5</v>
      </c>
      <c r="R27" s="45">
        <v>15.8</v>
      </c>
      <c r="S27" s="45">
        <v>15.1</v>
      </c>
      <c r="T27" s="45">
        <v>14.6</v>
      </c>
      <c r="U27" s="45">
        <v>14.1</v>
      </c>
    </row>
    <row r="28" spans="1:21" x14ac:dyDescent="0.25">
      <c r="A28" s="43">
        <v>17</v>
      </c>
      <c r="B28" s="45">
        <v>205.6</v>
      </c>
      <c r="C28" s="45">
        <v>104.7</v>
      </c>
      <c r="D28" s="45">
        <v>71.099999999999994</v>
      </c>
      <c r="E28" s="45">
        <v>54.3</v>
      </c>
      <c r="F28" s="45">
        <v>44.2</v>
      </c>
      <c r="G28" s="45">
        <v>37.5</v>
      </c>
      <c r="H28" s="45">
        <v>32.700000000000003</v>
      </c>
      <c r="I28" s="45">
        <v>29.2</v>
      </c>
      <c r="J28" s="45">
        <v>26.4</v>
      </c>
      <c r="K28" s="45">
        <v>24.2</v>
      </c>
      <c r="L28" s="45">
        <v>22.3</v>
      </c>
      <c r="M28" s="45">
        <v>20.8</v>
      </c>
      <c r="N28" s="45">
        <v>19.600000000000001</v>
      </c>
      <c r="O28" s="45">
        <v>18.5</v>
      </c>
      <c r="P28" s="45">
        <v>17.5</v>
      </c>
      <c r="Q28" s="45">
        <v>16.7</v>
      </c>
      <c r="R28" s="45">
        <v>16</v>
      </c>
      <c r="S28" s="45">
        <v>15.4</v>
      </c>
      <c r="T28" s="45">
        <v>14.8</v>
      </c>
      <c r="U28" s="45">
        <v>14.3</v>
      </c>
    </row>
    <row r="29" spans="1:21" x14ac:dyDescent="0.25">
      <c r="A29" s="43">
        <v>18</v>
      </c>
      <c r="B29" s="45">
        <v>208.6</v>
      </c>
      <c r="C29" s="45">
        <v>106.2</v>
      </c>
      <c r="D29" s="45">
        <v>72.099999999999994</v>
      </c>
      <c r="E29" s="45">
        <v>55.1</v>
      </c>
      <c r="F29" s="45">
        <v>44.9</v>
      </c>
      <c r="G29" s="45">
        <v>38.1</v>
      </c>
      <c r="H29" s="45">
        <v>33.200000000000003</v>
      </c>
      <c r="I29" s="45">
        <v>29.6</v>
      </c>
      <c r="J29" s="45">
        <v>26.8</v>
      </c>
      <c r="K29" s="45">
        <v>24.5</v>
      </c>
      <c r="L29" s="45">
        <v>22.7</v>
      </c>
      <c r="M29" s="45">
        <v>21.1</v>
      </c>
      <c r="N29" s="45">
        <v>19.899999999999999</v>
      </c>
      <c r="O29" s="45">
        <v>18.8</v>
      </c>
      <c r="P29" s="45">
        <v>17.8</v>
      </c>
      <c r="Q29" s="45">
        <v>17</v>
      </c>
      <c r="R29" s="45">
        <v>16.2</v>
      </c>
      <c r="S29" s="45">
        <v>15.6</v>
      </c>
      <c r="T29" s="45">
        <v>15</v>
      </c>
      <c r="U29" s="45">
        <v>14.5</v>
      </c>
    </row>
    <row r="30" spans="1:21" x14ac:dyDescent="0.25">
      <c r="A30" s="43">
        <v>19</v>
      </c>
      <c r="B30" s="45">
        <v>211.6</v>
      </c>
      <c r="C30" s="45">
        <v>107.8</v>
      </c>
      <c r="D30" s="45">
        <v>73.2</v>
      </c>
      <c r="E30" s="45">
        <v>55.9</v>
      </c>
      <c r="F30" s="45">
        <v>45.5</v>
      </c>
      <c r="G30" s="45">
        <v>38.6</v>
      </c>
      <c r="H30" s="45">
        <v>33.700000000000003</v>
      </c>
      <c r="I30" s="45">
        <v>30</v>
      </c>
      <c r="J30" s="45">
        <v>27.2</v>
      </c>
      <c r="K30" s="45">
        <v>24.9</v>
      </c>
      <c r="L30" s="45">
        <v>23</v>
      </c>
      <c r="M30" s="45">
        <v>21.5</v>
      </c>
      <c r="N30" s="45">
        <v>20.100000000000001</v>
      </c>
      <c r="O30" s="45">
        <v>19</v>
      </c>
      <c r="P30" s="45">
        <v>18.100000000000001</v>
      </c>
      <c r="Q30" s="45">
        <v>17.2</v>
      </c>
      <c r="R30" s="45">
        <v>16.5</v>
      </c>
      <c r="S30" s="45">
        <v>15.8</v>
      </c>
      <c r="T30" s="45">
        <v>15.3</v>
      </c>
      <c r="U30" s="45">
        <v>14.7</v>
      </c>
    </row>
    <row r="31" spans="1:21" x14ac:dyDescent="0.25">
      <c r="A31" s="43">
        <v>20</v>
      </c>
      <c r="B31" s="45">
        <v>214.7</v>
      </c>
      <c r="C31" s="45">
        <v>109.3</v>
      </c>
      <c r="D31" s="45">
        <v>74.2</v>
      </c>
      <c r="E31" s="45">
        <v>56.7</v>
      </c>
      <c r="F31" s="45">
        <v>46.2</v>
      </c>
      <c r="G31" s="45">
        <v>39.200000000000003</v>
      </c>
      <c r="H31" s="45">
        <v>34.200000000000003</v>
      </c>
      <c r="I31" s="45">
        <v>30.5</v>
      </c>
      <c r="J31" s="45">
        <v>27.5</v>
      </c>
      <c r="K31" s="45">
        <v>25.2</v>
      </c>
      <c r="L31" s="45">
        <v>23.3</v>
      </c>
      <c r="M31" s="45">
        <v>21.8</v>
      </c>
      <c r="N31" s="45">
        <v>20.399999999999999</v>
      </c>
      <c r="O31" s="45">
        <v>19.3</v>
      </c>
      <c r="P31" s="45">
        <v>18.3</v>
      </c>
      <c r="Q31" s="45">
        <v>17.5</v>
      </c>
      <c r="R31" s="45">
        <v>16.7</v>
      </c>
      <c r="S31" s="45">
        <v>16.100000000000001</v>
      </c>
      <c r="T31" s="45">
        <v>15.5</v>
      </c>
      <c r="U31" s="45">
        <v>14.9</v>
      </c>
    </row>
    <row r="32" spans="1:21" x14ac:dyDescent="0.25">
      <c r="A32" s="43">
        <v>21</v>
      </c>
      <c r="B32" s="45">
        <v>217.8</v>
      </c>
      <c r="C32" s="45">
        <v>110.9</v>
      </c>
      <c r="D32" s="45">
        <v>75.3</v>
      </c>
      <c r="E32" s="45">
        <v>57.5</v>
      </c>
      <c r="F32" s="45">
        <v>46.9</v>
      </c>
      <c r="G32" s="45">
        <v>39.799999999999997</v>
      </c>
      <c r="H32" s="45">
        <v>34.700000000000003</v>
      </c>
      <c r="I32" s="45">
        <v>30.9</v>
      </c>
      <c r="J32" s="45">
        <v>27.9</v>
      </c>
      <c r="K32" s="45">
        <v>25.6</v>
      </c>
      <c r="L32" s="45">
        <v>23.7</v>
      </c>
      <c r="M32" s="45">
        <v>22.1</v>
      </c>
      <c r="N32" s="45">
        <v>20.7</v>
      </c>
      <c r="O32" s="45">
        <v>19.600000000000001</v>
      </c>
      <c r="P32" s="45">
        <v>18.600000000000001</v>
      </c>
      <c r="Q32" s="45">
        <v>17.7</v>
      </c>
      <c r="R32" s="45">
        <v>17</v>
      </c>
      <c r="S32" s="45">
        <v>16.3</v>
      </c>
      <c r="T32" s="45">
        <v>15.7</v>
      </c>
      <c r="U32" s="45">
        <v>15.2</v>
      </c>
    </row>
    <row r="33" spans="1:21" x14ac:dyDescent="0.25">
      <c r="A33" s="43">
        <v>22</v>
      </c>
      <c r="B33" s="45">
        <v>220.9</v>
      </c>
      <c r="C33" s="45">
        <v>112.5</v>
      </c>
      <c r="D33" s="45">
        <v>76.400000000000006</v>
      </c>
      <c r="E33" s="45">
        <v>58.3</v>
      </c>
      <c r="F33" s="45">
        <v>47.5</v>
      </c>
      <c r="G33" s="45">
        <v>40.299999999999997</v>
      </c>
      <c r="H33" s="45">
        <v>35.200000000000003</v>
      </c>
      <c r="I33" s="45">
        <v>31.3</v>
      </c>
      <c r="J33" s="45">
        <v>28.4</v>
      </c>
      <c r="K33" s="45">
        <v>26</v>
      </c>
      <c r="L33" s="45">
        <v>24</v>
      </c>
      <c r="M33" s="45">
        <v>22.4</v>
      </c>
      <c r="N33" s="45">
        <v>21</v>
      </c>
      <c r="O33" s="45">
        <v>19.899999999999999</v>
      </c>
      <c r="P33" s="45">
        <v>18.899999999999999</v>
      </c>
      <c r="Q33" s="45">
        <v>18</v>
      </c>
      <c r="R33" s="45">
        <v>17.2</v>
      </c>
      <c r="S33" s="45">
        <v>16.5</v>
      </c>
      <c r="T33" s="45">
        <v>15.9</v>
      </c>
      <c r="U33" s="45">
        <v>15.4</v>
      </c>
    </row>
    <row r="34" spans="1:21" x14ac:dyDescent="0.25">
      <c r="A34" s="43">
        <v>23</v>
      </c>
      <c r="B34" s="45">
        <v>224.1</v>
      </c>
      <c r="C34" s="45">
        <v>114.1</v>
      </c>
      <c r="D34" s="45">
        <v>77.5</v>
      </c>
      <c r="E34" s="45">
        <v>59.2</v>
      </c>
      <c r="F34" s="45">
        <v>48.2</v>
      </c>
      <c r="G34" s="45">
        <v>40.9</v>
      </c>
      <c r="H34" s="45">
        <v>35.700000000000003</v>
      </c>
      <c r="I34" s="45">
        <v>31.8</v>
      </c>
      <c r="J34" s="45">
        <v>28.8</v>
      </c>
      <c r="K34" s="45">
        <v>26.3</v>
      </c>
      <c r="L34" s="45">
        <v>24.4</v>
      </c>
      <c r="M34" s="45">
        <v>22.7</v>
      </c>
      <c r="N34" s="45">
        <v>21.3</v>
      </c>
      <c r="O34" s="45">
        <v>20.2</v>
      </c>
      <c r="P34" s="45">
        <v>19.100000000000001</v>
      </c>
      <c r="Q34" s="45">
        <v>18.3</v>
      </c>
      <c r="R34" s="45">
        <v>17.5</v>
      </c>
      <c r="S34" s="45">
        <v>16.8</v>
      </c>
      <c r="T34" s="45">
        <v>16.2</v>
      </c>
      <c r="U34" s="45">
        <v>15.6</v>
      </c>
    </row>
    <row r="35" spans="1:21" x14ac:dyDescent="0.25">
      <c r="A35" s="43">
        <v>24</v>
      </c>
      <c r="B35" s="45">
        <v>227.3</v>
      </c>
      <c r="C35" s="45">
        <v>115.8</v>
      </c>
      <c r="D35" s="45">
        <v>78.599999999999994</v>
      </c>
      <c r="E35" s="45">
        <v>60</v>
      </c>
      <c r="F35" s="45">
        <v>48.9</v>
      </c>
      <c r="G35" s="45">
        <v>41.5</v>
      </c>
      <c r="H35" s="45">
        <v>36.200000000000003</v>
      </c>
      <c r="I35" s="45">
        <v>32.200000000000003</v>
      </c>
      <c r="J35" s="45">
        <v>29.2</v>
      </c>
      <c r="K35" s="45">
        <v>26.7</v>
      </c>
      <c r="L35" s="45">
        <v>24.7</v>
      </c>
      <c r="M35" s="45">
        <v>23.1</v>
      </c>
      <c r="N35" s="45">
        <v>21.7</v>
      </c>
      <c r="O35" s="45">
        <v>20.5</v>
      </c>
      <c r="P35" s="45">
        <v>19.399999999999999</v>
      </c>
      <c r="Q35" s="45">
        <v>18.5</v>
      </c>
      <c r="R35" s="45">
        <v>17.7</v>
      </c>
      <c r="S35" s="45">
        <v>17</v>
      </c>
      <c r="T35" s="45">
        <v>16.399999999999999</v>
      </c>
      <c r="U35" s="45">
        <v>15.8</v>
      </c>
    </row>
    <row r="36" spans="1:21" x14ac:dyDescent="0.25">
      <c r="A36" s="43">
        <v>25</v>
      </c>
      <c r="B36" s="45">
        <v>230.5</v>
      </c>
      <c r="C36" s="45">
        <v>117.4</v>
      </c>
      <c r="D36" s="45">
        <v>79.7</v>
      </c>
      <c r="E36" s="45">
        <v>60.9</v>
      </c>
      <c r="F36" s="45">
        <v>49.6</v>
      </c>
      <c r="G36" s="45">
        <v>42.1</v>
      </c>
      <c r="H36" s="45">
        <v>36.700000000000003</v>
      </c>
      <c r="I36" s="45">
        <v>32.700000000000003</v>
      </c>
      <c r="J36" s="45">
        <v>29.6</v>
      </c>
      <c r="K36" s="45">
        <v>27.1</v>
      </c>
      <c r="L36" s="45">
        <v>25.1</v>
      </c>
      <c r="M36" s="45">
        <v>23.4</v>
      </c>
      <c r="N36" s="45">
        <v>22</v>
      </c>
      <c r="O36" s="45">
        <v>20.8</v>
      </c>
      <c r="P36" s="45">
        <v>19.7</v>
      </c>
      <c r="Q36" s="45">
        <v>18.8</v>
      </c>
      <c r="R36" s="45">
        <v>18</v>
      </c>
      <c r="S36" s="45">
        <v>17.3</v>
      </c>
      <c r="T36" s="45">
        <v>16.600000000000001</v>
      </c>
      <c r="U36" s="45">
        <v>16.100000000000001</v>
      </c>
    </row>
    <row r="37" spans="1:21" x14ac:dyDescent="0.25">
      <c r="A37" s="43">
        <v>26</v>
      </c>
      <c r="B37" s="45">
        <v>233.8</v>
      </c>
      <c r="C37" s="45">
        <v>119.1</v>
      </c>
      <c r="D37" s="45">
        <v>80.900000000000006</v>
      </c>
      <c r="E37" s="45">
        <v>61.8</v>
      </c>
      <c r="F37" s="45">
        <v>50.3</v>
      </c>
      <c r="G37" s="45">
        <v>42.7</v>
      </c>
      <c r="H37" s="45">
        <v>37.200000000000003</v>
      </c>
      <c r="I37" s="45">
        <v>33.200000000000003</v>
      </c>
      <c r="J37" s="45">
        <v>30</v>
      </c>
      <c r="K37" s="45">
        <v>27.5</v>
      </c>
      <c r="L37" s="45">
        <v>25.4</v>
      </c>
      <c r="M37" s="45">
        <v>23.7</v>
      </c>
      <c r="N37" s="45">
        <v>22.3</v>
      </c>
      <c r="O37" s="45">
        <v>21.1</v>
      </c>
      <c r="P37" s="45">
        <v>20</v>
      </c>
      <c r="Q37" s="45">
        <v>19.100000000000001</v>
      </c>
      <c r="R37" s="45">
        <v>18.3</v>
      </c>
      <c r="S37" s="45">
        <v>17.5</v>
      </c>
      <c r="T37" s="45">
        <v>16.899999999999999</v>
      </c>
      <c r="U37" s="45">
        <v>16.3</v>
      </c>
    </row>
    <row r="38" spans="1:21" x14ac:dyDescent="0.25">
      <c r="A38" s="43">
        <v>27</v>
      </c>
      <c r="B38" s="45">
        <v>237.1</v>
      </c>
      <c r="C38" s="45">
        <v>120.8</v>
      </c>
      <c r="D38" s="45">
        <v>82</v>
      </c>
      <c r="E38" s="45">
        <v>62.6</v>
      </c>
      <c r="F38" s="45">
        <v>51</v>
      </c>
      <c r="G38" s="45">
        <v>43.3</v>
      </c>
      <c r="H38" s="45">
        <v>37.799999999999997</v>
      </c>
      <c r="I38" s="45">
        <v>33.700000000000003</v>
      </c>
      <c r="J38" s="45">
        <v>30.5</v>
      </c>
      <c r="K38" s="45">
        <v>27.9</v>
      </c>
      <c r="L38" s="45">
        <v>25.8</v>
      </c>
      <c r="M38" s="45">
        <v>24.1</v>
      </c>
      <c r="N38" s="45">
        <v>22.6</v>
      </c>
      <c r="O38" s="45">
        <v>21.4</v>
      </c>
      <c r="P38" s="45">
        <v>20.3</v>
      </c>
      <c r="Q38" s="45">
        <v>19.399999999999999</v>
      </c>
      <c r="R38" s="45">
        <v>18.5</v>
      </c>
      <c r="S38" s="45">
        <v>17.8</v>
      </c>
      <c r="T38" s="45">
        <v>17.100000000000001</v>
      </c>
      <c r="U38" s="45">
        <v>16.600000000000001</v>
      </c>
    </row>
    <row r="39" spans="1:21" x14ac:dyDescent="0.25">
      <c r="A39" s="43">
        <v>28</v>
      </c>
      <c r="B39" s="45">
        <v>240.5</v>
      </c>
      <c r="C39" s="45">
        <v>122.5</v>
      </c>
      <c r="D39" s="45">
        <v>83.2</v>
      </c>
      <c r="E39" s="45">
        <v>63.5</v>
      </c>
      <c r="F39" s="45">
        <v>51.8</v>
      </c>
      <c r="G39" s="45">
        <v>43.9</v>
      </c>
      <c r="H39" s="45">
        <v>38.299999999999997</v>
      </c>
      <c r="I39" s="45">
        <v>34.1</v>
      </c>
      <c r="J39" s="45">
        <v>30.9</v>
      </c>
      <c r="K39" s="45">
        <v>28.3</v>
      </c>
      <c r="L39" s="45">
        <v>26.2</v>
      </c>
      <c r="M39" s="45">
        <v>24.4</v>
      </c>
      <c r="N39" s="45">
        <v>22.9</v>
      </c>
      <c r="O39" s="45">
        <v>21.7</v>
      </c>
      <c r="P39" s="45">
        <v>20.6</v>
      </c>
      <c r="Q39" s="45">
        <v>19.600000000000001</v>
      </c>
      <c r="R39" s="45">
        <v>18.8</v>
      </c>
      <c r="S39" s="45">
        <v>18.100000000000001</v>
      </c>
      <c r="T39" s="45">
        <v>17.399999999999999</v>
      </c>
      <c r="U39" s="45">
        <v>16.8</v>
      </c>
    </row>
    <row r="40" spans="1:21" x14ac:dyDescent="0.25">
      <c r="A40" s="43">
        <v>29</v>
      </c>
      <c r="B40" s="45">
        <v>243.9</v>
      </c>
      <c r="C40" s="45">
        <v>124.2</v>
      </c>
      <c r="D40" s="45">
        <v>84.3</v>
      </c>
      <c r="E40" s="45">
        <v>64.400000000000006</v>
      </c>
      <c r="F40" s="45">
        <v>52.5</v>
      </c>
      <c r="G40" s="45">
        <v>44.5</v>
      </c>
      <c r="H40" s="45">
        <v>38.9</v>
      </c>
      <c r="I40" s="45">
        <v>34.6</v>
      </c>
      <c r="J40" s="45">
        <v>31.3</v>
      </c>
      <c r="K40" s="45">
        <v>28.7</v>
      </c>
      <c r="L40" s="45">
        <v>26.6</v>
      </c>
      <c r="M40" s="45">
        <v>24.8</v>
      </c>
      <c r="N40" s="45">
        <v>23.3</v>
      </c>
      <c r="O40" s="45">
        <v>22</v>
      </c>
      <c r="P40" s="45">
        <v>20.9</v>
      </c>
      <c r="Q40" s="45">
        <v>19.899999999999999</v>
      </c>
      <c r="R40" s="45">
        <v>19.100000000000001</v>
      </c>
      <c r="S40" s="45">
        <v>18.3</v>
      </c>
      <c r="T40" s="45">
        <v>17.7</v>
      </c>
      <c r="U40" s="45">
        <v>17.100000000000001</v>
      </c>
    </row>
    <row r="41" spans="1:21" x14ac:dyDescent="0.25">
      <c r="A41" s="43">
        <v>30</v>
      </c>
      <c r="B41" s="45">
        <v>247.3</v>
      </c>
      <c r="C41" s="45">
        <v>126</v>
      </c>
      <c r="D41" s="45">
        <v>85.6</v>
      </c>
      <c r="E41" s="45">
        <v>65.400000000000006</v>
      </c>
      <c r="F41" s="45">
        <v>53.2</v>
      </c>
      <c r="G41" s="45">
        <v>45.2</v>
      </c>
      <c r="H41" s="45">
        <v>39.4</v>
      </c>
      <c r="I41" s="45">
        <v>35.1</v>
      </c>
      <c r="J41" s="45">
        <v>31.8</v>
      </c>
      <c r="K41" s="45">
        <v>29.1</v>
      </c>
      <c r="L41" s="45">
        <v>27</v>
      </c>
      <c r="M41" s="45">
        <v>25.1</v>
      </c>
      <c r="N41" s="45">
        <v>23.6</v>
      </c>
      <c r="O41" s="45">
        <v>22.3</v>
      </c>
      <c r="P41" s="45">
        <v>21.2</v>
      </c>
      <c r="Q41" s="45">
        <v>20.2</v>
      </c>
      <c r="R41" s="45">
        <v>19.399999999999999</v>
      </c>
      <c r="S41" s="45">
        <v>18.600000000000001</v>
      </c>
      <c r="T41" s="45">
        <v>17.899999999999999</v>
      </c>
      <c r="U41" s="45">
        <v>17.3</v>
      </c>
    </row>
    <row r="42" spans="1:21" x14ac:dyDescent="0.25">
      <c r="A42" s="43">
        <v>31</v>
      </c>
      <c r="B42" s="45">
        <v>250.8</v>
      </c>
      <c r="C42" s="45">
        <v>127.8</v>
      </c>
      <c r="D42" s="45">
        <v>86.8</v>
      </c>
      <c r="E42" s="45">
        <v>66.3</v>
      </c>
      <c r="F42" s="45">
        <v>54</v>
      </c>
      <c r="G42" s="45">
        <v>45.8</v>
      </c>
      <c r="H42" s="45">
        <v>40</v>
      </c>
      <c r="I42" s="45">
        <v>35.6</v>
      </c>
      <c r="J42" s="45">
        <v>32.299999999999997</v>
      </c>
      <c r="K42" s="45">
        <v>29.6</v>
      </c>
      <c r="L42" s="45">
        <v>27.3</v>
      </c>
      <c r="M42" s="45">
        <v>25.5</v>
      </c>
      <c r="N42" s="45">
        <v>24</v>
      </c>
      <c r="O42" s="45">
        <v>22.7</v>
      </c>
      <c r="P42" s="45">
        <v>21.5</v>
      </c>
      <c r="Q42" s="45">
        <v>20.5</v>
      </c>
      <c r="R42" s="45">
        <v>19.7</v>
      </c>
      <c r="S42" s="45">
        <v>18.899999999999999</v>
      </c>
      <c r="T42" s="45">
        <v>18.2</v>
      </c>
      <c r="U42" s="45">
        <v>17.600000000000001</v>
      </c>
    </row>
    <row r="43" spans="1:21" x14ac:dyDescent="0.25">
      <c r="A43" s="43">
        <v>32</v>
      </c>
      <c r="B43" s="45">
        <v>254.4</v>
      </c>
      <c r="C43" s="45">
        <v>129.6</v>
      </c>
      <c r="D43" s="45">
        <v>88</v>
      </c>
      <c r="E43" s="45">
        <v>67.2</v>
      </c>
      <c r="F43" s="45">
        <v>54.8</v>
      </c>
      <c r="G43" s="45">
        <v>46.5</v>
      </c>
      <c r="H43" s="45">
        <v>40.6</v>
      </c>
      <c r="I43" s="45">
        <v>36.200000000000003</v>
      </c>
      <c r="J43" s="45">
        <v>32.700000000000003</v>
      </c>
      <c r="K43" s="45">
        <v>30</v>
      </c>
      <c r="L43" s="45">
        <v>27.7</v>
      </c>
      <c r="M43" s="45">
        <v>25.9</v>
      </c>
      <c r="N43" s="45">
        <v>24.3</v>
      </c>
      <c r="O43" s="45">
        <v>23</v>
      </c>
      <c r="P43" s="45">
        <v>21.8</v>
      </c>
      <c r="Q43" s="45">
        <v>20.8</v>
      </c>
      <c r="R43" s="45">
        <v>19.899999999999999</v>
      </c>
      <c r="S43" s="45">
        <v>19.2</v>
      </c>
      <c r="T43" s="45">
        <v>18.5</v>
      </c>
      <c r="U43" s="45">
        <v>17.899999999999999</v>
      </c>
    </row>
    <row r="44" spans="1:21" x14ac:dyDescent="0.25">
      <c r="A44" s="43">
        <v>33</v>
      </c>
      <c r="B44" s="45">
        <v>257.89999999999998</v>
      </c>
      <c r="C44" s="45">
        <v>131.4</v>
      </c>
      <c r="D44" s="45">
        <v>89.2</v>
      </c>
      <c r="E44" s="45">
        <v>68.2</v>
      </c>
      <c r="F44" s="45">
        <v>55.6</v>
      </c>
      <c r="G44" s="45">
        <v>47.1</v>
      </c>
      <c r="H44" s="45">
        <v>41.2</v>
      </c>
      <c r="I44" s="45">
        <v>36.700000000000003</v>
      </c>
      <c r="J44" s="45">
        <v>33.200000000000003</v>
      </c>
      <c r="K44" s="45">
        <v>30.4</v>
      </c>
      <c r="L44" s="45">
        <v>28.1</v>
      </c>
      <c r="M44" s="45">
        <v>26.3</v>
      </c>
      <c r="N44" s="45">
        <v>24.7</v>
      </c>
      <c r="O44" s="45">
        <v>23.3</v>
      </c>
      <c r="P44" s="45">
        <v>22.2</v>
      </c>
      <c r="Q44" s="45">
        <v>21.1</v>
      </c>
      <c r="R44" s="45">
        <v>20.2</v>
      </c>
      <c r="S44" s="45">
        <v>19.5</v>
      </c>
      <c r="T44" s="45">
        <v>18.8</v>
      </c>
      <c r="U44" s="45">
        <v>18.100000000000001</v>
      </c>
    </row>
    <row r="45" spans="1:21" x14ac:dyDescent="0.25">
      <c r="A45" s="43">
        <v>34</v>
      </c>
      <c r="B45" s="45">
        <v>261.5</v>
      </c>
      <c r="C45" s="45">
        <v>133.19999999999999</v>
      </c>
      <c r="D45" s="45">
        <v>90.5</v>
      </c>
      <c r="E45" s="45">
        <v>69.099999999999994</v>
      </c>
      <c r="F45" s="45">
        <v>56.3</v>
      </c>
      <c r="G45" s="45">
        <v>47.8</v>
      </c>
      <c r="H45" s="45">
        <v>41.7</v>
      </c>
      <c r="I45" s="45">
        <v>37.200000000000003</v>
      </c>
      <c r="J45" s="45">
        <v>33.700000000000003</v>
      </c>
      <c r="K45" s="45">
        <v>30.9</v>
      </c>
      <c r="L45" s="45">
        <v>28.6</v>
      </c>
      <c r="M45" s="45">
        <v>26.6</v>
      </c>
      <c r="N45" s="45">
        <v>25</v>
      </c>
      <c r="O45" s="45">
        <v>23.7</v>
      </c>
      <c r="P45" s="45">
        <v>22.5</v>
      </c>
      <c r="Q45" s="45">
        <v>21.5</v>
      </c>
      <c r="R45" s="45">
        <v>20.5</v>
      </c>
      <c r="S45" s="45">
        <v>19.7</v>
      </c>
      <c r="T45" s="45">
        <v>19</v>
      </c>
      <c r="U45" s="45">
        <v>18.399999999999999</v>
      </c>
    </row>
    <row r="46" spans="1:21" x14ac:dyDescent="0.25">
      <c r="A46" s="43">
        <v>35</v>
      </c>
      <c r="B46" s="45">
        <v>265.2</v>
      </c>
      <c r="C46" s="45">
        <v>135.1</v>
      </c>
      <c r="D46" s="45">
        <v>91.8</v>
      </c>
      <c r="E46" s="45">
        <v>70.099999999999994</v>
      </c>
      <c r="F46" s="45">
        <v>57.1</v>
      </c>
      <c r="G46" s="45">
        <v>48.5</v>
      </c>
      <c r="H46" s="45">
        <v>42.3</v>
      </c>
      <c r="I46" s="45">
        <v>37.700000000000003</v>
      </c>
      <c r="J46" s="45">
        <v>34.1</v>
      </c>
      <c r="K46" s="45">
        <v>31.3</v>
      </c>
      <c r="L46" s="45">
        <v>29</v>
      </c>
      <c r="M46" s="45">
        <v>27</v>
      </c>
      <c r="N46" s="45">
        <v>25.4</v>
      </c>
      <c r="O46" s="45">
        <v>24</v>
      </c>
      <c r="P46" s="45">
        <v>22.8</v>
      </c>
      <c r="Q46" s="45">
        <v>21.8</v>
      </c>
      <c r="R46" s="45">
        <v>20.9</v>
      </c>
      <c r="S46" s="45">
        <v>20</v>
      </c>
      <c r="T46" s="45">
        <v>19.3</v>
      </c>
      <c r="U46" s="45">
        <v>18.7</v>
      </c>
    </row>
    <row r="47" spans="1:21" x14ac:dyDescent="0.25">
      <c r="A47" s="43">
        <v>36</v>
      </c>
      <c r="B47" s="45">
        <v>268.89999999999998</v>
      </c>
      <c r="C47" s="45">
        <v>137</v>
      </c>
      <c r="D47" s="45">
        <v>93</v>
      </c>
      <c r="E47" s="45">
        <v>71.099999999999994</v>
      </c>
      <c r="F47" s="45">
        <v>57.9</v>
      </c>
      <c r="G47" s="45">
        <v>49.2</v>
      </c>
      <c r="H47" s="45">
        <v>42.9</v>
      </c>
      <c r="I47" s="45">
        <v>38.299999999999997</v>
      </c>
      <c r="J47" s="45">
        <v>34.6</v>
      </c>
      <c r="K47" s="45">
        <v>31.7</v>
      </c>
      <c r="L47" s="45">
        <v>29.4</v>
      </c>
      <c r="M47" s="45">
        <v>27.4</v>
      </c>
      <c r="N47" s="45">
        <v>25.8</v>
      </c>
      <c r="O47" s="45">
        <v>24.4</v>
      </c>
      <c r="P47" s="45">
        <v>23.2</v>
      </c>
      <c r="Q47" s="45">
        <v>22.1</v>
      </c>
      <c r="R47" s="45">
        <v>21.2</v>
      </c>
      <c r="S47" s="45">
        <v>20.399999999999999</v>
      </c>
      <c r="T47" s="45">
        <v>19.600000000000001</v>
      </c>
      <c r="U47" s="45">
        <v>19</v>
      </c>
    </row>
    <row r="48" spans="1:21" x14ac:dyDescent="0.25">
      <c r="A48" s="43">
        <v>37</v>
      </c>
      <c r="B48" s="45">
        <v>272.60000000000002</v>
      </c>
      <c r="C48" s="45">
        <v>138.9</v>
      </c>
      <c r="D48" s="45">
        <v>94.3</v>
      </c>
      <c r="E48" s="45">
        <v>72.099999999999994</v>
      </c>
      <c r="F48" s="45">
        <v>58.8</v>
      </c>
      <c r="G48" s="45">
        <v>49.9</v>
      </c>
      <c r="H48" s="45">
        <v>43.6</v>
      </c>
      <c r="I48" s="45">
        <v>38.799999999999997</v>
      </c>
      <c r="J48" s="45">
        <v>35.1</v>
      </c>
      <c r="K48" s="45">
        <v>32.200000000000003</v>
      </c>
      <c r="L48" s="45">
        <v>29.8</v>
      </c>
      <c r="M48" s="45">
        <v>27.8</v>
      </c>
      <c r="N48" s="45">
        <v>26.2</v>
      </c>
      <c r="O48" s="45">
        <v>24.7</v>
      </c>
      <c r="P48" s="45">
        <v>23.5</v>
      </c>
      <c r="Q48" s="45">
        <v>22.4</v>
      </c>
      <c r="R48" s="45">
        <v>21.5</v>
      </c>
      <c r="S48" s="45">
        <v>20.7</v>
      </c>
      <c r="T48" s="45">
        <v>19.899999999999999</v>
      </c>
      <c r="U48" s="45">
        <v>19.3</v>
      </c>
    </row>
    <row r="49" spans="1:21" x14ac:dyDescent="0.25">
      <c r="A49" s="43">
        <v>38</v>
      </c>
      <c r="B49" s="45">
        <v>276.39999999999998</v>
      </c>
      <c r="C49" s="45">
        <v>140.80000000000001</v>
      </c>
      <c r="D49" s="45">
        <v>95.7</v>
      </c>
      <c r="E49" s="45">
        <v>73.099999999999994</v>
      </c>
      <c r="F49" s="45">
        <v>59.6</v>
      </c>
      <c r="G49" s="45">
        <v>50.6</v>
      </c>
      <c r="H49" s="45">
        <v>44.2</v>
      </c>
      <c r="I49" s="45">
        <v>39.4</v>
      </c>
      <c r="J49" s="45">
        <v>35.6</v>
      </c>
      <c r="K49" s="45">
        <v>32.700000000000003</v>
      </c>
      <c r="L49" s="45">
        <v>30.3</v>
      </c>
      <c r="M49" s="45">
        <v>28.2</v>
      </c>
      <c r="N49" s="45">
        <v>26.5</v>
      </c>
      <c r="O49" s="45">
        <v>25.1</v>
      </c>
      <c r="P49" s="45">
        <v>23.9</v>
      </c>
      <c r="Q49" s="45">
        <v>22.8</v>
      </c>
      <c r="R49" s="45">
        <v>21.8</v>
      </c>
      <c r="S49" s="45">
        <v>21</v>
      </c>
      <c r="T49" s="45">
        <v>20.3</v>
      </c>
      <c r="U49" s="45">
        <v>19.600000000000001</v>
      </c>
    </row>
    <row r="50" spans="1:21" x14ac:dyDescent="0.25">
      <c r="A50" s="43">
        <v>39</v>
      </c>
      <c r="B50" s="45">
        <v>280.2</v>
      </c>
      <c r="C50" s="45">
        <v>142.80000000000001</v>
      </c>
      <c r="D50" s="45">
        <v>97</v>
      </c>
      <c r="E50" s="45">
        <v>74.099999999999994</v>
      </c>
      <c r="F50" s="45">
        <v>60.4</v>
      </c>
      <c r="G50" s="45">
        <v>51.3</v>
      </c>
      <c r="H50" s="45">
        <v>44.8</v>
      </c>
      <c r="I50" s="45">
        <v>39.9</v>
      </c>
      <c r="J50" s="45">
        <v>36.200000000000003</v>
      </c>
      <c r="K50" s="45">
        <v>33.200000000000003</v>
      </c>
      <c r="L50" s="45">
        <v>30.7</v>
      </c>
      <c r="M50" s="45">
        <v>28.7</v>
      </c>
      <c r="N50" s="45">
        <v>26.9</v>
      </c>
      <c r="O50" s="45">
        <v>25.5</v>
      </c>
      <c r="P50" s="45">
        <v>24.2</v>
      </c>
      <c r="Q50" s="45">
        <v>23.1</v>
      </c>
      <c r="R50" s="45">
        <v>22.2</v>
      </c>
      <c r="S50" s="45">
        <v>21.3</v>
      </c>
      <c r="T50" s="45">
        <v>20.6</v>
      </c>
      <c r="U50" s="45">
        <v>19.899999999999999</v>
      </c>
    </row>
    <row r="51" spans="1:21" x14ac:dyDescent="0.25">
      <c r="A51" s="43">
        <v>40</v>
      </c>
      <c r="B51" s="45">
        <v>284.10000000000002</v>
      </c>
      <c r="C51" s="45">
        <v>144.80000000000001</v>
      </c>
      <c r="D51" s="45">
        <v>98.4</v>
      </c>
      <c r="E51" s="45">
        <v>75.2</v>
      </c>
      <c r="F51" s="45">
        <v>61.3</v>
      </c>
      <c r="G51" s="45">
        <v>52</v>
      </c>
      <c r="H51" s="45">
        <v>45.5</v>
      </c>
      <c r="I51" s="45">
        <v>40.5</v>
      </c>
      <c r="J51" s="45">
        <v>36.700000000000003</v>
      </c>
      <c r="K51" s="45">
        <v>33.6</v>
      </c>
      <c r="L51" s="45">
        <v>31.2</v>
      </c>
      <c r="M51" s="45">
        <v>29.1</v>
      </c>
      <c r="N51" s="45">
        <v>27.4</v>
      </c>
      <c r="O51" s="45">
        <v>25.9</v>
      </c>
      <c r="P51" s="45">
        <v>24.6</v>
      </c>
      <c r="Q51" s="45">
        <v>23.5</v>
      </c>
      <c r="R51" s="45">
        <v>22.5</v>
      </c>
      <c r="S51" s="45">
        <v>21.7</v>
      </c>
      <c r="T51" s="45">
        <v>20.9</v>
      </c>
      <c r="U51" s="45">
        <v>20.3</v>
      </c>
    </row>
    <row r="52" spans="1:21" x14ac:dyDescent="0.25">
      <c r="A52" s="43">
        <v>41</v>
      </c>
      <c r="B52" s="45">
        <v>288</v>
      </c>
      <c r="C52" s="45">
        <v>146.80000000000001</v>
      </c>
      <c r="D52" s="45">
        <v>99.8</v>
      </c>
      <c r="E52" s="45">
        <v>76.2</v>
      </c>
      <c r="F52" s="45">
        <v>62.2</v>
      </c>
      <c r="G52" s="45">
        <v>52.8</v>
      </c>
      <c r="H52" s="45">
        <v>46.1</v>
      </c>
      <c r="I52" s="45">
        <v>41.1</v>
      </c>
      <c r="J52" s="45">
        <v>37.200000000000003</v>
      </c>
      <c r="K52" s="45">
        <v>34.1</v>
      </c>
      <c r="L52" s="45">
        <v>31.6</v>
      </c>
      <c r="M52" s="45">
        <v>29.5</v>
      </c>
      <c r="N52" s="45">
        <v>27.8</v>
      </c>
      <c r="O52" s="45">
        <v>26.3</v>
      </c>
      <c r="P52" s="45">
        <v>25</v>
      </c>
      <c r="Q52" s="45">
        <v>23.9</v>
      </c>
      <c r="R52" s="45">
        <v>22.9</v>
      </c>
      <c r="S52" s="45">
        <v>22</v>
      </c>
      <c r="T52" s="45">
        <v>21.3</v>
      </c>
      <c r="U52" s="45">
        <v>20.6</v>
      </c>
    </row>
    <row r="53" spans="1:21" x14ac:dyDescent="0.25">
      <c r="A53" s="43">
        <v>42</v>
      </c>
      <c r="B53" s="45">
        <v>292</v>
      </c>
      <c r="C53" s="45">
        <v>148.80000000000001</v>
      </c>
      <c r="D53" s="45">
        <v>101.1</v>
      </c>
      <c r="E53" s="45">
        <v>77.3</v>
      </c>
      <c r="F53" s="45">
        <v>63</v>
      </c>
      <c r="G53" s="45">
        <v>53.5</v>
      </c>
      <c r="H53" s="45">
        <v>46.8</v>
      </c>
      <c r="I53" s="45">
        <v>41.7</v>
      </c>
      <c r="J53" s="45">
        <v>37.799999999999997</v>
      </c>
      <c r="K53" s="45">
        <v>34.6</v>
      </c>
      <c r="L53" s="45">
        <v>32.1</v>
      </c>
      <c r="M53" s="45">
        <v>30</v>
      </c>
      <c r="N53" s="45">
        <v>28.2</v>
      </c>
      <c r="O53" s="45">
        <v>26.7</v>
      </c>
      <c r="P53" s="45">
        <v>25.4</v>
      </c>
      <c r="Q53" s="45">
        <v>24.3</v>
      </c>
      <c r="R53" s="45">
        <v>23.3</v>
      </c>
      <c r="S53" s="45">
        <v>22.4</v>
      </c>
      <c r="T53" s="45">
        <v>21.7</v>
      </c>
      <c r="U53" s="45">
        <v>21</v>
      </c>
    </row>
    <row r="54" spans="1:21" x14ac:dyDescent="0.25">
      <c r="A54" s="43">
        <v>43</v>
      </c>
      <c r="B54" s="45">
        <v>296</v>
      </c>
      <c r="C54" s="45">
        <v>150.9</v>
      </c>
      <c r="D54" s="45">
        <v>102.6</v>
      </c>
      <c r="E54" s="45">
        <v>78.400000000000006</v>
      </c>
      <c r="F54" s="45">
        <v>63.9</v>
      </c>
      <c r="G54" s="45">
        <v>54.3</v>
      </c>
      <c r="H54" s="45">
        <v>47.4</v>
      </c>
      <c r="I54" s="45">
        <v>42.3</v>
      </c>
      <c r="J54" s="45">
        <v>38.299999999999997</v>
      </c>
      <c r="K54" s="45">
        <v>35.200000000000003</v>
      </c>
      <c r="L54" s="45">
        <v>32.6</v>
      </c>
      <c r="M54" s="45">
        <v>30.4</v>
      </c>
      <c r="N54" s="45">
        <v>28.6</v>
      </c>
      <c r="O54" s="45">
        <v>27.1</v>
      </c>
      <c r="P54" s="45">
        <v>25.8</v>
      </c>
      <c r="Q54" s="45">
        <v>24.7</v>
      </c>
      <c r="R54" s="45">
        <v>23.7</v>
      </c>
      <c r="S54" s="45">
        <v>22.8</v>
      </c>
      <c r="T54" s="45">
        <v>22</v>
      </c>
      <c r="U54" s="45">
        <v>21.4</v>
      </c>
    </row>
    <row r="55" spans="1:21" x14ac:dyDescent="0.25">
      <c r="A55" s="43">
        <v>44</v>
      </c>
      <c r="B55" s="45">
        <v>300.10000000000002</v>
      </c>
      <c r="C55" s="45">
        <v>153</v>
      </c>
      <c r="D55" s="45">
        <v>104</v>
      </c>
      <c r="E55" s="45">
        <v>79.5</v>
      </c>
      <c r="F55" s="45">
        <v>64.8</v>
      </c>
      <c r="G55" s="45">
        <v>55.1</v>
      </c>
      <c r="H55" s="45">
        <v>48.1</v>
      </c>
      <c r="I55" s="45">
        <v>42.9</v>
      </c>
      <c r="J55" s="45">
        <v>38.9</v>
      </c>
      <c r="K55" s="45">
        <v>35.700000000000003</v>
      </c>
      <c r="L55" s="45">
        <v>33.1</v>
      </c>
      <c r="M55" s="45">
        <v>30.9</v>
      </c>
      <c r="N55" s="45">
        <v>29.1</v>
      </c>
      <c r="O55" s="45">
        <v>27.6</v>
      </c>
      <c r="P55" s="45">
        <v>26.2</v>
      </c>
      <c r="Q55" s="45">
        <v>25.1</v>
      </c>
      <c r="R55" s="45">
        <v>24.1</v>
      </c>
      <c r="S55" s="45">
        <v>23.2</v>
      </c>
      <c r="T55" s="45">
        <v>22.4</v>
      </c>
      <c r="U55" s="45">
        <v>21.8</v>
      </c>
    </row>
    <row r="56" spans="1:21" x14ac:dyDescent="0.25">
      <c r="A56" s="43">
        <v>45</v>
      </c>
      <c r="B56" s="45">
        <v>304.2</v>
      </c>
      <c r="C56" s="45">
        <v>155.1</v>
      </c>
      <c r="D56" s="45">
        <v>105.4</v>
      </c>
      <c r="E56" s="45">
        <v>80.599999999999994</v>
      </c>
      <c r="F56" s="45">
        <v>65.8</v>
      </c>
      <c r="G56" s="45">
        <v>55.9</v>
      </c>
      <c r="H56" s="45">
        <v>48.8</v>
      </c>
      <c r="I56" s="45">
        <v>43.6</v>
      </c>
      <c r="J56" s="45">
        <v>39.5</v>
      </c>
      <c r="K56" s="45">
        <v>36.200000000000003</v>
      </c>
      <c r="L56" s="45">
        <v>33.6</v>
      </c>
      <c r="M56" s="45">
        <v>31.4</v>
      </c>
      <c r="N56" s="45">
        <v>29.6</v>
      </c>
      <c r="O56" s="45">
        <v>28</v>
      </c>
      <c r="P56" s="45">
        <v>26.7</v>
      </c>
      <c r="Q56" s="45">
        <v>25.5</v>
      </c>
      <c r="R56" s="45">
        <v>24.5</v>
      </c>
      <c r="S56" s="45">
        <v>23.6</v>
      </c>
      <c r="T56" s="45">
        <v>22.9</v>
      </c>
      <c r="U56" s="45">
        <v>22.2</v>
      </c>
    </row>
    <row r="57" spans="1:21" x14ac:dyDescent="0.25">
      <c r="A57" s="43">
        <v>46</v>
      </c>
      <c r="B57" s="45">
        <v>308.39999999999998</v>
      </c>
      <c r="C57" s="45">
        <v>157.30000000000001</v>
      </c>
      <c r="D57" s="45">
        <v>106.9</v>
      </c>
      <c r="E57" s="45">
        <v>81.8</v>
      </c>
      <c r="F57" s="45">
        <v>66.7</v>
      </c>
      <c r="G57" s="45">
        <v>56.7</v>
      </c>
      <c r="H57" s="45">
        <v>49.6</v>
      </c>
      <c r="I57" s="45">
        <v>44.2</v>
      </c>
      <c r="J57" s="45">
        <v>40.1</v>
      </c>
      <c r="K57" s="45">
        <v>36.799999999999997</v>
      </c>
      <c r="L57" s="45">
        <v>34.200000000000003</v>
      </c>
      <c r="M57" s="45">
        <v>31.9</v>
      </c>
      <c r="N57" s="45">
        <v>30.1</v>
      </c>
      <c r="O57" s="45">
        <v>28.5</v>
      </c>
      <c r="P57" s="45">
        <v>27.2</v>
      </c>
      <c r="Q57" s="45">
        <v>26</v>
      </c>
      <c r="R57" s="45">
        <v>25</v>
      </c>
      <c r="S57" s="45">
        <v>24.1</v>
      </c>
      <c r="T57" s="45">
        <v>23.3</v>
      </c>
      <c r="U57" s="45"/>
    </row>
    <row r="58" spans="1:21" x14ac:dyDescent="0.25">
      <c r="A58" s="43">
        <v>47</v>
      </c>
      <c r="B58" s="45">
        <v>312.7</v>
      </c>
      <c r="C58" s="45">
        <v>159.5</v>
      </c>
      <c r="D58" s="45">
        <v>108.4</v>
      </c>
      <c r="E58" s="45">
        <v>82.9</v>
      </c>
      <c r="F58" s="45">
        <v>67.7</v>
      </c>
      <c r="G58" s="45">
        <v>57.5</v>
      </c>
      <c r="H58" s="45">
        <v>50.3</v>
      </c>
      <c r="I58" s="45">
        <v>44.9</v>
      </c>
      <c r="J58" s="45">
        <v>40.700000000000003</v>
      </c>
      <c r="K58" s="45">
        <v>37.4</v>
      </c>
      <c r="L58" s="45">
        <v>34.700000000000003</v>
      </c>
      <c r="M58" s="45">
        <v>32.5</v>
      </c>
      <c r="N58" s="45">
        <v>30.6</v>
      </c>
      <c r="O58" s="45">
        <v>29</v>
      </c>
      <c r="P58" s="45">
        <v>27.7</v>
      </c>
      <c r="Q58" s="45">
        <v>26.5</v>
      </c>
      <c r="R58" s="45">
        <v>25.5</v>
      </c>
      <c r="S58" s="45">
        <v>24.6</v>
      </c>
      <c r="T58" s="45"/>
      <c r="U58" s="45"/>
    </row>
    <row r="59" spans="1:21" x14ac:dyDescent="0.25">
      <c r="A59" s="43">
        <v>48</v>
      </c>
      <c r="B59" s="45">
        <v>317</v>
      </c>
      <c r="C59" s="45">
        <v>161.69999999999999</v>
      </c>
      <c r="D59" s="45">
        <v>110</v>
      </c>
      <c r="E59" s="45">
        <v>84.1</v>
      </c>
      <c r="F59" s="45">
        <v>68.7</v>
      </c>
      <c r="G59" s="45">
        <v>58.4</v>
      </c>
      <c r="H59" s="45">
        <v>51.1</v>
      </c>
      <c r="I59" s="45">
        <v>45.6</v>
      </c>
      <c r="J59" s="45">
        <v>41.4</v>
      </c>
      <c r="K59" s="45">
        <v>38.1</v>
      </c>
      <c r="L59" s="45">
        <v>35.299999999999997</v>
      </c>
      <c r="M59" s="45">
        <v>33.1</v>
      </c>
      <c r="N59" s="45">
        <v>31.2</v>
      </c>
      <c r="O59" s="45">
        <v>29.6</v>
      </c>
      <c r="P59" s="45">
        <v>28.2</v>
      </c>
      <c r="Q59" s="45">
        <v>27</v>
      </c>
      <c r="R59" s="45">
        <v>26</v>
      </c>
      <c r="S59" s="45"/>
      <c r="T59" s="45"/>
      <c r="U59" s="45"/>
    </row>
    <row r="60" spans="1:21" x14ac:dyDescent="0.25">
      <c r="A60" s="43">
        <v>49</v>
      </c>
      <c r="B60" s="45">
        <v>321.5</v>
      </c>
      <c r="C60" s="45">
        <v>164</v>
      </c>
      <c r="D60" s="45">
        <v>111.6</v>
      </c>
      <c r="E60" s="45">
        <v>85.4</v>
      </c>
      <c r="F60" s="45">
        <v>69.7</v>
      </c>
      <c r="G60" s="45">
        <v>59.3</v>
      </c>
      <c r="H60" s="45">
        <v>51.9</v>
      </c>
      <c r="I60" s="45">
        <v>46.4</v>
      </c>
      <c r="J60" s="45">
        <v>42.1</v>
      </c>
      <c r="K60" s="45">
        <v>38.700000000000003</v>
      </c>
      <c r="L60" s="45">
        <v>36</v>
      </c>
      <c r="M60" s="45">
        <v>33.700000000000003</v>
      </c>
      <c r="N60" s="45">
        <v>31.8</v>
      </c>
      <c r="O60" s="45">
        <v>30.2</v>
      </c>
      <c r="P60" s="45">
        <v>28.8</v>
      </c>
      <c r="Q60" s="45">
        <v>27.5</v>
      </c>
      <c r="R60" s="45"/>
      <c r="S60" s="45"/>
      <c r="T60" s="45"/>
      <c r="U60" s="45"/>
    </row>
    <row r="61" spans="1:21" x14ac:dyDescent="0.25">
      <c r="A61" s="43">
        <v>50</v>
      </c>
      <c r="B61" s="45">
        <v>326</v>
      </c>
      <c r="C61" s="45">
        <v>166.4</v>
      </c>
      <c r="D61" s="45">
        <v>113.3</v>
      </c>
      <c r="E61" s="45">
        <v>86.7</v>
      </c>
      <c r="F61" s="45">
        <v>70.900000000000006</v>
      </c>
      <c r="G61" s="45">
        <v>60.3</v>
      </c>
      <c r="H61" s="45">
        <v>52.8</v>
      </c>
      <c r="I61" s="45">
        <v>47.2</v>
      </c>
      <c r="J61" s="45">
        <v>42.9</v>
      </c>
      <c r="K61" s="45">
        <v>39.4</v>
      </c>
      <c r="L61" s="45">
        <v>36.6</v>
      </c>
      <c r="M61" s="45">
        <v>34.299999999999997</v>
      </c>
      <c r="N61" s="45">
        <v>32.4</v>
      </c>
      <c r="O61" s="45">
        <v>30.8</v>
      </c>
      <c r="P61" s="45">
        <v>29.3</v>
      </c>
      <c r="Q61" s="45"/>
      <c r="R61" s="45"/>
      <c r="S61" s="45"/>
      <c r="T61" s="45"/>
      <c r="U61" s="45"/>
    </row>
    <row r="62" spans="1:21" x14ac:dyDescent="0.25">
      <c r="A62" s="43">
        <v>51</v>
      </c>
      <c r="B62" s="45">
        <v>330.7</v>
      </c>
      <c r="C62" s="45">
        <v>168.9</v>
      </c>
      <c r="D62" s="45">
        <v>115</v>
      </c>
      <c r="E62" s="45">
        <v>88.1</v>
      </c>
      <c r="F62" s="45">
        <v>72</v>
      </c>
      <c r="G62" s="45">
        <v>61.3</v>
      </c>
      <c r="H62" s="45">
        <v>53.7</v>
      </c>
      <c r="I62" s="45">
        <v>48</v>
      </c>
      <c r="J62" s="45">
        <v>43.7</v>
      </c>
      <c r="K62" s="45">
        <v>40.200000000000003</v>
      </c>
      <c r="L62" s="45">
        <v>37.299999999999997</v>
      </c>
      <c r="M62" s="45">
        <v>35</v>
      </c>
      <c r="N62" s="45">
        <v>33.1</v>
      </c>
      <c r="O62" s="45">
        <v>31.4</v>
      </c>
      <c r="P62" s="45"/>
      <c r="Q62" s="45"/>
      <c r="R62" s="45"/>
      <c r="S62" s="45"/>
      <c r="T62" s="45"/>
      <c r="U62" s="45"/>
    </row>
    <row r="63" spans="1:21" x14ac:dyDescent="0.25">
      <c r="A63" s="43">
        <v>52</v>
      </c>
      <c r="B63" s="45">
        <v>335.4</v>
      </c>
      <c r="C63" s="45">
        <v>171.4</v>
      </c>
      <c r="D63" s="45">
        <v>116.7</v>
      </c>
      <c r="E63" s="45">
        <v>89.5</v>
      </c>
      <c r="F63" s="45">
        <v>73.2</v>
      </c>
      <c r="G63" s="45">
        <v>62.3</v>
      </c>
      <c r="H63" s="45">
        <v>54.6</v>
      </c>
      <c r="I63" s="45">
        <v>48.9</v>
      </c>
      <c r="J63" s="45">
        <v>44.5</v>
      </c>
      <c r="K63" s="45">
        <v>40.9</v>
      </c>
      <c r="L63" s="45">
        <v>38.1</v>
      </c>
      <c r="M63" s="45">
        <v>35.700000000000003</v>
      </c>
      <c r="N63" s="45">
        <v>33.700000000000003</v>
      </c>
      <c r="O63" s="45"/>
      <c r="P63" s="45"/>
      <c r="Q63" s="45"/>
      <c r="R63" s="45"/>
      <c r="S63" s="45"/>
      <c r="T63" s="45"/>
      <c r="U63" s="45"/>
    </row>
    <row r="64" spans="1:21" x14ac:dyDescent="0.25">
      <c r="A64" s="43">
        <v>53</v>
      </c>
      <c r="B64" s="45">
        <v>340.2</v>
      </c>
      <c r="C64" s="45">
        <v>173.9</v>
      </c>
      <c r="D64" s="45">
        <v>118.5</v>
      </c>
      <c r="E64" s="45">
        <v>90.9</v>
      </c>
      <c r="F64" s="45">
        <v>74.400000000000006</v>
      </c>
      <c r="G64" s="45">
        <v>63.4</v>
      </c>
      <c r="H64" s="45">
        <v>55.6</v>
      </c>
      <c r="I64" s="45">
        <v>49.8</v>
      </c>
      <c r="J64" s="45">
        <v>45.3</v>
      </c>
      <c r="K64" s="45">
        <v>41.7</v>
      </c>
      <c r="L64" s="45">
        <v>38.799999999999997</v>
      </c>
      <c r="M64" s="45">
        <v>36.4</v>
      </c>
      <c r="N64" s="45"/>
      <c r="O64" s="45"/>
      <c r="P64" s="45"/>
      <c r="Q64" s="45"/>
      <c r="R64" s="45"/>
      <c r="S64" s="45"/>
      <c r="T64" s="45"/>
      <c r="U64" s="45"/>
    </row>
    <row r="65" spans="1:21" x14ac:dyDescent="0.25">
      <c r="A65" s="43">
        <v>54</v>
      </c>
      <c r="B65" s="45">
        <v>345</v>
      </c>
      <c r="C65" s="45">
        <v>176.4</v>
      </c>
      <c r="D65" s="45">
        <v>120.3</v>
      </c>
      <c r="E65" s="45">
        <v>92.3</v>
      </c>
      <c r="F65" s="45">
        <v>75.599999999999994</v>
      </c>
      <c r="G65" s="45">
        <v>64.5</v>
      </c>
      <c r="H65" s="45">
        <v>56.6</v>
      </c>
      <c r="I65" s="45">
        <v>50.7</v>
      </c>
      <c r="J65" s="45">
        <v>46.1</v>
      </c>
      <c r="K65" s="45">
        <v>42.5</v>
      </c>
      <c r="L65" s="45">
        <v>39.5</v>
      </c>
      <c r="M65" s="45"/>
      <c r="N65" s="45"/>
      <c r="O65" s="45"/>
      <c r="P65" s="45"/>
      <c r="Q65" s="45"/>
      <c r="R65" s="45"/>
      <c r="S65" s="45"/>
      <c r="T65" s="45"/>
      <c r="U65" s="45"/>
    </row>
    <row r="66" spans="1:21" x14ac:dyDescent="0.25">
      <c r="A66" s="43">
        <v>55</v>
      </c>
      <c r="B66" s="45">
        <v>350</v>
      </c>
      <c r="C66" s="45">
        <v>179.1</v>
      </c>
      <c r="D66" s="45">
        <v>122.2</v>
      </c>
      <c r="E66" s="45">
        <v>93.8</v>
      </c>
      <c r="F66" s="45">
        <v>76.8</v>
      </c>
      <c r="G66" s="45">
        <v>65.599999999999994</v>
      </c>
      <c r="H66" s="45">
        <v>57.6</v>
      </c>
      <c r="I66" s="45">
        <v>51.6</v>
      </c>
      <c r="J66" s="45">
        <v>47</v>
      </c>
      <c r="K66" s="45">
        <v>43.3</v>
      </c>
      <c r="L66" s="45"/>
      <c r="M66" s="45"/>
      <c r="N66" s="45"/>
      <c r="O66" s="45"/>
      <c r="P66" s="45"/>
      <c r="Q66" s="45"/>
      <c r="R66" s="45"/>
      <c r="S66" s="45"/>
      <c r="T66" s="45"/>
      <c r="U66" s="45"/>
    </row>
    <row r="67" spans="1:21" x14ac:dyDescent="0.25">
      <c r="A67" s="43">
        <v>56</v>
      </c>
      <c r="B67" s="45">
        <v>355.2</v>
      </c>
      <c r="C67" s="45">
        <v>181.8</v>
      </c>
      <c r="D67" s="45">
        <v>124.1</v>
      </c>
      <c r="E67" s="45">
        <v>95.3</v>
      </c>
      <c r="F67" s="45">
        <v>78.099999999999994</v>
      </c>
      <c r="G67" s="45">
        <v>66.7</v>
      </c>
      <c r="H67" s="45">
        <v>58.6</v>
      </c>
      <c r="I67" s="45">
        <v>52.5</v>
      </c>
      <c r="J67" s="45">
        <v>47.9</v>
      </c>
      <c r="K67" s="45"/>
      <c r="L67" s="45"/>
      <c r="M67" s="45"/>
      <c r="N67" s="45"/>
      <c r="O67" s="45"/>
      <c r="P67" s="45"/>
      <c r="Q67" s="45"/>
      <c r="R67" s="45"/>
      <c r="S67" s="45"/>
      <c r="T67" s="45"/>
      <c r="U67" s="45"/>
    </row>
    <row r="68" spans="1:21" x14ac:dyDescent="0.25">
      <c r="A68" s="43">
        <v>57</v>
      </c>
      <c r="B68" s="45">
        <v>360.5</v>
      </c>
      <c r="C68" s="45">
        <v>184.6</v>
      </c>
      <c r="D68" s="45">
        <v>126.1</v>
      </c>
      <c r="E68" s="45">
        <v>96.9</v>
      </c>
      <c r="F68" s="45">
        <v>79.5</v>
      </c>
      <c r="G68" s="45">
        <v>67.900000000000006</v>
      </c>
      <c r="H68" s="45">
        <v>59.7</v>
      </c>
      <c r="I68" s="45">
        <v>53.5</v>
      </c>
      <c r="J68" s="45"/>
      <c r="K68" s="45"/>
      <c r="L68" s="45"/>
      <c r="M68" s="45"/>
      <c r="N68" s="45"/>
      <c r="O68" s="45"/>
      <c r="P68" s="45"/>
      <c r="Q68" s="45"/>
      <c r="R68" s="45"/>
      <c r="S68" s="45"/>
      <c r="T68" s="45"/>
      <c r="U68" s="45"/>
    </row>
    <row r="69" spans="1:21" x14ac:dyDescent="0.25">
      <c r="A69" s="43">
        <v>58</v>
      </c>
      <c r="B69" s="45">
        <v>366</v>
      </c>
      <c r="C69" s="45">
        <v>187.6</v>
      </c>
      <c r="D69" s="45">
        <v>128.19999999999999</v>
      </c>
      <c r="E69" s="45">
        <v>98.6</v>
      </c>
      <c r="F69" s="45">
        <v>80.900000000000006</v>
      </c>
      <c r="G69" s="45">
        <v>69.099999999999994</v>
      </c>
      <c r="H69" s="45">
        <v>60.8</v>
      </c>
      <c r="I69" s="45"/>
      <c r="J69" s="45"/>
      <c r="K69" s="45"/>
      <c r="L69" s="45"/>
      <c r="M69" s="45"/>
      <c r="N69" s="45"/>
      <c r="O69" s="45"/>
      <c r="P69" s="45"/>
      <c r="Q69" s="45"/>
      <c r="R69" s="45"/>
      <c r="S69" s="45"/>
      <c r="T69" s="45"/>
      <c r="U69" s="45"/>
    </row>
    <row r="70" spans="1:21" x14ac:dyDescent="0.25">
      <c r="A70" s="43">
        <v>59</v>
      </c>
      <c r="B70" s="45">
        <v>371.7</v>
      </c>
      <c r="C70" s="45">
        <v>190.6</v>
      </c>
      <c r="D70" s="45">
        <v>130.4</v>
      </c>
      <c r="E70" s="45">
        <v>100.3</v>
      </c>
      <c r="F70" s="45">
        <v>82.3</v>
      </c>
      <c r="G70" s="45">
        <v>70.400000000000006</v>
      </c>
      <c r="H70" s="45"/>
      <c r="I70" s="45"/>
      <c r="J70" s="45"/>
      <c r="K70" s="45"/>
      <c r="L70" s="45"/>
      <c r="M70" s="45"/>
      <c r="N70" s="45"/>
      <c r="O70" s="45"/>
      <c r="P70" s="45"/>
      <c r="Q70" s="45"/>
      <c r="R70" s="45"/>
      <c r="S70" s="45"/>
      <c r="T70" s="45"/>
      <c r="U70" s="45"/>
    </row>
    <row r="71" spans="1:21" x14ac:dyDescent="0.25">
      <c r="A71" s="43">
        <v>60</v>
      </c>
      <c r="B71" s="45">
        <v>377.8</v>
      </c>
      <c r="C71" s="45">
        <v>193.9</v>
      </c>
      <c r="D71" s="45">
        <v>132.6</v>
      </c>
      <c r="E71" s="45">
        <v>102.1</v>
      </c>
      <c r="F71" s="45">
        <v>83.9</v>
      </c>
      <c r="G71" s="45"/>
      <c r="H71" s="45"/>
      <c r="I71" s="45"/>
      <c r="J71" s="45"/>
      <c r="K71" s="45"/>
      <c r="L71" s="45"/>
      <c r="M71" s="45"/>
      <c r="N71" s="45"/>
      <c r="O71" s="45"/>
      <c r="P71" s="45"/>
      <c r="Q71" s="45"/>
      <c r="R71" s="45"/>
      <c r="S71" s="45"/>
      <c r="T71" s="45"/>
      <c r="U71" s="45"/>
    </row>
    <row r="72" spans="1:21" x14ac:dyDescent="0.25">
      <c r="A72" s="43">
        <v>61</v>
      </c>
      <c r="B72" s="45">
        <v>384.2</v>
      </c>
      <c r="C72" s="45">
        <v>197.3</v>
      </c>
      <c r="D72" s="45">
        <v>135</v>
      </c>
      <c r="E72" s="45">
        <v>104.1</v>
      </c>
      <c r="F72" s="45"/>
      <c r="G72" s="45"/>
      <c r="H72" s="45"/>
      <c r="I72" s="45"/>
      <c r="J72" s="45"/>
      <c r="K72" s="45"/>
      <c r="L72" s="45"/>
      <c r="M72" s="45"/>
      <c r="N72" s="45"/>
      <c r="O72" s="45"/>
      <c r="P72" s="45"/>
      <c r="Q72" s="45"/>
      <c r="R72" s="45"/>
      <c r="S72" s="45"/>
      <c r="T72" s="45"/>
      <c r="U72" s="45"/>
    </row>
    <row r="73" spans="1:21" x14ac:dyDescent="0.25">
      <c r="A73" s="43">
        <v>62</v>
      </c>
      <c r="B73" s="45">
        <v>391.1</v>
      </c>
      <c r="C73" s="45">
        <v>200.9</v>
      </c>
      <c r="D73" s="45">
        <v>137.6</v>
      </c>
      <c r="E73" s="45"/>
      <c r="F73" s="45"/>
      <c r="G73" s="45"/>
      <c r="H73" s="45"/>
      <c r="I73" s="45"/>
      <c r="J73" s="45"/>
      <c r="K73" s="45"/>
      <c r="L73" s="45"/>
      <c r="M73" s="45"/>
      <c r="N73" s="45"/>
      <c r="O73" s="45"/>
      <c r="P73" s="45"/>
      <c r="Q73" s="45"/>
      <c r="R73" s="45"/>
      <c r="S73" s="45"/>
      <c r="T73" s="45"/>
      <c r="U73" s="45"/>
    </row>
    <row r="74" spans="1:21" x14ac:dyDescent="0.25">
      <c r="A74" s="43">
        <v>63</v>
      </c>
      <c r="B74" s="45">
        <v>398.3</v>
      </c>
      <c r="C74" s="45">
        <v>204.7</v>
      </c>
      <c r="D74" s="45"/>
      <c r="E74" s="45"/>
      <c r="F74" s="45"/>
      <c r="G74" s="45"/>
      <c r="H74" s="45"/>
      <c r="I74" s="45"/>
      <c r="J74" s="45"/>
      <c r="K74" s="45"/>
      <c r="L74" s="45"/>
      <c r="M74" s="45"/>
      <c r="N74" s="45"/>
      <c r="O74" s="45"/>
      <c r="P74" s="45"/>
      <c r="Q74" s="45"/>
      <c r="R74" s="45"/>
      <c r="S74" s="45"/>
      <c r="T74" s="45"/>
      <c r="U74" s="45"/>
    </row>
    <row r="75" spans="1:21" x14ac:dyDescent="0.25">
      <c r="A75" s="43">
        <v>64</v>
      </c>
      <c r="B75" s="45">
        <v>405.9</v>
      </c>
      <c r="C75" s="45"/>
      <c r="D75" s="45"/>
      <c r="E75" s="45"/>
      <c r="F75" s="45"/>
      <c r="G75" s="45"/>
      <c r="H75" s="45"/>
      <c r="I75" s="45"/>
      <c r="J75" s="45"/>
      <c r="K75" s="45"/>
      <c r="L75" s="45"/>
      <c r="M75" s="45"/>
      <c r="N75" s="45"/>
      <c r="O75" s="45"/>
      <c r="P75" s="45"/>
      <c r="Q75" s="45"/>
      <c r="R75" s="45"/>
      <c r="S75" s="45"/>
      <c r="T75" s="45"/>
      <c r="U75" s="45"/>
    </row>
  </sheetData>
  <sheetProtection algorithmName="SHA-512" hashValue="UjZ7p7asC7+ay2SwCC3YFxw442LcOi3fNJoo/+fcJ0b2BA3PJhjD76giezhMaJu2GrAPOCKFgOCC7gm0pagDUA==" saltValue="iAvgLR87Yzj1IIJT/YQO0A==" spinCount="100000" sheet="1" objects="1" scenarios="1"/>
  <conditionalFormatting sqref="A6:A21">
    <cfRule type="expression" dxfId="463" priority="1" stopIfTrue="1">
      <formula>MOD(ROW(),2)=0</formula>
    </cfRule>
    <cfRule type="expression" dxfId="462" priority="2" stopIfTrue="1">
      <formula>MOD(ROW(),2)&lt;&gt;0</formula>
    </cfRule>
  </conditionalFormatting>
  <conditionalFormatting sqref="B6:M21">
    <cfRule type="expression" dxfId="461" priority="3" stopIfTrue="1">
      <formula>MOD(ROW(),2)=0</formula>
    </cfRule>
    <cfRule type="expression" dxfId="460" priority="4" stopIfTrue="1">
      <formula>MOD(ROW(),2)&lt;&gt;0</formula>
    </cfRule>
  </conditionalFormatting>
  <conditionalFormatting sqref="A26:A75">
    <cfRule type="expression" dxfId="459" priority="5" stopIfTrue="1">
      <formula>MOD(ROW(),2)=0</formula>
    </cfRule>
    <cfRule type="expression" dxfId="458" priority="6" stopIfTrue="1">
      <formula>MOD(ROW(),2)&lt;&gt;0</formula>
    </cfRule>
  </conditionalFormatting>
  <conditionalFormatting sqref="B26:U75">
    <cfRule type="expression" dxfId="457" priority="7" stopIfTrue="1">
      <formula>MOD(ROW(),2)=0</formula>
    </cfRule>
    <cfRule type="expression" dxfId="456"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9C0CE-FC04-49D8-ADB6-E0F7F65AB6AA}">
  <sheetPr codeName="Sheet76"/>
  <dimension ref="A1:U76"/>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x-713</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379</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713</v>
      </c>
      <c r="C14" s="49"/>
      <c r="D14" s="49"/>
      <c r="E14" s="49"/>
      <c r="F14" s="49"/>
      <c r="G14" s="49"/>
      <c r="H14" s="49"/>
      <c r="I14" s="49"/>
      <c r="J14" s="49"/>
      <c r="K14" s="49"/>
      <c r="L14" s="49"/>
      <c r="M14" s="49"/>
    </row>
    <row r="15" spans="1:13" x14ac:dyDescent="0.25">
      <c r="A15" s="40" t="s">
        <v>485</v>
      </c>
      <c r="B15" s="49" t="s">
        <v>380</v>
      </c>
      <c r="C15" s="49"/>
      <c r="D15" s="49"/>
      <c r="E15" s="49"/>
      <c r="F15" s="49"/>
      <c r="G15" s="49"/>
      <c r="H15" s="49"/>
      <c r="I15" s="49"/>
      <c r="J15" s="49"/>
      <c r="K15" s="49"/>
      <c r="L15" s="49"/>
      <c r="M15" s="49"/>
    </row>
    <row r="16" spans="1:13" x14ac:dyDescent="0.25">
      <c r="A16" s="40" t="s">
        <v>137</v>
      </c>
      <c r="B16" s="49" t="s">
        <v>381</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194.7</v>
      </c>
      <c r="C27" s="45">
        <v>99.1</v>
      </c>
      <c r="D27" s="45">
        <v>67.3</v>
      </c>
      <c r="E27" s="45">
        <v>51.4</v>
      </c>
      <c r="F27" s="45">
        <v>41.9</v>
      </c>
      <c r="G27" s="45">
        <v>35.5</v>
      </c>
      <c r="H27" s="45">
        <v>31</v>
      </c>
      <c r="I27" s="45">
        <v>27.6</v>
      </c>
      <c r="J27" s="45">
        <v>25</v>
      </c>
      <c r="K27" s="45">
        <v>22.9</v>
      </c>
      <c r="L27" s="45">
        <v>21.2</v>
      </c>
      <c r="M27" s="45">
        <v>19.7</v>
      </c>
      <c r="N27" s="45">
        <v>18.5</v>
      </c>
      <c r="O27" s="45">
        <v>17.5</v>
      </c>
      <c r="P27" s="45">
        <v>16.600000000000001</v>
      </c>
      <c r="Q27" s="45">
        <v>15.8</v>
      </c>
      <c r="R27" s="45">
        <v>15.2</v>
      </c>
      <c r="S27" s="45">
        <v>14.6</v>
      </c>
      <c r="T27" s="45">
        <v>14</v>
      </c>
      <c r="U27" s="45">
        <v>13.5</v>
      </c>
    </row>
    <row r="28" spans="1:21" x14ac:dyDescent="0.25">
      <c r="A28" s="43">
        <v>17</v>
      </c>
      <c r="B28" s="45">
        <v>197.5</v>
      </c>
      <c r="C28" s="45">
        <v>100.6</v>
      </c>
      <c r="D28" s="45">
        <v>68.3</v>
      </c>
      <c r="E28" s="45">
        <v>52.2</v>
      </c>
      <c r="F28" s="45">
        <v>42.5</v>
      </c>
      <c r="G28" s="45">
        <v>36</v>
      </c>
      <c r="H28" s="45">
        <v>31.5</v>
      </c>
      <c r="I28" s="45">
        <v>28</v>
      </c>
      <c r="J28" s="45">
        <v>25.3</v>
      </c>
      <c r="K28" s="45">
        <v>23.2</v>
      </c>
      <c r="L28" s="45">
        <v>21.5</v>
      </c>
      <c r="M28" s="45">
        <v>20</v>
      </c>
      <c r="N28" s="45">
        <v>18.8</v>
      </c>
      <c r="O28" s="45">
        <v>17.8</v>
      </c>
      <c r="P28" s="45">
        <v>16.899999999999999</v>
      </c>
      <c r="Q28" s="45">
        <v>16.100000000000001</v>
      </c>
      <c r="R28" s="45">
        <v>15.4</v>
      </c>
      <c r="S28" s="45">
        <v>14.8</v>
      </c>
      <c r="T28" s="45">
        <v>14.2</v>
      </c>
      <c r="U28" s="45">
        <v>13.7</v>
      </c>
    </row>
    <row r="29" spans="1:21" x14ac:dyDescent="0.25">
      <c r="A29" s="43">
        <v>18</v>
      </c>
      <c r="B29" s="45">
        <v>200.4</v>
      </c>
      <c r="C29" s="45">
        <v>102.1</v>
      </c>
      <c r="D29" s="45">
        <v>69.3</v>
      </c>
      <c r="E29" s="45">
        <v>52.9</v>
      </c>
      <c r="F29" s="45">
        <v>43.1</v>
      </c>
      <c r="G29" s="45">
        <v>36.6</v>
      </c>
      <c r="H29" s="45">
        <v>31.9</v>
      </c>
      <c r="I29" s="45">
        <v>28.4</v>
      </c>
      <c r="J29" s="45">
        <v>25.7</v>
      </c>
      <c r="K29" s="45">
        <v>23.6</v>
      </c>
      <c r="L29" s="45">
        <v>21.8</v>
      </c>
      <c r="M29" s="45">
        <v>20.3</v>
      </c>
      <c r="N29" s="45">
        <v>19.100000000000001</v>
      </c>
      <c r="O29" s="45">
        <v>18</v>
      </c>
      <c r="P29" s="45">
        <v>17.100000000000001</v>
      </c>
      <c r="Q29" s="45">
        <v>16.3</v>
      </c>
      <c r="R29" s="45">
        <v>15.6</v>
      </c>
      <c r="S29" s="45">
        <v>15</v>
      </c>
      <c r="T29" s="45">
        <v>14.4</v>
      </c>
      <c r="U29" s="45">
        <v>13.9</v>
      </c>
    </row>
    <row r="30" spans="1:21" x14ac:dyDescent="0.25">
      <c r="A30" s="43">
        <v>19</v>
      </c>
      <c r="B30" s="45">
        <v>203.3</v>
      </c>
      <c r="C30" s="45">
        <v>103.6</v>
      </c>
      <c r="D30" s="45">
        <v>70.3</v>
      </c>
      <c r="E30" s="45">
        <v>53.7</v>
      </c>
      <c r="F30" s="45">
        <v>43.7</v>
      </c>
      <c r="G30" s="45">
        <v>37.1</v>
      </c>
      <c r="H30" s="45">
        <v>32.4</v>
      </c>
      <c r="I30" s="45">
        <v>28.8</v>
      </c>
      <c r="J30" s="45">
        <v>26.1</v>
      </c>
      <c r="K30" s="45">
        <v>23.9</v>
      </c>
      <c r="L30" s="45">
        <v>22.1</v>
      </c>
      <c r="M30" s="45">
        <v>20.6</v>
      </c>
      <c r="N30" s="45">
        <v>19.399999999999999</v>
      </c>
      <c r="O30" s="45">
        <v>18.3</v>
      </c>
      <c r="P30" s="45">
        <v>17.399999999999999</v>
      </c>
      <c r="Q30" s="45">
        <v>16.600000000000001</v>
      </c>
      <c r="R30" s="45">
        <v>15.8</v>
      </c>
      <c r="S30" s="45">
        <v>15.2</v>
      </c>
      <c r="T30" s="45">
        <v>14.7</v>
      </c>
      <c r="U30" s="45">
        <v>14.2</v>
      </c>
    </row>
    <row r="31" spans="1:21" x14ac:dyDescent="0.25">
      <c r="A31" s="43">
        <v>20</v>
      </c>
      <c r="B31" s="45">
        <v>206.3</v>
      </c>
      <c r="C31" s="45">
        <v>105</v>
      </c>
      <c r="D31" s="45">
        <v>71.3</v>
      </c>
      <c r="E31" s="45">
        <v>54.5</v>
      </c>
      <c r="F31" s="45">
        <v>44.4</v>
      </c>
      <c r="G31" s="45">
        <v>37.6</v>
      </c>
      <c r="H31" s="45">
        <v>32.799999999999997</v>
      </c>
      <c r="I31" s="45">
        <v>29.3</v>
      </c>
      <c r="J31" s="45">
        <v>26.5</v>
      </c>
      <c r="K31" s="45">
        <v>24.2</v>
      </c>
      <c r="L31" s="45">
        <v>22.4</v>
      </c>
      <c r="M31" s="45">
        <v>20.9</v>
      </c>
      <c r="N31" s="45">
        <v>19.600000000000001</v>
      </c>
      <c r="O31" s="45">
        <v>18.600000000000001</v>
      </c>
      <c r="P31" s="45">
        <v>17.600000000000001</v>
      </c>
      <c r="Q31" s="45">
        <v>16.8</v>
      </c>
      <c r="R31" s="45">
        <v>16.100000000000001</v>
      </c>
      <c r="S31" s="45">
        <v>15.4</v>
      </c>
      <c r="T31" s="45">
        <v>14.9</v>
      </c>
      <c r="U31" s="45">
        <v>14.4</v>
      </c>
    </row>
    <row r="32" spans="1:21" x14ac:dyDescent="0.25">
      <c r="A32" s="43">
        <v>21</v>
      </c>
      <c r="B32" s="45">
        <v>209.2</v>
      </c>
      <c r="C32" s="45">
        <v>106.5</v>
      </c>
      <c r="D32" s="45">
        <v>72.3</v>
      </c>
      <c r="E32" s="45">
        <v>55.3</v>
      </c>
      <c r="F32" s="45">
        <v>45</v>
      </c>
      <c r="G32" s="45">
        <v>38.200000000000003</v>
      </c>
      <c r="H32" s="45">
        <v>33.299999999999997</v>
      </c>
      <c r="I32" s="45">
        <v>29.7</v>
      </c>
      <c r="J32" s="45">
        <v>26.8</v>
      </c>
      <c r="K32" s="45">
        <v>24.6</v>
      </c>
      <c r="L32" s="45">
        <v>22.7</v>
      </c>
      <c r="M32" s="45">
        <v>21.2</v>
      </c>
      <c r="N32" s="45">
        <v>19.899999999999999</v>
      </c>
      <c r="O32" s="45">
        <v>18.8</v>
      </c>
      <c r="P32" s="45">
        <v>17.899999999999999</v>
      </c>
      <c r="Q32" s="45">
        <v>17</v>
      </c>
      <c r="R32" s="45">
        <v>16.3</v>
      </c>
      <c r="S32" s="45">
        <v>15.7</v>
      </c>
      <c r="T32" s="45">
        <v>15.1</v>
      </c>
      <c r="U32" s="45">
        <v>14.6</v>
      </c>
    </row>
    <row r="33" spans="1:21" x14ac:dyDescent="0.25">
      <c r="A33" s="43">
        <v>22</v>
      </c>
      <c r="B33" s="45">
        <v>212.2</v>
      </c>
      <c r="C33" s="45">
        <v>108.1</v>
      </c>
      <c r="D33" s="45">
        <v>73.400000000000006</v>
      </c>
      <c r="E33" s="45">
        <v>56</v>
      </c>
      <c r="F33" s="45">
        <v>45.6</v>
      </c>
      <c r="G33" s="45">
        <v>38.700000000000003</v>
      </c>
      <c r="H33" s="45">
        <v>33.799999999999997</v>
      </c>
      <c r="I33" s="45">
        <v>30.1</v>
      </c>
      <c r="J33" s="45">
        <v>27.2</v>
      </c>
      <c r="K33" s="45">
        <v>24.9</v>
      </c>
      <c r="L33" s="45">
        <v>23.1</v>
      </c>
      <c r="M33" s="45">
        <v>21.5</v>
      </c>
      <c r="N33" s="45">
        <v>20.2</v>
      </c>
      <c r="O33" s="45">
        <v>19.100000000000001</v>
      </c>
      <c r="P33" s="45">
        <v>18.100000000000001</v>
      </c>
      <c r="Q33" s="45">
        <v>17.3</v>
      </c>
      <c r="R33" s="45">
        <v>16.5</v>
      </c>
      <c r="S33" s="45">
        <v>15.9</v>
      </c>
      <c r="T33" s="45">
        <v>15.3</v>
      </c>
      <c r="U33" s="45">
        <v>14.8</v>
      </c>
    </row>
    <row r="34" spans="1:21" x14ac:dyDescent="0.25">
      <c r="A34" s="43">
        <v>23</v>
      </c>
      <c r="B34" s="45">
        <v>215.2</v>
      </c>
      <c r="C34" s="45">
        <v>109.6</v>
      </c>
      <c r="D34" s="45">
        <v>74.400000000000006</v>
      </c>
      <c r="E34" s="45">
        <v>56.8</v>
      </c>
      <c r="F34" s="45">
        <v>46.3</v>
      </c>
      <c r="G34" s="45">
        <v>39.299999999999997</v>
      </c>
      <c r="H34" s="45">
        <v>34.299999999999997</v>
      </c>
      <c r="I34" s="45">
        <v>30.5</v>
      </c>
      <c r="J34" s="45">
        <v>27.6</v>
      </c>
      <c r="K34" s="45">
        <v>25.3</v>
      </c>
      <c r="L34" s="45">
        <v>23.4</v>
      </c>
      <c r="M34" s="45">
        <v>21.8</v>
      </c>
      <c r="N34" s="45">
        <v>20.5</v>
      </c>
      <c r="O34" s="45">
        <v>19.399999999999999</v>
      </c>
      <c r="P34" s="45">
        <v>18.399999999999999</v>
      </c>
      <c r="Q34" s="45">
        <v>17.5</v>
      </c>
      <c r="R34" s="45">
        <v>16.8</v>
      </c>
      <c r="S34" s="45">
        <v>16.100000000000001</v>
      </c>
      <c r="T34" s="45">
        <v>15.5</v>
      </c>
      <c r="U34" s="45">
        <v>15</v>
      </c>
    </row>
    <row r="35" spans="1:21" x14ac:dyDescent="0.25">
      <c r="A35" s="43">
        <v>24</v>
      </c>
      <c r="B35" s="45">
        <v>218.3</v>
      </c>
      <c r="C35" s="45">
        <v>111.2</v>
      </c>
      <c r="D35" s="45">
        <v>75.5</v>
      </c>
      <c r="E35" s="45">
        <v>57.6</v>
      </c>
      <c r="F35" s="45">
        <v>47</v>
      </c>
      <c r="G35" s="45">
        <v>39.799999999999997</v>
      </c>
      <c r="H35" s="45">
        <v>34.799999999999997</v>
      </c>
      <c r="I35" s="45">
        <v>31</v>
      </c>
      <c r="J35" s="45">
        <v>28</v>
      </c>
      <c r="K35" s="45">
        <v>25.7</v>
      </c>
      <c r="L35" s="45">
        <v>23.7</v>
      </c>
      <c r="M35" s="45">
        <v>22.1</v>
      </c>
      <c r="N35" s="45">
        <v>20.8</v>
      </c>
      <c r="O35" s="45">
        <v>19.600000000000001</v>
      </c>
      <c r="P35" s="45">
        <v>18.7</v>
      </c>
      <c r="Q35" s="45">
        <v>17.8</v>
      </c>
      <c r="R35" s="45">
        <v>17</v>
      </c>
      <c r="S35" s="45">
        <v>16.399999999999999</v>
      </c>
      <c r="T35" s="45">
        <v>15.8</v>
      </c>
      <c r="U35" s="45">
        <v>15.2</v>
      </c>
    </row>
    <row r="36" spans="1:21" x14ac:dyDescent="0.25">
      <c r="A36" s="43">
        <v>25</v>
      </c>
      <c r="B36" s="45">
        <v>221.3</v>
      </c>
      <c r="C36" s="45">
        <v>112.7</v>
      </c>
      <c r="D36" s="45">
        <v>76.5</v>
      </c>
      <c r="E36" s="45">
        <v>58.5</v>
      </c>
      <c r="F36" s="45">
        <v>47.6</v>
      </c>
      <c r="G36" s="45">
        <v>40.4</v>
      </c>
      <c r="H36" s="45">
        <v>35.299999999999997</v>
      </c>
      <c r="I36" s="45">
        <v>31.4</v>
      </c>
      <c r="J36" s="45">
        <v>28.4</v>
      </c>
      <c r="K36" s="45">
        <v>26</v>
      </c>
      <c r="L36" s="45">
        <v>24.1</v>
      </c>
      <c r="M36" s="45">
        <v>22.5</v>
      </c>
      <c r="N36" s="45">
        <v>21.1</v>
      </c>
      <c r="O36" s="45">
        <v>19.899999999999999</v>
      </c>
      <c r="P36" s="45">
        <v>18.899999999999999</v>
      </c>
      <c r="Q36" s="45">
        <v>18</v>
      </c>
      <c r="R36" s="45">
        <v>17.3</v>
      </c>
      <c r="S36" s="45">
        <v>16.600000000000001</v>
      </c>
      <c r="T36" s="45">
        <v>16</v>
      </c>
      <c r="U36" s="45">
        <v>15.4</v>
      </c>
    </row>
    <row r="37" spans="1:21" x14ac:dyDescent="0.25">
      <c r="A37" s="43">
        <v>26</v>
      </c>
      <c r="B37" s="45">
        <v>224.5</v>
      </c>
      <c r="C37" s="45">
        <v>114.3</v>
      </c>
      <c r="D37" s="45">
        <v>77.599999999999994</v>
      </c>
      <c r="E37" s="45">
        <v>59.3</v>
      </c>
      <c r="F37" s="45">
        <v>48.3</v>
      </c>
      <c r="G37" s="45">
        <v>41</v>
      </c>
      <c r="H37" s="45">
        <v>35.799999999999997</v>
      </c>
      <c r="I37" s="45">
        <v>31.9</v>
      </c>
      <c r="J37" s="45">
        <v>28.8</v>
      </c>
      <c r="K37" s="45">
        <v>26.4</v>
      </c>
      <c r="L37" s="45">
        <v>24.4</v>
      </c>
      <c r="M37" s="45">
        <v>22.8</v>
      </c>
      <c r="N37" s="45">
        <v>21.4</v>
      </c>
      <c r="O37" s="45">
        <v>20.2</v>
      </c>
      <c r="P37" s="45">
        <v>19.2</v>
      </c>
      <c r="Q37" s="45">
        <v>18.3</v>
      </c>
      <c r="R37" s="45">
        <v>17.5</v>
      </c>
      <c r="S37" s="45">
        <v>16.8</v>
      </c>
      <c r="T37" s="45">
        <v>16.2</v>
      </c>
      <c r="U37" s="45">
        <v>15.7</v>
      </c>
    </row>
    <row r="38" spans="1:21" x14ac:dyDescent="0.25">
      <c r="A38" s="43">
        <v>27</v>
      </c>
      <c r="B38" s="45">
        <v>227.6</v>
      </c>
      <c r="C38" s="45">
        <v>115.9</v>
      </c>
      <c r="D38" s="45">
        <v>78.7</v>
      </c>
      <c r="E38" s="45">
        <v>60.1</v>
      </c>
      <c r="F38" s="45">
        <v>49</v>
      </c>
      <c r="G38" s="45">
        <v>41.6</v>
      </c>
      <c r="H38" s="45">
        <v>36.299999999999997</v>
      </c>
      <c r="I38" s="45">
        <v>32.299999999999997</v>
      </c>
      <c r="J38" s="45">
        <v>29.2</v>
      </c>
      <c r="K38" s="45">
        <v>26.8</v>
      </c>
      <c r="L38" s="45">
        <v>24.8</v>
      </c>
      <c r="M38" s="45">
        <v>23.1</v>
      </c>
      <c r="N38" s="45">
        <v>21.7</v>
      </c>
      <c r="O38" s="45">
        <v>20.5</v>
      </c>
      <c r="P38" s="45">
        <v>19.5</v>
      </c>
      <c r="Q38" s="45">
        <v>18.600000000000001</v>
      </c>
      <c r="R38" s="45">
        <v>17.8</v>
      </c>
      <c r="S38" s="45">
        <v>17.100000000000001</v>
      </c>
      <c r="T38" s="45">
        <v>16.5</v>
      </c>
      <c r="U38" s="45">
        <v>15.9</v>
      </c>
    </row>
    <row r="39" spans="1:21" x14ac:dyDescent="0.25">
      <c r="A39" s="43">
        <v>28</v>
      </c>
      <c r="B39" s="45">
        <v>230.8</v>
      </c>
      <c r="C39" s="45">
        <v>117.6</v>
      </c>
      <c r="D39" s="45">
        <v>79.8</v>
      </c>
      <c r="E39" s="45">
        <v>61</v>
      </c>
      <c r="F39" s="45">
        <v>49.7</v>
      </c>
      <c r="G39" s="45">
        <v>42.2</v>
      </c>
      <c r="H39" s="45">
        <v>36.799999999999997</v>
      </c>
      <c r="I39" s="45">
        <v>32.799999999999997</v>
      </c>
      <c r="J39" s="45">
        <v>29.7</v>
      </c>
      <c r="K39" s="45">
        <v>27.2</v>
      </c>
      <c r="L39" s="45">
        <v>25.1</v>
      </c>
      <c r="M39" s="45">
        <v>23.4</v>
      </c>
      <c r="N39" s="45">
        <v>22</v>
      </c>
      <c r="O39" s="45">
        <v>20.8</v>
      </c>
      <c r="P39" s="45">
        <v>19.8</v>
      </c>
      <c r="Q39" s="45">
        <v>18.8</v>
      </c>
      <c r="R39" s="45">
        <v>18</v>
      </c>
      <c r="S39" s="45">
        <v>17.3</v>
      </c>
      <c r="T39" s="45">
        <v>16.7</v>
      </c>
      <c r="U39" s="45">
        <v>16.100000000000001</v>
      </c>
    </row>
    <row r="40" spans="1:21" x14ac:dyDescent="0.25">
      <c r="A40" s="43">
        <v>29</v>
      </c>
      <c r="B40" s="45">
        <v>234.1</v>
      </c>
      <c r="C40" s="45">
        <v>119.2</v>
      </c>
      <c r="D40" s="45">
        <v>81</v>
      </c>
      <c r="E40" s="45">
        <v>61.8</v>
      </c>
      <c r="F40" s="45">
        <v>50.4</v>
      </c>
      <c r="G40" s="45">
        <v>42.8</v>
      </c>
      <c r="H40" s="45">
        <v>37.299999999999997</v>
      </c>
      <c r="I40" s="45">
        <v>33.200000000000003</v>
      </c>
      <c r="J40" s="45">
        <v>30.1</v>
      </c>
      <c r="K40" s="45">
        <v>27.6</v>
      </c>
      <c r="L40" s="45">
        <v>25.5</v>
      </c>
      <c r="M40" s="45">
        <v>23.8</v>
      </c>
      <c r="N40" s="45">
        <v>22.3</v>
      </c>
      <c r="O40" s="45">
        <v>21.1</v>
      </c>
      <c r="P40" s="45">
        <v>20.100000000000001</v>
      </c>
      <c r="Q40" s="45">
        <v>19.100000000000001</v>
      </c>
      <c r="R40" s="45">
        <v>18.3</v>
      </c>
      <c r="S40" s="45">
        <v>17.600000000000001</v>
      </c>
      <c r="T40" s="45">
        <v>17</v>
      </c>
      <c r="U40" s="45">
        <v>16.399999999999999</v>
      </c>
    </row>
    <row r="41" spans="1:21" x14ac:dyDescent="0.25">
      <c r="A41" s="43">
        <v>30</v>
      </c>
      <c r="B41" s="45">
        <v>237.4</v>
      </c>
      <c r="C41" s="45">
        <v>120.9</v>
      </c>
      <c r="D41" s="45">
        <v>82.1</v>
      </c>
      <c r="E41" s="45">
        <v>62.7</v>
      </c>
      <c r="F41" s="45">
        <v>51.1</v>
      </c>
      <c r="G41" s="45">
        <v>43.4</v>
      </c>
      <c r="H41" s="45">
        <v>37.799999999999997</v>
      </c>
      <c r="I41" s="45">
        <v>33.700000000000003</v>
      </c>
      <c r="J41" s="45">
        <v>30.5</v>
      </c>
      <c r="K41" s="45">
        <v>28</v>
      </c>
      <c r="L41" s="45">
        <v>25.9</v>
      </c>
      <c r="M41" s="45">
        <v>24.1</v>
      </c>
      <c r="N41" s="45">
        <v>22.7</v>
      </c>
      <c r="O41" s="45">
        <v>21.4</v>
      </c>
      <c r="P41" s="45">
        <v>20.3</v>
      </c>
      <c r="Q41" s="45">
        <v>19.399999999999999</v>
      </c>
      <c r="R41" s="45">
        <v>18.600000000000001</v>
      </c>
      <c r="S41" s="45">
        <v>17.899999999999999</v>
      </c>
      <c r="T41" s="45">
        <v>17.2</v>
      </c>
      <c r="U41" s="45">
        <v>16.600000000000001</v>
      </c>
    </row>
    <row r="42" spans="1:21" x14ac:dyDescent="0.25">
      <c r="A42" s="43">
        <v>31</v>
      </c>
      <c r="B42" s="45">
        <v>240.7</v>
      </c>
      <c r="C42" s="45">
        <v>122.6</v>
      </c>
      <c r="D42" s="45">
        <v>83.3</v>
      </c>
      <c r="E42" s="45">
        <v>63.6</v>
      </c>
      <c r="F42" s="45">
        <v>51.8</v>
      </c>
      <c r="G42" s="45">
        <v>44</v>
      </c>
      <c r="H42" s="45">
        <v>38.4</v>
      </c>
      <c r="I42" s="45">
        <v>34.200000000000003</v>
      </c>
      <c r="J42" s="45">
        <v>30.9</v>
      </c>
      <c r="K42" s="45">
        <v>28.4</v>
      </c>
      <c r="L42" s="45">
        <v>26.2</v>
      </c>
      <c r="M42" s="45">
        <v>24.5</v>
      </c>
      <c r="N42" s="45">
        <v>23</v>
      </c>
      <c r="O42" s="45">
        <v>21.7</v>
      </c>
      <c r="P42" s="45">
        <v>20.6</v>
      </c>
      <c r="Q42" s="45">
        <v>19.7</v>
      </c>
      <c r="R42" s="45">
        <v>18.899999999999999</v>
      </c>
      <c r="S42" s="45">
        <v>18.100000000000001</v>
      </c>
      <c r="T42" s="45">
        <v>17.5</v>
      </c>
      <c r="U42" s="45">
        <v>16.899999999999999</v>
      </c>
    </row>
    <row r="43" spans="1:21" x14ac:dyDescent="0.25">
      <c r="A43" s="43">
        <v>32</v>
      </c>
      <c r="B43" s="45">
        <v>244</v>
      </c>
      <c r="C43" s="45">
        <v>124.3</v>
      </c>
      <c r="D43" s="45">
        <v>84.4</v>
      </c>
      <c r="E43" s="45">
        <v>64.5</v>
      </c>
      <c r="F43" s="45">
        <v>52.6</v>
      </c>
      <c r="G43" s="45">
        <v>44.6</v>
      </c>
      <c r="H43" s="45">
        <v>38.9</v>
      </c>
      <c r="I43" s="45">
        <v>34.700000000000003</v>
      </c>
      <c r="J43" s="45">
        <v>31.4</v>
      </c>
      <c r="K43" s="45">
        <v>28.8</v>
      </c>
      <c r="L43" s="45">
        <v>26.6</v>
      </c>
      <c r="M43" s="45">
        <v>24.8</v>
      </c>
      <c r="N43" s="45">
        <v>23.3</v>
      </c>
      <c r="O43" s="45">
        <v>22.1</v>
      </c>
      <c r="P43" s="45">
        <v>20.9</v>
      </c>
      <c r="Q43" s="45">
        <v>20</v>
      </c>
      <c r="R43" s="45">
        <v>19.100000000000001</v>
      </c>
      <c r="S43" s="45">
        <v>18.399999999999999</v>
      </c>
      <c r="T43" s="45">
        <v>17.7</v>
      </c>
      <c r="U43" s="45">
        <v>17.100000000000001</v>
      </c>
    </row>
    <row r="44" spans="1:21" x14ac:dyDescent="0.25">
      <c r="A44" s="43">
        <v>33</v>
      </c>
      <c r="B44" s="45">
        <v>247.4</v>
      </c>
      <c r="C44" s="45">
        <v>126.1</v>
      </c>
      <c r="D44" s="45">
        <v>85.6</v>
      </c>
      <c r="E44" s="45">
        <v>65.400000000000006</v>
      </c>
      <c r="F44" s="45">
        <v>53.3</v>
      </c>
      <c r="G44" s="45">
        <v>45.2</v>
      </c>
      <c r="H44" s="45">
        <v>39.5</v>
      </c>
      <c r="I44" s="45">
        <v>35.200000000000003</v>
      </c>
      <c r="J44" s="45">
        <v>31.8</v>
      </c>
      <c r="K44" s="45">
        <v>29.2</v>
      </c>
      <c r="L44" s="45">
        <v>27</v>
      </c>
      <c r="M44" s="45">
        <v>25.2</v>
      </c>
      <c r="N44" s="45">
        <v>23.7</v>
      </c>
      <c r="O44" s="45">
        <v>22.4</v>
      </c>
      <c r="P44" s="45">
        <v>21.3</v>
      </c>
      <c r="Q44" s="45">
        <v>20.3</v>
      </c>
      <c r="R44" s="45">
        <v>19.399999999999999</v>
      </c>
      <c r="S44" s="45">
        <v>18.7</v>
      </c>
      <c r="T44" s="45">
        <v>18</v>
      </c>
      <c r="U44" s="45">
        <v>17.399999999999999</v>
      </c>
    </row>
    <row r="45" spans="1:21" x14ac:dyDescent="0.25">
      <c r="A45" s="43">
        <v>34</v>
      </c>
      <c r="B45" s="45">
        <v>250.9</v>
      </c>
      <c r="C45" s="45">
        <v>127.8</v>
      </c>
      <c r="D45" s="45">
        <v>86.8</v>
      </c>
      <c r="E45" s="45">
        <v>66.3</v>
      </c>
      <c r="F45" s="45">
        <v>54</v>
      </c>
      <c r="G45" s="45">
        <v>45.9</v>
      </c>
      <c r="H45" s="45">
        <v>40</v>
      </c>
      <c r="I45" s="45">
        <v>35.700000000000003</v>
      </c>
      <c r="J45" s="45">
        <v>32.299999999999997</v>
      </c>
      <c r="K45" s="45">
        <v>29.6</v>
      </c>
      <c r="L45" s="45">
        <v>27.4</v>
      </c>
      <c r="M45" s="45">
        <v>25.6</v>
      </c>
      <c r="N45" s="45">
        <v>24</v>
      </c>
      <c r="O45" s="45">
        <v>22.7</v>
      </c>
      <c r="P45" s="45">
        <v>21.6</v>
      </c>
      <c r="Q45" s="45">
        <v>20.6</v>
      </c>
      <c r="R45" s="45">
        <v>19.7</v>
      </c>
      <c r="S45" s="45">
        <v>18.899999999999999</v>
      </c>
      <c r="T45" s="45">
        <v>18.3</v>
      </c>
      <c r="U45" s="45">
        <v>17.7</v>
      </c>
    </row>
    <row r="46" spans="1:21" x14ac:dyDescent="0.25">
      <c r="A46" s="43">
        <v>35</v>
      </c>
      <c r="B46" s="45">
        <v>254.3</v>
      </c>
      <c r="C46" s="45">
        <v>129.6</v>
      </c>
      <c r="D46" s="45">
        <v>88</v>
      </c>
      <c r="E46" s="45">
        <v>67.2</v>
      </c>
      <c r="F46" s="45">
        <v>54.8</v>
      </c>
      <c r="G46" s="45">
        <v>46.5</v>
      </c>
      <c r="H46" s="45">
        <v>40.6</v>
      </c>
      <c r="I46" s="45">
        <v>36.200000000000003</v>
      </c>
      <c r="J46" s="45">
        <v>32.799999999999997</v>
      </c>
      <c r="K46" s="45">
        <v>30</v>
      </c>
      <c r="L46" s="45">
        <v>27.8</v>
      </c>
      <c r="M46" s="45">
        <v>25.9</v>
      </c>
      <c r="N46" s="45">
        <v>24.4</v>
      </c>
      <c r="O46" s="45">
        <v>23</v>
      </c>
      <c r="P46" s="45">
        <v>21.9</v>
      </c>
      <c r="Q46" s="45">
        <v>20.9</v>
      </c>
      <c r="R46" s="45">
        <v>20</v>
      </c>
      <c r="S46" s="45">
        <v>19.2</v>
      </c>
      <c r="T46" s="45">
        <v>18.5</v>
      </c>
      <c r="U46" s="45">
        <v>17.899999999999999</v>
      </c>
    </row>
    <row r="47" spans="1:21" x14ac:dyDescent="0.25">
      <c r="A47" s="43">
        <v>36</v>
      </c>
      <c r="B47" s="45">
        <v>257.8</v>
      </c>
      <c r="C47" s="45">
        <v>131.4</v>
      </c>
      <c r="D47" s="45">
        <v>89.2</v>
      </c>
      <c r="E47" s="45">
        <v>68.2</v>
      </c>
      <c r="F47" s="45">
        <v>55.6</v>
      </c>
      <c r="G47" s="45">
        <v>47.2</v>
      </c>
      <c r="H47" s="45">
        <v>41.2</v>
      </c>
      <c r="I47" s="45">
        <v>36.700000000000003</v>
      </c>
      <c r="J47" s="45">
        <v>33.200000000000003</v>
      </c>
      <c r="K47" s="45">
        <v>30.4</v>
      </c>
      <c r="L47" s="45">
        <v>28.2</v>
      </c>
      <c r="M47" s="45">
        <v>26.3</v>
      </c>
      <c r="N47" s="45">
        <v>24.7</v>
      </c>
      <c r="O47" s="45">
        <v>23.4</v>
      </c>
      <c r="P47" s="45">
        <v>22.2</v>
      </c>
      <c r="Q47" s="45">
        <v>21.2</v>
      </c>
      <c r="R47" s="45">
        <v>20.3</v>
      </c>
      <c r="S47" s="45">
        <v>19.5</v>
      </c>
      <c r="T47" s="45">
        <v>18.8</v>
      </c>
      <c r="U47" s="45">
        <v>18.2</v>
      </c>
    </row>
    <row r="48" spans="1:21" x14ac:dyDescent="0.25">
      <c r="A48" s="43">
        <v>37</v>
      </c>
      <c r="B48" s="45">
        <v>261.39999999999998</v>
      </c>
      <c r="C48" s="45">
        <v>133.19999999999999</v>
      </c>
      <c r="D48" s="45">
        <v>90.5</v>
      </c>
      <c r="E48" s="45">
        <v>69.099999999999994</v>
      </c>
      <c r="F48" s="45">
        <v>56.3</v>
      </c>
      <c r="G48" s="45">
        <v>47.8</v>
      </c>
      <c r="H48" s="45">
        <v>41.8</v>
      </c>
      <c r="I48" s="45">
        <v>37.200000000000003</v>
      </c>
      <c r="J48" s="45">
        <v>33.700000000000003</v>
      </c>
      <c r="K48" s="45">
        <v>30.9</v>
      </c>
      <c r="L48" s="45">
        <v>28.6</v>
      </c>
      <c r="M48" s="45">
        <v>26.7</v>
      </c>
      <c r="N48" s="45">
        <v>25.1</v>
      </c>
      <c r="O48" s="45">
        <v>23.7</v>
      </c>
      <c r="P48" s="45">
        <v>22.5</v>
      </c>
      <c r="Q48" s="45">
        <v>21.5</v>
      </c>
      <c r="R48" s="45">
        <v>20.6</v>
      </c>
      <c r="S48" s="45">
        <v>19.8</v>
      </c>
      <c r="T48" s="45">
        <v>19.100000000000001</v>
      </c>
      <c r="U48" s="45">
        <v>18.5</v>
      </c>
    </row>
    <row r="49" spans="1:21" x14ac:dyDescent="0.25">
      <c r="A49" s="43">
        <v>38</v>
      </c>
      <c r="B49" s="45">
        <v>264.89999999999998</v>
      </c>
      <c r="C49" s="45">
        <v>135</v>
      </c>
      <c r="D49" s="45">
        <v>91.7</v>
      </c>
      <c r="E49" s="45">
        <v>70.099999999999994</v>
      </c>
      <c r="F49" s="45">
        <v>57.1</v>
      </c>
      <c r="G49" s="45">
        <v>48.5</v>
      </c>
      <c r="H49" s="45">
        <v>42.3</v>
      </c>
      <c r="I49" s="45">
        <v>37.700000000000003</v>
      </c>
      <c r="J49" s="45">
        <v>34.200000000000003</v>
      </c>
      <c r="K49" s="45">
        <v>31.3</v>
      </c>
      <c r="L49" s="45">
        <v>29</v>
      </c>
      <c r="M49" s="45">
        <v>27.1</v>
      </c>
      <c r="N49" s="45">
        <v>25.4</v>
      </c>
      <c r="O49" s="45">
        <v>24.1</v>
      </c>
      <c r="P49" s="45">
        <v>22.9</v>
      </c>
      <c r="Q49" s="45">
        <v>21.8</v>
      </c>
      <c r="R49" s="45">
        <v>20.9</v>
      </c>
      <c r="S49" s="45">
        <v>20.100000000000001</v>
      </c>
      <c r="T49" s="45">
        <v>19.399999999999999</v>
      </c>
      <c r="U49" s="45">
        <v>18.8</v>
      </c>
    </row>
    <row r="50" spans="1:21" x14ac:dyDescent="0.25">
      <c r="A50" s="43">
        <v>39</v>
      </c>
      <c r="B50" s="45">
        <v>268.60000000000002</v>
      </c>
      <c r="C50" s="45">
        <v>136.9</v>
      </c>
      <c r="D50" s="45">
        <v>93</v>
      </c>
      <c r="E50" s="45">
        <v>71.099999999999994</v>
      </c>
      <c r="F50" s="45">
        <v>57.9</v>
      </c>
      <c r="G50" s="45">
        <v>49.2</v>
      </c>
      <c r="H50" s="45">
        <v>42.9</v>
      </c>
      <c r="I50" s="45">
        <v>38.299999999999997</v>
      </c>
      <c r="J50" s="45">
        <v>34.700000000000003</v>
      </c>
      <c r="K50" s="45">
        <v>31.8</v>
      </c>
      <c r="L50" s="45">
        <v>29.4</v>
      </c>
      <c r="M50" s="45">
        <v>27.5</v>
      </c>
      <c r="N50" s="45">
        <v>25.8</v>
      </c>
      <c r="O50" s="45">
        <v>24.4</v>
      </c>
      <c r="P50" s="45">
        <v>23.2</v>
      </c>
      <c r="Q50" s="45">
        <v>22.2</v>
      </c>
      <c r="R50" s="45">
        <v>21.3</v>
      </c>
      <c r="S50" s="45">
        <v>20.399999999999999</v>
      </c>
      <c r="T50" s="45">
        <v>19.7</v>
      </c>
      <c r="U50" s="45">
        <v>19.100000000000001</v>
      </c>
    </row>
    <row r="51" spans="1:21" x14ac:dyDescent="0.25">
      <c r="A51" s="43">
        <v>40</v>
      </c>
      <c r="B51" s="45">
        <v>272.2</v>
      </c>
      <c r="C51" s="45">
        <v>138.69999999999999</v>
      </c>
      <c r="D51" s="45">
        <v>94.3</v>
      </c>
      <c r="E51" s="45">
        <v>72</v>
      </c>
      <c r="F51" s="45">
        <v>58.7</v>
      </c>
      <c r="G51" s="45">
        <v>49.9</v>
      </c>
      <c r="H51" s="45">
        <v>43.6</v>
      </c>
      <c r="I51" s="45">
        <v>38.799999999999997</v>
      </c>
      <c r="J51" s="45">
        <v>35.200000000000003</v>
      </c>
      <c r="K51" s="45">
        <v>32.200000000000003</v>
      </c>
      <c r="L51" s="45">
        <v>29.9</v>
      </c>
      <c r="M51" s="45">
        <v>27.9</v>
      </c>
      <c r="N51" s="45">
        <v>26.2</v>
      </c>
      <c r="O51" s="45">
        <v>24.8</v>
      </c>
      <c r="P51" s="45">
        <v>23.6</v>
      </c>
      <c r="Q51" s="45">
        <v>22.5</v>
      </c>
      <c r="R51" s="45">
        <v>21.6</v>
      </c>
      <c r="S51" s="45">
        <v>20.8</v>
      </c>
      <c r="T51" s="45">
        <v>20.100000000000001</v>
      </c>
      <c r="U51" s="45">
        <v>19.399999999999999</v>
      </c>
    </row>
    <row r="52" spans="1:21" x14ac:dyDescent="0.25">
      <c r="A52" s="43">
        <v>41</v>
      </c>
      <c r="B52" s="45">
        <v>276</v>
      </c>
      <c r="C52" s="45">
        <v>140.69999999999999</v>
      </c>
      <c r="D52" s="45">
        <v>95.6</v>
      </c>
      <c r="E52" s="45">
        <v>73.099999999999994</v>
      </c>
      <c r="F52" s="45">
        <v>59.6</v>
      </c>
      <c r="G52" s="45">
        <v>50.6</v>
      </c>
      <c r="H52" s="45">
        <v>44.2</v>
      </c>
      <c r="I52" s="45">
        <v>39.4</v>
      </c>
      <c r="J52" s="45">
        <v>35.700000000000003</v>
      </c>
      <c r="K52" s="45">
        <v>32.700000000000003</v>
      </c>
      <c r="L52" s="45">
        <v>30.3</v>
      </c>
      <c r="M52" s="45">
        <v>28.3</v>
      </c>
      <c r="N52" s="45">
        <v>26.6</v>
      </c>
      <c r="O52" s="45">
        <v>25.2</v>
      </c>
      <c r="P52" s="45">
        <v>23.9</v>
      </c>
      <c r="Q52" s="45">
        <v>22.9</v>
      </c>
      <c r="R52" s="45">
        <v>21.9</v>
      </c>
      <c r="S52" s="45">
        <v>21.1</v>
      </c>
      <c r="T52" s="45">
        <v>20.399999999999999</v>
      </c>
      <c r="U52" s="45">
        <v>19.8</v>
      </c>
    </row>
    <row r="53" spans="1:21" x14ac:dyDescent="0.25">
      <c r="A53" s="43">
        <v>42</v>
      </c>
      <c r="B53" s="45">
        <v>279.7</v>
      </c>
      <c r="C53" s="45">
        <v>142.6</v>
      </c>
      <c r="D53" s="45">
        <v>96.9</v>
      </c>
      <c r="E53" s="45">
        <v>74.099999999999994</v>
      </c>
      <c r="F53" s="45">
        <v>60.4</v>
      </c>
      <c r="G53" s="45">
        <v>51.3</v>
      </c>
      <c r="H53" s="45">
        <v>44.8</v>
      </c>
      <c r="I53" s="45">
        <v>40</v>
      </c>
      <c r="J53" s="45">
        <v>36.200000000000003</v>
      </c>
      <c r="K53" s="45">
        <v>33.200000000000003</v>
      </c>
      <c r="L53" s="45">
        <v>30.7</v>
      </c>
      <c r="M53" s="45">
        <v>28.7</v>
      </c>
      <c r="N53" s="45">
        <v>27</v>
      </c>
      <c r="O53" s="45">
        <v>25.6</v>
      </c>
      <c r="P53" s="45">
        <v>24.3</v>
      </c>
      <c r="Q53" s="45">
        <v>23.2</v>
      </c>
      <c r="R53" s="45">
        <v>22.3</v>
      </c>
      <c r="S53" s="45">
        <v>21.5</v>
      </c>
      <c r="T53" s="45">
        <v>20.7</v>
      </c>
      <c r="U53" s="45">
        <v>20.100000000000001</v>
      </c>
    </row>
    <row r="54" spans="1:21" x14ac:dyDescent="0.25">
      <c r="A54" s="43">
        <v>43</v>
      </c>
      <c r="B54" s="45">
        <v>283.5</v>
      </c>
      <c r="C54" s="45">
        <v>144.5</v>
      </c>
      <c r="D54" s="45">
        <v>98.2</v>
      </c>
      <c r="E54" s="45">
        <v>75.099999999999994</v>
      </c>
      <c r="F54" s="45">
        <v>61.2</v>
      </c>
      <c r="G54" s="45">
        <v>52</v>
      </c>
      <c r="H54" s="45">
        <v>45.4</v>
      </c>
      <c r="I54" s="45">
        <v>40.5</v>
      </c>
      <c r="J54" s="45">
        <v>36.700000000000003</v>
      </c>
      <c r="K54" s="45">
        <v>33.700000000000003</v>
      </c>
      <c r="L54" s="45">
        <v>31.2</v>
      </c>
      <c r="M54" s="45">
        <v>29.2</v>
      </c>
      <c r="N54" s="45">
        <v>27.4</v>
      </c>
      <c r="O54" s="45">
        <v>26</v>
      </c>
      <c r="P54" s="45">
        <v>24.7</v>
      </c>
      <c r="Q54" s="45">
        <v>23.6</v>
      </c>
      <c r="R54" s="45">
        <v>22.7</v>
      </c>
      <c r="S54" s="45">
        <v>21.8</v>
      </c>
      <c r="T54" s="45">
        <v>21.1</v>
      </c>
      <c r="U54" s="45">
        <v>20.5</v>
      </c>
    </row>
    <row r="55" spans="1:21" x14ac:dyDescent="0.25">
      <c r="A55" s="43">
        <v>44</v>
      </c>
      <c r="B55" s="45">
        <v>287.39999999999998</v>
      </c>
      <c r="C55" s="45">
        <v>146.5</v>
      </c>
      <c r="D55" s="45">
        <v>99.6</v>
      </c>
      <c r="E55" s="45">
        <v>76.099999999999994</v>
      </c>
      <c r="F55" s="45">
        <v>62.1</v>
      </c>
      <c r="G55" s="45">
        <v>52.7</v>
      </c>
      <c r="H55" s="45">
        <v>46.1</v>
      </c>
      <c r="I55" s="45">
        <v>41.1</v>
      </c>
      <c r="J55" s="45">
        <v>37.200000000000003</v>
      </c>
      <c r="K55" s="45">
        <v>34.200000000000003</v>
      </c>
      <c r="L55" s="45">
        <v>31.7</v>
      </c>
      <c r="M55" s="45">
        <v>29.6</v>
      </c>
      <c r="N55" s="45">
        <v>27.9</v>
      </c>
      <c r="O55" s="45">
        <v>26.4</v>
      </c>
      <c r="P55" s="45">
        <v>25.1</v>
      </c>
      <c r="Q55" s="45">
        <v>24</v>
      </c>
      <c r="R55" s="45">
        <v>23.1</v>
      </c>
      <c r="S55" s="45">
        <v>22.2</v>
      </c>
      <c r="T55" s="45">
        <v>21.5</v>
      </c>
      <c r="U55" s="45">
        <v>20.8</v>
      </c>
    </row>
    <row r="56" spans="1:21" x14ac:dyDescent="0.25">
      <c r="A56" s="43">
        <v>45</v>
      </c>
      <c r="B56" s="45">
        <v>291.3</v>
      </c>
      <c r="C56" s="45">
        <v>148.5</v>
      </c>
      <c r="D56" s="45">
        <v>100.9</v>
      </c>
      <c r="E56" s="45">
        <v>77.2</v>
      </c>
      <c r="F56" s="45">
        <v>63</v>
      </c>
      <c r="G56" s="45">
        <v>53.5</v>
      </c>
      <c r="H56" s="45">
        <v>46.7</v>
      </c>
      <c r="I56" s="45">
        <v>41.7</v>
      </c>
      <c r="J56" s="45">
        <v>37.799999999999997</v>
      </c>
      <c r="K56" s="45">
        <v>34.700000000000003</v>
      </c>
      <c r="L56" s="45">
        <v>32.200000000000003</v>
      </c>
      <c r="M56" s="45">
        <v>30.1</v>
      </c>
      <c r="N56" s="45">
        <v>28.3</v>
      </c>
      <c r="O56" s="45">
        <v>26.8</v>
      </c>
      <c r="P56" s="45">
        <v>25.6</v>
      </c>
      <c r="Q56" s="45">
        <v>24.5</v>
      </c>
      <c r="R56" s="45">
        <v>23.5</v>
      </c>
      <c r="S56" s="45">
        <v>22.6</v>
      </c>
      <c r="T56" s="45">
        <v>21.9</v>
      </c>
      <c r="U56" s="45">
        <v>21.2</v>
      </c>
    </row>
    <row r="57" spans="1:21" x14ac:dyDescent="0.25">
      <c r="A57" s="43">
        <v>46</v>
      </c>
      <c r="B57" s="45">
        <v>295.2</v>
      </c>
      <c r="C57" s="45">
        <v>150.5</v>
      </c>
      <c r="D57" s="45">
        <v>102.3</v>
      </c>
      <c r="E57" s="45">
        <v>78.3</v>
      </c>
      <c r="F57" s="45">
        <v>63.8</v>
      </c>
      <c r="G57" s="45">
        <v>54.3</v>
      </c>
      <c r="H57" s="45">
        <v>47.4</v>
      </c>
      <c r="I57" s="45">
        <v>42.3</v>
      </c>
      <c r="J57" s="45">
        <v>38.4</v>
      </c>
      <c r="K57" s="45">
        <v>35.200000000000003</v>
      </c>
      <c r="L57" s="45">
        <v>32.700000000000003</v>
      </c>
      <c r="M57" s="45">
        <v>30.6</v>
      </c>
      <c r="N57" s="45">
        <v>28.8</v>
      </c>
      <c r="O57" s="45">
        <v>27.3</v>
      </c>
      <c r="P57" s="45">
        <v>26</v>
      </c>
      <c r="Q57" s="45">
        <v>24.9</v>
      </c>
      <c r="R57" s="45">
        <v>23.9</v>
      </c>
      <c r="S57" s="45">
        <v>23.1</v>
      </c>
      <c r="T57" s="45">
        <v>22.3</v>
      </c>
      <c r="U57" s="45">
        <v>21.6</v>
      </c>
    </row>
    <row r="58" spans="1:21" x14ac:dyDescent="0.25">
      <c r="A58" s="43">
        <v>47</v>
      </c>
      <c r="B58" s="45">
        <v>299.2</v>
      </c>
      <c r="C58" s="45">
        <v>152.6</v>
      </c>
      <c r="D58" s="45">
        <v>103.7</v>
      </c>
      <c r="E58" s="45">
        <v>79.400000000000006</v>
      </c>
      <c r="F58" s="45">
        <v>64.8</v>
      </c>
      <c r="G58" s="45">
        <v>55</v>
      </c>
      <c r="H58" s="45">
        <v>48.1</v>
      </c>
      <c r="I58" s="45">
        <v>43</v>
      </c>
      <c r="J58" s="45">
        <v>39</v>
      </c>
      <c r="K58" s="45">
        <v>35.799999999999997</v>
      </c>
      <c r="L58" s="45">
        <v>33.200000000000003</v>
      </c>
      <c r="M58" s="45">
        <v>31.1</v>
      </c>
      <c r="N58" s="45">
        <v>29.3</v>
      </c>
      <c r="O58" s="45">
        <v>27.8</v>
      </c>
      <c r="P58" s="45">
        <v>26.5</v>
      </c>
      <c r="Q58" s="45">
        <v>25.4</v>
      </c>
      <c r="R58" s="45">
        <v>24.4</v>
      </c>
      <c r="S58" s="45">
        <v>23.5</v>
      </c>
      <c r="T58" s="45">
        <v>22.7</v>
      </c>
      <c r="U58" s="45"/>
    </row>
    <row r="59" spans="1:21" x14ac:dyDescent="0.25">
      <c r="A59" s="43">
        <v>48</v>
      </c>
      <c r="B59" s="45">
        <v>303.3</v>
      </c>
      <c r="C59" s="45">
        <v>154.69999999999999</v>
      </c>
      <c r="D59" s="45">
        <v>105.2</v>
      </c>
      <c r="E59" s="45">
        <v>80.5</v>
      </c>
      <c r="F59" s="45">
        <v>65.7</v>
      </c>
      <c r="G59" s="45">
        <v>55.9</v>
      </c>
      <c r="H59" s="45">
        <v>48.9</v>
      </c>
      <c r="I59" s="45">
        <v>43.7</v>
      </c>
      <c r="J59" s="45">
        <v>39.6</v>
      </c>
      <c r="K59" s="45">
        <v>36.4</v>
      </c>
      <c r="L59" s="45">
        <v>33.799999999999997</v>
      </c>
      <c r="M59" s="45">
        <v>31.6</v>
      </c>
      <c r="N59" s="45">
        <v>29.8</v>
      </c>
      <c r="O59" s="45">
        <v>28.3</v>
      </c>
      <c r="P59" s="45">
        <v>27</v>
      </c>
      <c r="Q59" s="45">
        <v>25.8</v>
      </c>
      <c r="R59" s="45">
        <v>24.9</v>
      </c>
      <c r="S59" s="45">
        <v>24</v>
      </c>
      <c r="T59" s="45"/>
      <c r="U59" s="45"/>
    </row>
    <row r="60" spans="1:21" x14ac:dyDescent="0.25">
      <c r="A60" s="43">
        <v>49</v>
      </c>
      <c r="B60" s="45">
        <v>307.39999999999998</v>
      </c>
      <c r="C60" s="45">
        <v>156.9</v>
      </c>
      <c r="D60" s="45">
        <v>106.7</v>
      </c>
      <c r="E60" s="45">
        <v>81.7</v>
      </c>
      <c r="F60" s="45">
        <v>66.7</v>
      </c>
      <c r="G60" s="45">
        <v>56.8</v>
      </c>
      <c r="H60" s="45">
        <v>49.7</v>
      </c>
      <c r="I60" s="45">
        <v>44.4</v>
      </c>
      <c r="J60" s="45">
        <v>40.299999999999997</v>
      </c>
      <c r="K60" s="45">
        <v>37</v>
      </c>
      <c r="L60" s="45">
        <v>34.4</v>
      </c>
      <c r="M60" s="45">
        <v>32.200000000000003</v>
      </c>
      <c r="N60" s="45">
        <v>30.4</v>
      </c>
      <c r="O60" s="45">
        <v>28.8</v>
      </c>
      <c r="P60" s="45">
        <v>27.5</v>
      </c>
      <c r="Q60" s="45">
        <v>26.4</v>
      </c>
      <c r="R60" s="45">
        <v>25.3</v>
      </c>
      <c r="S60" s="45"/>
      <c r="T60" s="45"/>
      <c r="U60" s="45"/>
    </row>
    <row r="61" spans="1:21" x14ac:dyDescent="0.25">
      <c r="A61" s="43">
        <v>50</v>
      </c>
      <c r="B61" s="45">
        <v>311.7</v>
      </c>
      <c r="C61" s="45">
        <v>159.1</v>
      </c>
      <c r="D61" s="45">
        <v>108.3</v>
      </c>
      <c r="E61" s="45">
        <v>82.9</v>
      </c>
      <c r="F61" s="45">
        <v>67.8</v>
      </c>
      <c r="G61" s="45">
        <v>57.7</v>
      </c>
      <c r="H61" s="45">
        <v>50.5</v>
      </c>
      <c r="I61" s="45">
        <v>45.1</v>
      </c>
      <c r="J61" s="45">
        <v>41</v>
      </c>
      <c r="K61" s="45">
        <v>37.700000000000003</v>
      </c>
      <c r="L61" s="45">
        <v>35</v>
      </c>
      <c r="M61" s="45">
        <v>32.799999999999997</v>
      </c>
      <c r="N61" s="45">
        <v>31</v>
      </c>
      <c r="O61" s="45">
        <v>29.4</v>
      </c>
      <c r="P61" s="45">
        <v>28.1</v>
      </c>
      <c r="Q61" s="45">
        <v>26.9</v>
      </c>
      <c r="R61" s="45"/>
      <c r="S61" s="45"/>
      <c r="T61" s="45"/>
      <c r="U61" s="45"/>
    </row>
    <row r="62" spans="1:21" x14ac:dyDescent="0.25">
      <c r="A62" s="43">
        <v>51</v>
      </c>
      <c r="B62" s="45">
        <v>316.10000000000002</v>
      </c>
      <c r="C62" s="45">
        <v>161.4</v>
      </c>
      <c r="D62" s="45">
        <v>109.9</v>
      </c>
      <c r="E62" s="45">
        <v>84.2</v>
      </c>
      <c r="F62" s="45">
        <v>68.8</v>
      </c>
      <c r="G62" s="45">
        <v>58.6</v>
      </c>
      <c r="H62" s="45">
        <v>51.3</v>
      </c>
      <c r="I62" s="45">
        <v>45.9</v>
      </c>
      <c r="J62" s="45">
        <v>41.7</v>
      </c>
      <c r="K62" s="45">
        <v>38.4</v>
      </c>
      <c r="L62" s="45">
        <v>35.700000000000003</v>
      </c>
      <c r="M62" s="45">
        <v>33.5</v>
      </c>
      <c r="N62" s="45">
        <v>31.6</v>
      </c>
      <c r="O62" s="45">
        <v>30</v>
      </c>
      <c r="P62" s="45">
        <v>28.6</v>
      </c>
      <c r="Q62" s="45"/>
      <c r="R62" s="45"/>
      <c r="S62" s="45"/>
      <c r="T62" s="45"/>
      <c r="U62" s="45"/>
    </row>
    <row r="63" spans="1:21" x14ac:dyDescent="0.25">
      <c r="A63" s="43">
        <v>52</v>
      </c>
      <c r="B63" s="45">
        <v>320.5</v>
      </c>
      <c r="C63" s="45">
        <v>163.69999999999999</v>
      </c>
      <c r="D63" s="45">
        <v>111.5</v>
      </c>
      <c r="E63" s="45">
        <v>85.5</v>
      </c>
      <c r="F63" s="45">
        <v>69.900000000000006</v>
      </c>
      <c r="G63" s="45">
        <v>59.6</v>
      </c>
      <c r="H63" s="45">
        <v>52.2</v>
      </c>
      <c r="I63" s="45">
        <v>46.7</v>
      </c>
      <c r="J63" s="45">
        <v>42.5</v>
      </c>
      <c r="K63" s="45">
        <v>39.1</v>
      </c>
      <c r="L63" s="45">
        <v>36.4</v>
      </c>
      <c r="M63" s="45">
        <v>34.1</v>
      </c>
      <c r="N63" s="45">
        <v>32.200000000000003</v>
      </c>
      <c r="O63" s="45">
        <v>30.6</v>
      </c>
      <c r="P63" s="45"/>
      <c r="Q63" s="45"/>
      <c r="R63" s="45"/>
      <c r="S63" s="45"/>
      <c r="T63" s="45"/>
      <c r="U63" s="45"/>
    </row>
    <row r="64" spans="1:21" x14ac:dyDescent="0.25">
      <c r="A64" s="43">
        <v>53</v>
      </c>
      <c r="B64" s="45">
        <v>324.89999999999998</v>
      </c>
      <c r="C64" s="45">
        <v>166.1</v>
      </c>
      <c r="D64" s="45">
        <v>113.2</v>
      </c>
      <c r="E64" s="45">
        <v>86.8</v>
      </c>
      <c r="F64" s="45">
        <v>71</v>
      </c>
      <c r="G64" s="45">
        <v>60.5</v>
      </c>
      <c r="H64" s="45">
        <v>53.1</v>
      </c>
      <c r="I64" s="45">
        <v>47.5</v>
      </c>
      <c r="J64" s="45">
        <v>43.2</v>
      </c>
      <c r="K64" s="45">
        <v>39.799999999999997</v>
      </c>
      <c r="L64" s="45">
        <v>37.1</v>
      </c>
      <c r="M64" s="45">
        <v>34.799999999999997</v>
      </c>
      <c r="N64" s="45">
        <v>32.799999999999997</v>
      </c>
      <c r="O64" s="45"/>
      <c r="P64" s="45"/>
      <c r="Q64" s="45"/>
      <c r="R64" s="45"/>
      <c r="S64" s="45"/>
      <c r="T64" s="45"/>
      <c r="U64" s="45"/>
    </row>
    <row r="65" spans="1:21" x14ac:dyDescent="0.25">
      <c r="A65" s="43">
        <v>54</v>
      </c>
      <c r="B65" s="45">
        <v>329.4</v>
      </c>
      <c r="C65" s="45">
        <v>168.5</v>
      </c>
      <c r="D65" s="45">
        <v>114.9</v>
      </c>
      <c r="E65" s="45">
        <v>88.1</v>
      </c>
      <c r="F65" s="45">
        <v>72.2</v>
      </c>
      <c r="G65" s="45">
        <v>61.5</v>
      </c>
      <c r="H65" s="45">
        <v>54</v>
      </c>
      <c r="I65" s="45">
        <v>48.4</v>
      </c>
      <c r="J65" s="45">
        <v>44</v>
      </c>
      <c r="K65" s="45">
        <v>40.6</v>
      </c>
      <c r="L65" s="45">
        <v>37.799999999999997</v>
      </c>
      <c r="M65" s="45">
        <v>35.4</v>
      </c>
      <c r="N65" s="45"/>
      <c r="O65" s="45"/>
      <c r="P65" s="45"/>
      <c r="Q65" s="45"/>
      <c r="R65" s="45"/>
      <c r="S65" s="45"/>
      <c r="T65" s="45"/>
      <c r="U65" s="45"/>
    </row>
    <row r="66" spans="1:21" x14ac:dyDescent="0.25">
      <c r="A66" s="43">
        <v>55</v>
      </c>
      <c r="B66" s="45">
        <v>334</v>
      </c>
      <c r="C66" s="45">
        <v>170.9</v>
      </c>
      <c r="D66" s="45">
        <v>116.6</v>
      </c>
      <c r="E66" s="45">
        <v>89.5</v>
      </c>
      <c r="F66" s="45">
        <v>73.3</v>
      </c>
      <c r="G66" s="45">
        <v>62.6</v>
      </c>
      <c r="H66" s="45">
        <v>54.9</v>
      </c>
      <c r="I66" s="45">
        <v>49.2</v>
      </c>
      <c r="J66" s="45">
        <v>44.8</v>
      </c>
      <c r="K66" s="45">
        <v>41.3</v>
      </c>
      <c r="L66" s="45">
        <v>38.5</v>
      </c>
      <c r="M66" s="45"/>
      <c r="N66" s="45"/>
      <c r="O66" s="45"/>
      <c r="P66" s="45"/>
      <c r="Q66" s="45"/>
      <c r="R66" s="45"/>
      <c r="S66" s="45"/>
      <c r="T66" s="45"/>
      <c r="U66" s="45"/>
    </row>
    <row r="67" spans="1:21" x14ac:dyDescent="0.25">
      <c r="A67" s="43">
        <v>56</v>
      </c>
      <c r="B67" s="45">
        <v>338.7</v>
      </c>
      <c r="C67" s="45">
        <v>173.4</v>
      </c>
      <c r="D67" s="45">
        <v>118.4</v>
      </c>
      <c r="E67" s="45">
        <v>90.9</v>
      </c>
      <c r="F67" s="45">
        <v>74.5</v>
      </c>
      <c r="G67" s="45">
        <v>63.6</v>
      </c>
      <c r="H67" s="45">
        <v>55.9</v>
      </c>
      <c r="I67" s="45">
        <v>50.1</v>
      </c>
      <c r="J67" s="45">
        <v>45.6</v>
      </c>
      <c r="K67" s="45">
        <v>42.1</v>
      </c>
      <c r="L67" s="45"/>
      <c r="M67" s="45"/>
      <c r="N67" s="45"/>
      <c r="O67" s="45"/>
      <c r="P67" s="45"/>
      <c r="Q67" s="45"/>
      <c r="R67" s="45"/>
      <c r="S67" s="45"/>
      <c r="T67" s="45"/>
      <c r="U67" s="45"/>
    </row>
    <row r="68" spans="1:21" x14ac:dyDescent="0.25">
      <c r="A68" s="43">
        <v>57</v>
      </c>
      <c r="B68" s="45">
        <v>343.6</v>
      </c>
      <c r="C68" s="45">
        <v>176</v>
      </c>
      <c r="D68" s="45">
        <v>120.2</v>
      </c>
      <c r="E68" s="45">
        <v>92.4</v>
      </c>
      <c r="F68" s="45">
        <v>75.8</v>
      </c>
      <c r="G68" s="45">
        <v>64.7</v>
      </c>
      <c r="H68" s="45">
        <v>56.9</v>
      </c>
      <c r="I68" s="45">
        <v>51</v>
      </c>
      <c r="J68" s="45">
        <v>46.5</v>
      </c>
      <c r="K68" s="45"/>
      <c r="L68" s="45"/>
      <c r="M68" s="45"/>
      <c r="N68" s="45"/>
      <c r="O68" s="45"/>
      <c r="P68" s="45"/>
      <c r="Q68" s="45"/>
      <c r="R68" s="45"/>
      <c r="S68" s="45"/>
      <c r="T68" s="45"/>
      <c r="U68" s="45"/>
    </row>
    <row r="69" spans="1:21" x14ac:dyDescent="0.25">
      <c r="A69" s="43">
        <v>58</v>
      </c>
      <c r="B69" s="45">
        <v>348.6</v>
      </c>
      <c r="C69" s="45">
        <v>178.7</v>
      </c>
      <c r="D69" s="45">
        <v>122.1</v>
      </c>
      <c r="E69" s="45">
        <v>93.9</v>
      </c>
      <c r="F69" s="45">
        <v>77</v>
      </c>
      <c r="G69" s="45">
        <v>65.8</v>
      </c>
      <c r="H69" s="45">
        <v>57.9</v>
      </c>
      <c r="I69" s="45">
        <v>52</v>
      </c>
      <c r="J69" s="45"/>
      <c r="K69" s="45"/>
      <c r="L69" s="45"/>
      <c r="M69" s="45"/>
      <c r="N69" s="45"/>
      <c r="O69" s="45"/>
      <c r="P69" s="45"/>
      <c r="Q69" s="45"/>
      <c r="R69" s="45"/>
      <c r="S69" s="45"/>
      <c r="T69" s="45"/>
      <c r="U69" s="45"/>
    </row>
    <row r="70" spans="1:21" x14ac:dyDescent="0.25">
      <c r="A70" s="43">
        <v>59</v>
      </c>
      <c r="B70" s="45">
        <v>353.9</v>
      </c>
      <c r="C70" s="45">
        <v>181.5</v>
      </c>
      <c r="D70" s="45">
        <v>124.1</v>
      </c>
      <c r="E70" s="45">
        <v>95.5</v>
      </c>
      <c r="F70" s="45">
        <v>78.400000000000006</v>
      </c>
      <c r="G70" s="45">
        <v>67</v>
      </c>
      <c r="H70" s="45">
        <v>59</v>
      </c>
      <c r="I70" s="45"/>
      <c r="J70" s="45"/>
      <c r="K70" s="45"/>
      <c r="L70" s="45"/>
      <c r="M70" s="45"/>
      <c r="N70" s="45"/>
      <c r="O70" s="45"/>
      <c r="P70" s="45"/>
      <c r="Q70" s="45"/>
      <c r="R70" s="45"/>
      <c r="S70" s="45"/>
      <c r="T70" s="45"/>
      <c r="U70" s="45"/>
    </row>
    <row r="71" spans="1:21" x14ac:dyDescent="0.25">
      <c r="A71" s="43">
        <v>60</v>
      </c>
      <c r="B71" s="45">
        <v>359.4</v>
      </c>
      <c r="C71" s="45">
        <v>184.4</v>
      </c>
      <c r="D71" s="45">
        <v>126.2</v>
      </c>
      <c r="E71" s="45">
        <v>97.1</v>
      </c>
      <c r="F71" s="45">
        <v>79.8</v>
      </c>
      <c r="G71" s="45">
        <v>68.3</v>
      </c>
      <c r="H71" s="45"/>
      <c r="I71" s="45"/>
      <c r="J71" s="45"/>
      <c r="K71" s="45"/>
      <c r="L71" s="45"/>
      <c r="M71" s="45"/>
      <c r="N71" s="45"/>
      <c r="O71" s="45"/>
      <c r="P71" s="45"/>
      <c r="Q71" s="45"/>
      <c r="R71" s="45"/>
      <c r="S71" s="45"/>
      <c r="T71" s="45"/>
      <c r="U71" s="45"/>
    </row>
    <row r="72" spans="1:21" x14ac:dyDescent="0.25">
      <c r="A72" s="43">
        <v>61</v>
      </c>
      <c r="B72" s="45">
        <v>365.3</v>
      </c>
      <c r="C72" s="45">
        <v>187.5</v>
      </c>
      <c r="D72" s="45">
        <v>128.4</v>
      </c>
      <c r="E72" s="45">
        <v>98.9</v>
      </c>
      <c r="F72" s="45">
        <v>81.3</v>
      </c>
      <c r="G72" s="45"/>
      <c r="H72" s="45"/>
      <c r="I72" s="45"/>
      <c r="J72" s="45"/>
      <c r="K72" s="45"/>
      <c r="L72" s="45"/>
      <c r="M72" s="45"/>
      <c r="N72" s="45"/>
      <c r="O72" s="45"/>
      <c r="P72" s="45"/>
      <c r="Q72" s="45"/>
      <c r="R72" s="45"/>
      <c r="S72" s="45"/>
      <c r="T72" s="45"/>
      <c r="U72" s="45"/>
    </row>
    <row r="73" spans="1:21" x14ac:dyDescent="0.25">
      <c r="A73" s="43">
        <v>62</v>
      </c>
      <c r="B73" s="45">
        <v>371.5</v>
      </c>
      <c r="C73" s="45">
        <v>190.8</v>
      </c>
      <c r="D73" s="45">
        <v>130.69999999999999</v>
      </c>
      <c r="E73" s="45">
        <v>100.8</v>
      </c>
      <c r="F73" s="45"/>
      <c r="G73" s="45"/>
      <c r="H73" s="45"/>
      <c r="I73" s="45"/>
      <c r="J73" s="45"/>
      <c r="K73" s="45"/>
      <c r="L73" s="45"/>
      <c r="M73" s="45"/>
      <c r="N73" s="45"/>
      <c r="O73" s="45"/>
      <c r="P73" s="45"/>
      <c r="Q73" s="45"/>
      <c r="R73" s="45"/>
      <c r="S73" s="45"/>
      <c r="T73" s="45"/>
      <c r="U73" s="45"/>
    </row>
    <row r="74" spans="1:21" x14ac:dyDescent="0.25">
      <c r="A74" s="43">
        <v>63</v>
      </c>
      <c r="B74" s="45">
        <v>378.1</v>
      </c>
      <c r="C74" s="45">
        <v>194.3</v>
      </c>
      <c r="D74" s="45">
        <v>133.19999999999999</v>
      </c>
      <c r="E74" s="45"/>
      <c r="F74" s="45"/>
      <c r="G74" s="45"/>
      <c r="H74" s="45"/>
      <c r="I74" s="45"/>
      <c r="J74" s="45"/>
      <c r="K74" s="45"/>
      <c r="L74" s="45"/>
      <c r="M74" s="45"/>
      <c r="N74" s="45"/>
      <c r="O74" s="45"/>
      <c r="P74" s="45"/>
      <c r="Q74" s="45"/>
      <c r="R74" s="45"/>
      <c r="S74" s="45"/>
      <c r="T74" s="45"/>
      <c r="U74" s="45"/>
    </row>
    <row r="75" spans="1:21" x14ac:dyDescent="0.25">
      <c r="A75" s="43">
        <v>64</v>
      </c>
      <c r="B75" s="45">
        <v>385.2</v>
      </c>
      <c r="C75" s="45">
        <v>198.1</v>
      </c>
      <c r="D75" s="45"/>
      <c r="E75" s="45"/>
      <c r="F75" s="45"/>
      <c r="G75" s="45"/>
      <c r="H75" s="45"/>
      <c r="I75" s="45"/>
      <c r="J75" s="45"/>
      <c r="K75" s="45"/>
      <c r="L75" s="45"/>
      <c r="M75" s="45"/>
      <c r="N75" s="45"/>
      <c r="O75" s="45"/>
      <c r="P75" s="45"/>
      <c r="Q75" s="45"/>
      <c r="R75" s="45"/>
      <c r="S75" s="45"/>
      <c r="T75" s="45"/>
      <c r="U75" s="45"/>
    </row>
    <row r="76" spans="1:21" x14ac:dyDescent="0.25">
      <c r="A76" s="43">
        <v>65</v>
      </c>
      <c r="B76" s="45">
        <v>392.7</v>
      </c>
      <c r="C76" s="45"/>
      <c r="D76" s="45"/>
      <c r="E76" s="45"/>
      <c r="F76" s="45"/>
      <c r="G76" s="45"/>
      <c r="H76" s="45"/>
      <c r="I76" s="45"/>
      <c r="J76" s="45"/>
      <c r="K76" s="45"/>
      <c r="L76" s="45"/>
      <c r="M76" s="45"/>
      <c r="N76" s="45"/>
      <c r="O76" s="45"/>
      <c r="P76" s="45"/>
      <c r="Q76" s="45"/>
      <c r="R76" s="45"/>
      <c r="S76" s="45"/>
      <c r="T76" s="45"/>
      <c r="U76" s="45"/>
    </row>
  </sheetData>
  <sheetProtection algorithmName="SHA-512" hashValue="GrNInU6LK8iCVGAPO/Rw0itTCf9crvM4FrIOBtOcxdlMirk7k7LIQHbt725Sn7GrVyzNuySsDnLtr/dMbPy8Rw==" saltValue="+1F7SMt9MTPIAgKZlEfYUA==" spinCount="100000" sheet="1" objects="1" scenarios="1"/>
  <conditionalFormatting sqref="A6:A21">
    <cfRule type="expression" dxfId="453" priority="1" stopIfTrue="1">
      <formula>MOD(ROW(),2)=0</formula>
    </cfRule>
    <cfRule type="expression" dxfId="452" priority="2" stopIfTrue="1">
      <formula>MOD(ROW(),2)&lt;&gt;0</formula>
    </cfRule>
  </conditionalFormatting>
  <conditionalFormatting sqref="B6:M21">
    <cfRule type="expression" dxfId="451" priority="3" stopIfTrue="1">
      <formula>MOD(ROW(),2)=0</formula>
    </cfRule>
    <cfRule type="expression" dxfId="450" priority="4" stopIfTrue="1">
      <formula>MOD(ROW(),2)&lt;&gt;0</formula>
    </cfRule>
  </conditionalFormatting>
  <conditionalFormatting sqref="A26:A76">
    <cfRule type="expression" dxfId="449" priority="5" stopIfTrue="1">
      <formula>MOD(ROW(),2)=0</formula>
    </cfRule>
    <cfRule type="expression" dxfId="448" priority="6" stopIfTrue="1">
      <formula>MOD(ROW(),2)&lt;&gt;0</formula>
    </cfRule>
  </conditionalFormatting>
  <conditionalFormatting sqref="B26:U76">
    <cfRule type="expression" dxfId="447" priority="7" stopIfTrue="1">
      <formula>MOD(ROW(),2)=0</formula>
    </cfRule>
    <cfRule type="expression" dxfId="446"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12717-252A-4796-8C6A-21D637E1B508}">
  <sheetPr codeName="Sheet77"/>
  <dimension ref="A1:U77"/>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x-714</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382</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714</v>
      </c>
      <c r="C14" s="49"/>
      <c r="D14" s="49"/>
      <c r="E14" s="49"/>
      <c r="F14" s="49"/>
      <c r="G14" s="49"/>
      <c r="H14" s="49"/>
      <c r="I14" s="49"/>
      <c r="J14" s="49"/>
      <c r="K14" s="49"/>
      <c r="L14" s="49"/>
      <c r="M14" s="49"/>
    </row>
    <row r="15" spans="1:13" x14ac:dyDescent="0.25">
      <c r="A15" s="40" t="s">
        <v>485</v>
      </c>
      <c r="B15" s="49" t="s">
        <v>383</v>
      </c>
      <c r="C15" s="49"/>
      <c r="D15" s="49"/>
      <c r="E15" s="49"/>
      <c r="F15" s="49"/>
      <c r="G15" s="49"/>
      <c r="H15" s="49"/>
      <c r="I15" s="49"/>
      <c r="J15" s="49"/>
      <c r="K15" s="49"/>
      <c r="L15" s="49"/>
      <c r="M15" s="49"/>
    </row>
    <row r="16" spans="1:13" x14ac:dyDescent="0.25">
      <c r="A16" s="40" t="s">
        <v>137</v>
      </c>
      <c r="B16" s="49" t="s">
        <v>384</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187.1</v>
      </c>
      <c r="C27" s="45">
        <v>95.3</v>
      </c>
      <c r="D27" s="45">
        <v>64.7</v>
      </c>
      <c r="E27" s="45">
        <v>49.4</v>
      </c>
      <c r="F27" s="45">
        <v>40.200000000000003</v>
      </c>
      <c r="G27" s="45">
        <v>34.1</v>
      </c>
      <c r="H27" s="45">
        <v>29.8</v>
      </c>
      <c r="I27" s="45">
        <v>26.5</v>
      </c>
      <c r="J27" s="45">
        <v>24</v>
      </c>
      <c r="K27" s="45">
        <v>22</v>
      </c>
      <c r="L27" s="45">
        <v>20.3</v>
      </c>
      <c r="M27" s="45">
        <v>19</v>
      </c>
      <c r="N27" s="45">
        <v>17.8</v>
      </c>
      <c r="O27" s="45">
        <v>16.8</v>
      </c>
      <c r="P27" s="45">
        <v>16</v>
      </c>
      <c r="Q27" s="45">
        <v>15.2</v>
      </c>
      <c r="R27" s="45">
        <v>14.6</v>
      </c>
      <c r="S27" s="45">
        <v>14</v>
      </c>
      <c r="T27" s="45">
        <v>13.5</v>
      </c>
      <c r="U27" s="45">
        <v>13</v>
      </c>
    </row>
    <row r="28" spans="1:21" x14ac:dyDescent="0.25">
      <c r="A28" s="43">
        <v>17</v>
      </c>
      <c r="B28" s="45">
        <v>189.8</v>
      </c>
      <c r="C28" s="45">
        <v>96.7</v>
      </c>
      <c r="D28" s="45">
        <v>65.599999999999994</v>
      </c>
      <c r="E28" s="45">
        <v>50.1</v>
      </c>
      <c r="F28" s="45">
        <v>40.799999999999997</v>
      </c>
      <c r="G28" s="45">
        <v>34.6</v>
      </c>
      <c r="H28" s="45">
        <v>30.2</v>
      </c>
      <c r="I28" s="45">
        <v>26.9</v>
      </c>
      <c r="J28" s="45">
        <v>24.3</v>
      </c>
      <c r="K28" s="45">
        <v>22.3</v>
      </c>
      <c r="L28" s="45">
        <v>20.6</v>
      </c>
      <c r="M28" s="45">
        <v>19.2</v>
      </c>
      <c r="N28" s="45">
        <v>18.100000000000001</v>
      </c>
      <c r="O28" s="45">
        <v>17.100000000000001</v>
      </c>
      <c r="P28" s="45">
        <v>16.2</v>
      </c>
      <c r="Q28" s="45">
        <v>15.4</v>
      </c>
      <c r="R28" s="45">
        <v>14.8</v>
      </c>
      <c r="S28" s="45">
        <v>14.2</v>
      </c>
      <c r="T28" s="45">
        <v>13.7</v>
      </c>
      <c r="U28" s="45">
        <v>13.2</v>
      </c>
    </row>
    <row r="29" spans="1:21" x14ac:dyDescent="0.25">
      <c r="A29" s="43">
        <v>18</v>
      </c>
      <c r="B29" s="45">
        <v>192.6</v>
      </c>
      <c r="C29" s="45">
        <v>98.1</v>
      </c>
      <c r="D29" s="45">
        <v>66.599999999999994</v>
      </c>
      <c r="E29" s="45">
        <v>50.8</v>
      </c>
      <c r="F29" s="45">
        <v>41.4</v>
      </c>
      <c r="G29" s="45">
        <v>35.1</v>
      </c>
      <c r="H29" s="45">
        <v>30.7</v>
      </c>
      <c r="I29" s="45">
        <v>27.3</v>
      </c>
      <c r="J29" s="45">
        <v>24.7</v>
      </c>
      <c r="K29" s="45">
        <v>22.6</v>
      </c>
      <c r="L29" s="45">
        <v>20.9</v>
      </c>
      <c r="M29" s="45">
        <v>19.5</v>
      </c>
      <c r="N29" s="45">
        <v>18.3</v>
      </c>
      <c r="O29" s="45">
        <v>17.3</v>
      </c>
      <c r="P29" s="45">
        <v>16.399999999999999</v>
      </c>
      <c r="Q29" s="45">
        <v>15.7</v>
      </c>
      <c r="R29" s="45">
        <v>15</v>
      </c>
      <c r="S29" s="45">
        <v>14.4</v>
      </c>
      <c r="T29" s="45">
        <v>13.9</v>
      </c>
      <c r="U29" s="45">
        <v>13.4</v>
      </c>
    </row>
    <row r="30" spans="1:21" x14ac:dyDescent="0.25">
      <c r="A30" s="43">
        <v>19</v>
      </c>
      <c r="B30" s="45">
        <v>195.3</v>
      </c>
      <c r="C30" s="45">
        <v>99.5</v>
      </c>
      <c r="D30" s="45">
        <v>67.5</v>
      </c>
      <c r="E30" s="45">
        <v>51.6</v>
      </c>
      <c r="F30" s="45">
        <v>42</v>
      </c>
      <c r="G30" s="45">
        <v>35.6</v>
      </c>
      <c r="H30" s="45">
        <v>31.1</v>
      </c>
      <c r="I30" s="45">
        <v>27.7</v>
      </c>
      <c r="J30" s="45">
        <v>25.1</v>
      </c>
      <c r="K30" s="45">
        <v>23</v>
      </c>
      <c r="L30" s="45">
        <v>21.2</v>
      </c>
      <c r="M30" s="45">
        <v>19.8</v>
      </c>
      <c r="N30" s="45">
        <v>18.600000000000001</v>
      </c>
      <c r="O30" s="45">
        <v>17.600000000000001</v>
      </c>
      <c r="P30" s="45">
        <v>16.7</v>
      </c>
      <c r="Q30" s="45">
        <v>15.9</v>
      </c>
      <c r="R30" s="45">
        <v>15.2</v>
      </c>
      <c r="S30" s="45">
        <v>14.6</v>
      </c>
      <c r="T30" s="45">
        <v>14.1</v>
      </c>
      <c r="U30" s="45">
        <v>13.6</v>
      </c>
    </row>
    <row r="31" spans="1:21" x14ac:dyDescent="0.25">
      <c r="A31" s="43">
        <v>20</v>
      </c>
      <c r="B31" s="45">
        <v>198.1</v>
      </c>
      <c r="C31" s="45">
        <v>100.9</v>
      </c>
      <c r="D31" s="45">
        <v>68.5</v>
      </c>
      <c r="E31" s="45">
        <v>52.3</v>
      </c>
      <c r="F31" s="45">
        <v>42.6</v>
      </c>
      <c r="G31" s="45">
        <v>36.200000000000003</v>
      </c>
      <c r="H31" s="45">
        <v>31.6</v>
      </c>
      <c r="I31" s="45">
        <v>28.1</v>
      </c>
      <c r="J31" s="45">
        <v>25.4</v>
      </c>
      <c r="K31" s="45">
        <v>23.3</v>
      </c>
      <c r="L31" s="45">
        <v>21.5</v>
      </c>
      <c r="M31" s="45">
        <v>20.100000000000001</v>
      </c>
      <c r="N31" s="45">
        <v>18.899999999999999</v>
      </c>
      <c r="O31" s="45">
        <v>17.8</v>
      </c>
      <c r="P31" s="45">
        <v>16.899999999999999</v>
      </c>
      <c r="Q31" s="45">
        <v>16.100000000000001</v>
      </c>
      <c r="R31" s="45">
        <v>15.4</v>
      </c>
      <c r="S31" s="45">
        <v>14.8</v>
      </c>
      <c r="T31" s="45">
        <v>14.3</v>
      </c>
      <c r="U31" s="45">
        <v>13.8</v>
      </c>
    </row>
    <row r="32" spans="1:21" x14ac:dyDescent="0.25">
      <c r="A32" s="43">
        <v>21</v>
      </c>
      <c r="B32" s="45">
        <v>200.9</v>
      </c>
      <c r="C32" s="45">
        <v>102.3</v>
      </c>
      <c r="D32" s="45">
        <v>69.5</v>
      </c>
      <c r="E32" s="45">
        <v>53.1</v>
      </c>
      <c r="F32" s="45">
        <v>43.2</v>
      </c>
      <c r="G32" s="45">
        <v>36.700000000000003</v>
      </c>
      <c r="H32" s="45">
        <v>32</v>
      </c>
      <c r="I32" s="45">
        <v>28.5</v>
      </c>
      <c r="J32" s="45">
        <v>25.8</v>
      </c>
      <c r="K32" s="45">
        <v>23.6</v>
      </c>
      <c r="L32" s="45">
        <v>21.8</v>
      </c>
      <c r="M32" s="45">
        <v>20.399999999999999</v>
      </c>
      <c r="N32" s="45">
        <v>19.100000000000001</v>
      </c>
      <c r="O32" s="45">
        <v>18.100000000000001</v>
      </c>
      <c r="P32" s="45">
        <v>17.2</v>
      </c>
      <c r="Q32" s="45">
        <v>16.399999999999999</v>
      </c>
      <c r="R32" s="45">
        <v>15.7</v>
      </c>
      <c r="S32" s="45">
        <v>15</v>
      </c>
      <c r="T32" s="45">
        <v>14.5</v>
      </c>
      <c r="U32" s="45">
        <v>14</v>
      </c>
    </row>
    <row r="33" spans="1:21" x14ac:dyDescent="0.25">
      <c r="A33" s="43">
        <v>22</v>
      </c>
      <c r="B33" s="45">
        <v>203.8</v>
      </c>
      <c r="C33" s="45">
        <v>103.8</v>
      </c>
      <c r="D33" s="45">
        <v>70.5</v>
      </c>
      <c r="E33" s="45">
        <v>53.8</v>
      </c>
      <c r="F33" s="45">
        <v>43.8</v>
      </c>
      <c r="G33" s="45">
        <v>37.200000000000003</v>
      </c>
      <c r="H33" s="45">
        <v>32.5</v>
      </c>
      <c r="I33" s="45">
        <v>28.9</v>
      </c>
      <c r="J33" s="45">
        <v>26.2</v>
      </c>
      <c r="K33" s="45">
        <v>24</v>
      </c>
      <c r="L33" s="45">
        <v>22.2</v>
      </c>
      <c r="M33" s="45">
        <v>20.7</v>
      </c>
      <c r="N33" s="45">
        <v>19.399999999999999</v>
      </c>
      <c r="O33" s="45">
        <v>18.3</v>
      </c>
      <c r="P33" s="45">
        <v>17.399999999999999</v>
      </c>
      <c r="Q33" s="45">
        <v>16.600000000000001</v>
      </c>
      <c r="R33" s="45">
        <v>15.9</v>
      </c>
      <c r="S33" s="45">
        <v>15.3</v>
      </c>
      <c r="T33" s="45">
        <v>14.7</v>
      </c>
      <c r="U33" s="45">
        <v>14.2</v>
      </c>
    </row>
    <row r="34" spans="1:21" x14ac:dyDescent="0.25">
      <c r="A34" s="43">
        <v>23</v>
      </c>
      <c r="B34" s="45">
        <v>206.6</v>
      </c>
      <c r="C34" s="45">
        <v>105.2</v>
      </c>
      <c r="D34" s="45">
        <v>71.5</v>
      </c>
      <c r="E34" s="45">
        <v>54.6</v>
      </c>
      <c r="F34" s="45">
        <v>44.5</v>
      </c>
      <c r="G34" s="45">
        <v>37.700000000000003</v>
      </c>
      <c r="H34" s="45">
        <v>32.9</v>
      </c>
      <c r="I34" s="45">
        <v>29.3</v>
      </c>
      <c r="J34" s="45">
        <v>26.5</v>
      </c>
      <c r="K34" s="45">
        <v>24.3</v>
      </c>
      <c r="L34" s="45">
        <v>22.5</v>
      </c>
      <c r="M34" s="45">
        <v>21</v>
      </c>
      <c r="N34" s="45">
        <v>19.7</v>
      </c>
      <c r="O34" s="45">
        <v>18.600000000000001</v>
      </c>
      <c r="P34" s="45">
        <v>17.7</v>
      </c>
      <c r="Q34" s="45">
        <v>16.8</v>
      </c>
      <c r="R34" s="45">
        <v>16.100000000000001</v>
      </c>
      <c r="S34" s="45">
        <v>15.5</v>
      </c>
      <c r="T34" s="45">
        <v>14.9</v>
      </c>
      <c r="U34" s="45">
        <v>14.4</v>
      </c>
    </row>
    <row r="35" spans="1:21" x14ac:dyDescent="0.25">
      <c r="A35" s="43">
        <v>24</v>
      </c>
      <c r="B35" s="45">
        <v>209.6</v>
      </c>
      <c r="C35" s="45">
        <v>106.7</v>
      </c>
      <c r="D35" s="45">
        <v>72.5</v>
      </c>
      <c r="E35" s="45">
        <v>55.3</v>
      </c>
      <c r="F35" s="45">
        <v>45.1</v>
      </c>
      <c r="G35" s="45">
        <v>38.299999999999997</v>
      </c>
      <c r="H35" s="45">
        <v>33.4</v>
      </c>
      <c r="I35" s="45">
        <v>29.7</v>
      </c>
      <c r="J35" s="45">
        <v>26.9</v>
      </c>
      <c r="K35" s="45">
        <v>24.6</v>
      </c>
      <c r="L35" s="45">
        <v>22.8</v>
      </c>
      <c r="M35" s="45">
        <v>21.3</v>
      </c>
      <c r="N35" s="45">
        <v>20</v>
      </c>
      <c r="O35" s="45">
        <v>18.899999999999999</v>
      </c>
      <c r="P35" s="45">
        <v>17.899999999999999</v>
      </c>
      <c r="Q35" s="45">
        <v>17.100000000000001</v>
      </c>
      <c r="R35" s="45">
        <v>16.3</v>
      </c>
      <c r="S35" s="45">
        <v>15.7</v>
      </c>
      <c r="T35" s="45">
        <v>15.1</v>
      </c>
      <c r="U35" s="45">
        <v>14.6</v>
      </c>
    </row>
    <row r="36" spans="1:21" x14ac:dyDescent="0.25">
      <c r="A36" s="43">
        <v>25</v>
      </c>
      <c r="B36" s="45">
        <v>212.5</v>
      </c>
      <c r="C36" s="45">
        <v>108.2</v>
      </c>
      <c r="D36" s="45">
        <v>73.5</v>
      </c>
      <c r="E36" s="45">
        <v>56.1</v>
      </c>
      <c r="F36" s="45">
        <v>45.7</v>
      </c>
      <c r="G36" s="45">
        <v>38.799999999999997</v>
      </c>
      <c r="H36" s="45">
        <v>33.9</v>
      </c>
      <c r="I36" s="45">
        <v>30.2</v>
      </c>
      <c r="J36" s="45">
        <v>27.3</v>
      </c>
      <c r="K36" s="45">
        <v>25</v>
      </c>
      <c r="L36" s="45">
        <v>23.1</v>
      </c>
      <c r="M36" s="45">
        <v>21.6</v>
      </c>
      <c r="N36" s="45">
        <v>20.3</v>
      </c>
      <c r="O36" s="45">
        <v>19.100000000000001</v>
      </c>
      <c r="P36" s="45">
        <v>18.2</v>
      </c>
      <c r="Q36" s="45">
        <v>17.3</v>
      </c>
      <c r="R36" s="45">
        <v>16.600000000000001</v>
      </c>
      <c r="S36" s="45">
        <v>15.9</v>
      </c>
      <c r="T36" s="45">
        <v>15.3</v>
      </c>
      <c r="U36" s="45">
        <v>14.8</v>
      </c>
    </row>
    <row r="37" spans="1:21" x14ac:dyDescent="0.25">
      <c r="A37" s="43">
        <v>26</v>
      </c>
      <c r="B37" s="45">
        <v>215.5</v>
      </c>
      <c r="C37" s="45">
        <v>109.7</v>
      </c>
      <c r="D37" s="45">
        <v>74.5</v>
      </c>
      <c r="E37" s="45">
        <v>56.9</v>
      </c>
      <c r="F37" s="45">
        <v>46.4</v>
      </c>
      <c r="G37" s="45">
        <v>39.299999999999997</v>
      </c>
      <c r="H37" s="45">
        <v>34.299999999999997</v>
      </c>
      <c r="I37" s="45">
        <v>30.6</v>
      </c>
      <c r="J37" s="45">
        <v>27.7</v>
      </c>
      <c r="K37" s="45">
        <v>25.3</v>
      </c>
      <c r="L37" s="45">
        <v>23.4</v>
      </c>
      <c r="M37" s="45">
        <v>21.9</v>
      </c>
      <c r="N37" s="45">
        <v>20.5</v>
      </c>
      <c r="O37" s="45">
        <v>19.399999999999999</v>
      </c>
      <c r="P37" s="45">
        <v>18.399999999999999</v>
      </c>
      <c r="Q37" s="45">
        <v>17.600000000000001</v>
      </c>
      <c r="R37" s="45">
        <v>16.8</v>
      </c>
      <c r="S37" s="45">
        <v>16.2</v>
      </c>
      <c r="T37" s="45">
        <v>15.6</v>
      </c>
      <c r="U37" s="45">
        <v>15</v>
      </c>
    </row>
    <row r="38" spans="1:21" x14ac:dyDescent="0.25">
      <c r="A38" s="43">
        <v>27</v>
      </c>
      <c r="B38" s="45">
        <v>218.5</v>
      </c>
      <c r="C38" s="45">
        <v>111.3</v>
      </c>
      <c r="D38" s="45">
        <v>75.599999999999994</v>
      </c>
      <c r="E38" s="45">
        <v>57.7</v>
      </c>
      <c r="F38" s="45">
        <v>47</v>
      </c>
      <c r="G38" s="45">
        <v>39.9</v>
      </c>
      <c r="H38" s="45">
        <v>34.799999999999997</v>
      </c>
      <c r="I38" s="45">
        <v>31</v>
      </c>
      <c r="J38" s="45">
        <v>28.1</v>
      </c>
      <c r="K38" s="45">
        <v>25.7</v>
      </c>
      <c r="L38" s="45">
        <v>23.8</v>
      </c>
      <c r="M38" s="45">
        <v>22.2</v>
      </c>
      <c r="N38" s="45">
        <v>20.8</v>
      </c>
      <c r="O38" s="45">
        <v>19.7</v>
      </c>
      <c r="P38" s="45">
        <v>18.7</v>
      </c>
      <c r="Q38" s="45">
        <v>17.8</v>
      </c>
      <c r="R38" s="45">
        <v>17.100000000000001</v>
      </c>
      <c r="S38" s="45">
        <v>16.399999999999999</v>
      </c>
      <c r="T38" s="45">
        <v>15.8</v>
      </c>
      <c r="U38" s="45">
        <v>15.3</v>
      </c>
    </row>
    <row r="39" spans="1:21" x14ac:dyDescent="0.25">
      <c r="A39" s="43">
        <v>28</v>
      </c>
      <c r="B39" s="45">
        <v>221.5</v>
      </c>
      <c r="C39" s="45">
        <v>112.8</v>
      </c>
      <c r="D39" s="45">
        <v>76.599999999999994</v>
      </c>
      <c r="E39" s="45">
        <v>58.5</v>
      </c>
      <c r="F39" s="45">
        <v>47.7</v>
      </c>
      <c r="G39" s="45">
        <v>40.5</v>
      </c>
      <c r="H39" s="45">
        <v>35.299999999999997</v>
      </c>
      <c r="I39" s="45">
        <v>31.5</v>
      </c>
      <c r="J39" s="45">
        <v>28.5</v>
      </c>
      <c r="K39" s="45">
        <v>26.1</v>
      </c>
      <c r="L39" s="45">
        <v>24.1</v>
      </c>
      <c r="M39" s="45">
        <v>22.5</v>
      </c>
      <c r="N39" s="45">
        <v>21.1</v>
      </c>
      <c r="O39" s="45">
        <v>20</v>
      </c>
      <c r="P39" s="45">
        <v>19</v>
      </c>
      <c r="Q39" s="45">
        <v>18.100000000000001</v>
      </c>
      <c r="R39" s="45">
        <v>17.3</v>
      </c>
      <c r="S39" s="45">
        <v>16.600000000000001</v>
      </c>
      <c r="T39" s="45">
        <v>16</v>
      </c>
      <c r="U39" s="45">
        <v>15.5</v>
      </c>
    </row>
    <row r="40" spans="1:21" x14ac:dyDescent="0.25">
      <c r="A40" s="43">
        <v>29</v>
      </c>
      <c r="B40" s="45">
        <v>224.6</v>
      </c>
      <c r="C40" s="45">
        <v>114.4</v>
      </c>
      <c r="D40" s="45">
        <v>77.7</v>
      </c>
      <c r="E40" s="45">
        <v>59.3</v>
      </c>
      <c r="F40" s="45">
        <v>48.3</v>
      </c>
      <c r="G40" s="45">
        <v>41</v>
      </c>
      <c r="H40" s="45">
        <v>35.799999999999997</v>
      </c>
      <c r="I40" s="45">
        <v>31.9</v>
      </c>
      <c r="J40" s="45">
        <v>28.9</v>
      </c>
      <c r="K40" s="45">
        <v>26.4</v>
      </c>
      <c r="L40" s="45">
        <v>24.5</v>
      </c>
      <c r="M40" s="45">
        <v>22.8</v>
      </c>
      <c r="N40" s="45">
        <v>21.4</v>
      </c>
      <c r="O40" s="45">
        <v>20.3</v>
      </c>
      <c r="P40" s="45">
        <v>19.2</v>
      </c>
      <c r="Q40" s="45">
        <v>18.399999999999999</v>
      </c>
      <c r="R40" s="45">
        <v>17.600000000000001</v>
      </c>
      <c r="S40" s="45">
        <v>16.899999999999999</v>
      </c>
      <c r="T40" s="45">
        <v>16.3</v>
      </c>
      <c r="U40" s="45">
        <v>15.7</v>
      </c>
    </row>
    <row r="41" spans="1:21" x14ac:dyDescent="0.25">
      <c r="A41" s="43">
        <v>30</v>
      </c>
      <c r="B41" s="45">
        <v>227.7</v>
      </c>
      <c r="C41" s="45">
        <v>116</v>
      </c>
      <c r="D41" s="45">
        <v>78.8</v>
      </c>
      <c r="E41" s="45">
        <v>60.2</v>
      </c>
      <c r="F41" s="45">
        <v>49</v>
      </c>
      <c r="G41" s="45">
        <v>41.6</v>
      </c>
      <c r="H41" s="45">
        <v>36.299999999999997</v>
      </c>
      <c r="I41" s="45">
        <v>32.299999999999997</v>
      </c>
      <c r="J41" s="45">
        <v>29.3</v>
      </c>
      <c r="K41" s="45">
        <v>26.8</v>
      </c>
      <c r="L41" s="45">
        <v>24.8</v>
      </c>
      <c r="M41" s="45">
        <v>23.2</v>
      </c>
      <c r="N41" s="45">
        <v>21.8</v>
      </c>
      <c r="O41" s="45">
        <v>20.6</v>
      </c>
      <c r="P41" s="45">
        <v>19.5</v>
      </c>
      <c r="Q41" s="45">
        <v>18.600000000000001</v>
      </c>
      <c r="R41" s="45">
        <v>17.8</v>
      </c>
      <c r="S41" s="45">
        <v>17.100000000000001</v>
      </c>
      <c r="T41" s="45">
        <v>16.5</v>
      </c>
      <c r="U41" s="45">
        <v>16</v>
      </c>
    </row>
    <row r="42" spans="1:21" x14ac:dyDescent="0.25">
      <c r="A42" s="43">
        <v>31</v>
      </c>
      <c r="B42" s="45">
        <v>230.9</v>
      </c>
      <c r="C42" s="45">
        <v>117.6</v>
      </c>
      <c r="D42" s="45">
        <v>79.900000000000006</v>
      </c>
      <c r="E42" s="45">
        <v>61</v>
      </c>
      <c r="F42" s="45">
        <v>49.7</v>
      </c>
      <c r="G42" s="45">
        <v>42.2</v>
      </c>
      <c r="H42" s="45">
        <v>36.799999999999997</v>
      </c>
      <c r="I42" s="45">
        <v>32.799999999999997</v>
      </c>
      <c r="J42" s="45">
        <v>29.7</v>
      </c>
      <c r="K42" s="45">
        <v>27.2</v>
      </c>
      <c r="L42" s="45">
        <v>25.2</v>
      </c>
      <c r="M42" s="45">
        <v>23.5</v>
      </c>
      <c r="N42" s="45">
        <v>22.1</v>
      </c>
      <c r="O42" s="45">
        <v>20.9</v>
      </c>
      <c r="P42" s="45">
        <v>19.8</v>
      </c>
      <c r="Q42" s="45">
        <v>18.899999999999999</v>
      </c>
      <c r="R42" s="45">
        <v>18.100000000000001</v>
      </c>
      <c r="S42" s="45">
        <v>17.399999999999999</v>
      </c>
      <c r="T42" s="45">
        <v>16.8</v>
      </c>
      <c r="U42" s="45">
        <v>16.2</v>
      </c>
    </row>
    <row r="43" spans="1:21" x14ac:dyDescent="0.25">
      <c r="A43" s="43">
        <v>32</v>
      </c>
      <c r="B43" s="45">
        <v>234.1</v>
      </c>
      <c r="C43" s="45">
        <v>119.2</v>
      </c>
      <c r="D43" s="45">
        <v>81</v>
      </c>
      <c r="E43" s="45">
        <v>61.9</v>
      </c>
      <c r="F43" s="45">
        <v>50.4</v>
      </c>
      <c r="G43" s="45">
        <v>42.8</v>
      </c>
      <c r="H43" s="45">
        <v>37.299999999999997</v>
      </c>
      <c r="I43" s="45">
        <v>33.299999999999997</v>
      </c>
      <c r="J43" s="45">
        <v>30.1</v>
      </c>
      <c r="K43" s="45">
        <v>27.6</v>
      </c>
      <c r="L43" s="45">
        <v>25.5</v>
      </c>
      <c r="M43" s="45">
        <v>23.8</v>
      </c>
      <c r="N43" s="45">
        <v>22.4</v>
      </c>
      <c r="O43" s="45">
        <v>21.2</v>
      </c>
      <c r="P43" s="45">
        <v>20.100000000000001</v>
      </c>
      <c r="Q43" s="45">
        <v>19.2</v>
      </c>
      <c r="R43" s="45">
        <v>18.399999999999999</v>
      </c>
      <c r="S43" s="45">
        <v>17.600000000000001</v>
      </c>
      <c r="T43" s="45">
        <v>17</v>
      </c>
      <c r="U43" s="45">
        <v>16.399999999999999</v>
      </c>
    </row>
    <row r="44" spans="1:21" x14ac:dyDescent="0.25">
      <c r="A44" s="43">
        <v>33</v>
      </c>
      <c r="B44" s="45">
        <v>237.3</v>
      </c>
      <c r="C44" s="45">
        <v>120.9</v>
      </c>
      <c r="D44" s="45">
        <v>82.1</v>
      </c>
      <c r="E44" s="45">
        <v>62.7</v>
      </c>
      <c r="F44" s="45">
        <v>51.1</v>
      </c>
      <c r="G44" s="45">
        <v>43.4</v>
      </c>
      <c r="H44" s="45">
        <v>37.9</v>
      </c>
      <c r="I44" s="45">
        <v>33.700000000000003</v>
      </c>
      <c r="J44" s="45">
        <v>30.5</v>
      </c>
      <c r="K44" s="45">
        <v>28</v>
      </c>
      <c r="L44" s="45">
        <v>25.9</v>
      </c>
      <c r="M44" s="45">
        <v>24.2</v>
      </c>
      <c r="N44" s="45">
        <v>22.7</v>
      </c>
      <c r="O44" s="45">
        <v>21.5</v>
      </c>
      <c r="P44" s="45">
        <v>20.399999999999999</v>
      </c>
      <c r="Q44" s="45">
        <v>19.399999999999999</v>
      </c>
      <c r="R44" s="45">
        <v>18.600000000000001</v>
      </c>
      <c r="S44" s="45">
        <v>17.899999999999999</v>
      </c>
      <c r="T44" s="45">
        <v>17.3</v>
      </c>
      <c r="U44" s="45">
        <v>16.7</v>
      </c>
    </row>
    <row r="45" spans="1:21" x14ac:dyDescent="0.25">
      <c r="A45" s="43">
        <v>34</v>
      </c>
      <c r="B45" s="45">
        <v>240.6</v>
      </c>
      <c r="C45" s="45">
        <v>122.6</v>
      </c>
      <c r="D45" s="45">
        <v>83.2</v>
      </c>
      <c r="E45" s="45">
        <v>63.6</v>
      </c>
      <c r="F45" s="45">
        <v>51.8</v>
      </c>
      <c r="G45" s="45">
        <v>44</v>
      </c>
      <c r="H45" s="45">
        <v>38.4</v>
      </c>
      <c r="I45" s="45">
        <v>34.200000000000003</v>
      </c>
      <c r="J45" s="45">
        <v>31</v>
      </c>
      <c r="K45" s="45">
        <v>28.4</v>
      </c>
      <c r="L45" s="45">
        <v>26.3</v>
      </c>
      <c r="M45" s="45">
        <v>24.5</v>
      </c>
      <c r="N45" s="45">
        <v>23</v>
      </c>
      <c r="O45" s="45">
        <v>21.8</v>
      </c>
      <c r="P45" s="45">
        <v>20.7</v>
      </c>
      <c r="Q45" s="45">
        <v>19.7</v>
      </c>
      <c r="R45" s="45">
        <v>18.899999999999999</v>
      </c>
      <c r="S45" s="45">
        <v>18.2</v>
      </c>
      <c r="T45" s="45">
        <v>17.5</v>
      </c>
      <c r="U45" s="45">
        <v>16.899999999999999</v>
      </c>
    </row>
    <row r="46" spans="1:21" x14ac:dyDescent="0.25">
      <c r="A46" s="43">
        <v>35</v>
      </c>
      <c r="B46" s="45">
        <v>243.9</v>
      </c>
      <c r="C46" s="45">
        <v>124.2</v>
      </c>
      <c r="D46" s="45">
        <v>84.4</v>
      </c>
      <c r="E46" s="45">
        <v>64.5</v>
      </c>
      <c r="F46" s="45">
        <v>52.5</v>
      </c>
      <c r="G46" s="45">
        <v>44.6</v>
      </c>
      <c r="H46" s="45">
        <v>38.9</v>
      </c>
      <c r="I46" s="45">
        <v>34.700000000000003</v>
      </c>
      <c r="J46" s="45">
        <v>31.4</v>
      </c>
      <c r="K46" s="45">
        <v>28.8</v>
      </c>
      <c r="L46" s="45">
        <v>26.6</v>
      </c>
      <c r="M46" s="45">
        <v>24.9</v>
      </c>
      <c r="N46" s="45">
        <v>23.4</v>
      </c>
      <c r="O46" s="45">
        <v>22.1</v>
      </c>
      <c r="P46" s="45">
        <v>21</v>
      </c>
      <c r="Q46" s="45">
        <v>20</v>
      </c>
      <c r="R46" s="45">
        <v>19.2</v>
      </c>
      <c r="S46" s="45">
        <v>18.399999999999999</v>
      </c>
      <c r="T46" s="45">
        <v>17.8</v>
      </c>
      <c r="U46" s="45">
        <v>17.2</v>
      </c>
    </row>
    <row r="47" spans="1:21" x14ac:dyDescent="0.25">
      <c r="A47" s="43">
        <v>36</v>
      </c>
      <c r="B47" s="45">
        <v>247.2</v>
      </c>
      <c r="C47" s="45">
        <v>125.9</v>
      </c>
      <c r="D47" s="45">
        <v>85.5</v>
      </c>
      <c r="E47" s="45">
        <v>65.400000000000006</v>
      </c>
      <c r="F47" s="45">
        <v>53.3</v>
      </c>
      <c r="G47" s="45">
        <v>45.2</v>
      </c>
      <c r="H47" s="45">
        <v>39.5</v>
      </c>
      <c r="I47" s="45">
        <v>35.200000000000003</v>
      </c>
      <c r="J47" s="45">
        <v>31.8</v>
      </c>
      <c r="K47" s="45">
        <v>29.2</v>
      </c>
      <c r="L47" s="45">
        <v>27</v>
      </c>
      <c r="M47" s="45">
        <v>25.2</v>
      </c>
      <c r="N47" s="45">
        <v>23.7</v>
      </c>
      <c r="O47" s="45">
        <v>22.4</v>
      </c>
      <c r="P47" s="45">
        <v>21.3</v>
      </c>
      <c r="Q47" s="45">
        <v>20.3</v>
      </c>
      <c r="R47" s="45">
        <v>19.5</v>
      </c>
      <c r="S47" s="45">
        <v>18.7</v>
      </c>
      <c r="T47" s="45">
        <v>18</v>
      </c>
      <c r="U47" s="45">
        <v>17.5</v>
      </c>
    </row>
    <row r="48" spans="1:21" x14ac:dyDescent="0.25">
      <c r="A48" s="43">
        <v>37</v>
      </c>
      <c r="B48" s="45">
        <v>250.5</v>
      </c>
      <c r="C48" s="45">
        <v>127.6</v>
      </c>
      <c r="D48" s="45">
        <v>86.7</v>
      </c>
      <c r="E48" s="45">
        <v>66.3</v>
      </c>
      <c r="F48" s="45">
        <v>54</v>
      </c>
      <c r="G48" s="45">
        <v>45.8</v>
      </c>
      <c r="H48" s="45">
        <v>40</v>
      </c>
      <c r="I48" s="45">
        <v>35.700000000000003</v>
      </c>
      <c r="J48" s="45">
        <v>32.299999999999997</v>
      </c>
      <c r="K48" s="45">
        <v>29.6</v>
      </c>
      <c r="L48" s="45">
        <v>27.4</v>
      </c>
      <c r="M48" s="45">
        <v>25.6</v>
      </c>
      <c r="N48" s="45">
        <v>24</v>
      </c>
      <c r="O48" s="45">
        <v>22.7</v>
      </c>
      <c r="P48" s="45">
        <v>21.6</v>
      </c>
      <c r="Q48" s="45">
        <v>20.6</v>
      </c>
      <c r="R48" s="45">
        <v>19.8</v>
      </c>
      <c r="S48" s="45">
        <v>19</v>
      </c>
      <c r="T48" s="45">
        <v>18.3</v>
      </c>
      <c r="U48" s="45">
        <v>17.7</v>
      </c>
    </row>
    <row r="49" spans="1:21" x14ac:dyDescent="0.25">
      <c r="A49" s="43">
        <v>38</v>
      </c>
      <c r="B49" s="45">
        <v>253.9</v>
      </c>
      <c r="C49" s="45">
        <v>129.4</v>
      </c>
      <c r="D49" s="45">
        <v>87.9</v>
      </c>
      <c r="E49" s="45">
        <v>67.2</v>
      </c>
      <c r="F49" s="45">
        <v>54.7</v>
      </c>
      <c r="G49" s="45">
        <v>46.5</v>
      </c>
      <c r="H49" s="45">
        <v>40.6</v>
      </c>
      <c r="I49" s="45">
        <v>36.200000000000003</v>
      </c>
      <c r="J49" s="45">
        <v>32.700000000000003</v>
      </c>
      <c r="K49" s="45">
        <v>30</v>
      </c>
      <c r="L49" s="45">
        <v>27.8</v>
      </c>
      <c r="M49" s="45">
        <v>25.9</v>
      </c>
      <c r="N49" s="45">
        <v>24.4</v>
      </c>
      <c r="O49" s="45">
        <v>23.1</v>
      </c>
      <c r="P49" s="45">
        <v>21.9</v>
      </c>
      <c r="Q49" s="45">
        <v>20.9</v>
      </c>
      <c r="R49" s="45">
        <v>20.100000000000001</v>
      </c>
      <c r="S49" s="45">
        <v>19.3</v>
      </c>
      <c r="T49" s="45">
        <v>18.600000000000001</v>
      </c>
      <c r="U49" s="45">
        <v>18</v>
      </c>
    </row>
    <row r="50" spans="1:21" x14ac:dyDescent="0.25">
      <c r="A50" s="43">
        <v>39</v>
      </c>
      <c r="B50" s="45">
        <v>257.3</v>
      </c>
      <c r="C50" s="45">
        <v>131.1</v>
      </c>
      <c r="D50" s="45">
        <v>89.1</v>
      </c>
      <c r="E50" s="45">
        <v>68.099999999999994</v>
      </c>
      <c r="F50" s="45">
        <v>55.5</v>
      </c>
      <c r="G50" s="45">
        <v>47.1</v>
      </c>
      <c r="H50" s="45">
        <v>41.2</v>
      </c>
      <c r="I50" s="45">
        <v>36.700000000000003</v>
      </c>
      <c r="J50" s="45">
        <v>33.200000000000003</v>
      </c>
      <c r="K50" s="45">
        <v>30.4</v>
      </c>
      <c r="L50" s="45">
        <v>28.2</v>
      </c>
      <c r="M50" s="45">
        <v>26.3</v>
      </c>
      <c r="N50" s="45">
        <v>24.7</v>
      </c>
      <c r="O50" s="45">
        <v>23.4</v>
      </c>
      <c r="P50" s="45">
        <v>22.2</v>
      </c>
      <c r="Q50" s="45">
        <v>21.2</v>
      </c>
      <c r="R50" s="45">
        <v>20.399999999999999</v>
      </c>
      <c r="S50" s="45">
        <v>19.600000000000001</v>
      </c>
      <c r="T50" s="45">
        <v>18.899999999999999</v>
      </c>
      <c r="U50" s="45">
        <v>18.3</v>
      </c>
    </row>
    <row r="51" spans="1:21" x14ac:dyDescent="0.25">
      <c r="A51" s="43">
        <v>40</v>
      </c>
      <c r="B51" s="45">
        <v>260.8</v>
      </c>
      <c r="C51" s="45">
        <v>132.9</v>
      </c>
      <c r="D51" s="45">
        <v>90.3</v>
      </c>
      <c r="E51" s="45">
        <v>69</v>
      </c>
      <c r="F51" s="45">
        <v>56.3</v>
      </c>
      <c r="G51" s="45">
        <v>47.8</v>
      </c>
      <c r="H51" s="45">
        <v>41.7</v>
      </c>
      <c r="I51" s="45">
        <v>37.200000000000003</v>
      </c>
      <c r="J51" s="45">
        <v>33.700000000000003</v>
      </c>
      <c r="K51" s="45">
        <v>30.9</v>
      </c>
      <c r="L51" s="45">
        <v>28.6</v>
      </c>
      <c r="M51" s="45">
        <v>26.7</v>
      </c>
      <c r="N51" s="45">
        <v>25.1</v>
      </c>
      <c r="O51" s="45">
        <v>23.8</v>
      </c>
      <c r="P51" s="45">
        <v>22.6</v>
      </c>
      <c r="Q51" s="45">
        <v>21.6</v>
      </c>
      <c r="R51" s="45">
        <v>20.7</v>
      </c>
      <c r="S51" s="45">
        <v>19.899999999999999</v>
      </c>
      <c r="T51" s="45">
        <v>19.2</v>
      </c>
      <c r="U51" s="45">
        <v>18.600000000000001</v>
      </c>
    </row>
    <row r="52" spans="1:21" x14ac:dyDescent="0.25">
      <c r="A52" s="43">
        <v>41</v>
      </c>
      <c r="B52" s="45">
        <v>264.3</v>
      </c>
      <c r="C52" s="45">
        <v>134.69999999999999</v>
      </c>
      <c r="D52" s="45">
        <v>91.5</v>
      </c>
      <c r="E52" s="45">
        <v>70</v>
      </c>
      <c r="F52" s="45">
        <v>57.1</v>
      </c>
      <c r="G52" s="45">
        <v>48.4</v>
      </c>
      <c r="H52" s="45">
        <v>42.3</v>
      </c>
      <c r="I52" s="45">
        <v>37.700000000000003</v>
      </c>
      <c r="J52" s="45">
        <v>34.200000000000003</v>
      </c>
      <c r="K52" s="45">
        <v>31.3</v>
      </c>
      <c r="L52" s="45">
        <v>29</v>
      </c>
      <c r="M52" s="45">
        <v>27.1</v>
      </c>
      <c r="N52" s="45">
        <v>25.5</v>
      </c>
      <c r="O52" s="45">
        <v>24.1</v>
      </c>
      <c r="P52" s="45">
        <v>22.9</v>
      </c>
      <c r="Q52" s="45">
        <v>21.9</v>
      </c>
      <c r="R52" s="45">
        <v>21</v>
      </c>
      <c r="S52" s="45">
        <v>20.2</v>
      </c>
      <c r="T52" s="45">
        <v>19.5</v>
      </c>
      <c r="U52" s="45">
        <v>18.899999999999999</v>
      </c>
    </row>
    <row r="53" spans="1:21" x14ac:dyDescent="0.25">
      <c r="A53" s="43">
        <v>42</v>
      </c>
      <c r="B53" s="45">
        <v>267.89999999999998</v>
      </c>
      <c r="C53" s="45">
        <v>136.5</v>
      </c>
      <c r="D53" s="45">
        <v>92.8</v>
      </c>
      <c r="E53" s="45">
        <v>70.900000000000006</v>
      </c>
      <c r="F53" s="45">
        <v>57.8</v>
      </c>
      <c r="G53" s="45">
        <v>49.1</v>
      </c>
      <c r="H53" s="45">
        <v>42.9</v>
      </c>
      <c r="I53" s="45">
        <v>38.299999999999997</v>
      </c>
      <c r="J53" s="45">
        <v>34.700000000000003</v>
      </c>
      <c r="K53" s="45">
        <v>31.8</v>
      </c>
      <c r="L53" s="45">
        <v>29.4</v>
      </c>
      <c r="M53" s="45">
        <v>27.5</v>
      </c>
      <c r="N53" s="45">
        <v>25.9</v>
      </c>
      <c r="O53" s="45">
        <v>24.5</v>
      </c>
      <c r="P53" s="45">
        <v>23.3</v>
      </c>
      <c r="Q53" s="45">
        <v>22.3</v>
      </c>
      <c r="R53" s="45">
        <v>21.4</v>
      </c>
      <c r="S53" s="45">
        <v>20.6</v>
      </c>
      <c r="T53" s="45">
        <v>19.899999999999999</v>
      </c>
      <c r="U53" s="45">
        <v>19.2</v>
      </c>
    </row>
    <row r="54" spans="1:21" x14ac:dyDescent="0.25">
      <c r="A54" s="43">
        <v>43</v>
      </c>
      <c r="B54" s="45">
        <v>271.5</v>
      </c>
      <c r="C54" s="45">
        <v>138.4</v>
      </c>
      <c r="D54" s="45">
        <v>94.1</v>
      </c>
      <c r="E54" s="45">
        <v>71.900000000000006</v>
      </c>
      <c r="F54" s="45">
        <v>58.6</v>
      </c>
      <c r="G54" s="45">
        <v>49.8</v>
      </c>
      <c r="H54" s="45">
        <v>43.5</v>
      </c>
      <c r="I54" s="45">
        <v>38.799999999999997</v>
      </c>
      <c r="J54" s="45">
        <v>35.200000000000003</v>
      </c>
      <c r="K54" s="45">
        <v>32.200000000000003</v>
      </c>
      <c r="L54" s="45">
        <v>29.9</v>
      </c>
      <c r="M54" s="45">
        <v>27.9</v>
      </c>
      <c r="N54" s="45">
        <v>26.3</v>
      </c>
      <c r="O54" s="45">
        <v>24.9</v>
      </c>
      <c r="P54" s="45">
        <v>23.7</v>
      </c>
      <c r="Q54" s="45">
        <v>22.6</v>
      </c>
      <c r="R54" s="45">
        <v>21.7</v>
      </c>
      <c r="S54" s="45">
        <v>20.9</v>
      </c>
      <c r="T54" s="45">
        <v>20.2</v>
      </c>
      <c r="U54" s="45">
        <v>19.600000000000001</v>
      </c>
    </row>
    <row r="55" spans="1:21" x14ac:dyDescent="0.25">
      <c r="A55" s="43">
        <v>44</v>
      </c>
      <c r="B55" s="45">
        <v>275.10000000000002</v>
      </c>
      <c r="C55" s="45">
        <v>140.19999999999999</v>
      </c>
      <c r="D55" s="45">
        <v>95.3</v>
      </c>
      <c r="E55" s="45">
        <v>72.900000000000006</v>
      </c>
      <c r="F55" s="45">
        <v>59.4</v>
      </c>
      <c r="G55" s="45">
        <v>50.5</v>
      </c>
      <c r="H55" s="45">
        <v>44.1</v>
      </c>
      <c r="I55" s="45">
        <v>39.4</v>
      </c>
      <c r="J55" s="45">
        <v>35.700000000000003</v>
      </c>
      <c r="K55" s="45">
        <v>32.700000000000003</v>
      </c>
      <c r="L55" s="45">
        <v>30.3</v>
      </c>
      <c r="M55" s="45">
        <v>28.3</v>
      </c>
      <c r="N55" s="45">
        <v>26.7</v>
      </c>
      <c r="O55" s="45">
        <v>25.3</v>
      </c>
      <c r="P55" s="45">
        <v>24.1</v>
      </c>
      <c r="Q55" s="45">
        <v>23</v>
      </c>
      <c r="R55" s="45">
        <v>22.1</v>
      </c>
      <c r="S55" s="45">
        <v>21.3</v>
      </c>
      <c r="T55" s="45">
        <v>20.6</v>
      </c>
      <c r="U55" s="45">
        <v>19.899999999999999</v>
      </c>
    </row>
    <row r="56" spans="1:21" x14ac:dyDescent="0.25">
      <c r="A56" s="43">
        <v>45</v>
      </c>
      <c r="B56" s="45">
        <v>278.8</v>
      </c>
      <c r="C56" s="45">
        <v>142.1</v>
      </c>
      <c r="D56" s="45">
        <v>96.6</v>
      </c>
      <c r="E56" s="45">
        <v>73.900000000000006</v>
      </c>
      <c r="F56" s="45">
        <v>60.3</v>
      </c>
      <c r="G56" s="45">
        <v>51.2</v>
      </c>
      <c r="H56" s="45">
        <v>44.7</v>
      </c>
      <c r="I56" s="45">
        <v>39.9</v>
      </c>
      <c r="J56" s="45">
        <v>36.200000000000003</v>
      </c>
      <c r="K56" s="45">
        <v>33.200000000000003</v>
      </c>
      <c r="L56" s="45">
        <v>30.8</v>
      </c>
      <c r="M56" s="45">
        <v>28.8</v>
      </c>
      <c r="N56" s="45">
        <v>27.1</v>
      </c>
      <c r="O56" s="45">
        <v>25.7</v>
      </c>
      <c r="P56" s="45">
        <v>24.5</v>
      </c>
      <c r="Q56" s="45">
        <v>23.4</v>
      </c>
      <c r="R56" s="45">
        <v>22.5</v>
      </c>
      <c r="S56" s="45">
        <v>21.7</v>
      </c>
      <c r="T56" s="45">
        <v>21</v>
      </c>
      <c r="U56" s="45">
        <v>20.3</v>
      </c>
    </row>
    <row r="57" spans="1:21" x14ac:dyDescent="0.25">
      <c r="A57" s="43">
        <v>46</v>
      </c>
      <c r="B57" s="45">
        <v>282.5</v>
      </c>
      <c r="C57" s="45">
        <v>144</v>
      </c>
      <c r="D57" s="45">
        <v>97.9</v>
      </c>
      <c r="E57" s="45">
        <v>74.900000000000006</v>
      </c>
      <c r="F57" s="45">
        <v>61.1</v>
      </c>
      <c r="G57" s="45">
        <v>51.9</v>
      </c>
      <c r="H57" s="45">
        <v>45.4</v>
      </c>
      <c r="I57" s="45">
        <v>40.5</v>
      </c>
      <c r="J57" s="45">
        <v>36.700000000000003</v>
      </c>
      <c r="K57" s="45">
        <v>33.700000000000003</v>
      </c>
      <c r="L57" s="45">
        <v>31.3</v>
      </c>
      <c r="M57" s="45">
        <v>29.3</v>
      </c>
      <c r="N57" s="45">
        <v>27.6</v>
      </c>
      <c r="O57" s="45">
        <v>26.1</v>
      </c>
      <c r="P57" s="45">
        <v>24.9</v>
      </c>
      <c r="Q57" s="45">
        <v>23.8</v>
      </c>
      <c r="R57" s="45">
        <v>22.9</v>
      </c>
      <c r="S57" s="45">
        <v>22.1</v>
      </c>
      <c r="T57" s="45">
        <v>21.3</v>
      </c>
      <c r="U57" s="45">
        <v>20.7</v>
      </c>
    </row>
    <row r="58" spans="1:21" x14ac:dyDescent="0.25">
      <c r="A58" s="43">
        <v>47</v>
      </c>
      <c r="B58" s="45">
        <v>286.2</v>
      </c>
      <c r="C58" s="45">
        <v>146</v>
      </c>
      <c r="D58" s="45">
        <v>99.2</v>
      </c>
      <c r="E58" s="45">
        <v>75.900000000000006</v>
      </c>
      <c r="F58" s="45">
        <v>61.9</v>
      </c>
      <c r="G58" s="45">
        <v>52.7</v>
      </c>
      <c r="H58" s="45">
        <v>46</v>
      </c>
      <c r="I58" s="45">
        <v>41.1</v>
      </c>
      <c r="J58" s="45">
        <v>37.299999999999997</v>
      </c>
      <c r="K58" s="45">
        <v>34.299999999999997</v>
      </c>
      <c r="L58" s="45">
        <v>31.8</v>
      </c>
      <c r="M58" s="45">
        <v>29.7</v>
      </c>
      <c r="N58" s="45">
        <v>28</v>
      </c>
      <c r="O58" s="45">
        <v>26.6</v>
      </c>
      <c r="P58" s="45">
        <v>25.3</v>
      </c>
      <c r="Q58" s="45">
        <v>24.3</v>
      </c>
      <c r="R58" s="45">
        <v>23.3</v>
      </c>
      <c r="S58" s="45">
        <v>22.5</v>
      </c>
      <c r="T58" s="45">
        <v>21.8</v>
      </c>
      <c r="U58" s="45">
        <v>21.1</v>
      </c>
    </row>
    <row r="59" spans="1:21" x14ac:dyDescent="0.25">
      <c r="A59" s="43">
        <v>48</v>
      </c>
      <c r="B59" s="45">
        <v>290</v>
      </c>
      <c r="C59" s="45">
        <v>147.9</v>
      </c>
      <c r="D59" s="45">
        <v>100.6</v>
      </c>
      <c r="E59" s="45">
        <v>77</v>
      </c>
      <c r="F59" s="45">
        <v>62.8</v>
      </c>
      <c r="G59" s="45">
        <v>53.4</v>
      </c>
      <c r="H59" s="45">
        <v>46.7</v>
      </c>
      <c r="I59" s="45">
        <v>41.8</v>
      </c>
      <c r="J59" s="45">
        <v>37.9</v>
      </c>
      <c r="K59" s="45">
        <v>34.799999999999997</v>
      </c>
      <c r="L59" s="45">
        <v>32.299999999999997</v>
      </c>
      <c r="M59" s="45">
        <v>30.3</v>
      </c>
      <c r="N59" s="45">
        <v>28.5</v>
      </c>
      <c r="O59" s="45">
        <v>27.1</v>
      </c>
      <c r="P59" s="45">
        <v>25.8</v>
      </c>
      <c r="Q59" s="45">
        <v>24.7</v>
      </c>
      <c r="R59" s="45">
        <v>23.8</v>
      </c>
      <c r="S59" s="45">
        <v>22.9</v>
      </c>
      <c r="T59" s="45">
        <v>22.2</v>
      </c>
      <c r="U59" s="45"/>
    </row>
    <row r="60" spans="1:21" x14ac:dyDescent="0.25">
      <c r="A60" s="43">
        <v>49</v>
      </c>
      <c r="B60" s="45">
        <v>293.89999999999998</v>
      </c>
      <c r="C60" s="45">
        <v>150</v>
      </c>
      <c r="D60" s="45">
        <v>102</v>
      </c>
      <c r="E60" s="45">
        <v>78.099999999999994</v>
      </c>
      <c r="F60" s="45">
        <v>63.8</v>
      </c>
      <c r="G60" s="45">
        <v>54.3</v>
      </c>
      <c r="H60" s="45">
        <v>47.5</v>
      </c>
      <c r="I60" s="45">
        <v>42.4</v>
      </c>
      <c r="J60" s="45">
        <v>38.5</v>
      </c>
      <c r="K60" s="45">
        <v>35.4</v>
      </c>
      <c r="L60" s="45">
        <v>32.9</v>
      </c>
      <c r="M60" s="45">
        <v>30.8</v>
      </c>
      <c r="N60" s="45">
        <v>29.1</v>
      </c>
      <c r="O60" s="45">
        <v>27.6</v>
      </c>
      <c r="P60" s="45">
        <v>26.3</v>
      </c>
      <c r="Q60" s="45">
        <v>25.2</v>
      </c>
      <c r="R60" s="45">
        <v>24.2</v>
      </c>
      <c r="S60" s="45">
        <v>23.4</v>
      </c>
      <c r="T60" s="45"/>
      <c r="U60" s="45"/>
    </row>
    <row r="61" spans="1:21" x14ac:dyDescent="0.25">
      <c r="A61" s="43">
        <v>50</v>
      </c>
      <c r="B61" s="45">
        <v>298</v>
      </c>
      <c r="C61" s="45">
        <v>152.1</v>
      </c>
      <c r="D61" s="45">
        <v>103.5</v>
      </c>
      <c r="E61" s="45">
        <v>79.3</v>
      </c>
      <c r="F61" s="45">
        <v>64.8</v>
      </c>
      <c r="G61" s="45">
        <v>55.1</v>
      </c>
      <c r="H61" s="45">
        <v>48.3</v>
      </c>
      <c r="I61" s="45">
        <v>43.1</v>
      </c>
      <c r="J61" s="45">
        <v>39.200000000000003</v>
      </c>
      <c r="K61" s="45">
        <v>36</v>
      </c>
      <c r="L61" s="45">
        <v>33.5</v>
      </c>
      <c r="M61" s="45">
        <v>31.4</v>
      </c>
      <c r="N61" s="45">
        <v>29.6</v>
      </c>
      <c r="O61" s="45">
        <v>28.1</v>
      </c>
      <c r="P61" s="45">
        <v>26.8</v>
      </c>
      <c r="Q61" s="45">
        <v>25.7</v>
      </c>
      <c r="R61" s="45">
        <v>24.7</v>
      </c>
      <c r="S61" s="45"/>
      <c r="T61" s="45"/>
      <c r="U61" s="45"/>
    </row>
    <row r="62" spans="1:21" x14ac:dyDescent="0.25">
      <c r="A62" s="43">
        <v>51</v>
      </c>
      <c r="B62" s="45">
        <v>302.10000000000002</v>
      </c>
      <c r="C62" s="45">
        <v>154.19999999999999</v>
      </c>
      <c r="D62" s="45">
        <v>105</v>
      </c>
      <c r="E62" s="45">
        <v>80.5</v>
      </c>
      <c r="F62" s="45">
        <v>65.8</v>
      </c>
      <c r="G62" s="45">
        <v>56</v>
      </c>
      <c r="H62" s="45">
        <v>49.1</v>
      </c>
      <c r="I62" s="45">
        <v>43.9</v>
      </c>
      <c r="J62" s="45">
        <v>39.9</v>
      </c>
      <c r="K62" s="45">
        <v>36.700000000000003</v>
      </c>
      <c r="L62" s="45">
        <v>34.1</v>
      </c>
      <c r="M62" s="45">
        <v>32</v>
      </c>
      <c r="N62" s="45">
        <v>30.2</v>
      </c>
      <c r="O62" s="45">
        <v>28.7</v>
      </c>
      <c r="P62" s="45">
        <v>27.4</v>
      </c>
      <c r="Q62" s="45">
        <v>26.2</v>
      </c>
      <c r="R62" s="45"/>
      <c r="S62" s="45"/>
      <c r="T62" s="45"/>
      <c r="U62" s="45"/>
    </row>
    <row r="63" spans="1:21" x14ac:dyDescent="0.25">
      <c r="A63" s="43">
        <v>52</v>
      </c>
      <c r="B63" s="45">
        <v>306.2</v>
      </c>
      <c r="C63" s="45">
        <v>156.4</v>
      </c>
      <c r="D63" s="45">
        <v>106.5</v>
      </c>
      <c r="E63" s="45">
        <v>81.7</v>
      </c>
      <c r="F63" s="45">
        <v>66.8</v>
      </c>
      <c r="G63" s="45">
        <v>56.9</v>
      </c>
      <c r="H63" s="45">
        <v>49.9</v>
      </c>
      <c r="I63" s="45">
        <v>44.6</v>
      </c>
      <c r="J63" s="45">
        <v>40.6</v>
      </c>
      <c r="K63" s="45">
        <v>37.4</v>
      </c>
      <c r="L63" s="45">
        <v>34.700000000000003</v>
      </c>
      <c r="M63" s="45">
        <v>32.6</v>
      </c>
      <c r="N63" s="45">
        <v>30.8</v>
      </c>
      <c r="O63" s="45">
        <v>29.2</v>
      </c>
      <c r="P63" s="45">
        <v>27.9</v>
      </c>
      <c r="Q63" s="45"/>
      <c r="R63" s="45"/>
      <c r="S63" s="45"/>
      <c r="T63" s="45"/>
      <c r="U63" s="45"/>
    </row>
    <row r="64" spans="1:21" x14ac:dyDescent="0.25">
      <c r="A64" s="43">
        <v>53</v>
      </c>
      <c r="B64" s="45">
        <v>310.3</v>
      </c>
      <c r="C64" s="45">
        <v>158.6</v>
      </c>
      <c r="D64" s="45">
        <v>108.1</v>
      </c>
      <c r="E64" s="45">
        <v>82.9</v>
      </c>
      <c r="F64" s="45">
        <v>67.8</v>
      </c>
      <c r="G64" s="45">
        <v>57.8</v>
      </c>
      <c r="H64" s="45">
        <v>50.7</v>
      </c>
      <c r="I64" s="45">
        <v>45.4</v>
      </c>
      <c r="J64" s="45">
        <v>41.3</v>
      </c>
      <c r="K64" s="45">
        <v>38</v>
      </c>
      <c r="L64" s="45">
        <v>35.4</v>
      </c>
      <c r="M64" s="45">
        <v>33.200000000000003</v>
      </c>
      <c r="N64" s="45">
        <v>31.4</v>
      </c>
      <c r="O64" s="45">
        <v>29.8</v>
      </c>
      <c r="P64" s="45"/>
      <c r="Q64" s="45"/>
      <c r="R64" s="45"/>
      <c r="S64" s="45"/>
      <c r="T64" s="45"/>
      <c r="U64" s="45"/>
    </row>
    <row r="65" spans="1:21" x14ac:dyDescent="0.25">
      <c r="A65" s="43">
        <v>54</v>
      </c>
      <c r="B65" s="45">
        <v>314.39999999999998</v>
      </c>
      <c r="C65" s="45">
        <v>160.80000000000001</v>
      </c>
      <c r="D65" s="45">
        <v>109.6</v>
      </c>
      <c r="E65" s="45">
        <v>84.1</v>
      </c>
      <c r="F65" s="45">
        <v>68.900000000000006</v>
      </c>
      <c r="G65" s="45">
        <v>58.7</v>
      </c>
      <c r="H65" s="45">
        <v>51.5</v>
      </c>
      <c r="I65" s="45">
        <v>46.2</v>
      </c>
      <c r="J65" s="45">
        <v>42</v>
      </c>
      <c r="K65" s="45">
        <v>38.700000000000003</v>
      </c>
      <c r="L65" s="45">
        <v>36</v>
      </c>
      <c r="M65" s="45">
        <v>33.799999999999997</v>
      </c>
      <c r="N65" s="45">
        <v>32</v>
      </c>
      <c r="O65" s="45"/>
      <c r="P65" s="45"/>
      <c r="Q65" s="45"/>
      <c r="R65" s="45"/>
      <c r="S65" s="45"/>
      <c r="T65" s="45"/>
      <c r="U65" s="45"/>
    </row>
    <row r="66" spans="1:21" x14ac:dyDescent="0.25">
      <c r="A66" s="43">
        <v>55</v>
      </c>
      <c r="B66" s="45">
        <v>318.60000000000002</v>
      </c>
      <c r="C66" s="45">
        <v>163</v>
      </c>
      <c r="D66" s="45">
        <v>111.2</v>
      </c>
      <c r="E66" s="45">
        <v>85.4</v>
      </c>
      <c r="F66" s="45">
        <v>69.900000000000006</v>
      </c>
      <c r="G66" s="45">
        <v>59.7</v>
      </c>
      <c r="H66" s="45">
        <v>52.4</v>
      </c>
      <c r="I66" s="45">
        <v>47</v>
      </c>
      <c r="J66" s="45">
        <v>42.8</v>
      </c>
      <c r="K66" s="45">
        <v>39.4</v>
      </c>
      <c r="L66" s="45">
        <v>36.700000000000003</v>
      </c>
      <c r="M66" s="45">
        <v>34.5</v>
      </c>
      <c r="N66" s="45"/>
      <c r="O66" s="45"/>
      <c r="P66" s="45"/>
      <c r="Q66" s="45"/>
      <c r="R66" s="45"/>
      <c r="S66" s="45"/>
      <c r="T66" s="45"/>
      <c r="U66" s="45"/>
    </row>
    <row r="67" spans="1:21" x14ac:dyDescent="0.25">
      <c r="A67" s="43">
        <v>56</v>
      </c>
      <c r="B67" s="45">
        <v>322.89999999999998</v>
      </c>
      <c r="C67" s="45">
        <v>165.3</v>
      </c>
      <c r="D67" s="45">
        <v>112.9</v>
      </c>
      <c r="E67" s="45">
        <v>86.7</v>
      </c>
      <c r="F67" s="45">
        <v>71</v>
      </c>
      <c r="G67" s="45">
        <v>60.7</v>
      </c>
      <c r="H67" s="45">
        <v>53.3</v>
      </c>
      <c r="I67" s="45">
        <v>47.8</v>
      </c>
      <c r="J67" s="45">
        <v>43.5</v>
      </c>
      <c r="K67" s="45">
        <v>40.1</v>
      </c>
      <c r="L67" s="45">
        <v>37.4</v>
      </c>
      <c r="M67" s="45"/>
      <c r="N67" s="45"/>
      <c r="O67" s="45"/>
      <c r="P67" s="45"/>
      <c r="Q67" s="45"/>
      <c r="R67" s="45"/>
      <c r="S67" s="45"/>
      <c r="T67" s="45"/>
      <c r="U67" s="45"/>
    </row>
    <row r="68" spans="1:21" x14ac:dyDescent="0.25">
      <c r="A68" s="43">
        <v>57</v>
      </c>
      <c r="B68" s="45">
        <v>327.39999999999998</v>
      </c>
      <c r="C68" s="45">
        <v>167.7</v>
      </c>
      <c r="D68" s="45">
        <v>114.5</v>
      </c>
      <c r="E68" s="45">
        <v>88</v>
      </c>
      <c r="F68" s="45">
        <v>72.2</v>
      </c>
      <c r="G68" s="45">
        <v>61.7</v>
      </c>
      <c r="H68" s="45">
        <v>54.2</v>
      </c>
      <c r="I68" s="45">
        <v>48.6</v>
      </c>
      <c r="J68" s="45">
        <v>44.3</v>
      </c>
      <c r="K68" s="45">
        <v>40.9</v>
      </c>
      <c r="L68" s="45"/>
      <c r="M68" s="45"/>
      <c r="N68" s="45"/>
      <c r="O68" s="45"/>
      <c r="P68" s="45"/>
      <c r="Q68" s="45"/>
      <c r="R68" s="45"/>
      <c r="S68" s="45"/>
      <c r="T68" s="45"/>
      <c r="U68" s="45"/>
    </row>
    <row r="69" spans="1:21" x14ac:dyDescent="0.25">
      <c r="A69" s="43">
        <v>58</v>
      </c>
      <c r="B69" s="45">
        <v>331.9</v>
      </c>
      <c r="C69" s="45">
        <v>170.1</v>
      </c>
      <c r="D69" s="45">
        <v>116.3</v>
      </c>
      <c r="E69" s="45">
        <v>89.4</v>
      </c>
      <c r="F69" s="45">
        <v>73.400000000000006</v>
      </c>
      <c r="G69" s="45">
        <v>62.7</v>
      </c>
      <c r="H69" s="45">
        <v>55.1</v>
      </c>
      <c r="I69" s="45">
        <v>49.5</v>
      </c>
      <c r="J69" s="45">
        <v>45.2</v>
      </c>
      <c r="K69" s="45"/>
      <c r="L69" s="45"/>
      <c r="M69" s="45"/>
      <c r="N69" s="45"/>
      <c r="O69" s="45"/>
      <c r="P69" s="45"/>
      <c r="Q69" s="45"/>
      <c r="R69" s="45"/>
      <c r="S69" s="45"/>
      <c r="T69" s="45"/>
      <c r="U69" s="45"/>
    </row>
    <row r="70" spans="1:21" x14ac:dyDescent="0.25">
      <c r="A70" s="43">
        <v>59</v>
      </c>
      <c r="B70" s="45">
        <v>336.7</v>
      </c>
      <c r="C70" s="45">
        <v>172.7</v>
      </c>
      <c r="D70" s="45">
        <v>118.1</v>
      </c>
      <c r="E70" s="45">
        <v>90.9</v>
      </c>
      <c r="F70" s="45">
        <v>74.599999999999994</v>
      </c>
      <c r="G70" s="45">
        <v>63.8</v>
      </c>
      <c r="H70" s="45">
        <v>56.1</v>
      </c>
      <c r="I70" s="45">
        <v>50.5</v>
      </c>
      <c r="J70" s="45"/>
      <c r="K70" s="45"/>
      <c r="L70" s="45"/>
      <c r="M70" s="45"/>
      <c r="N70" s="45"/>
      <c r="O70" s="45"/>
      <c r="P70" s="45"/>
      <c r="Q70" s="45"/>
      <c r="R70" s="45"/>
      <c r="S70" s="45"/>
      <c r="T70" s="45"/>
      <c r="U70" s="45"/>
    </row>
    <row r="71" spans="1:21" x14ac:dyDescent="0.25">
      <c r="A71" s="43">
        <v>60</v>
      </c>
      <c r="B71" s="45">
        <v>341.7</v>
      </c>
      <c r="C71" s="45">
        <v>175.3</v>
      </c>
      <c r="D71" s="45">
        <v>120</v>
      </c>
      <c r="E71" s="45">
        <v>92.4</v>
      </c>
      <c r="F71" s="45">
        <v>75.8</v>
      </c>
      <c r="G71" s="45">
        <v>64.900000000000006</v>
      </c>
      <c r="H71" s="45">
        <v>57.2</v>
      </c>
      <c r="I71" s="45"/>
      <c r="J71" s="45"/>
      <c r="K71" s="45"/>
      <c r="L71" s="45"/>
      <c r="M71" s="45"/>
      <c r="N71" s="45"/>
      <c r="O71" s="45"/>
      <c r="P71" s="45"/>
      <c r="Q71" s="45"/>
      <c r="R71" s="45"/>
      <c r="S71" s="45"/>
      <c r="T71" s="45"/>
      <c r="U71" s="45"/>
    </row>
    <row r="72" spans="1:21" x14ac:dyDescent="0.25">
      <c r="A72" s="43">
        <v>61</v>
      </c>
      <c r="B72" s="45">
        <v>347</v>
      </c>
      <c r="C72" s="45">
        <v>178.1</v>
      </c>
      <c r="D72" s="45">
        <v>122</v>
      </c>
      <c r="E72" s="45">
        <v>93.9</v>
      </c>
      <c r="F72" s="45">
        <v>77.2</v>
      </c>
      <c r="G72" s="45">
        <v>66.2</v>
      </c>
      <c r="H72" s="45"/>
      <c r="I72" s="45"/>
      <c r="J72" s="45"/>
      <c r="K72" s="45"/>
      <c r="L72" s="45"/>
      <c r="M72" s="45"/>
      <c r="N72" s="45"/>
      <c r="O72" s="45"/>
      <c r="P72" s="45"/>
      <c r="Q72" s="45"/>
      <c r="R72" s="45"/>
      <c r="S72" s="45"/>
      <c r="T72" s="45"/>
      <c r="U72" s="45"/>
    </row>
    <row r="73" spans="1:21" x14ac:dyDescent="0.25">
      <c r="A73" s="43">
        <v>62</v>
      </c>
      <c r="B73" s="45">
        <v>352.6</v>
      </c>
      <c r="C73" s="45">
        <v>181.1</v>
      </c>
      <c r="D73" s="45">
        <v>124.1</v>
      </c>
      <c r="E73" s="45">
        <v>95.6</v>
      </c>
      <c r="F73" s="45">
        <v>78.7</v>
      </c>
      <c r="G73" s="45"/>
      <c r="H73" s="45"/>
      <c r="I73" s="45"/>
      <c r="J73" s="45"/>
      <c r="K73" s="45"/>
      <c r="L73" s="45"/>
      <c r="M73" s="45"/>
      <c r="N73" s="45"/>
      <c r="O73" s="45"/>
      <c r="P73" s="45"/>
      <c r="Q73" s="45"/>
      <c r="R73" s="45"/>
      <c r="S73" s="45"/>
      <c r="T73" s="45"/>
      <c r="U73" s="45"/>
    </row>
    <row r="74" spans="1:21" x14ac:dyDescent="0.25">
      <c r="A74" s="43">
        <v>63</v>
      </c>
      <c r="B74" s="45">
        <v>358.6</v>
      </c>
      <c r="C74" s="45">
        <v>184.3</v>
      </c>
      <c r="D74" s="45">
        <v>126.3</v>
      </c>
      <c r="E74" s="45">
        <v>97.5</v>
      </c>
      <c r="F74" s="45"/>
      <c r="G74" s="45"/>
      <c r="H74" s="45"/>
      <c r="I74" s="45"/>
      <c r="J74" s="45"/>
      <c r="K74" s="45"/>
      <c r="L74" s="45"/>
      <c r="M74" s="45"/>
      <c r="N74" s="45"/>
      <c r="O74" s="45"/>
      <c r="P74" s="45"/>
      <c r="Q74" s="45"/>
      <c r="R74" s="45"/>
      <c r="S74" s="45"/>
      <c r="T74" s="45"/>
      <c r="U74" s="45"/>
    </row>
    <row r="75" spans="1:21" x14ac:dyDescent="0.25">
      <c r="A75" s="43">
        <v>64</v>
      </c>
      <c r="B75" s="45">
        <v>365.1</v>
      </c>
      <c r="C75" s="45">
        <v>187.8</v>
      </c>
      <c r="D75" s="45">
        <v>128.80000000000001</v>
      </c>
      <c r="E75" s="45"/>
      <c r="F75" s="45"/>
      <c r="G75" s="45"/>
      <c r="H75" s="45"/>
      <c r="I75" s="45"/>
      <c r="J75" s="45"/>
      <c r="K75" s="45"/>
      <c r="L75" s="45"/>
      <c r="M75" s="45"/>
      <c r="N75" s="45"/>
      <c r="O75" s="45"/>
      <c r="P75" s="45"/>
      <c r="Q75" s="45"/>
      <c r="R75" s="45"/>
      <c r="S75" s="45"/>
      <c r="T75" s="45"/>
      <c r="U75" s="45"/>
    </row>
    <row r="76" spans="1:21" x14ac:dyDescent="0.25">
      <c r="A76" s="43">
        <v>65</v>
      </c>
      <c r="B76" s="45">
        <v>372.1</v>
      </c>
      <c r="C76" s="45">
        <v>191.5</v>
      </c>
      <c r="D76" s="45"/>
      <c r="E76" s="45"/>
      <c r="F76" s="45"/>
      <c r="G76" s="45"/>
      <c r="H76" s="45"/>
      <c r="I76" s="45"/>
      <c r="J76" s="45"/>
      <c r="K76" s="45"/>
      <c r="L76" s="45"/>
      <c r="M76" s="45"/>
      <c r="N76" s="45"/>
      <c r="O76" s="45"/>
      <c r="P76" s="45"/>
      <c r="Q76" s="45"/>
      <c r="R76" s="45"/>
      <c r="S76" s="45"/>
      <c r="T76" s="45"/>
      <c r="U76" s="45"/>
    </row>
    <row r="77" spans="1:21" x14ac:dyDescent="0.25">
      <c r="A77" s="43">
        <v>66</v>
      </c>
      <c r="B77" s="45">
        <v>379.5</v>
      </c>
      <c r="C77" s="45"/>
      <c r="D77" s="45"/>
      <c r="E77" s="45"/>
      <c r="F77" s="45"/>
      <c r="G77" s="45"/>
      <c r="H77" s="45"/>
      <c r="I77" s="45"/>
      <c r="J77" s="45"/>
      <c r="K77" s="45"/>
      <c r="L77" s="45"/>
      <c r="M77" s="45"/>
      <c r="N77" s="45"/>
      <c r="O77" s="45"/>
      <c r="P77" s="45"/>
      <c r="Q77" s="45"/>
      <c r="R77" s="45"/>
      <c r="S77" s="45"/>
      <c r="T77" s="45"/>
      <c r="U77" s="45"/>
    </row>
  </sheetData>
  <sheetProtection algorithmName="SHA-512" hashValue="xI/fS6fjxD1/Zshq/kmUeScN3dC6TsJsBh66r110WPHjFCwctflgnDwQhAwKGZz7y8jck/+KXjBVi8N1HcAkAg==" saltValue="3Ghl/igZtwGOzAK1DUD69A==" spinCount="100000" sheet="1" objects="1" scenarios="1"/>
  <conditionalFormatting sqref="A6:A21">
    <cfRule type="expression" dxfId="443" priority="1" stopIfTrue="1">
      <formula>MOD(ROW(),2)=0</formula>
    </cfRule>
    <cfRule type="expression" dxfId="442" priority="2" stopIfTrue="1">
      <formula>MOD(ROW(),2)&lt;&gt;0</formula>
    </cfRule>
  </conditionalFormatting>
  <conditionalFormatting sqref="B6:M21">
    <cfRule type="expression" dxfId="441" priority="3" stopIfTrue="1">
      <formula>MOD(ROW(),2)=0</formula>
    </cfRule>
    <cfRule type="expression" dxfId="440" priority="4" stopIfTrue="1">
      <formula>MOD(ROW(),2)&lt;&gt;0</formula>
    </cfRule>
  </conditionalFormatting>
  <conditionalFormatting sqref="A26:A77">
    <cfRule type="expression" dxfId="439" priority="5" stopIfTrue="1">
      <formula>MOD(ROW(),2)=0</formula>
    </cfRule>
    <cfRule type="expression" dxfId="438" priority="6" stopIfTrue="1">
      <formula>MOD(ROW(),2)&lt;&gt;0</formula>
    </cfRule>
  </conditionalFormatting>
  <conditionalFormatting sqref="B26:U77">
    <cfRule type="expression" dxfId="437" priority="7" stopIfTrue="1">
      <formula>MOD(ROW(),2)=0</formula>
    </cfRule>
    <cfRule type="expression" dxfId="436"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9A3C-9BB7-430B-996F-AF757CCD2260}">
  <sheetPr codeName="Sheet78"/>
  <dimension ref="A1:U78"/>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x-715</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385</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715</v>
      </c>
      <c r="C14" s="49"/>
      <c r="D14" s="49"/>
      <c r="E14" s="49"/>
      <c r="F14" s="49"/>
      <c r="G14" s="49"/>
      <c r="H14" s="49"/>
      <c r="I14" s="49"/>
      <c r="J14" s="49"/>
      <c r="K14" s="49"/>
      <c r="L14" s="49"/>
      <c r="M14" s="49"/>
    </row>
    <row r="15" spans="1:13" x14ac:dyDescent="0.25">
      <c r="A15" s="40" t="s">
        <v>485</v>
      </c>
      <c r="B15" s="49" t="s">
        <v>386</v>
      </c>
      <c r="C15" s="49"/>
      <c r="D15" s="49"/>
      <c r="E15" s="49"/>
      <c r="F15" s="49"/>
      <c r="G15" s="49"/>
      <c r="H15" s="49"/>
      <c r="I15" s="49"/>
      <c r="J15" s="49"/>
      <c r="K15" s="49"/>
      <c r="L15" s="49"/>
      <c r="M15" s="49"/>
    </row>
    <row r="16" spans="1:13" x14ac:dyDescent="0.25">
      <c r="A16" s="40" t="s">
        <v>137</v>
      </c>
      <c r="B16" s="49" t="s">
        <v>387</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179.8</v>
      </c>
      <c r="C27" s="45">
        <v>91.5</v>
      </c>
      <c r="D27" s="45">
        <v>62.1</v>
      </c>
      <c r="E27" s="45">
        <v>47.5</v>
      </c>
      <c r="F27" s="45">
        <v>38.700000000000003</v>
      </c>
      <c r="G27" s="45">
        <v>32.799999999999997</v>
      </c>
      <c r="H27" s="45">
        <v>28.6</v>
      </c>
      <c r="I27" s="45">
        <v>25.5</v>
      </c>
      <c r="J27" s="45">
        <v>23.1</v>
      </c>
      <c r="K27" s="45">
        <v>21.1</v>
      </c>
      <c r="L27" s="45">
        <v>19.5</v>
      </c>
      <c r="M27" s="45">
        <v>18.2</v>
      </c>
      <c r="N27" s="45">
        <v>17.100000000000001</v>
      </c>
      <c r="O27" s="45">
        <v>16.2</v>
      </c>
      <c r="P27" s="45">
        <v>15.3</v>
      </c>
      <c r="Q27" s="45">
        <v>14.6</v>
      </c>
      <c r="R27" s="45">
        <v>14</v>
      </c>
      <c r="S27" s="45">
        <v>13.4</v>
      </c>
      <c r="T27" s="45">
        <v>12.9</v>
      </c>
      <c r="U27" s="45">
        <v>12.5</v>
      </c>
    </row>
    <row r="28" spans="1:21" x14ac:dyDescent="0.25">
      <c r="A28" s="43">
        <v>17</v>
      </c>
      <c r="B28" s="45">
        <v>182.4</v>
      </c>
      <c r="C28" s="45">
        <v>92.9</v>
      </c>
      <c r="D28" s="45">
        <v>63</v>
      </c>
      <c r="E28" s="45">
        <v>48.2</v>
      </c>
      <c r="F28" s="45">
        <v>39.200000000000003</v>
      </c>
      <c r="G28" s="45">
        <v>33.299999999999997</v>
      </c>
      <c r="H28" s="45">
        <v>29</v>
      </c>
      <c r="I28" s="45">
        <v>25.9</v>
      </c>
      <c r="J28" s="45">
        <v>23.4</v>
      </c>
      <c r="K28" s="45">
        <v>21.4</v>
      </c>
      <c r="L28" s="45">
        <v>19.8</v>
      </c>
      <c r="M28" s="45">
        <v>18.5</v>
      </c>
      <c r="N28" s="45">
        <v>17.399999999999999</v>
      </c>
      <c r="O28" s="45">
        <v>16.399999999999999</v>
      </c>
      <c r="P28" s="45">
        <v>15.6</v>
      </c>
      <c r="Q28" s="45">
        <v>14.8</v>
      </c>
      <c r="R28" s="45">
        <v>14.2</v>
      </c>
      <c r="S28" s="45">
        <v>13.6</v>
      </c>
      <c r="T28" s="45">
        <v>13.1</v>
      </c>
      <c r="U28" s="45">
        <v>12.7</v>
      </c>
    </row>
    <row r="29" spans="1:21" x14ac:dyDescent="0.25">
      <c r="A29" s="43">
        <v>18</v>
      </c>
      <c r="B29" s="45">
        <v>185</v>
      </c>
      <c r="C29" s="45">
        <v>94.2</v>
      </c>
      <c r="D29" s="45">
        <v>64</v>
      </c>
      <c r="E29" s="45">
        <v>48.8</v>
      </c>
      <c r="F29" s="45">
        <v>39.799999999999997</v>
      </c>
      <c r="G29" s="45">
        <v>33.799999999999997</v>
      </c>
      <c r="H29" s="45">
        <v>29.5</v>
      </c>
      <c r="I29" s="45">
        <v>26.2</v>
      </c>
      <c r="J29" s="45">
        <v>23.7</v>
      </c>
      <c r="K29" s="45">
        <v>21.7</v>
      </c>
      <c r="L29" s="45">
        <v>20.100000000000001</v>
      </c>
      <c r="M29" s="45">
        <v>18.8</v>
      </c>
      <c r="N29" s="45">
        <v>17.600000000000001</v>
      </c>
      <c r="O29" s="45">
        <v>16.600000000000001</v>
      </c>
      <c r="P29" s="45">
        <v>15.8</v>
      </c>
      <c r="Q29" s="45">
        <v>15.1</v>
      </c>
      <c r="R29" s="45">
        <v>14.4</v>
      </c>
      <c r="S29" s="45">
        <v>13.8</v>
      </c>
      <c r="T29" s="45">
        <v>13.3</v>
      </c>
      <c r="U29" s="45">
        <v>12.9</v>
      </c>
    </row>
    <row r="30" spans="1:21" x14ac:dyDescent="0.25">
      <c r="A30" s="43">
        <v>19</v>
      </c>
      <c r="B30" s="45">
        <v>187.6</v>
      </c>
      <c r="C30" s="45">
        <v>95.6</v>
      </c>
      <c r="D30" s="45">
        <v>64.900000000000006</v>
      </c>
      <c r="E30" s="45">
        <v>49.5</v>
      </c>
      <c r="F30" s="45">
        <v>40.4</v>
      </c>
      <c r="G30" s="45">
        <v>34.200000000000003</v>
      </c>
      <c r="H30" s="45">
        <v>29.9</v>
      </c>
      <c r="I30" s="45">
        <v>26.6</v>
      </c>
      <c r="J30" s="45">
        <v>24.1</v>
      </c>
      <c r="K30" s="45">
        <v>22.1</v>
      </c>
      <c r="L30" s="45">
        <v>20.399999999999999</v>
      </c>
      <c r="M30" s="45">
        <v>19</v>
      </c>
      <c r="N30" s="45">
        <v>17.899999999999999</v>
      </c>
      <c r="O30" s="45">
        <v>16.899999999999999</v>
      </c>
      <c r="P30" s="45">
        <v>16</v>
      </c>
      <c r="Q30" s="45">
        <v>15.3</v>
      </c>
      <c r="R30" s="45">
        <v>14.6</v>
      </c>
      <c r="S30" s="45">
        <v>14</v>
      </c>
      <c r="T30" s="45">
        <v>13.5</v>
      </c>
      <c r="U30" s="45">
        <v>13.1</v>
      </c>
    </row>
    <row r="31" spans="1:21" x14ac:dyDescent="0.25">
      <c r="A31" s="43">
        <v>20</v>
      </c>
      <c r="B31" s="45">
        <v>190.3</v>
      </c>
      <c r="C31" s="45">
        <v>96.9</v>
      </c>
      <c r="D31" s="45">
        <v>65.8</v>
      </c>
      <c r="E31" s="45">
        <v>50.3</v>
      </c>
      <c r="F31" s="45">
        <v>40.9</v>
      </c>
      <c r="G31" s="45">
        <v>34.700000000000003</v>
      </c>
      <c r="H31" s="45">
        <v>30.3</v>
      </c>
      <c r="I31" s="45">
        <v>27</v>
      </c>
      <c r="J31" s="45">
        <v>24.4</v>
      </c>
      <c r="K31" s="45">
        <v>22.4</v>
      </c>
      <c r="L31" s="45">
        <v>20.7</v>
      </c>
      <c r="M31" s="45">
        <v>19.3</v>
      </c>
      <c r="N31" s="45">
        <v>18.100000000000001</v>
      </c>
      <c r="O31" s="45">
        <v>17.100000000000001</v>
      </c>
      <c r="P31" s="45">
        <v>16.2</v>
      </c>
      <c r="Q31" s="45">
        <v>15.5</v>
      </c>
      <c r="R31" s="45">
        <v>14.8</v>
      </c>
      <c r="S31" s="45">
        <v>14.2</v>
      </c>
      <c r="T31" s="45">
        <v>13.7</v>
      </c>
      <c r="U31" s="45">
        <v>13.2</v>
      </c>
    </row>
    <row r="32" spans="1:21" x14ac:dyDescent="0.25">
      <c r="A32" s="43">
        <v>21</v>
      </c>
      <c r="B32" s="45">
        <v>193</v>
      </c>
      <c r="C32" s="45">
        <v>98.3</v>
      </c>
      <c r="D32" s="45">
        <v>66.7</v>
      </c>
      <c r="E32" s="45">
        <v>51</v>
      </c>
      <c r="F32" s="45">
        <v>41.5</v>
      </c>
      <c r="G32" s="45">
        <v>35.200000000000003</v>
      </c>
      <c r="H32" s="45">
        <v>30.7</v>
      </c>
      <c r="I32" s="45">
        <v>27.4</v>
      </c>
      <c r="J32" s="45">
        <v>24.8</v>
      </c>
      <c r="K32" s="45">
        <v>22.7</v>
      </c>
      <c r="L32" s="45">
        <v>21</v>
      </c>
      <c r="M32" s="45">
        <v>19.600000000000001</v>
      </c>
      <c r="N32" s="45">
        <v>18.399999999999999</v>
      </c>
      <c r="O32" s="45">
        <v>17.399999999999999</v>
      </c>
      <c r="P32" s="45">
        <v>16.5</v>
      </c>
      <c r="Q32" s="45">
        <v>15.7</v>
      </c>
      <c r="R32" s="45">
        <v>15</v>
      </c>
      <c r="S32" s="45">
        <v>14.4</v>
      </c>
      <c r="T32" s="45">
        <v>13.9</v>
      </c>
      <c r="U32" s="45">
        <v>13.4</v>
      </c>
    </row>
    <row r="33" spans="1:21" x14ac:dyDescent="0.25">
      <c r="A33" s="43">
        <v>22</v>
      </c>
      <c r="B33" s="45">
        <v>195.7</v>
      </c>
      <c r="C33" s="45">
        <v>99.7</v>
      </c>
      <c r="D33" s="45">
        <v>67.7</v>
      </c>
      <c r="E33" s="45">
        <v>51.7</v>
      </c>
      <c r="F33" s="45">
        <v>42.1</v>
      </c>
      <c r="G33" s="45">
        <v>35.700000000000003</v>
      </c>
      <c r="H33" s="45">
        <v>31.2</v>
      </c>
      <c r="I33" s="45">
        <v>27.8</v>
      </c>
      <c r="J33" s="45">
        <v>25.1</v>
      </c>
      <c r="K33" s="45">
        <v>23</v>
      </c>
      <c r="L33" s="45">
        <v>21.3</v>
      </c>
      <c r="M33" s="45">
        <v>19.8</v>
      </c>
      <c r="N33" s="45">
        <v>18.600000000000001</v>
      </c>
      <c r="O33" s="45">
        <v>17.600000000000001</v>
      </c>
      <c r="P33" s="45">
        <v>16.7</v>
      </c>
      <c r="Q33" s="45">
        <v>15.9</v>
      </c>
      <c r="R33" s="45">
        <v>15.3</v>
      </c>
      <c r="S33" s="45">
        <v>14.7</v>
      </c>
      <c r="T33" s="45">
        <v>14.1</v>
      </c>
      <c r="U33" s="45">
        <v>13.6</v>
      </c>
    </row>
    <row r="34" spans="1:21" x14ac:dyDescent="0.25">
      <c r="A34" s="43">
        <v>23</v>
      </c>
      <c r="B34" s="45">
        <v>198.4</v>
      </c>
      <c r="C34" s="45">
        <v>101.1</v>
      </c>
      <c r="D34" s="45">
        <v>68.599999999999994</v>
      </c>
      <c r="E34" s="45">
        <v>52.4</v>
      </c>
      <c r="F34" s="45">
        <v>42.7</v>
      </c>
      <c r="G34" s="45">
        <v>36.200000000000003</v>
      </c>
      <c r="H34" s="45">
        <v>31.6</v>
      </c>
      <c r="I34" s="45">
        <v>28.1</v>
      </c>
      <c r="J34" s="45">
        <v>25.5</v>
      </c>
      <c r="K34" s="45">
        <v>23.3</v>
      </c>
      <c r="L34" s="45">
        <v>21.6</v>
      </c>
      <c r="M34" s="45">
        <v>20.100000000000001</v>
      </c>
      <c r="N34" s="45">
        <v>18.899999999999999</v>
      </c>
      <c r="O34" s="45">
        <v>17.899999999999999</v>
      </c>
      <c r="P34" s="45">
        <v>17</v>
      </c>
      <c r="Q34" s="45">
        <v>16.2</v>
      </c>
      <c r="R34" s="45">
        <v>15.5</v>
      </c>
      <c r="S34" s="45">
        <v>14.9</v>
      </c>
      <c r="T34" s="45">
        <v>14.3</v>
      </c>
      <c r="U34" s="45">
        <v>13.8</v>
      </c>
    </row>
    <row r="35" spans="1:21" x14ac:dyDescent="0.25">
      <c r="A35" s="43">
        <v>24</v>
      </c>
      <c r="B35" s="45">
        <v>201.2</v>
      </c>
      <c r="C35" s="45">
        <v>102.5</v>
      </c>
      <c r="D35" s="45">
        <v>69.599999999999994</v>
      </c>
      <c r="E35" s="45">
        <v>53.1</v>
      </c>
      <c r="F35" s="45">
        <v>43.3</v>
      </c>
      <c r="G35" s="45">
        <v>36.700000000000003</v>
      </c>
      <c r="H35" s="45">
        <v>32</v>
      </c>
      <c r="I35" s="45">
        <v>28.5</v>
      </c>
      <c r="J35" s="45">
        <v>25.8</v>
      </c>
      <c r="K35" s="45">
        <v>23.7</v>
      </c>
      <c r="L35" s="45">
        <v>21.9</v>
      </c>
      <c r="M35" s="45">
        <v>20.399999999999999</v>
      </c>
      <c r="N35" s="45">
        <v>19.2</v>
      </c>
      <c r="O35" s="45">
        <v>18.100000000000001</v>
      </c>
      <c r="P35" s="45">
        <v>17.2</v>
      </c>
      <c r="Q35" s="45">
        <v>16.399999999999999</v>
      </c>
      <c r="R35" s="45">
        <v>15.7</v>
      </c>
      <c r="S35" s="45">
        <v>15.1</v>
      </c>
      <c r="T35" s="45">
        <v>14.5</v>
      </c>
      <c r="U35" s="45">
        <v>14</v>
      </c>
    </row>
    <row r="36" spans="1:21" x14ac:dyDescent="0.25">
      <c r="A36" s="43">
        <v>25</v>
      </c>
      <c r="B36" s="45">
        <v>204</v>
      </c>
      <c r="C36" s="45">
        <v>103.9</v>
      </c>
      <c r="D36" s="45">
        <v>70.5</v>
      </c>
      <c r="E36" s="45">
        <v>53.9</v>
      </c>
      <c r="F36" s="45">
        <v>43.9</v>
      </c>
      <c r="G36" s="45">
        <v>37.200000000000003</v>
      </c>
      <c r="H36" s="45">
        <v>32.5</v>
      </c>
      <c r="I36" s="45">
        <v>28.9</v>
      </c>
      <c r="J36" s="45">
        <v>26.2</v>
      </c>
      <c r="K36" s="45">
        <v>24</v>
      </c>
      <c r="L36" s="45">
        <v>22.2</v>
      </c>
      <c r="M36" s="45">
        <v>20.7</v>
      </c>
      <c r="N36" s="45">
        <v>19.399999999999999</v>
      </c>
      <c r="O36" s="45">
        <v>18.399999999999999</v>
      </c>
      <c r="P36" s="45">
        <v>17.399999999999999</v>
      </c>
      <c r="Q36" s="45">
        <v>16.600000000000001</v>
      </c>
      <c r="R36" s="45">
        <v>15.9</v>
      </c>
      <c r="S36" s="45">
        <v>15.3</v>
      </c>
      <c r="T36" s="45">
        <v>14.7</v>
      </c>
      <c r="U36" s="45">
        <v>14.2</v>
      </c>
    </row>
    <row r="37" spans="1:21" x14ac:dyDescent="0.25">
      <c r="A37" s="43">
        <v>26</v>
      </c>
      <c r="B37" s="45">
        <v>206.8</v>
      </c>
      <c r="C37" s="45">
        <v>105.3</v>
      </c>
      <c r="D37" s="45">
        <v>71.5</v>
      </c>
      <c r="E37" s="45">
        <v>54.6</v>
      </c>
      <c r="F37" s="45">
        <v>44.5</v>
      </c>
      <c r="G37" s="45">
        <v>37.799999999999997</v>
      </c>
      <c r="H37" s="45">
        <v>33</v>
      </c>
      <c r="I37" s="45">
        <v>29.4</v>
      </c>
      <c r="J37" s="45">
        <v>26.6</v>
      </c>
      <c r="K37" s="45">
        <v>24.3</v>
      </c>
      <c r="L37" s="45">
        <v>22.5</v>
      </c>
      <c r="M37" s="45">
        <v>21</v>
      </c>
      <c r="N37" s="45">
        <v>19.7</v>
      </c>
      <c r="O37" s="45">
        <v>18.600000000000001</v>
      </c>
      <c r="P37" s="45">
        <v>17.7</v>
      </c>
      <c r="Q37" s="45">
        <v>16.899999999999999</v>
      </c>
      <c r="R37" s="45">
        <v>16.2</v>
      </c>
      <c r="S37" s="45">
        <v>15.5</v>
      </c>
      <c r="T37" s="45">
        <v>14.9</v>
      </c>
      <c r="U37" s="45">
        <v>14.4</v>
      </c>
    </row>
    <row r="38" spans="1:21" x14ac:dyDescent="0.25">
      <c r="A38" s="43">
        <v>27</v>
      </c>
      <c r="B38" s="45">
        <v>209.7</v>
      </c>
      <c r="C38" s="45">
        <v>106.8</v>
      </c>
      <c r="D38" s="45">
        <v>72.5</v>
      </c>
      <c r="E38" s="45">
        <v>55.4</v>
      </c>
      <c r="F38" s="45">
        <v>45.1</v>
      </c>
      <c r="G38" s="45">
        <v>38.299999999999997</v>
      </c>
      <c r="H38" s="45">
        <v>33.4</v>
      </c>
      <c r="I38" s="45">
        <v>29.8</v>
      </c>
      <c r="J38" s="45">
        <v>26.9</v>
      </c>
      <c r="K38" s="45">
        <v>24.7</v>
      </c>
      <c r="L38" s="45">
        <v>22.8</v>
      </c>
      <c r="M38" s="45">
        <v>21.3</v>
      </c>
      <c r="N38" s="45">
        <v>20</v>
      </c>
      <c r="O38" s="45">
        <v>18.899999999999999</v>
      </c>
      <c r="P38" s="45">
        <v>17.899999999999999</v>
      </c>
      <c r="Q38" s="45">
        <v>17.100000000000001</v>
      </c>
      <c r="R38" s="45">
        <v>16.399999999999999</v>
      </c>
      <c r="S38" s="45">
        <v>15.7</v>
      </c>
      <c r="T38" s="45">
        <v>15.2</v>
      </c>
      <c r="U38" s="45">
        <v>14.6</v>
      </c>
    </row>
    <row r="39" spans="1:21" x14ac:dyDescent="0.25">
      <c r="A39" s="43">
        <v>28</v>
      </c>
      <c r="B39" s="45">
        <v>212.6</v>
      </c>
      <c r="C39" s="45">
        <v>108.3</v>
      </c>
      <c r="D39" s="45">
        <v>73.5</v>
      </c>
      <c r="E39" s="45">
        <v>56.2</v>
      </c>
      <c r="F39" s="45">
        <v>45.8</v>
      </c>
      <c r="G39" s="45">
        <v>38.799999999999997</v>
      </c>
      <c r="H39" s="45">
        <v>33.9</v>
      </c>
      <c r="I39" s="45">
        <v>30.2</v>
      </c>
      <c r="J39" s="45">
        <v>27.3</v>
      </c>
      <c r="K39" s="45">
        <v>25</v>
      </c>
      <c r="L39" s="45">
        <v>23.1</v>
      </c>
      <c r="M39" s="45">
        <v>21.6</v>
      </c>
      <c r="N39" s="45">
        <v>20.3</v>
      </c>
      <c r="O39" s="45">
        <v>19.2</v>
      </c>
      <c r="P39" s="45">
        <v>18.2</v>
      </c>
      <c r="Q39" s="45">
        <v>17.399999999999999</v>
      </c>
      <c r="R39" s="45">
        <v>16.600000000000001</v>
      </c>
      <c r="S39" s="45">
        <v>16</v>
      </c>
      <c r="T39" s="45">
        <v>15.4</v>
      </c>
      <c r="U39" s="45">
        <v>14.9</v>
      </c>
    </row>
    <row r="40" spans="1:21" x14ac:dyDescent="0.25">
      <c r="A40" s="43">
        <v>29</v>
      </c>
      <c r="B40" s="45">
        <v>215.5</v>
      </c>
      <c r="C40" s="45">
        <v>109.8</v>
      </c>
      <c r="D40" s="45">
        <v>74.5</v>
      </c>
      <c r="E40" s="45">
        <v>56.9</v>
      </c>
      <c r="F40" s="45">
        <v>46.4</v>
      </c>
      <c r="G40" s="45">
        <v>39.4</v>
      </c>
      <c r="H40" s="45">
        <v>34.4</v>
      </c>
      <c r="I40" s="45">
        <v>30.6</v>
      </c>
      <c r="J40" s="45">
        <v>27.7</v>
      </c>
      <c r="K40" s="45">
        <v>25.4</v>
      </c>
      <c r="L40" s="45">
        <v>23.5</v>
      </c>
      <c r="M40" s="45">
        <v>21.9</v>
      </c>
      <c r="N40" s="45">
        <v>20.6</v>
      </c>
      <c r="O40" s="45">
        <v>19.399999999999999</v>
      </c>
      <c r="P40" s="45">
        <v>18.5</v>
      </c>
      <c r="Q40" s="45">
        <v>17.600000000000001</v>
      </c>
      <c r="R40" s="45">
        <v>16.899999999999999</v>
      </c>
      <c r="S40" s="45">
        <v>16.2</v>
      </c>
      <c r="T40" s="45">
        <v>15.6</v>
      </c>
      <c r="U40" s="45">
        <v>15.1</v>
      </c>
    </row>
    <row r="41" spans="1:21" x14ac:dyDescent="0.25">
      <c r="A41" s="43">
        <v>30</v>
      </c>
      <c r="B41" s="45">
        <v>218.5</v>
      </c>
      <c r="C41" s="45">
        <v>111.3</v>
      </c>
      <c r="D41" s="45">
        <v>75.599999999999994</v>
      </c>
      <c r="E41" s="45">
        <v>57.7</v>
      </c>
      <c r="F41" s="45">
        <v>47</v>
      </c>
      <c r="G41" s="45">
        <v>39.9</v>
      </c>
      <c r="H41" s="45">
        <v>34.799999999999997</v>
      </c>
      <c r="I41" s="45">
        <v>31</v>
      </c>
      <c r="J41" s="45">
        <v>28.1</v>
      </c>
      <c r="K41" s="45">
        <v>25.7</v>
      </c>
      <c r="L41" s="45">
        <v>23.8</v>
      </c>
      <c r="M41" s="45">
        <v>22.2</v>
      </c>
      <c r="N41" s="45">
        <v>20.9</v>
      </c>
      <c r="O41" s="45">
        <v>19.7</v>
      </c>
      <c r="P41" s="45">
        <v>18.7</v>
      </c>
      <c r="Q41" s="45">
        <v>17.899999999999999</v>
      </c>
      <c r="R41" s="45">
        <v>17.100000000000001</v>
      </c>
      <c r="S41" s="45">
        <v>16.399999999999999</v>
      </c>
      <c r="T41" s="45">
        <v>15.8</v>
      </c>
      <c r="U41" s="45">
        <v>15.3</v>
      </c>
    </row>
    <row r="42" spans="1:21" x14ac:dyDescent="0.25">
      <c r="A42" s="43">
        <v>31</v>
      </c>
      <c r="B42" s="45">
        <v>221.5</v>
      </c>
      <c r="C42" s="45">
        <v>112.8</v>
      </c>
      <c r="D42" s="45">
        <v>76.599999999999994</v>
      </c>
      <c r="E42" s="45">
        <v>58.5</v>
      </c>
      <c r="F42" s="45">
        <v>47.7</v>
      </c>
      <c r="G42" s="45">
        <v>40.5</v>
      </c>
      <c r="H42" s="45">
        <v>35.299999999999997</v>
      </c>
      <c r="I42" s="45">
        <v>31.5</v>
      </c>
      <c r="J42" s="45">
        <v>28.5</v>
      </c>
      <c r="K42" s="45">
        <v>26.1</v>
      </c>
      <c r="L42" s="45">
        <v>24.1</v>
      </c>
      <c r="M42" s="45">
        <v>22.5</v>
      </c>
      <c r="N42" s="45">
        <v>21.2</v>
      </c>
      <c r="O42" s="45">
        <v>20</v>
      </c>
      <c r="P42" s="45">
        <v>19</v>
      </c>
      <c r="Q42" s="45">
        <v>18.100000000000001</v>
      </c>
      <c r="R42" s="45">
        <v>17.399999999999999</v>
      </c>
      <c r="S42" s="45">
        <v>16.7</v>
      </c>
      <c r="T42" s="45">
        <v>16.100000000000001</v>
      </c>
      <c r="U42" s="45">
        <v>15.5</v>
      </c>
    </row>
    <row r="43" spans="1:21" x14ac:dyDescent="0.25">
      <c r="A43" s="43">
        <v>32</v>
      </c>
      <c r="B43" s="45">
        <v>224.5</v>
      </c>
      <c r="C43" s="45">
        <v>114.4</v>
      </c>
      <c r="D43" s="45">
        <v>77.7</v>
      </c>
      <c r="E43" s="45">
        <v>59.3</v>
      </c>
      <c r="F43" s="45">
        <v>48.4</v>
      </c>
      <c r="G43" s="45">
        <v>41</v>
      </c>
      <c r="H43" s="45">
        <v>35.799999999999997</v>
      </c>
      <c r="I43" s="45">
        <v>31.9</v>
      </c>
      <c r="J43" s="45">
        <v>28.9</v>
      </c>
      <c r="K43" s="45">
        <v>26.5</v>
      </c>
      <c r="L43" s="45">
        <v>24.5</v>
      </c>
      <c r="M43" s="45">
        <v>22.9</v>
      </c>
      <c r="N43" s="45">
        <v>21.5</v>
      </c>
      <c r="O43" s="45">
        <v>20.3</v>
      </c>
      <c r="P43" s="45">
        <v>19.3</v>
      </c>
      <c r="Q43" s="45">
        <v>18.399999999999999</v>
      </c>
      <c r="R43" s="45">
        <v>17.600000000000001</v>
      </c>
      <c r="S43" s="45">
        <v>16.899999999999999</v>
      </c>
      <c r="T43" s="45">
        <v>16.3</v>
      </c>
      <c r="U43" s="45">
        <v>15.8</v>
      </c>
    </row>
    <row r="44" spans="1:21" x14ac:dyDescent="0.25">
      <c r="A44" s="43">
        <v>33</v>
      </c>
      <c r="B44" s="45">
        <v>227.6</v>
      </c>
      <c r="C44" s="45">
        <v>115.9</v>
      </c>
      <c r="D44" s="45">
        <v>78.7</v>
      </c>
      <c r="E44" s="45">
        <v>60.2</v>
      </c>
      <c r="F44" s="45">
        <v>49</v>
      </c>
      <c r="G44" s="45">
        <v>41.6</v>
      </c>
      <c r="H44" s="45">
        <v>36.299999999999997</v>
      </c>
      <c r="I44" s="45">
        <v>32.4</v>
      </c>
      <c r="J44" s="45">
        <v>29.3</v>
      </c>
      <c r="K44" s="45">
        <v>26.8</v>
      </c>
      <c r="L44" s="45">
        <v>24.8</v>
      </c>
      <c r="M44" s="45">
        <v>23.2</v>
      </c>
      <c r="N44" s="45">
        <v>21.8</v>
      </c>
      <c r="O44" s="45">
        <v>20.6</v>
      </c>
      <c r="P44" s="45">
        <v>19.5</v>
      </c>
      <c r="Q44" s="45">
        <v>18.7</v>
      </c>
      <c r="R44" s="45">
        <v>17.899999999999999</v>
      </c>
      <c r="S44" s="45">
        <v>17.2</v>
      </c>
      <c r="T44" s="45">
        <v>16.5</v>
      </c>
      <c r="U44" s="45">
        <v>16</v>
      </c>
    </row>
    <row r="45" spans="1:21" x14ac:dyDescent="0.25">
      <c r="A45" s="43">
        <v>34</v>
      </c>
      <c r="B45" s="45">
        <v>230.7</v>
      </c>
      <c r="C45" s="45">
        <v>117.5</v>
      </c>
      <c r="D45" s="45">
        <v>79.8</v>
      </c>
      <c r="E45" s="45">
        <v>61</v>
      </c>
      <c r="F45" s="45">
        <v>49.7</v>
      </c>
      <c r="G45" s="45">
        <v>42.2</v>
      </c>
      <c r="H45" s="45">
        <v>36.799999999999997</v>
      </c>
      <c r="I45" s="45">
        <v>32.799999999999997</v>
      </c>
      <c r="J45" s="45">
        <v>29.7</v>
      </c>
      <c r="K45" s="45">
        <v>27.2</v>
      </c>
      <c r="L45" s="45">
        <v>25.2</v>
      </c>
      <c r="M45" s="45">
        <v>23.5</v>
      </c>
      <c r="N45" s="45">
        <v>22.1</v>
      </c>
      <c r="O45" s="45">
        <v>20.9</v>
      </c>
      <c r="P45" s="45">
        <v>19.8</v>
      </c>
      <c r="Q45" s="45">
        <v>18.899999999999999</v>
      </c>
      <c r="R45" s="45">
        <v>18.100000000000001</v>
      </c>
      <c r="S45" s="45">
        <v>17.399999999999999</v>
      </c>
      <c r="T45" s="45">
        <v>16.8</v>
      </c>
      <c r="U45" s="45">
        <v>16.2</v>
      </c>
    </row>
    <row r="46" spans="1:21" x14ac:dyDescent="0.25">
      <c r="A46" s="43">
        <v>35</v>
      </c>
      <c r="B46" s="45">
        <v>233.8</v>
      </c>
      <c r="C46" s="45">
        <v>119.1</v>
      </c>
      <c r="D46" s="45">
        <v>80.900000000000006</v>
      </c>
      <c r="E46" s="45">
        <v>61.8</v>
      </c>
      <c r="F46" s="45">
        <v>50.4</v>
      </c>
      <c r="G46" s="45">
        <v>42.8</v>
      </c>
      <c r="H46" s="45">
        <v>37.299999999999997</v>
      </c>
      <c r="I46" s="45">
        <v>33.299999999999997</v>
      </c>
      <c r="J46" s="45">
        <v>30.1</v>
      </c>
      <c r="K46" s="45">
        <v>27.6</v>
      </c>
      <c r="L46" s="45">
        <v>25.5</v>
      </c>
      <c r="M46" s="45">
        <v>23.8</v>
      </c>
      <c r="N46" s="45">
        <v>22.4</v>
      </c>
      <c r="O46" s="45">
        <v>21.2</v>
      </c>
      <c r="P46" s="45">
        <v>20.100000000000001</v>
      </c>
      <c r="Q46" s="45">
        <v>19.2</v>
      </c>
      <c r="R46" s="45">
        <v>18.399999999999999</v>
      </c>
      <c r="S46" s="45">
        <v>17.7</v>
      </c>
      <c r="T46" s="45">
        <v>17</v>
      </c>
      <c r="U46" s="45">
        <v>16.5</v>
      </c>
    </row>
    <row r="47" spans="1:21" x14ac:dyDescent="0.25">
      <c r="A47" s="43">
        <v>36</v>
      </c>
      <c r="B47" s="45">
        <v>236.9</v>
      </c>
      <c r="C47" s="45">
        <v>120.7</v>
      </c>
      <c r="D47" s="45">
        <v>82</v>
      </c>
      <c r="E47" s="45">
        <v>62.7</v>
      </c>
      <c r="F47" s="45">
        <v>51.1</v>
      </c>
      <c r="G47" s="45">
        <v>43.3</v>
      </c>
      <c r="H47" s="45">
        <v>37.799999999999997</v>
      </c>
      <c r="I47" s="45">
        <v>33.700000000000003</v>
      </c>
      <c r="J47" s="45">
        <v>30.5</v>
      </c>
      <c r="K47" s="45">
        <v>28</v>
      </c>
      <c r="L47" s="45">
        <v>25.9</v>
      </c>
      <c r="M47" s="45">
        <v>24.2</v>
      </c>
      <c r="N47" s="45">
        <v>22.7</v>
      </c>
      <c r="O47" s="45">
        <v>21.5</v>
      </c>
      <c r="P47" s="45">
        <v>20.399999999999999</v>
      </c>
      <c r="Q47" s="45">
        <v>19.5</v>
      </c>
      <c r="R47" s="45">
        <v>18.7</v>
      </c>
      <c r="S47" s="45">
        <v>17.899999999999999</v>
      </c>
      <c r="T47" s="45">
        <v>17.3</v>
      </c>
      <c r="U47" s="45">
        <v>16.7</v>
      </c>
    </row>
    <row r="48" spans="1:21" x14ac:dyDescent="0.25">
      <c r="A48" s="43">
        <v>37</v>
      </c>
      <c r="B48" s="45">
        <v>240.1</v>
      </c>
      <c r="C48" s="45">
        <v>122.3</v>
      </c>
      <c r="D48" s="45">
        <v>83.1</v>
      </c>
      <c r="E48" s="45">
        <v>63.5</v>
      </c>
      <c r="F48" s="45">
        <v>51.8</v>
      </c>
      <c r="G48" s="45">
        <v>43.9</v>
      </c>
      <c r="H48" s="45">
        <v>38.4</v>
      </c>
      <c r="I48" s="45">
        <v>34.200000000000003</v>
      </c>
      <c r="J48" s="45">
        <v>31</v>
      </c>
      <c r="K48" s="45">
        <v>28.4</v>
      </c>
      <c r="L48" s="45">
        <v>26.3</v>
      </c>
      <c r="M48" s="45">
        <v>24.5</v>
      </c>
      <c r="N48" s="45">
        <v>23</v>
      </c>
      <c r="O48" s="45">
        <v>21.8</v>
      </c>
      <c r="P48" s="45">
        <v>20.7</v>
      </c>
      <c r="Q48" s="45">
        <v>19.8</v>
      </c>
      <c r="R48" s="45">
        <v>18.899999999999999</v>
      </c>
      <c r="S48" s="45">
        <v>18.2</v>
      </c>
      <c r="T48" s="45">
        <v>17.600000000000001</v>
      </c>
      <c r="U48" s="45">
        <v>17</v>
      </c>
    </row>
    <row r="49" spans="1:21" x14ac:dyDescent="0.25">
      <c r="A49" s="43">
        <v>38</v>
      </c>
      <c r="B49" s="45">
        <v>243.3</v>
      </c>
      <c r="C49" s="45">
        <v>124</v>
      </c>
      <c r="D49" s="45">
        <v>84.2</v>
      </c>
      <c r="E49" s="45">
        <v>64.400000000000006</v>
      </c>
      <c r="F49" s="45">
        <v>52.5</v>
      </c>
      <c r="G49" s="45">
        <v>44.5</v>
      </c>
      <c r="H49" s="45">
        <v>38.9</v>
      </c>
      <c r="I49" s="45">
        <v>34.700000000000003</v>
      </c>
      <c r="J49" s="45">
        <v>31.4</v>
      </c>
      <c r="K49" s="45">
        <v>28.8</v>
      </c>
      <c r="L49" s="45">
        <v>26.6</v>
      </c>
      <c r="M49" s="45">
        <v>24.9</v>
      </c>
      <c r="N49" s="45">
        <v>23.4</v>
      </c>
      <c r="O49" s="45">
        <v>22.1</v>
      </c>
      <c r="P49" s="45">
        <v>21</v>
      </c>
      <c r="Q49" s="45">
        <v>20.100000000000001</v>
      </c>
      <c r="R49" s="45">
        <v>19.2</v>
      </c>
      <c r="S49" s="45">
        <v>18.5</v>
      </c>
      <c r="T49" s="45">
        <v>17.8</v>
      </c>
      <c r="U49" s="45">
        <v>17.3</v>
      </c>
    </row>
    <row r="50" spans="1:21" x14ac:dyDescent="0.25">
      <c r="A50" s="43">
        <v>39</v>
      </c>
      <c r="B50" s="45">
        <v>246.6</v>
      </c>
      <c r="C50" s="45">
        <v>125.6</v>
      </c>
      <c r="D50" s="45">
        <v>85.4</v>
      </c>
      <c r="E50" s="45">
        <v>65.2</v>
      </c>
      <c r="F50" s="45">
        <v>53.2</v>
      </c>
      <c r="G50" s="45">
        <v>45.1</v>
      </c>
      <c r="H50" s="45">
        <v>39.4</v>
      </c>
      <c r="I50" s="45">
        <v>35.1</v>
      </c>
      <c r="J50" s="45">
        <v>31.8</v>
      </c>
      <c r="K50" s="45">
        <v>29.2</v>
      </c>
      <c r="L50" s="45">
        <v>27</v>
      </c>
      <c r="M50" s="45">
        <v>25.2</v>
      </c>
      <c r="N50" s="45">
        <v>23.7</v>
      </c>
      <c r="O50" s="45">
        <v>22.4</v>
      </c>
      <c r="P50" s="45">
        <v>21.3</v>
      </c>
      <c r="Q50" s="45">
        <v>20.399999999999999</v>
      </c>
      <c r="R50" s="45">
        <v>19.5</v>
      </c>
      <c r="S50" s="45">
        <v>18.8</v>
      </c>
      <c r="T50" s="45">
        <v>18.100000000000001</v>
      </c>
      <c r="U50" s="45">
        <v>17.5</v>
      </c>
    </row>
    <row r="51" spans="1:21" x14ac:dyDescent="0.25">
      <c r="A51" s="43">
        <v>40</v>
      </c>
      <c r="B51" s="45">
        <v>249.8</v>
      </c>
      <c r="C51" s="45">
        <v>127.3</v>
      </c>
      <c r="D51" s="45">
        <v>86.5</v>
      </c>
      <c r="E51" s="45">
        <v>66.099999999999994</v>
      </c>
      <c r="F51" s="45">
        <v>53.9</v>
      </c>
      <c r="G51" s="45">
        <v>45.8</v>
      </c>
      <c r="H51" s="45">
        <v>40</v>
      </c>
      <c r="I51" s="45">
        <v>35.6</v>
      </c>
      <c r="J51" s="45">
        <v>32.299999999999997</v>
      </c>
      <c r="K51" s="45">
        <v>29.6</v>
      </c>
      <c r="L51" s="45">
        <v>27.4</v>
      </c>
      <c r="M51" s="45">
        <v>25.6</v>
      </c>
      <c r="N51" s="45">
        <v>24.1</v>
      </c>
      <c r="O51" s="45">
        <v>22.8</v>
      </c>
      <c r="P51" s="45">
        <v>21.6</v>
      </c>
      <c r="Q51" s="45">
        <v>20.7</v>
      </c>
      <c r="R51" s="45">
        <v>19.8</v>
      </c>
      <c r="S51" s="45">
        <v>19.100000000000001</v>
      </c>
      <c r="T51" s="45">
        <v>18.399999999999999</v>
      </c>
      <c r="U51" s="45">
        <v>17.8</v>
      </c>
    </row>
    <row r="52" spans="1:21" x14ac:dyDescent="0.25">
      <c r="A52" s="43">
        <v>41</v>
      </c>
      <c r="B52" s="45">
        <v>253.2</v>
      </c>
      <c r="C52" s="45">
        <v>129</v>
      </c>
      <c r="D52" s="45">
        <v>87.7</v>
      </c>
      <c r="E52" s="45">
        <v>67</v>
      </c>
      <c r="F52" s="45">
        <v>54.6</v>
      </c>
      <c r="G52" s="45">
        <v>46.4</v>
      </c>
      <c r="H52" s="45">
        <v>40.5</v>
      </c>
      <c r="I52" s="45">
        <v>36.1</v>
      </c>
      <c r="J52" s="45">
        <v>32.700000000000003</v>
      </c>
      <c r="K52" s="45">
        <v>30</v>
      </c>
      <c r="L52" s="45">
        <v>27.8</v>
      </c>
      <c r="M52" s="45">
        <v>26</v>
      </c>
      <c r="N52" s="45">
        <v>24.4</v>
      </c>
      <c r="O52" s="45">
        <v>23.1</v>
      </c>
      <c r="P52" s="45">
        <v>22</v>
      </c>
      <c r="Q52" s="45">
        <v>21</v>
      </c>
      <c r="R52" s="45">
        <v>20.100000000000001</v>
      </c>
      <c r="S52" s="45">
        <v>19.399999999999999</v>
      </c>
      <c r="T52" s="45">
        <v>18.7</v>
      </c>
      <c r="U52" s="45">
        <v>18.100000000000001</v>
      </c>
    </row>
    <row r="53" spans="1:21" x14ac:dyDescent="0.25">
      <c r="A53" s="43">
        <v>42</v>
      </c>
      <c r="B53" s="45">
        <v>256.5</v>
      </c>
      <c r="C53" s="45">
        <v>130.80000000000001</v>
      </c>
      <c r="D53" s="45">
        <v>88.9</v>
      </c>
      <c r="E53" s="45">
        <v>67.900000000000006</v>
      </c>
      <c r="F53" s="45">
        <v>55.4</v>
      </c>
      <c r="G53" s="45">
        <v>47</v>
      </c>
      <c r="H53" s="45">
        <v>41.1</v>
      </c>
      <c r="I53" s="45">
        <v>36.6</v>
      </c>
      <c r="J53" s="45">
        <v>33.200000000000003</v>
      </c>
      <c r="K53" s="45">
        <v>30.4</v>
      </c>
      <c r="L53" s="45">
        <v>28.2</v>
      </c>
      <c r="M53" s="45">
        <v>26.3</v>
      </c>
      <c r="N53" s="45">
        <v>24.8</v>
      </c>
      <c r="O53" s="45">
        <v>23.4</v>
      </c>
      <c r="P53" s="45">
        <v>22.3</v>
      </c>
      <c r="Q53" s="45">
        <v>21.3</v>
      </c>
      <c r="R53" s="45">
        <v>20.5</v>
      </c>
      <c r="S53" s="45">
        <v>19.7</v>
      </c>
      <c r="T53" s="45">
        <v>19</v>
      </c>
      <c r="U53" s="45">
        <v>18.399999999999999</v>
      </c>
    </row>
    <row r="54" spans="1:21" x14ac:dyDescent="0.25">
      <c r="A54" s="43">
        <v>43</v>
      </c>
      <c r="B54" s="45">
        <v>259.89999999999998</v>
      </c>
      <c r="C54" s="45">
        <v>132.5</v>
      </c>
      <c r="D54" s="45">
        <v>90</v>
      </c>
      <c r="E54" s="45">
        <v>68.8</v>
      </c>
      <c r="F54" s="45">
        <v>56.1</v>
      </c>
      <c r="G54" s="45">
        <v>47.7</v>
      </c>
      <c r="H54" s="45">
        <v>41.7</v>
      </c>
      <c r="I54" s="45">
        <v>37.1</v>
      </c>
      <c r="J54" s="45">
        <v>33.700000000000003</v>
      </c>
      <c r="K54" s="45">
        <v>30.9</v>
      </c>
      <c r="L54" s="45">
        <v>28.6</v>
      </c>
      <c r="M54" s="45">
        <v>26.7</v>
      </c>
      <c r="N54" s="45">
        <v>25.2</v>
      </c>
      <c r="O54" s="45">
        <v>23.8</v>
      </c>
      <c r="P54" s="45">
        <v>22.7</v>
      </c>
      <c r="Q54" s="45">
        <v>21.7</v>
      </c>
      <c r="R54" s="45">
        <v>20.8</v>
      </c>
      <c r="S54" s="45">
        <v>20</v>
      </c>
      <c r="T54" s="45">
        <v>19.399999999999999</v>
      </c>
      <c r="U54" s="45">
        <v>18.8</v>
      </c>
    </row>
    <row r="55" spans="1:21" x14ac:dyDescent="0.25">
      <c r="A55" s="43">
        <v>44</v>
      </c>
      <c r="B55" s="45">
        <v>263.3</v>
      </c>
      <c r="C55" s="45">
        <v>134.19999999999999</v>
      </c>
      <c r="D55" s="45">
        <v>91.2</v>
      </c>
      <c r="E55" s="45">
        <v>69.8</v>
      </c>
      <c r="F55" s="45">
        <v>56.9</v>
      </c>
      <c r="G55" s="45">
        <v>48.3</v>
      </c>
      <c r="H55" s="45">
        <v>42.2</v>
      </c>
      <c r="I55" s="45">
        <v>37.700000000000003</v>
      </c>
      <c r="J55" s="45">
        <v>34.1</v>
      </c>
      <c r="K55" s="45">
        <v>31.3</v>
      </c>
      <c r="L55" s="45">
        <v>29</v>
      </c>
      <c r="M55" s="45">
        <v>27.1</v>
      </c>
      <c r="N55" s="45">
        <v>25.5</v>
      </c>
      <c r="O55" s="45">
        <v>24.2</v>
      </c>
      <c r="P55" s="45">
        <v>23</v>
      </c>
      <c r="Q55" s="45">
        <v>22</v>
      </c>
      <c r="R55" s="45">
        <v>21.1</v>
      </c>
      <c r="S55" s="45">
        <v>20.399999999999999</v>
      </c>
      <c r="T55" s="45">
        <v>19.7</v>
      </c>
      <c r="U55" s="45">
        <v>19.100000000000001</v>
      </c>
    </row>
    <row r="56" spans="1:21" x14ac:dyDescent="0.25">
      <c r="A56" s="43">
        <v>45</v>
      </c>
      <c r="B56" s="45">
        <v>266.7</v>
      </c>
      <c r="C56" s="45">
        <v>136</v>
      </c>
      <c r="D56" s="45">
        <v>92.5</v>
      </c>
      <c r="E56" s="45">
        <v>70.7</v>
      </c>
      <c r="F56" s="45">
        <v>57.7</v>
      </c>
      <c r="G56" s="45">
        <v>49</v>
      </c>
      <c r="H56" s="45">
        <v>42.8</v>
      </c>
      <c r="I56" s="45">
        <v>38.200000000000003</v>
      </c>
      <c r="J56" s="45">
        <v>34.6</v>
      </c>
      <c r="K56" s="45">
        <v>31.8</v>
      </c>
      <c r="L56" s="45">
        <v>29.5</v>
      </c>
      <c r="M56" s="45">
        <v>27.6</v>
      </c>
      <c r="N56" s="45">
        <v>25.9</v>
      </c>
      <c r="O56" s="45">
        <v>24.6</v>
      </c>
      <c r="P56" s="45">
        <v>23.4</v>
      </c>
      <c r="Q56" s="45">
        <v>22.4</v>
      </c>
      <c r="R56" s="45">
        <v>21.5</v>
      </c>
      <c r="S56" s="45">
        <v>20.7</v>
      </c>
      <c r="T56" s="45">
        <v>20</v>
      </c>
      <c r="U56" s="45">
        <v>19.399999999999999</v>
      </c>
    </row>
    <row r="57" spans="1:21" x14ac:dyDescent="0.25">
      <c r="A57" s="43">
        <v>46</v>
      </c>
      <c r="B57" s="45">
        <v>270.2</v>
      </c>
      <c r="C57" s="45">
        <v>137.80000000000001</v>
      </c>
      <c r="D57" s="45">
        <v>93.7</v>
      </c>
      <c r="E57" s="45">
        <v>71.599999999999994</v>
      </c>
      <c r="F57" s="45">
        <v>58.4</v>
      </c>
      <c r="G57" s="45">
        <v>49.7</v>
      </c>
      <c r="H57" s="45">
        <v>43.4</v>
      </c>
      <c r="I57" s="45">
        <v>38.700000000000003</v>
      </c>
      <c r="J57" s="45">
        <v>35.1</v>
      </c>
      <c r="K57" s="45">
        <v>32.299999999999997</v>
      </c>
      <c r="L57" s="45">
        <v>29.9</v>
      </c>
      <c r="M57" s="45">
        <v>28</v>
      </c>
      <c r="N57" s="45">
        <v>26.4</v>
      </c>
      <c r="O57" s="45">
        <v>25</v>
      </c>
      <c r="P57" s="45">
        <v>23.8</v>
      </c>
      <c r="Q57" s="45">
        <v>22.8</v>
      </c>
      <c r="R57" s="45">
        <v>21.9</v>
      </c>
      <c r="S57" s="45">
        <v>21.1</v>
      </c>
      <c r="T57" s="45">
        <v>20.399999999999999</v>
      </c>
      <c r="U57" s="45">
        <v>19.8</v>
      </c>
    </row>
    <row r="58" spans="1:21" x14ac:dyDescent="0.25">
      <c r="A58" s="43">
        <v>47</v>
      </c>
      <c r="B58" s="45">
        <v>273.8</v>
      </c>
      <c r="C58" s="45">
        <v>139.6</v>
      </c>
      <c r="D58" s="45">
        <v>94.9</v>
      </c>
      <c r="E58" s="45">
        <v>72.599999999999994</v>
      </c>
      <c r="F58" s="45">
        <v>59.2</v>
      </c>
      <c r="G58" s="45">
        <v>50.4</v>
      </c>
      <c r="H58" s="45">
        <v>44</v>
      </c>
      <c r="I58" s="45">
        <v>39.299999999999997</v>
      </c>
      <c r="J58" s="45">
        <v>35.700000000000003</v>
      </c>
      <c r="K58" s="45">
        <v>32.799999999999997</v>
      </c>
      <c r="L58" s="45">
        <v>30.4</v>
      </c>
      <c r="M58" s="45">
        <v>28.4</v>
      </c>
      <c r="N58" s="45">
        <v>26.8</v>
      </c>
      <c r="O58" s="45">
        <v>25.4</v>
      </c>
      <c r="P58" s="45">
        <v>24.2</v>
      </c>
      <c r="Q58" s="45">
        <v>23.2</v>
      </c>
      <c r="R58" s="45">
        <v>22.3</v>
      </c>
      <c r="S58" s="45">
        <v>21.5</v>
      </c>
      <c r="T58" s="45">
        <v>20.8</v>
      </c>
      <c r="U58" s="45">
        <v>20.2</v>
      </c>
    </row>
    <row r="59" spans="1:21" x14ac:dyDescent="0.25">
      <c r="A59" s="43">
        <v>48</v>
      </c>
      <c r="B59" s="45">
        <v>277.3</v>
      </c>
      <c r="C59" s="45">
        <v>141.5</v>
      </c>
      <c r="D59" s="45">
        <v>96.2</v>
      </c>
      <c r="E59" s="45">
        <v>73.599999999999994</v>
      </c>
      <c r="F59" s="45">
        <v>60.1</v>
      </c>
      <c r="G59" s="45">
        <v>51.1</v>
      </c>
      <c r="H59" s="45">
        <v>44.7</v>
      </c>
      <c r="I59" s="45">
        <v>39.9</v>
      </c>
      <c r="J59" s="45">
        <v>36.200000000000003</v>
      </c>
      <c r="K59" s="45">
        <v>33.299999999999997</v>
      </c>
      <c r="L59" s="45">
        <v>30.9</v>
      </c>
      <c r="M59" s="45">
        <v>28.9</v>
      </c>
      <c r="N59" s="45">
        <v>27.3</v>
      </c>
      <c r="O59" s="45">
        <v>25.9</v>
      </c>
      <c r="P59" s="45">
        <v>24.7</v>
      </c>
      <c r="Q59" s="45">
        <v>23.6</v>
      </c>
      <c r="R59" s="45">
        <v>22.7</v>
      </c>
      <c r="S59" s="45">
        <v>21.9</v>
      </c>
      <c r="T59" s="45">
        <v>21.2</v>
      </c>
      <c r="U59" s="45">
        <v>20.6</v>
      </c>
    </row>
    <row r="60" spans="1:21" x14ac:dyDescent="0.25">
      <c r="A60" s="43">
        <v>49</v>
      </c>
      <c r="B60" s="45">
        <v>281</v>
      </c>
      <c r="C60" s="45">
        <v>143.4</v>
      </c>
      <c r="D60" s="45">
        <v>97.5</v>
      </c>
      <c r="E60" s="45">
        <v>74.7</v>
      </c>
      <c r="F60" s="45">
        <v>61</v>
      </c>
      <c r="G60" s="45">
        <v>51.9</v>
      </c>
      <c r="H60" s="45">
        <v>45.4</v>
      </c>
      <c r="I60" s="45">
        <v>40.6</v>
      </c>
      <c r="J60" s="45">
        <v>36.799999999999997</v>
      </c>
      <c r="K60" s="45">
        <v>33.9</v>
      </c>
      <c r="L60" s="45">
        <v>31.4</v>
      </c>
      <c r="M60" s="45">
        <v>29.4</v>
      </c>
      <c r="N60" s="45">
        <v>27.8</v>
      </c>
      <c r="O60" s="45">
        <v>26.4</v>
      </c>
      <c r="P60" s="45">
        <v>25.1</v>
      </c>
      <c r="Q60" s="45">
        <v>24.1</v>
      </c>
      <c r="R60" s="45">
        <v>23.2</v>
      </c>
      <c r="S60" s="45">
        <v>22.4</v>
      </c>
      <c r="T60" s="45">
        <v>21.7</v>
      </c>
      <c r="U60" s="45"/>
    </row>
    <row r="61" spans="1:21" x14ac:dyDescent="0.25">
      <c r="A61" s="43">
        <v>50</v>
      </c>
      <c r="B61" s="45">
        <v>284.8</v>
      </c>
      <c r="C61" s="45">
        <v>145.30000000000001</v>
      </c>
      <c r="D61" s="45">
        <v>98.9</v>
      </c>
      <c r="E61" s="45">
        <v>75.8</v>
      </c>
      <c r="F61" s="45">
        <v>61.9</v>
      </c>
      <c r="G61" s="45">
        <v>52.7</v>
      </c>
      <c r="H61" s="45">
        <v>46.1</v>
      </c>
      <c r="I61" s="45">
        <v>41.2</v>
      </c>
      <c r="J61" s="45">
        <v>37.5</v>
      </c>
      <c r="K61" s="45">
        <v>34.4</v>
      </c>
      <c r="L61" s="45">
        <v>32</v>
      </c>
      <c r="M61" s="45">
        <v>30</v>
      </c>
      <c r="N61" s="45">
        <v>28.3</v>
      </c>
      <c r="O61" s="45">
        <v>26.9</v>
      </c>
      <c r="P61" s="45">
        <v>25.6</v>
      </c>
      <c r="Q61" s="45">
        <v>24.6</v>
      </c>
      <c r="R61" s="45">
        <v>23.7</v>
      </c>
      <c r="S61" s="45">
        <v>22.8</v>
      </c>
      <c r="T61" s="45"/>
      <c r="U61" s="45"/>
    </row>
    <row r="62" spans="1:21" x14ac:dyDescent="0.25">
      <c r="A62" s="43">
        <v>51</v>
      </c>
      <c r="B62" s="45">
        <v>288.60000000000002</v>
      </c>
      <c r="C62" s="45">
        <v>147.4</v>
      </c>
      <c r="D62" s="45">
        <v>100.3</v>
      </c>
      <c r="E62" s="45">
        <v>76.900000000000006</v>
      </c>
      <c r="F62" s="45">
        <v>62.8</v>
      </c>
      <c r="G62" s="45">
        <v>53.5</v>
      </c>
      <c r="H62" s="45">
        <v>46.9</v>
      </c>
      <c r="I62" s="45">
        <v>41.9</v>
      </c>
      <c r="J62" s="45">
        <v>38.1</v>
      </c>
      <c r="K62" s="45">
        <v>35.1</v>
      </c>
      <c r="L62" s="45">
        <v>32.6</v>
      </c>
      <c r="M62" s="45">
        <v>30.5</v>
      </c>
      <c r="N62" s="45">
        <v>28.8</v>
      </c>
      <c r="O62" s="45">
        <v>27.4</v>
      </c>
      <c r="P62" s="45">
        <v>26.2</v>
      </c>
      <c r="Q62" s="45">
        <v>25.1</v>
      </c>
      <c r="R62" s="45">
        <v>24.1</v>
      </c>
      <c r="S62" s="45"/>
      <c r="T62" s="45"/>
      <c r="U62" s="45"/>
    </row>
    <row r="63" spans="1:21" x14ac:dyDescent="0.25">
      <c r="A63" s="43">
        <v>52</v>
      </c>
      <c r="B63" s="45">
        <v>292.39999999999998</v>
      </c>
      <c r="C63" s="45">
        <v>149.4</v>
      </c>
      <c r="D63" s="45">
        <v>101.8</v>
      </c>
      <c r="E63" s="45">
        <v>78</v>
      </c>
      <c r="F63" s="45">
        <v>63.8</v>
      </c>
      <c r="G63" s="45">
        <v>54.3</v>
      </c>
      <c r="H63" s="45">
        <v>47.6</v>
      </c>
      <c r="I63" s="45">
        <v>42.6</v>
      </c>
      <c r="J63" s="45">
        <v>38.700000000000003</v>
      </c>
      <c r="K63" s="45">
        <v>35.700000000000003</v>
      </c>
      <c r="L63" s="45">
        <v>33.200000000000003</v>
      </c>
      <c r="M63" s="45">
        <v>31.1</v>
      </c>
      <c r="N63" s="45">
        <v>29.4</v>
      </c>
      <c r="O63" s="45">
        <v>27.9</v>
      </c>
      <c r="P63" s="45">
        <v>26.7</v>
      </c>
      <c r="Q63" s="45">
        <v>25.6</v>
      </c>
      <c r="R63" s="45"/>
      <c r="S63" s="45"/>
      <c r="T63" s="45"/>
      <c r="U63" s="45"/>
    </row>
    <row r="64" spans="1:21" x14ac:dyDescent="0.25">
      <c r="A64" s="43">
        <v>53</v>
      </c>
      <c r="B64" s="45">
        <v>296.2</v>
      </c>
      <c r="C64" s="45">
        <v>151.4</v>
      </c>
      <c r="D64" s="45">
        <v>103.2</v>
      </c>
      <c r="E64" s="45">
        <v>79.099999999999994</v>
      </c>
      <c r="F64" s="45">
        <v>64.7</v>
      </c>
      <c r="G64" s="45">
        <v>55.2</v>
      </c>
      <c r="H64" s="45">
        <v>48.4</v>
      </c>
      <c r="I64" s="45">
        <v>43.3</v>
      </c>
      <c r="J64" s="45">
        <v>39.4</v>
      </c>
      <c r="K64" s="45">
        <v>36.299999999999997</v>
      </c>
      <c r="L64" s="45">
        <v>33.799999999999997</v>
      </c>
      <c r="M64" s="45">
        <v>31.7</v>
      </c>
      <c r="N64" s="45">
        <v>29.9</v>
      </c>
      <c r="O64" s="45">
        <v>28.5</v>
      </c>
      <c r="P64" s="45">
        <v>27.2</v>
      </c>
      <c r="Q64" s="45"/>
      <c r="R64" s="45"/>
      <c r="S64" s="45"/>
      <c r="T64" s="45"/>
      <c r="U64" s="45"/>
    </row>
    <row r="65" spans="1:21" x14ac:dyDescent="0.25">
      <c r="A65" s="43">
        <v>54</v>
      </c>
      <c r="B65" s="45">
        <v>300</v>
      </c>
      <c r="C65" s="45">
        <v>153.4</v>
      </c>
      <c r="D65" s="45">
        <v>104.6</v>
      </c>
      <c r="E65" s="45">
        <v>80.3</v>
      </c>
      <c r="F65" s="45">
        <v>65.7</v>
      </c>
      <c r="G65" s="45">
        <v>56</v>
      </c>
      <c r="H65" s="45">
        <v>49.2</v>
      </c>
      <c r="I65" s="45">
        <v>44</v>
      </c>
      <c r="J65" s="45">
        <v>40.1</v>
      </c>
      <c r="K65" s="45">
        <v>36.9</v>
      </c>
      <c r="L65" s="45">
        <v>34.4</v>
      </c>
      <c r="M65" s="45">
        <v>32.299999999999997</v>
      </c>
      <c r="N65" s="45">
        <v>30.5</v>
      </c>
      <c r="O65" s="45">
        <v>29</v>
      </c>
      <c r="P65" s="45"/>
      <c r="Q65" s="45"/>
      <c r="R65" s="45"/>
      <c r="S65" s="45"/>
      <c r="T65" s="45"/>
      <c r="U65" s="45"/>
    </row>
    <row r="66" spans="1:21" x14ac:dyDescent="0.25">
      <c r="A66" s="43">
        <v>55</v>
      </c>
      <c r="B66" s="45">
        <v>303.8</v>
      </c>
      <c r="C66" s="45">
        <v>155.5</v>
      </c>
      <c r="D66" s="45">
        <v>106.1</v>
      </c>
      <c r="E66" s="45">
        <v>81.400000000000006</v>
      </c>
      <c r="F66" s="45">
        <v>66.7</v>
      </c>
      <c r="G66" s="45">
        <v>56.9</v>
      </c>
      <c r="H66" s="45">
        <v>50</v>
      </c>
      <c r="I66" s="45">
        <v>44.8</v>
      </c>
      <c r="J66" s="45">
        <v>40.799999999999997</v>
      </c>
      <c r="K66" s="45">
        <v>37.6</v>
      </c>
      <c r="L66" s="45">
        <v>35</v>
      </c>
      <c r="M66" s="45">
        <v>32.9</v>
      </c>
      <c r="N66" s="45">
        <v>31.1</v>
      </c>
      <c r="O66" s="45"/>
      <c r="P66" s="45"/>
      <c r="Q66" s="45"/>
      <c r="R66" s="45"/>
      <c r="S66" s="45"/>
      <c r="T66" s="45"/>
      <c r="U66" s="45"/>
    </row>
    <row r="67" spans="1:21" x14ac:dyDescent="0.25">
      <c r="A67" s="43">
        <v>56</v>
      </c>
      <c r="B67" s="45">
        <v>307.8</v>
      </c>
      <c r="C67" s="45">
        <v>157.6</v>
      </c>
      <c r="D67" s="45">
        <v>107.6</v>
      </c>
      <c r="E67" s="45">
        <v>82.6</v>
      </c>
      <c r="F67" s="45">
        <v>67.7</v>
      </c>
      <c r="G67" s="45">
        <v>57.8</v>
      </c>
      <c r="H67" s="45">
        <v>50.8</v>
      </c>
      <c r="I67" s="45">
        <v>45.5</v>
      </c>
      <c r="J67" s="45">
        <v>41.5</v>
      </c>
      <c r="K67" s="45">
        <v>38.299999999999997</v>
      </c>
      <c r="L67" s="45">
        <v>35.6</v>
      </c>
      <c r="M67" s="45">
        <v>33.5</v>
      </c>
      <c r="N67" s="45"/>
      <c r="O67" s="45"/>
      <c r="P67" s="45"/>
      <c r="Q67" s="45"/>
      <c r="R67" s="45"/>
      <c r="S67" s="45"/>
      <c r="T67" s="45"/>
      <c r="U67" s="45"/>
    </row>
    <row r="68" spans="1:21" x14ac:dyDescent="0.25">
      <c r="A68" s="43">
        <v>57</v>
      </c>
      <c r="B68" s="45">
        <v>311.8</v>
      </c>
      <c r="C68" s="45">
        <v>159.69999999999999</v>
      </c>
      <c r="D68" s="45">
        <v>109.1</v>
      </c>
      <c r="E68" s="45">
        <v>83.8</v>
      </c>
      <c r="F68" s="45">
        <v>68.8</v>
      </c>
      <c r="G68" s="45">
        <v>58.7</v>
      </c>
      <c r="H68" s="45">
        <v>51.6</v>
      </c>
      <c r="I68" s="45">
        <v>46.3</v>
      </c>
      <c r="J68" s="45">
        <v>42.2</v>
      </c>
      <c r="K68" s="45">
        <v>38.9</v>
      </c>
      <c r="L68" s="45">
        <v>36.4</v>
      </c>
      <c r="M68" s="45"/>
      <c r="N68" s="45"/>
      <c r="O68" s="45"/>
      <c r="P68" s="45"/>
      <c r="Q68" s="45"/>
      <c r="R68" s="45"/>
      <c r="S68" s="45"/>
      <c r="T68" s="45"/>
      <c r="U68" s="45"/>
    </row>
    <row r="69" spans="1:21" x14ac:dyDescent="0.25">
      <c r="A69" s="43">
        <v>58</v>
      </c>
      <c r="B69" s="45">
        <v>315.89999999999998</v>
      </c>
      <c r="C69" s="45">
        <v>161.9</v>
      </c>
      <c r="D69" s="45">
        <v>110.7</v>
      </c>
      <c r="E69" s="45">
        <v>85.1</v>
      </c>
      <c r="F69" s="45">
        <v>69.8</v>
      </c>
      <c r="G69" s="45">
        <v>59.7</v>
      </c>
      <c r="H69" s="45">
        <v>52.5</v>
      </c>
      <c r="I69" s="45">
        <v>47.1</v>
      </c>
      <c r="J69" s="45">
        <v>42.9</v>
      </c>
      <c r="K69" s="45">
        <v>39.700000000000003</v>
      </c>
      <c r="L69" s="45"/>
      <c r="M69" s="45"/>
      <c r="N69" s="45"/>
      <c r="O69" s="45"/>
      <c r="P69" s="45"/>
      <c r="Q69" s="45"/>
      <c r="R69" s="45"/>
      <c r="S69" s="45"/>
      <c r="T69" s="45"/>
      <c r="U69" s="45"/>
    </row>
    <row r="70" spans="1:21" x14ac:dyDescent="0.25">
      <c r="A70" s="43">
        <v>59</v>
      </c>
      <c r="B70" s="45">
        <v>320.2</v>
      </c>
      <c r="C70" s="45">
        <v>164.2</v>
      </c>
      <c r="D70" s="45">
        <v>112.3</v>
      </c>
      <c r="E70" s="45">
        <v>86.4</v>
      </c>
      <c r="F70" s="45">
        <v>70.900000000000006</v>
      </c>
      <c r="G70" s="45">
        <v>60.7</v>
      </c>
      <c r="H70" s="45">
        <v>53.3</v>
      </c>
      <c r="I70" s="45">
        <v>47.9</v>
      </c>
      <c r="J70" s="45">
        <v>43.8</v>
      </c>
      <c r="K70" s="45"/>
      <c r="L70" s="45"/>
      <c r="M70" s="45"/>
      <c r="N70" s="45"/>
      <c r="O70" s="45"/>
      <c r="P70" s="45"/>
      <c r="Q70" s="45"/>
      <c r="R70" s="45"/>
      <c r="S70" s="45"/>
      <c r="T70" s="45"/>
      <c r="U70" s="45"/>
    </row>
    <row r="71" spans="1:21" x14ac:dyDescent="0.25">
      <c r="A71" s="43">
        <v>60</v>
      </c>
      <c r="B71" s="45">
        <v>324.7</v>
      </c>
      <c r="C71" s="45">
        <v>166.6</v>
      </c>
      <c r="D71" s="45">
        <v>114</v>
      </c>
      <c r="E71" s="45">
        <v>87.8</v>
      </c>
      <c r="F71" s="45">
        <v>72.099999999999994</v>
      </c>
      <c r="G71" s="45">
        <v>61.7</v>
      </c>
      <c r="H71" s="45">
        <v>54.3</v>
      </c>
      <c r="I71" s="45">
        <v>48.9</v>
      </c>
      <c r="J71" s="45"/>
      <c r="K71" s="45"/>
      <c r="L71" s="45"/>
      <c r="M71" s="45"/>
      <c r="N71" s="45"/>
      <c r="O71" s="45"/>
      <c r="P71" s="45"/>
      <c r="Q71" s="45"/>
      <c r="R71" s="45"/>
      <c r="S71" s="45"/>
      <c r="T71" s="45"/>
      <c r="U71" s="45"/>
    </row>
    <row r="72" spans="1:21" x14ac:dyDescent="0.25">
      <c r="A72" s="43">
        <v>61</v>
      </c>
      <c r="B72" s="45">
        <v>329.5</v>
      </c>
      <c r="C72" s="45">
        <v>169.2</v>
      </c>
      <c r="D72" s="45">
        <v>115.8</v>
      </c>
      <c r="E72" s="45">
        <v>89.2</v>
      </c>
      <c r="F72" s="45">
        <v>73.3</v>
      </c>
      <c r="G72" s="45">
        <v>62.7</v>
      </c>
      <c r="H72" s="45">
        <v>55.4</v>
      </c>
      <c r="I72" s="45"/>
      <c r="J72" s="45"/>
      <c r="K72" s="45"/>
      <c r="L72" s="45"/>
      <c r="M72" s="45"/>
      <c r="N72" s="45"/>
      <c r="O72" s="45"/>
      <c r="P72" s="45"/>
      <c r="Q72" s="45"/>
      <c r="R72" s="45"/>
      <c r="S72" s="45"/>
      <c r="T72" s="45"/>
      <c r="U72" s="45"/>
    </row>
    <row r="73" spans="1:21" x14ac:dyDescent="0.25">
      <c r="A73" s="43">
        <v>62</v>
      </c>
      <c r="B73" s="45">
        <v>334.5</v>
      </c>
      <c r="C73" s="45">
        <v>171.8</v>
      </c>
      <c r="D73" s="45">
        <v>117.7</v>
      </c>
      <c r="E73" s="45">
        <v>90.7</v>
      </c>
      <c r="F73" s="45">
        <v>74.599999999999994</v>
      </c>
      <c r="G73" s="45">
        <v>64</v>
      </c>
      <c r="H73" s="45"/>
      <c r="I73" s="45"/>
      <c r="J73" s="45"/>
      <c r="K73" s="45"/>
      <c r="L73" s="45"/>
      <c r="M73" s="45"/>
      <c r="N73" s="45"/>
      <c r="O73" s="45"/>
      <c r="P73" s="45"/>
      <c r="Q73" s="45"/>
      <c r="R73" s="45"/>
      <c r="S73" s="45"/>
      <c r="T73" s="45"/>
      <c r="U73" s="45"/>
    </row>
    <row r="74" spans="1:21" x14ac:dyDescent="0.25">
      <c r="A74" s="43">
        <v>63</v>
      </c>
      <c r="B74" s="45">
        <v>339.9</v>
      </c>
      <c r="C74" s="45">
        <v>174.7</v>
      </c>
      <c r="D74" s="45">
        <v>119.7</v>
      </c>
      <c r="E74" s="45">
        <v>92.3</v>
      </c>
      <c r="F74" s="45">
        <v>76.099999999999994</v>
      </c>
      <c r="G74" s="45"/>
      <c r="H74" s="45"/>
      <c r="I74" s="45"/>
      <c r="J74" s="45"/>
      <c r="K74" s="45"/>
      <c r="L74" s="45"/>
      <c r="M74" s="45"/>
      <c r="N74" s="45"/>
      <c r="O74" s="45"/>
      <c r="P74" s="45"/>
      <c r="Q74" s="45"/>
      <c r="R74" s="45"/>
      <c r="S74" s="45"/>
      <c r="T74" s="45"/>
      <c r="U74" s="45"/>
    </row>
    <row r="75" spans="1:21" x14ac:dyDescent="0.25">
      <c r="A75" s="43">
        <v>64</v>
      </c>
      <c r="B75" s="45">
        <v>345.8</v>
      </c>
      <c r="C75" s="45">
        <v>177.8</v>
      </c>
      <c r="D75" s="45">
        <v>121.9</v>
      </c>
      <c r="E75" s="45">
        <v>94.2</v>
      </c>
      <c r="F75" s="45"/>
      <c r="G75" s="45"/>
      <c r="H75" s="45"/>
      <c r="I75" s="45"/>
      <c r="J75" s="45"/>
      <c r="K75" s="45"/>
      <c r="L75" s="45"/>
      <c r="M75" s="45"/>
      <c r="N75" s="45"/>
      <c r="O75" s="45"/>
      <c r="P75" s="45"/>
      <c r="Q75" s="45"/>
      <c r="R75" s="45"/>
      <c r="S75" s="45"/>
      <c r="T75" s="45"/>
      <c r="U75" s="45"/>
    </row>
    <row r="76" spans="1:21" x14ac:dyDescent="0.25">
      <c r="A76" s="43">
        <v>65</v>
      </c>
      <c r="B76" s="45">
        <v>352.1</v>
      </c>
      <c r="C76" s="45">
        <v>181.1</v>
      </c>
      <c r="D76" s="45">
        <v>124.4</v>
      </c>
      <c r="E76" s="45"/>
      <c r="F76" s="45"/>
      <c r="G76" s="45"/>
      <c r="H76" s="45"/>
      <c r="I76" s="45"/>
      <c r="J76" s="45"/>
      <c r="K76" s="45"/>
      <c r="L76" s="45"/>
      <c r="M76" s="45"/>
      <c r="N76" s="45"/>
      <c r="O76" s="45"/>
      <c r="P76" s="45"/>
      <c r="Q76" s="45"/>
      <c r="R76" s="45"/>
      <c r="S76" s="45"/>
      <c r="T76" s="45"/>
      <c r="U76" s="45"/>
    </row>
    <row r="77" spans="1:21" x14ac:dyDescent="0.25">
      <c r="A77" s="43">
        <v>66</v>
      </c>
      <c r="B77" s="45">
        <v>358.8</v>
      </c>
      <c r="C77" s="45">
        <v>184.8</v>
      </c>
      <c r="D77" s="45"/>
      <c r="E77" s="45"/>
      <c r="F77" s="45"/>
      <c r="G77" s="45"/>
      <c r="H77" s="45"/>
      <c r="I77" s="45"/>
      <c r="J77" s="45"/>
      <c r="K77" s="45"/>
      <c r="L77" s="45"/>
      <c r="M77" s="45"/>
      <c r="N77" s="45"/>
      <c r="O77" s="45"/>
      <c r="P77" s="45"/>
      <c r="Q77" s="45"/>
      <c r="R77" s="45"/>
      <c r="S77" s="45"/>
      <c r="T77" s="45"/>
      <c r="U77" s="45"/>
    </row>
    <row r="78" spans="1:21" x14ac:dyDescent="0.25">
      <c r="A78" s="43">
        <v>67</v>
      </c>
      <c r="B78" s="45">
        <v>366.1</v>
      </c>
      <c r="C78" s="45"/>
      <c r="D78" s="45"/>
      <c r="E78" s="45"/>
      <c r="F78" s="45"/>
      <c r="G78" s="45"/>
      <c r="H78" s="45"/>
      <c r="I78" s="45"/>
      <c r="J78" s="45"/>
      <c r="K78" s="45"/>
      <c r="L78" s="45"/>
      <c r="M78" s="45"/>
      <c r="N78" s="45"/>
      <c r="O78" s="45"/>
      <c r="P78" s="45"/>
      <c r="Q78" s="45"/>
      <c r="R78" s="45"/>
      <c r="S78" s="45"/>
      <c r="T78" s="45"/>
      <c r="U78" s="45"/>
    </row>
  </sheetData>
  <sheetProtection algorithmName="SHA-512" hashValue="dB2S4Pgt7mdzCJfOLIYALm6zjwtsbxbsoPBt+DhvYzJW38lztlddS9xcVqtqjXTVGg2eyyasvd7iaPk9pjLk6Q==" saltValue="EfcOHzxwlXdfZUA9h3kcog==" spinCount="100000" sheet="1" objects="1" scenarios="1"/>
  <conditionalFormatting sqref="A6:A21">
    <cfRule type="expression" dxfId="433" priority="1" stopIfTrue="1">
      <formula>MOD(ROW(),2)=0</formula>
    </cfRule>
    <cfRule type="expression" dxfId="432" priority="2" stopIfTrue="1">
      <formula>MOD(ROW(),2)&lt;&gt;0</formula>
    </cfRule>
  </conditionalFormatting>
  <conditionalFormatting sqref="B6:M21">
    <cfRule type="expression" dxfId="431" priority="3" stopIfTrue="1">
      <formula>MOD(ROW(),2)=0</formula>
    </cfRule>
    <cfRule type="expression" dxfId="430" priority="4" stopIfTrue="1">
      <formula>MOD(ROW(),2)&lt;&gt;0</formula>
    </cfRule>
  </conditionalFormatting>
  <conditionalFormatting sqref="A26:A78">
    <cfRule type="expression" dxfId="429" priority="5" stopIfTrue="1">
      <formula>MOD(ROW(),2)=0</formula>
    </cfRule>
    <cfRule type="expression" dxfId="428" priority="6" stopIfTrue="1">
      <formula>MOD(ROW(),2)&lt;&gt;0</formula>
    </cfRule>
  </conditionalFormatting>
  <conditionalFormatting sqref="B26:U78">
    <cfRule type="expression" dxfId="427" priority="7" stopIfTrue="1">
      <formula>MOD(ROW(),2)=0</formula>
    </cfRule>
    <cfRule type="expression" dxfId="426" priority="8"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EAEC2-3402-45E9-803D-22547E9215D9}">
  <sheetPr codeName="Sheet79"/>
  <dimension ref="A1:U75"/>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x-716</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388</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716</v>
      </c>
      <c r="C14" s="49"/>
      <c r="D14" s="49"/>
      <c r="E14" s="49"/>
      <c r="F14" s="49"/>
      <c r="G14" s="49"/>
      <c r="H14" s="49"/>
      <c r="I14" s="49"/>
      <c r="J14" s="49"/>
      <c r="K14" s="49"/>
      <c r="L14" s="49"/>
      <c r="M14" s="49"/>
    </row>
    <row r="15" spans="1:13" x14ac:dyDescent="0.25">
      <c r="A15" s="40" t="s">
        <v>485</v>
      </c>
      <c r="B15" s="49" t="s">
        <v>389</v>
      </c>
      <c r="C15" s="49"/>
      <c r="D15" s="49"/>
      <c r="E15" s="49"/>
      <c r="F15" s="49"/>
      <c r="G15" s="49"/>
      <c r="H15" s="49"/>
      <c r="I15" s="49"/>
      <c r="J15" s="49"/>
      <c r="K15" s="49"/>
      <c r="L15" s="49"/>
      <c r="M15" s="49"/>
    </row>
    <row r="16" spans="1:13" x14ac:dyDescent="0.25">
      <c r="A16" s="40" t="s">
        <v>137</v>
      </c>
      <c r="B16" s="49" t="s">
        <v>390</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217</v>
      </c>
      <c r="C27" s="45">
        <v>110.5</v>
      </c>
      <c r="D27" s="45">
        <v>75</v>
      </c>
      <c r="E27" s="45">
        <v>57.3</v>
      </c>
      <c r="F27" s="45">
        <v>46.7</v>
      </c>
      <c r="G27" s="45">
        <v>39.6</v>
      </c>
      <c r="H27" s="45">
        <v>34.5</v>
      </c>
      <c r="I27" s="45">
        <v>30.8</v>
      </c>
      <c r="J27" s="45">
        <v>27.8</v>
      </c>
      <c r="K27" s="45">
        <v>25.5</v>
      </c>
      <c r="L27" s="45">
        <v>23.6</v>
      </c>
      <c r="M27" s="45">
        <v>22</v>
      </c>
      <c r="N27" s="45">
        <v>20.6</v>
      </c>
      <c r="O27" s="45">
        <v>19.5</v>
      </c>
      <c r="P27" s="45">
        <v>18.5</v>
      </c>
      <c r="Q27" s="45">
        <v>17.600000000000001</v>
      </c>
      <c r="R27" s="45">
        <v>16.899999999999999</v>
      </c>
      <c r="S27" s="45">
        <v>16.2</v>
      </c>
      <c r="T27" s="45">
        <v>15.6</v>
      </c>
      <c r="U27" s="45">
        <v>15.1</v>
      </c>
    </row>
    <row r="28" spans="1:21" x14ac:dyDescent="0.25">
      <c r="A28" s="43">
        <v>17</v>
      </c>
      <c r="B28" s="45">
        <v>220.4</v>
      </c>
      <c r="C28" s="45">
        <v>112.2</v>
      </c>
      <c r="D28" s="45">
        <v>76.2</v>
      </c>
      <c r="E28" s="45">
        <v>58.2</v>
      </c>
      <c r="F28" s="45">
        <v>47.4</v>
      </c>
      <c r="G28" s="45">
        <v>40.200000000000003</v>
      </c>
      <c r="H28" s="45">
        <v>35.1</v>
      </c>
      <c r="I28" s="45">
        <v>31.2</v>
      </c>
      <c r="J28" s="45">
        <v>28.3</v>
      </c>
      <c r="K28" s="45">
        <v>25.9</v>
      </c>
      <c r="L28" s="45">
        <v>24</v>
      </c>
      <c r="M28" s="45">
        <v>22.3</v>
      </c>
      <c r="N28" s="45">
        <v>21</v>
      </c>
      <c r="O28" s="45">
        <v>19.8</v>
      </c>
      <c r="P28" s="45">
        <v>18.8</v>
      </c>
      <c r="Q28" s="45">
        <v>17.899999999999999</v>
      </c>
      <c r="R28" s="45">
        <v>17.2</v>
      </c>
      <c r="S28" s="45">
        <v>16.5</v>
      </c>
      <c r="T28" s="45">
        <v>15.9</v>
      </c>
      <c r="U28" s="45">
        <v>15.3</v>
      </c>
    </row>
    <row r="29" spans="1:21" x14ac:dyDescent="0.25">
      <c r="A29" s="43">
        <v>18</v>
      </c>
      <c r="B29" s="45">
        <v>224.1</v>
      </c>
      <c r="C29" s="45">
        <v>114.1</v>
      </c>
      <c r="D29" s="45">
        <v>77.5</v>
      </c>
      <c r="E29" s="45">
        <v>59.2</v>
      </c>
      <c r="F29" s="45">
        <v>48.2</v>
      </c>
      <c r="G29" s="45">
        <v>40.9</v>
      </c>
      <c r="H29" s="45">
        <v>35.700000000000003</v>
      </c>
      <c r="I29" s="45">
        <v>31.8</v>
      </c>
      <c r="J29" s="45">
        <v>28.7</v>
      </c>
      <c r="K29" s="45">
        <v>26.3</v>
      </c>
      <c r="L29" s="45">
        <v>24.4</v>
      </c>
      <c r="M29" s="45">
        <v>22.7</v>
      </c>
      <c r="N29" s="45">
        <v>21.3</v>
      </c>
      <c r="O29" s="45">
        <v>20.100000000000001</v>
      </c>
      <c r="P29" s="45">
        <v>19.100000000000001</v>
      </c>
      <c r="Q29" s="45">
        <v>18.2</v>
      </c>
      <c r="R29" s="45">
        <v>17.5</v>
      </c>
      <c r="S29" s="45">
        <v>16.8</v>
      </c>
      <c r="T29" s="45">
        <v>16.100000000000001</v>
      </c>
      <c r="U29" s="45">
        <v>15.6</v>
      </c>
    </row>
    <row r="30" spans="1:21" x14ac:dyDescent="0.25">
      <c r="A30" s="43">
        <v>19</v>
      </c>
      <c r="B30" s="45">
        <v>227.7</v>
      </c>
      <c r="C30" s="45">
        <v>116</v>
      </c>
      <c r="D30" s="45">
        <v>78.7</v>
      </c>
      <c r="E30" s="45">
        <v>60.1</v>
      </c>
      <c r="F30" s="45">
        <v>49</v>
      </c>
      <c r="G30" s="45">
        <v>41.6</v>
      </c>
      <c r="H30" s="45">
        <v>36.299999999999997</v>
      </c>
      <c r="I30" s="45">
        <v>32.299999999999997</v>
      </c>
      <c r="J30" s="45">
        <v>29.2</v>
      </c>
      <c r="K30" s="45">
        <v>26.8</v>
      </c>
      <c r="L30" s="45">
        <v>24.8</v>
      </c>
      <c r="M30" s="45">
        <v>23.1</v>
      </c>
      <c r="N30" s="45">
        <v>21.7</v>
      </c>
      <c r="O30" s="45">
        <v>20.5</v>
      </c>
      <c r="P30" s="45">
        <v>19.399999999999999</v>
      </c>
      <c r="Q30" s="45">
        <v>18.5</v>
      </c>
      <c r="R30" s="45">
        <v>17.7</v>
      </c>
      <c r="S30" s="45">
        <v>17</v>
      </c>
      <c r="T30" s="45">
        <v>16.399999999999999</v>
      </c>
      <c r="U30" s="45">
        <v>15.8</v>
      </c>
    </row>
    <row r="31" spans="1:21" x14ac:dyDescent="0.25">
      <c r="A31" s="43">
        <v>20</v>
      </c>
      <c r="B31" s="45">
        <v>231</v>
      </c>
      <c r="C31" s="45">
        <v>117.6</v>
      </c>
      <c r="D31" s="45">
        <v>79.900000000000006</v>
      </c>
      <c r="E31" s="45">
        <v>61</v>
      </c>
      <c r="F31" s="45">
        <v>49.7</v>
      </c>
      <c r="G31" s="45">
        <v>42.2</v>
      </c>
      <c r="H31" s="45">
        <v>36.799999999999997</v>
      </c>
      <c r="I31" s="45">
        <v>32.799999999999997</v>
      </c>
      <c r="J31" s="45">
        <v>29.6</v>
      </c>
      <c r="K31" s="45">
        <v>27.1</v>
      </c>
      <c r="L31" s="45">
        <v>25.1</v>
      </c>
      <c r="M31" s="45">
        <v>23.4</v>
      </c>
      <c r="N31" s="45">
        <v>22</v>
      </c>
      <c r="O31" s="45">
        <v>20.8</v>
      </c>
      <c r="P31" s="45">
        <v>19.7</v>
      </c>
      <c r="Q31" s="45">
        <v>18.8</v>
      </c>
      <c r="R31" s="45">
        <v>18</v>
      </c>
      <c r="S31" s="45">
        <v>17.3</v>
      </c>
      <c r="T31" s="45">
        <v>16.7</v>
      </c>
      <c r="U31" s="45">
        <v>16.100000000000001</v>
      </c>
    </row>
    <row r="32" spans="1:21" x14ac:dyDescent="0.25">
      <c r="A32" s="43">
        <v>21</v>
      </c>
      <c r="B32" s="45">
        <v>234.3</v>
      </c>
      <c r="C32" s="45">
        <v>119.3</v>
      </c>
      <c r="D32" s="45">
        <v>81</v>
      </c>
      <c r="E32" s="45">
        <v>61.9</v>
      </c>
      <c r="F32" s="45">
        <v>50.4</v>
      </c>
      <c r="G32" s="45">
        <v>42.8</v>
      </c>
      <c r="H32" s="45">
        <v>37.299999999999997</v>
      </c>
      <c r="I32" s="45">
        <v>33.200000000000003</v>
      </c>
      <c r="J32" s="45">
        <v>30.1</v>
      </c>
      <c r="K32" s="45">
        <v>27.5</v>
      </c>
      <c r="L32" s="45">
        <v>25.5</v>
      </c>
      <c r="M32" s="45">
        <v>23.8</v>
      </c>
      <c r="N32" s="45">
        <v>22.3</v>
      </c>
      <c r="O32" s="45">
        <v>21.1</v>
      </c>
      <c r="P32" s="45">
        <v>20</v>
      </c>
      <c r="Q32" s="45">
        <v>19.100000000000001</v>
      </c>
      <c r="R32" s="45">
        <v>18.3</v>
      </c>
      <c r="S32" s="45">
        <v>17.5</v>
      </c>
      <c r="T32" s="45">
        <v>16.899999999999999</v>
      </c>
      <c r="U32" s="45">
        <v>16.3</v>
      </c>
    </row>
    <row r="33" spans="1:21" x14ac:dyDescent="0.25">
      <c r="A33" s="43">
        <v>22</v>
      </c>
      <c r="B33" s="45">
        <v>237.6</v>
      </c>
      <c r="C33" s="45">
        <v>121</v>
      </c>
      <c r="D33" s="45">
        <v>82.2</v>
      </c>
      <c r="E33" s="45">
        <v>62.8</v>
      </c>
      <c r="F33" s="45">
        <v>51.1</v>
      </c>
      <c r="G33" s="45">
        <v>43.4</v>
      </c>
      <c r="H33" s="45">
        <v>37.799999999999997</v>
      </c>
      <c r="I33" s="45">
        <v>33.700000000000003</v>
      </c>
      <c r="J33" s="45">
        <v>30.5</v>
      </c>
      <c r="K33" s="45">
        <v>27.9</v>
      </c>
      <c r="L33" s="45">
        <v>25.8</v>
      </c>
      <c r="M33" s="45">
        <v>24.1</v>
      </c>
      <c r="N33" s="45">
        <v>22.6</v>
      </c>
      <c r="O33" s="45">
        <v>21.4</v>
      </c>
      <c r="P33" s="45">
        <v>20.3</v>
      </c>
      <c r="Q33" s="45">
        <v>19.399999999999999</v>
      </c>
      <c r="R33" s="45">
        <v>18.5</v>
      </c>
      <c r="S33" s="45">
        <v>17.8</v>
      </c>
      <c r="T33" s="45">
        <v>17.100000000000001</v>
      </c>
      <c r="U33" s="45">
        <v>16.600000000000001</v>
      </c>
    </row>
    <row r="34" spans="1:21" x14ac:dyDescent="0.25">
      <c r="A34" s="43">
        <v>23</v>
      </c>
      <c r="B34" s="45">
        <v>241</v>
      </c>
      <c r="C34" s="45">
        <v>122.7</v>
      </c>
      <c r="D34" s="45">
        <v>83.3</v>
      </c>
      <c r="E34" s="45">
        <v>63.6</v>
      </c>
      <c r="F34" s="45">
        <v>51.8</v>
      </c>
      <c r="G34" s="45">
        <v>44</v>
      </c>
      <c r="H34" s="45">
        <v>38.4</v>
      </c>
      <c r="I34" s="45">
        <v>34.200000000000003</v>
      </c>
      <c r="J34" s="45">
        <v>30.9</v>
      </c>
      <c r="K34" s="45">
        <v>28.3</v>
      </c>
      <c r="L34" s="45">
        <v>26.2</v>
      </c>
      <c r="M34" s="45">
        <v>24.4</v>
      </c>
      <c r="N34" s="45">
        <v>23</v>
      </c>
      <c r="O34" s="45">
        <v>21.7</v>
      </c>
      <c r="P34" s="45">
        <v>20.6</v>
      </c>
      <c r="Q34" s="45">
        <v>19.600000000000001</v>
      </c>
      <c r="R34" s="45">
        <v>18.8</v>
      </c>
      <c r="S34" s="45">
        <v>18.100000000000001</v>
      </c>
      <c r="T34" s="45">
        <v>17.399999999999999</v>
      </c>
      <c r="U34" s="45">
        <v>16.8</v>
      </c>
    </row>
    <row r="35" spans="1:21" x14ac:dyDescent="0.25">
      <c r="A35" s="43">
        <v>24</v>
      </c>
      <c r="B35" s="45">
        <v>244.4</v>
      </c>
      <c r="C35" s="45">
        <v>124.5</v>
      </c>
      <c r="D35" s="45">
        <v>84.5</v>
      </c>
      <c r="E35" s="45">
        <v>64.599999999999994</v>
      </c>
      <c r="F35" s="45">
        <v>52.6</v>
      </c>
      <c r="G35" s="45">
        <v>44.6</v>
      </c>
      <c r="H35" s="45">
        <v>38.9</v>
      </c>
      <c r="I35" s="45">
        <v>34.700000000000003</v>
      </c>
      <c r="J35" s="45">
        <v>31.4</v>
      </c>
      <c r="K35" s="45">
        <v>28.7</v>
      </c>
      <c r="L35" s="45">
        <v>26.6</v>
      </c>
      <c r="M35" s="45">
        <v>24.8</v>
      </c>
      <c r="N35" s="45">
        <v>23.3</v>
      </c>
      <c r="O35" s="45">
        <v>22</v>
      </c>
      <c r="P35" s="45">
        <v>20.9</v>
      </c>
      <c r="Q35" s="45">
        <v>19.899999999999999</v>
      </c>
      <c r="R35" s="45">
        <v>19.100000000000001</v>
      </c>
      <c r="S35" s="45">
        <v>18.3</v>
      </c>
      <c r="T35" s="45">
        <v>17.600000000000001</v>
      </c>
      <c r="U35" s="45">
        <v>17</v>
      </c>
    </row>
    <row r="36" spans="1:21" x14ac:dyDescent="0.25">
      <c r="A36" s="43">
        <v>25</v>
      </c>
      <c r="B36" s="45">
        <v>247.9</v>
      </c>
      <c r="C36" s="45">
        <v>126.2</v>
      </c>
      <c r="D36" s="45">
        <v>85.7</v>
      </c>
      <c r="E36" s="45">
        <v>65.5</v>
      </c>
      <c r="F36" s="45">
        <v>53.3</v>
      </c>
      <c r="G36" s="45">
        <v>45.2</v>
      </c>
      <c r="H36" s="45">
        <v>39.5</v>
      </c>
      <c r="I36" s="45">
        <v>35.200000000000003</v>
      </c>
      <c r="J36" s="45">
        <v>31.8</v>
      </c>
      <c r="K36" s="45">
        <v>29.1</v>
      </c>
      <c r="L36" s="45">
        <v>27</v>
      </c>
      <c r="M36" s="45">
        <v>25.2</v>
      </c>
      <c r="N36" s="45">
        <v>23.6</v>
      </c>
      <c r="O36" s="45">
        <v>22.3</v>
      </c>
      <c r="P36" s="45">
        <v>21.2</v>
      </c>
      <c r="Q36" s="45">
        <v>20.2</v>
      </c>
      <c r="R36" s="45">
        <v>19.3</v>
      </c>
      <c r="S36" s="45">
        <v>18.600000000000001</v>
      </c>
      <c r="T36" s="45">
        <v>17.899999999999999</v>
      </c>
      <c r="U36" s="45">
        <v>17.3</v>
      </c>
    </row>
    <row r="37" spans="1:21" x14ac:dyDescent="0.25">
      <c r="A37" s="43">
        <v>26</v>
      </c>
      <c r="B37" s="45">
        <v>251.4</v>
      </c>
      <c r="C37" s="45">
        <v>128</v>
      </c>
      <c r="D37" s="45">
        <v>86.9</v>
      </c>
      <c r="E37" s="45">
        <v>66.400000000000006</v>
      </c>
      <c r="F37" s="45">
        <v>54.1</v>
      </c>
      <c r="G37" s="45">
        <v>45.9</v>
      </c>
      <c r="H37" s="45">
        <v>40</v>
      </c>
      <c r="I37" s="45">
        <v>35.700000000000003</v>
      </c>
      <c r="J37" s="45">
        <v>32.299999999999997</v>
      </c>
      <c r="K37" s="45">
        <v>29.6</v>
      </c>
      <c r="L37" s="45">
        <v>27.4</v>
      </c>
      <c r="M37" s="45">
        <v>25.5</v>
      </c>
      <c r="N37" s="45">
        <v>24</v>
      </c>
      <c r="O37" s="45">
        <v>22.6</v>
      </c>
      <c r="P37" s="45">
        <v>21.5</v>
      </c>
      <c r="Q37" s="45">
        <v>20.5</v>
      </c>
      <c r="R37" s="45">
        <v>19.600000000000001</v>
      </c>
      <c r="S37" s="45">
        <v>18.899999999999999</v>
      </c>
      <c r="T37" s="45">
        <v>18.2</v>
      </c>
      <c r="U37" s="45">
        <v>17.5</v>
      </c>
    </row>
    <row r="38" spans="1:21" x14ac:dyDescent="0.25">
      <c r="A38" s="43">
        <v>27</v>
      </c>
      <c r="B38" s="45">
        <v>254.9</v>
      </c>
      <c r="C38" s="45">
        <v>129.80000000000001</v>
      </c>
      <c r="D38" s="45">
        <v>88.2</v>
      </c>
      <c r="E38" s="45">
        <v>67.3</v>
      </c>
      <c r="F38" s="45">
        <v>54.9</v>
      </c>
      <c r="G38" s="45">
        <v>46.5</v>
      </c>
      <c r="H38" s="45">
        <v>40.6</v>
      </c>
      <c r="I38" s="45">
        <v>36.200000000000003</v>
      </c>
      <c r="J38" s="45">
        <v>32.700000000000003</v>
      </c>
      <c r="K38" s="45">
        <v>30</v>
      </c>
      <c r="L38" s="45">
        <v>27.7</v>
      </c>
      <c r="M38" s="45">
        <v>25.9</v>
      </c>
      <c r="N38" s="45">
        <v>24.3</v>
      </c>
      <c r="O38" s="45">
        <v>23</v>
      </c>
      <c r="P38" s="45">
        <v>21.8</v>
      </c>
      <c r="Q38" s="45">
        <v>20.8</v>
      </c>
      <c r="R38" s="45">
        <v>19.899999999999999</v>
      </c>
      <c r="S38" s="45">
        <v>19.100000000000001</v>
      </c>
      <c r="T38" s="45">
        <v>18.399999999999999</v>
      </c>
      <c r="U38" s="45">
        <v>17.8</v>
      </c>
    </row>
    <row r="39" spans="1:21" x14ac:dyDescent="0.25">
      <c r="A39" s="43">
        <v>28</v>
      </c>
      <c r="B39" s="45">
        <v>258.5</v>
      </c>
      <c r="C39" s="45">
        <v>131.69999999999999</v>
      </c>
      <c r="D39" s="45">
        <v>89.4</v>
      </c>
      <c r="E39" s="45">
        <v>68.3</v>
      </c>
      <c r="F39" s="45">
        <v>55.6</v>
      </c>
      <c r="G39" s="45">
        <v>47.2</v>
      </c>
      <c r="H39" s="45">
        <v>41.2</v>
      </c>
      <c r="I39" s="45">
        <v>36.700000000000003</v>
      </c>
      <c r="J39" s="45">
        <v>33.200000000000003</v>
      </c>
      <c r="K39" s="45">
        <v>30.4</v>
      </c>
      <c r="L39" s="45">
        <v>28.1</v>
      </c>
      <c r="M39" s="45">
        <v>26.3</v>
      </c>
      <c r="N39" s="45">
        <v>24.7</v>
      </c>
      <c r="O39" s="45">
        <v>23.3</v>
      </c>
      <c r="P39" s="45">
        <v>22.1</v>
      </c>
      <c r="Q39" s="45">
        <v>21.1</v>
      </c>
      <c r="R39" s="45">
        <v>20.2</v>
      </c>
      <c r="S39" s="45">
        <v>19.399999999999999</v>
      </c>
      <c r="T39" s="45">
        <v>18.7</v>
      </c>
      <c r="U39" s="45">
        <v>18.100000000000001</v>
      </c>
    </row>
    <row r="40" spans="1:21" x14ac:dyDescent="0.25">
      <c r="A40" s="43">
        <v>29</v>
      </c>
      <c r="B40" s="45">
        <v>262.2</v>
      </c>
      <c r="C40" s="45">
        <v>133.5</v>
      </c>
      <c r="D40" s="45">
        <v>90.7</v>
      </c>
      <c r="E40" s="45">
        <v>69.3</v>
      </c>
      <c r="F40" s="45">
        <v>56.4</v>
      </c>
      <c r="G40" s="45">
        <v>47.9</v>
      </c>
      <c r="H40" s="45">
        <v>41.8</v>
      </c>
      <c r="I40" s="45">
        <v>37.200000000000003</v>
      </c>
      <c r="J40" s="45">
        <v>33.700000000000003</v>
      </c>
      <c r="K40" s="45">
        <v>30.9</v>
      </c>
      <c r="L40" s="45">
        <v>28.6</v>
      </c>
      <c r="M40" s="45">
        <v>26.6</v>
      </c>
      <c r="N40" s="45">
        <v>25</v>
      </c>
      <c r="O40" s="45">
        <v>23.6</v>
      </c>
      <c r="P40" s="45">
        <v>22.5</v>
      </c>
      <c r="Q40" s="45">
        <v>21.4</v>
      </c>
      <c r="R40" s="45">
        <v>20.5</v>
      </c>
      <c r="S40" s="45">
        <v>19.7</v>
      </c>
      <c r="T40" s="45">
        <v>19</v>
      </c>
      <c r="U40" s="45">
        <v>18.3</v>
      </c>
    </row>
    <row r="41" spans="1:21" x14ac:dyDescent="0.25">
      <c r="A41" s="43">
        <v>30</v>
      </c>
      <c r="B41" s="45">
        <v>265.8</v>
      </c>
      <c r="C41" s="45">
        <v>135.4</v>
      </c>
      <c r="D41" s="45">
        <v>92</v>
      </c>
      <c r="E41" s="45">
        <v>70.2</v>
      </c>
      <c r="F41" s="45">
        <v>57.2</v>
      </c>
      <c r="G41" s="45">
        <v>48.6</v>
      </c>
      <c r="H41" s="45">
        <v>42.4</v>
      </c>
      <c r="I41" s="45">
        <v>37.799999999999997</v>
      </c>
      <c r="J41" s="45">
        <v>34.200000000000003</v>
      </c>
      <c r="K41" s="45">
        <v>31.3</v>
      </c>
      <c r="L41" s="45">
        <v>29</v>
      </c>
      <c r="M41" s="45">
        <v>27</v>
      </c>
      <c r="N41" s="45">
        <v>25.4</v>
      </c>
      <c r="O41" s="45">
        <v>24</v>
      </c>
      <c r="P41" s="45">
        <v>22.8</v>
      </c>
      <c r="Q41" s="45">
        <v>21.7</v>
      </c>
      <c r="R41" s="45">
        <v>20.8</v>
      </c>
      <c r="S41" s="45">
        <v>20</v>
      </c>
      <c r="T41" s="45">
        <v>19.3</v>
      </c>
      <c r="U41" s="45">
        <v>18.600000000000001</v>
      </c>
    </row>
    <row r="42" spans="1:21" x14ac:dyDescent="0.25">
      <c r="A42" s="43">
        <v>31</v>
      </c>
      <c r="B42" s="45">
        <v>269.60000000000002</v>
      </c>
      <c r="C42" s="45">
        <v>137.30000000000001</v>
      </c>
      <c r="D42" s="45">
        <v>93.3</v>
      </c>
      <c r="E42" s="45">
        <v>71.2</v>
      </c>
      <c r="F42" s="45">
        <v>58</v>
      </c>
      <c r="G42" s="45">
        <v>49.3</v>
      </c>
      <c r="H42" s="45">
        <v>43</v>
      </c>
      <c r="I42" s="45">
        <v>38.299999999999997</v>
      </c>
      <c r="J42" s="45">
        <v>34.700000000000003</v>
      </c>
      <c r="K42" s="45">
        <v>31.8</v>
      </c>
      <c r="L42" s="45">
        <v>29.4</v>
      </c>
      <c r="M42" s="45">
        <v>27.4</v>
      </c>
      <c r="N42" s="45">
        <v>25.8</v>
      </c>
      <c r="O42" s="45">
        <v>24.3</v>
      </c>
      <c r="P42" s="45">
        <v>23.1</v>
      </c>
      <c r="Q42" s="45">
        <v>22.1</v>
      </c>
      <c r="R42" s="45">
        <v>21.1</v>
      </c>
      <c r="S42" s="45">
        <v>20.3</v>
      </c>
      <c r="T42" s="45">
        <v>19.600000000000001</v>
      </c>
      <c r="U42" s="45">
        <v>18.899999999999999</v>
      </c>
    </row>
    <row r="43" spans="1:21" x14ac:dyDescent="0.25">
      <c r="A43" s="43">
        <v>32</v>
      </c>
      <c r="B43" s="45">
        <v>273.3</v>
      </c>
      <c r="C43" s="45">
        <v>139.19999999999999</v>
      </c>
      <c r="D43" s="45">
        <v>94.6</v>
      </c>
      <c r="E43" s="45">
        <v>72.2</v>
      </c>
      <c r="F43" s="45">
        <v>58.9</v>
      </c>
      <c r="G43" s="45">
        <v>50</v>
      </c>
      <c r="H43" s="45">
        <v>43.6</v>
      </c>
      <c r="I43" s="45">
        <v>38.9</v>
      </c>
      <c r="J43" s="45">
        <v>35.200000000000003</v>
      </c>
      <c r="K43" s="45">
        <v>32.200000000000003</v>
      </c>
      <c r="L43" s="45">
        <v>29.8</v>
      </c>
      <c r="M43" s="45">
        <v>27.8</v>
      </c>
      <c r="N43" s="45">
        <v>26.1</v>
      </c>
      <c r="O43" s="45">
        <v>24.7</v>
      </c>
      <c r="P43" s="45">
        <v>23.5</v>
      </c>
      <c r="Q43" s="45">
        <v>22.4</v>
      </c>
      <c r="R43" s="45">
        <v>21.4</v>
      </c>
      <c r="S43" s="45">
        <v>20.6</v>
      </c>
      <c r="T43" s="45">
        <v>19.899999999999999</v>
      </c>
      <c r="U43" s="45">
        <v>19.2</v>
      </c>
    </row>
    <row r="44" spans="1:21" x14ac:dyDescent="0.25">
      <c r="A44" s="43">
        <v>33</v>
      </c>
      <c r="B44" s="45">
        <v>277.10000000000002</v>
      </c>
      <c r="C44" s="45">
        <v>141.19999999999999</v>
      </c>
      <c r="D44" s="45">
        <v>95.9</v>
      </c>
      <c r="E44" s="45">
        <v>73.3</v>
      </c>
      <c r="F44" s="45">
        <v>59.7</v>
      </c>
      <c r="G44" s="45">
        <v>50.7</v>
      </c>
      <c r="H44" s="45">
        <v>44.2</v>
      </c>
      <c r="I44" s="45">
        <v>39.4</v>
      </c>
      <c r="J44" s="45">
        <v>35.700000000000003</v>
      </c>
      <c r="K44" s="45">
        <v>32.700000000000003</v>
      </c>
      <c r="L44" s="45">
        <v>30.2</v>
      </c>
      <c r="M44" s="45">
        <v>28.2</v>
      </c>
      <c r="N44" s="45">
        <v>26.5</v>
      </c>
      <c r="O44" s="45">
        <v>25.1</v>
      </c>
      <c r="P44" s="45">
        <v>23.8</v>
      </c>
      <c r="Q44" s="45">
        <v>22.7</v>
      </c>
      <c r="R44" s="45">
        <v>21.8</v>
      </c>
      <c r="S44" s="45">
        <v>20.9</v>
      </c>
      <c r="T44" s="45">
        <v>20.100000000000001</v>
      </c>
      <c r="U44" s="45">
        <v>19.5</v>
      </c>
    </row>
    <row r="45" spans="1:21" x14ac:dyDescent="0.25">
      <c r="A45" s="43">
        <v>34</v>
      </c>
      <c r="B45" s="45">
        <v>281</v>
      </c>
      <c r="C45" s="45">
        <v>143.1</v>
      </c>
      <c r="D45" s="45">
        <v>97.2</v>
      </c>
      <c r="E45" s="45">
        <v>74.3</v>
      </c>
      <c r="F45" s="45">
        <v>60.5</v>
      </c>
      <c r="G45" s="45">
        <v>51.4</v>
      </c>
      <c r="H45" s="45">
        <v>44.8</v>
      </c>
      <c r="I45" s="45">
        <v>40</v>
      </c>
      <c r="J45" s="45">
        <v>36.200000000000003</v>
      </c>
      <c r="K45" s="45">
        <v>33.1</v>
      </c>
      <c r="L45" s="45">
        <v>30.7</v>
      </c>
      <c r="M45" s="45">
        <v>28.6</v>
      </c>
      <c r="N45" s="45">
        <v>26.9</v>
      </c>
      <c r="O45" s="45">
        <v>25.4</v>
      </c>
      <c r="P45" s="45">
        <v>24.2</v>
      </c>
      <c r="Q45" s="45">
        <v>23</v>
      </c>
      <c r="R45" s="45">
        <v>22.1</v>
      </c>
      <c r="S45" s="45">
        <v>21.2</v>
      </c>
      <c r="T45" s="45">
        <v>20.5</v>
      </c>
      <c r="U45" s="45">
        <v>19.8</v>
      </c>
    </row>
    <row r="46" spans="1:21" x14ac:dyDescent="0.25">
      <c r="A46" s="43">
        <v>35</v>
      </c>
      <c r="B46" s="45">
        <v>284.8</v>
      </c>
      <c r="C46" s="45">
        <v>145.1</v>
      </c>
      <c r="D46" s="45">
        <v>98.6</v>
      </c>
      <c r="E46" s="45">
        <v>75.3</v>
      </c>
      <c r="F46" s="45">
        <v>61.4</v>
      </c>
      <c r="G46" s="45">
        <v>52.1</v>
      </c>
      <c r="H46" s="45">
        <v>45.5</v>
      </c>
      <c r="I46" s="45">
        <v>40.5</v>
      </c>
      <c r="J46" s="45">
        <v>36.700000000000003</v>
      </c>
      <c r="K46" s="45">
        <v>33.6</v>
      </c>
      <c r="L46" s="45">
        <v>31.1</v>
      </c>
      <c r="M46" s="45">
        <v>29</v>
      </c>
      <c r="N46" s="45">
        <v>27.3</v>
      </c>
      <c r="O46" s="45">
        <v>25.8</v>
      </c>
      <c r="P46" s="45">
        <v>24.5</v>
      </c>
      <c r="Q46" s="45">
        <v>23.4</v>
      </c>
      <c r="R46" s="45">
        <v>22.4</v>
      </c>
      <c r="S46" s="45">
        <v>21.5</v>
      </c>
      <c r="T46" s="45">
        <v>20.8</v>
      </c>
      <c r="U46" s="45">
        <v>20.100000000000001</v>
      </c>
    </row>
    <row r="47" spans="1:21" x14ac:dyDescent="0.25">
      <c r="A47" s="43">
        <v>36</v>
      </c>
      <c r="B47" s="45">
        <v>288.7</v>
      </c>
      <c r="C47" s="45">
        <v>147.1</v>
      </c>
      <c r="D47" s="45">
        <v>99.9</v>
      </c>
      <c r="E47" s="45">
        <v>76.400000000000006</v>
      </c>
      <c r="F47" s="45">
        <v>62.2</v>
      </c>
      <c r="G47" s="45">
        <v>52.8</v>
      </c>
      <c r="H47" s="45">
        <v>46.1</v>
      </c>
      <c r="I47" s="45">
        <v>41.1</v>
      </c>
      <c r="J47" s="45">
        <v>37.200000000000003</v>
      </c>
      <c r="K47" s="45">
        <v>34.1</v>
      </c>
      <c r="L47" s="45">
        <v>31.6</v>
      </c>
      <c r="M47" s="45">
        <v>29.5</v>
      </c>
      <c r="N47" s="45">
        <v>27.7</v>
      </c>
      <c r="O47" s="45">
        <v>26.2</v>
      </c>
      <c r="P47" s="45">
        <v>24.9</v>
      </c>
      <c r="Q47" s="45">
        <v>23.7</v>
      </c>
      <c r="R47" s="45">
        <v>22.7</v>
      </c>
      <c r="S47" s="45">
        <v>21.9</v>
      </c>
      <c r="T47" s="45">
        <v>21.1</v>
      </c>
      <c r="U47" s="45">
        <v>20.399999999999999</v>
      </c>
    </row>
    <row r="48" spans="1:21" x14ac:dyDescent="0.25">
      <c r="A48" s="43">
        <v>37</v>
      </c>
      <c r="B48" s="45">
        <v>292.7</v>
      </c>
      <c r="C48" s="45">
        <v>149.1</v>
      </c>
      <c r="D48" s="45">
        <v>101.3</v>
      </c>
      <c r="E48" s="45">
        <v>77.400000000000006</v>
      </c>
      <c r="F48" s="45">
        <v>63.1</v>
      </c>
      <c r="G48" s="45">
        <v>53.6</v>
      </c>
      <c r="H48" s="45">
        <v>46.8</v>
      </c>
      <c r="I48" s="45">
        <v>41.7</v>
      </c>
      <c r="J48" s="45">
        <v>37.700000000000003</v>
      </c>
      <c r="K48" s="45">
        <v>34.6</v>
      </c>
      <c r="L48" s="45">
        <v>32</v>
      </c>
      <c r="M48" s="45">
        <v>29.9</v>
      </c>
      <c r="N48" s="45">
        <v>28.1</v>
      </c>
      <c r="O48" s="45">
        <v>26.6</v>
      </c>
      <c r="P48" s="45">
        <v>25.2</v>
      </c>
      <c r="Q48" s="45">
        <v>24.1</v>
      </c>
      <c r="R48" s="45">
        <v>23.1</v>
      </c>
      <c r="S48" s="45">
        <v>22.2</v>
      </c>
      <c r="T48" s="45">
        <v>21.4</v>
      </c>
      <c r="U48" s="45">
        <v>20.7</v>
      </c>
    </row>
    <row r="49" spans="1:21" x14ac:dyDescent="0.25">
      <c r="A49" s="43">
        <v>38</v>
      </c>
      <c r="B49" s="45">
        <v>296.7</v>
      </c>
      <c r="C49" s="45">
        <v>151.19999999999999</v>
      </c>
      <c r="D49" s="45">
        <v>102.7</v>
      </c>
      <c r="E49" s="45">
        <v>78.5</v>
      </c>
      <c r="F49" s="45">
        <v>64</v>
      </c>
      <c r="G49" s="45">
        <v>54.3</v>
      </c>
      <c r="H49" s="45">
        <v>47.4</v>
      </c>
      <c r="I49" s="45">
        <v>42.3</v>
      </c>
      <c r="J49" s="45">
        <v>38.299999999999997</v>
      </c>
      <c r="K49" s="45">
        <v>35.1</v>
      </c>
      <c r="L49" s="45">
        <v>32.5</v>
      </c>
      <c r="M49" s="45">
        <v>30.3</v>
      </c>
      <c r="N49" s="45">
        <v>28.5</v>
      </c>
      <c r="O49" s="45">
        <v>26.9</v>
      </c>
      <c r="P49" s="45">
        <v>25.6</v>
      </c>
      <c r="Q49" s="45">
        <v>24.5</v>
      </c>
      <c r="R49" s="45">
        <v>23.4</v>
      </c>
      <c r="S49" s="45">
        <v>22.5</v>
      </c>
      <c r="T49" s="45">
        <v>21.7</v>
      </c>
      <c r="U49" s="45">
        <v>21</v>
      </c>
    </row>
    <row r="50" spans="1:21" x14ac:dyDescent="0.25">
      <c r="A50" s="43">
        <v>39</v>
      </c>
      <c r="B50" s="45">
        <v>300.7</v>
      </c>
      <c r="C50" s="45">
        <v>153.19999999999999</v>
      </c>
      <c r="D50" s="45">
        <v>104.1</v>
      </c>
      <c r="E50" s="45">
        <v>79.599999999999994</v>
      </c>
      <c r="F50" s="45">
        <v>64.900000000000006</v>
      </c>
      <c r="G50" s="45">
        <v>55.1</v>
      </c>
      <c r="H50" s="45">
        <v>48.1</v>
      </c>
      <c r="I50" s="45">
        <v>42.9</v>
      </c>
      <c r="J50" s="45">
        <v>38.799999999999997</v>
      </c>
      <c r="K50" s="45">
        <v>35.6</v>
      </c>
      <c r="L50" s="45">
        <v>32.9</v>
      </c>
      <c r="M50" s="45">
        <v>30.8</v>
      </c>
      <c r="N50" s="45">
        <v>28.9</v>
      </c>
      <c r="O50" s="45">
        <v>27.3</v>
      </c>
      <c r="P50" s="45">
        <v>26</v>
      </c>
      <c r="Q50" s="45">
        <v>24.8</v>
      </c>
      <c r="R50" s="45">
        <v>23.8</v>
      </c>
      <c r="S50" s="45">
        <v>22.9</v>
      </c>
      <c r="T50" s="45">
        <v>22.1</v>
      </c>
      <c r="U50" s="45">
        <v>21.4</v>
      </c>
    </row>
    <row r="51" spans="1:21" x14ac:dyDescent="0.25">
      <c r="A51" s="43">
        <v>40</v>
      </c>
      <c r="B51" s="45">
        <v>304.8</v>
      </c>
      <c r="C51" s="45">
        <v>155.30000000000001</v>
      </c>
      <c r="D51" s="45">
        <v>105.6</v>
      </c>
      <c r="E51" s="45">
        <v>80.7</v>
      </c>
      <c r="F51" s="45">
        <v>65.8</v>
      </c>
      <c r="G51" s="45">
        <v>55.8</v>
      </c>
      <c r="H51" s="45">
        <v>48.8</v>
      </c>
      <c r="I51" s="45">
        <v>43.5</v>
      </c>
      <c r="J51" s="45">
        <v>39.4</v>
      </c>
      <c r="K51" s="45">
        <v>36.1</v>
      </c>
      <c r="L51" s="45">
        <v>33.4</v>
      </c>
      <c r="M51" s="45">
        <v>31.2</v>
      </c>
      <c r="N51" s="45">
        <v>29.4</v>
      </c>
      <c r="O51" s="45">
        <v>27.8</v>
      </c>
      <c r="P51" s="45">
        <v>26.4</v>
      </c>
      <c r="Q51" s="45">
        <v>25.2</v>
      </c>
      <c r="R51" s="45">
        <v>24.2</v>
      </c>
      <c r="S51" s="45">
        <v>23.3</v>
      </c>
      <c r="T51" s="45">
        <v>22.5</v>
      </c>
      <c r="U51" s="45">
        <v>21.7</v>
      </c>
    </row>
    <row r="52" spans="1:21" x14ac:dyDescent="0.25">
      <c r="A52" s="43">
        <v>41</v>
      </c>
      <c r="B52" s="45">
        <v>309</v>
      </c>
      <c r="C52" s="45">
        <v>157.5</v>
      </c>
      <c r="D52" s="45">
        <v>107</v>
      </c>
      <c r="E52" s="45">
        <v>81.8</v>
      </c>
      <c r="F52" s="45">
        <v>66.7</v>
      </c>
      <c r="G52" s="45">
        <v>56.6</v>
      </c>
      <c r="H52" s="45">
        <v>49.5</v>
      </c>
      <c r="I52" s="45">
        <v>44.1</v>
      </c>
      <c r="J52" s="45">
        <v>39.9</v>
      </c>
      <c r="K52" s="45">
        <v>36.6</v>
      </c>
      <c r="L52" s="45">
        <v>33.9</v>
      </c>
      <c r="M52" s="45">
        <v>31.7</v>
      </c>
      <c r="N52" s="45">
        <v>29.8</v>
      </c>
      <c r="O52" s="45">
        <v>28.2</v>
      </c>
      <c r="P52" s="45">
        <v>26.8</v>
      </c>
      <c r="Q52" s="45">
        <v>25.6</v>
      </c>
      <c r="R52" s="45">
        <v>24.6</v>
      </c>
      <c r="S52" s="45">
        <v>23.6</v>
      </c>
      <c r="T52" s="45">
        <v>22.8</v>
      </c>
      <c r="U52" s="45">
        <v>22.1</v>
      </c>
    </row>
    <row r="53" spans="1:21" x14ac:dyDescent="0.25">
      <c r="A53" s="43">
        <v>42</v>
      </c>
      <c r="B53" s="45">
        <v>313.2</v>
      </c>
      <c r="C53" s="45">
        <v>159.6</v>
      </c>
      <c r="D53" s="45">
        <v>108.5</v>
      </c>
      <c r="E53" s="45">
        <v>82.9</v>
      </c>
      <c r="F53" s="45">
        <v>67.599999999999994</v>
      </c>
      <c r="G53" s="45">
        <v>57.4</v>
      </c>
      <c r="H53" s="45">
        <v>50.2</v>
      </c>
      <c r="I53" s="45">
        <v>44.7</v>
      </c>
      <c r="J53" s="45">
        <v>40.5</v>
      </c>
      <c r="K53" s="45">
        <v>37.200000000000003</v>
      </c>
      <c r="L53" s="45">
        <v>34.4</v>
      </c>
      <c r="M53" s="45">
        <v>32.200000000000003</v>
      </c>
      <c r="N53" s="45">
        <v>30.2</v>
      </c>
      <c r="O53" s="45">
        <v>28.6</v>
      </c>
      <c r="P53" s="45">
        <v>27.2</v>
      </c>
      <c r="Q53" s="45">
        <v>26</v>
      </c>
      <c r="R53" s="45">
        <v>25</v>
      </c>
      <c r="S53" s="45">
        <v>24</v>
      </c>
      <c r="T53" s="45">
        <v>23.2</v>
      </c>
      <c r="U53" s="45">
        <v>22.5</v>
      </c>
    </row>
    <row r="54" spans="1:21" x14ac:dyDescent="0.25">
      <c r="A54" s="43">
        <v>43</v>
      </c>
      <c r="B54" s="45">
        <v>317.39999999999998</v>
      </c>
      <c r="C54" s="45">
        <v>161.80000000000001</v>
      </c>
      <c r="D54" s="45">
        <v>110</v>
      </c>
      <c r="E54" s="45">
        <v>84.1</v>
      </c>
      <c r="F54" s="45">
        <v>68.599999999999994</v>
      </c>
      <c r="G54" s="45">
        <v>58.2</v>
      </c>
      <c r="H54" s="45">
        <v>50.9</v>
      </c>
      <c r="I54" s="45">
        <v>45.4</v>
      </c>
      <c r="J54" s="45">
        <v>41.1</v>
      </c>
      <c r="K54" s="45">
        <v>37.700000000000003</v>
      </c>
      <c r="L54" s="45">
        <v>34.9</v>
      </c>
      <c r="M54" s="45">
        <v>32.6</v>
      </c>
      <c r="N54" s="45">
        <v>30.7</v>
      </c>
      <c r="O54" s="45">
        <v>29.1</v>
      </c>
      <c r="P54" s="45">
        <v>27.7</v>
      </c>
      <c r="Q54" s="45">
        <v>26.5</v>
      </c>
      <c r="R54" s="45">
        <v>25.4</v>
      </c>
      <c r="S54" s="45">
        <v>24.5</v>
      </c>
      <c r="T54" s="45">
        <v>23.6</v>
      </c>
      <c r="U54" s="45">
        <v>22.9</v>
      </c>
    </row>
    <row r="55" spans="1:21" x14ac:dyDescent="0.25">
      <c r="A55" s="43">
        <v>44</v>
      </c>
      <c r="B55" s="45">
        <v>321.60000000000002</v>
      </c>
      <c r="C55" s="45">
        <v>164</v>
      </c>
      <c r="D55" s="45">
        <v>111.5</v>
      </c>
      <c r="E55" s="45">
        <v>85.2</v>
      </c>
      <c r="F55" s="45">
        <v>69.5</v>
      </c>
      <c r="G55" s="45">
        <v>59</v>
      </c>
      <c r="H55" s="45">
        <v>51.6</v>
      </c>
      <c r="I55" s="45">
        <v>46</v>
      </c>
      <c r="J55" s="45">
        <v>41.7</v>
      </c>
      <c r="K55" s="45">
        <v>38.299999999999997</v>
      </c>
      <c r="L55" s="45">
        <v>35.5</v>
      </c>
      <c r="M55" s="45">
        <v>33.1</v>
      </c>
      <c r="N55" s="45">
        <v>31.2</v>
      </c>
      <c r="O55" s="45">
        <v>29.5</v>
      </c>
      <c r="P55" s="45">
        <v>28.1</v>
      </c>
      <c r="Q55" s="45">
        <v>26.9</v>
      </c>
      <c r="R55" s="45">
        <v>25.8</v>
      </c>
      <c r="S55" s="45">
        <v>24.9</v>
      </c>
      <c r="T55" s="45">
        <v>24.1</v>
      </c>
      <c r="U55" s="45">
        <v>23.3</v>
      </c>
    </row>
    <row r="56" spans="1:21" x14ac:dyDescent="0.25">
      <c r="A56" s="43">
        <v>45</v>
      </c>
      <c r="B56" s="45">
        <v>325.89999999999998</v>
      </c>
      <c r="C56" s="45">
        <v>166.2</v>
      </c>
      <c r="D56" s="45">
        <v>113</v>
      </c>
      <c r="E56" s="45">
        <v>86.4</v>
      </c>
      <c r="F56" s="45">
        <v>70.5</v>
      </c>
      <c r="G56" s="45">
        <v>59.9</v>
      </c>
      <c r="H56" s="45">
        <v>52.3</v>
      </c>
      <c r="I56" s="45">
        <v>46.7</v>
      </c>
      <c r="J56" s="45">
        <v>42.3</v>
      </c>
      <c r="K56" s="45">
        <v>38.799999999999997</v>
      </c>
      <c r="L56" s="45">
        <v>36</v>
      </c>
      <c r="M56" s="45">
        <v>33.700000000000003</v>
      </c>
      <c r="N56" s="45">
        <v>31.7</v>
      </c>
      <c r="O56" s="45">
        <v>30</v>
      </c>
      <c r="P56" s="45">
        <v>28.6</v>
      </c>
      <c r="Q56" s="45">
        <v>27.4</v>
      </c>
      <c r="R56" s="45">
        <v>26.3</v>
      </c>
      <c r="S56" s="45">
        <v>25.3</v>
      </c>
      <c r="T56" s="45">
        <v>24.5</v>
      </c>
      <c r="U56" s="45">
        <v>23.7</v>
      </c>
    </row>
    <row r="57" spans="1:21" x14ac:dyDescent="0.25">
      <c r="A57" s="43">
        <v>46</v>
      </c>
      <c r="B57" s="45">
        <v>330.3</v>
      </c>
      <c r="C57" s="45">
        <v>168.4</v>
      </c>
      <c r="D57" s="45">
        <v>114.5</v>
      </c>
      <c r="E57" s="45">
        <v>87.6</v>
      </c>
      <c r="F57" s="45">
        <v>71.400000000000006</v>
      </c>
      <c r="G57" s="45">
        <v>60.7</v>
      </c>
      <c r="H57" s="45">
        <v>53.1</v>
      </c>
      <c r="I57" s="45">
        <v>47.4</v>
      </c>
      <c r="J57" s="45">
        <v>42.9</v>
      </c>
      <c r="K57" s="45">
        <v>39.4</v>
      </c>
      <c r="L57" s="45">
        <v>36.6</v>
      </c>
      <c r="M57" s="45">
        <v>34.200000000000003</v>
      </c>
      <c r="N57" s="45">
        <v>32.200000000000003</v>
      </c>
      <c r="O57" s="45">
        <v>30.5</v>
      </c>
      <c r="P57" s="45">
        <v>29.1</v>
      </c>
      <c r="Q57" s="45">
        <v>27.8</v>
      </c>
      <c r="R57" s="45">
        <v>26.8</v>
      </c>
      <c r="S57" s="45">
        <v>25.8</v>
      </c>
      <c r="T57" s="45">
        <v>24.9</v>
      </c>
      <c r="U57" s="45"/>
    </row>
    <row r="58" spans="1:21" x14ac:dyDescent="0.25">
      <c r="A58" s="43">
        <v>47</v>
      </c>
      <c r="B58" s="45">
        <v>334.7</v>
      </c>
      <c r="C58" s="45">
        <v>170.7</v>
      </c>
      <c r="D58" s="45">
        <v>116.1</v>
      </c>
      <c r="E58" s="45">
        <v>88.8</v>
      </c>
      <c r="F58" s="45">
        <v>72.400000000000006</v>
      </c>
      <c r="G58" s="45">
        <v>61.6</v>
      </c>
      <c r="H58" s="45">
        <v>53.9</v>
      </c>
      <c r="I58" s="45">
        <v>48.1</v>
      </c>
      <c r="J58" s="45">
        <v>43.6</v>
      </c>
      <c r="K58" s="45">
        <v>40.1</v>
      </c>
      <c r="L58" s="45">
        <v>37.200000000000003</v>
      </c>
      <c r="M58" s="45">
        <v>34.799999999999997</v>
      </c>
      <c r="N58" s="45">
        <v>32.799999999999997</v>
      </c>
      <c r="O58" s="45">
        <v>31.1</v>
      </c>
      <c r="P58" s="45">
        <v>29.6</v>
      </c>
      <c r="Q58" s="45">
        <v>28.4</v>
      </c>
      <c r="R58" s="45">
        <v>27.3</v>
      </c>
      <c r="S58" s="45">
        <v>26.3</v>
      </c>
      <c r="T58" s="45"/>
      <c r="U58" s="45"/>
    </row>
    <row r="59" spans="1:21" x14ac:dyDescent="0.25">
      <c r="A59" s="43">
        <v>48</v>
      </c>
      <c r="B59" s="45">
        <v>339.2</v>
      </c>
      <c r="C59" s="45">
        <v>173</v>
      </c>
      <c r="D59" s="45">
        <v>117.7</v>
      </c>
      <c r="E59" s="45">
        <v>90</v>
      </c>
      <c r="F59" s="45">
        <v>73.5</v>
      </c>
      <c r="G59" s="45">
        <v>62.5</v>
      </c>
      <c r="H59" s="45">
        <v>54.7</v>
      </c>
      <c r="I59" s="45">
        <v>48.8</v>
      </c>
      <c r="J59" s="45">
        <v>44.3</v>
      </c>
      <c r="K59" s="45">
        <v>40.700000000000003</v>
      </c>
      <c r="L59" s="45">
        <v>37.799999999999997</v>
      </c>
      <c r="M59" s="45">
        <v>35.4</v>
      </c>
      <c r="N59" s="45">
        <v>33.4</v>
      </c>
      <c r="O59" s="45">
        <v>31.6</v>
      </c>
      <c r="P59" s="45">
        <v>30.2</v>
      </c>
      <c r="Q59" s="45">
        <v>28.9</v>
      </c>
      <c r="R59" s="45">
        <v>27.7</v>
      </c>
      <c r="S59" s="45"/>
      <c r="T59" s="45"/>
      <c r="U59" s="45"/>
    </row>
    <row r="60" spans="1:21" x14ac:dyDescent="0.25">
      <c r="A60" s="43">
        <v>49</v>
      </c>
      <c r="B60" s="45">
        <v>343.8</v>
      </c>
      <c r="C60" s="45">
        <v>175.4</v>
      </c>
      <c r="D60" s="45">
        <v>119.3</v>
      </c>
      <c r="E60" s="45">
        <v>91.3</v>
      </c>
      <c r="F60" s="45">
        <v>74.599999999999994</v>
      </c>
      <c r="G60" s="45">
        <v>63.5</v>
      </c>
      <c r="H60" s="45">
        <v>55.5</v>
      </c>
      <c r="I60" s="45">
        <v>49.6</v>
      </c>
      <c r="J60" s="45">
        <v>45.1</v>
      </c>
      <c r="K60" s="45">
        <v>41.4</v>
      </c>
      <c r="L60" s="45">
        <v>38.5</v>
      </c>
      <c r="M60" s="45">
        <v>36</v>
      </c>
      <c r="N60" s="45">
        <v>34</v>
      </c>
      <c r="O60" s="45">
        <v>32.200000000000003</v>
      </c>
      <c r="P60" s="45">
        <v>30.8</v>
      </c>
      <c r="Q60" s="45">
        <v>29.4</v>
      </c>
      <c r="R60" s="45"/>
      <c r="S60" s="45"/>
      <c r="T60" s="45"/>
      <c r="U60" s="45"/>
    </row>
    <row r="61" spans="1:21" x14ac:dyDescent="0.25">
      <c r="A61" s="43">
        <v>50</v>
      </c>
      <c r="B61" s="45">
        <v>348.5</v>
      </c>
      <c r="C61" s="45">
        <v>177.9</v>
      </c>
      <c r="D61" s="45">
        <v>121.1</v>
      </c>
      <c r="E61" s="45">
        <v>92.7</v>
      </c>
      <c r="F61" s="45">
        <v>75.7</v>
      </c>
      <c r="G61" s="45">
        <v>64.5</v>
      </c>
      <c r="H61" s="45">
        <v>56.5</v>
      </c>
      <c r="I61" s="45">
        <v>50.5</v>
      </c>
      <c r="J61" s="45">
        <v>45.8</v>
      </c>
      <c r="K61" s="45">
        <v>42.2</v>
      </c>
      <c r="L61" s="45">
        <v>39.200000000000003</v>
      </c>
      <c r="M61" s="45">
        <v>36.700000000000003</v>
      </c>
      <c r="N61" s="45">
        <v>34.6</v>
      </c>
      <c r="O61" s="45">
        <v>32.9</v>
      </c>
      <c r="P61" s="45">
        <v>31.3</v>
      </c>
      <c r="Q61" s="45"/>
      <c r="R61" s="45"/>
      <c r="S61" s="45"/>
      <c r="T61" s="45"/>
      <c r="U61" s="45"/>
    </row>
    <row r="62" spans="1:21" x14ac:dyDescent="0.25">
      <c r="A62" s="43">
        <v>51</v>
      </c>
      <c r="B62" s="45">
        <v>353.3</v>
      </c>
      <c r="C62" s="45">
        <v>180.4</v>
      </c>
      <c r="D62" s="45">
        <v>122.9</v>
      </c>
      <c r="E62" s="45">
        <v>94.1</v>
      </c>
      <c r="F62" s="45">
        <v>76.900000000000006</v>
      </c>
      <c r="G62" s="45">
        <v>65.5</v>
      </c>
      <c r="H62" s="45">
        <v>57.4</v>
      </c>
      <c r="I62" s="45">
        <v>51.3</v>
      </c>
      <c r="J62" s="45">
        <v>46.6</v>
      </c>
      <c r="K62" s="45">
        <v>42.9</v>
      </c>
      <c r="L62" s="45">
        <v>39.9</v>
      </c>
      <c r="M62" s="45">
        <v>37.4</v>
      </c>
      <c r="N62" s="45">
        <v>35.299999999999997</v>
      </c>
      <c r="O62" s="45">
        <v>33.5</v>
      </c>
      <c r="P62" s="45"/>
      <c r="Q62" s="45"/>
      <c r="R62" s="45"/>
      <c r="S62" s="45"/>
      <c r="T62" s="45"/>
      <c r="U62" s="45"/>
    </row>
    <row r="63" spans="1:21" x14ac:dyDescent="0.25">
      <c r="A63" s="43">
        <v>52</v>
      </c>
      <c r="B63" s="45">
        <v>358.1</v>
      </c>
      <c r="C63" s="45">
        <v>183</v>
      </c>
      <c r="D63" s="45">
        <v>124.6</v>
      </c>
      <c r="E63" s="45">
        <v>95.5</v>
      </c>
      <c r="F63" s="45">
        <v>78.099999999999994</v>
      </c>
      <c r="G63" s="45">
        <v>66.599999999999994</v>
      </c>
      <c r="H63" s="45">
        <v>58.3</v>
      </c>
      <c r="I63" s="45">
        <v>52.2</v>
      </c>
      <c r="J63" s="45">
        <v>47.5</v>
      </c>
      <c r="K63" s="45">
        <v>43.7</v>
      </c>
      <c r="L63" s="45">
        <v>40.6</v>
      </c>
      <c r="M63" s="45">
        <v>38.1</v>
      </c>
      <c r="N63" s="45">
        <v>35.9</v>
      </c>
      <c r="O63" s="45"/>
      <c r="P63" s="45"/>
      <c r="Q63" s="45"/>
      <c r="R63" s="45"/>
      <c r="S63" s="45"/>
      <c r="T63" s="45"/>
      <c r="U63" s="45"/>
    </row>
    <row r="64" spans="1:21" x14ac:dyDescent="0.25">
      <c r="A64" s="43">
        <v>53</v>
      </c>
      <c r="B64" s="45">
        <v>363</v>
      </c>
      <c r="C64" s="45">
        <v>185.5</v>
      </c>
      <c r="D64" s="45">
        <v>126.4</v>
      </c>
      <c r="E64" s="45">
        <v>97</v>
      </c>
      <c r="F64" s="45">
        <v>79.3</v>
      </c>
      <c r="G64" s="45">
        <v>67.599999999999994</v>
      </c>
      <c r="H64" s="45">
        <v>59.3</v>
      </c>
      <c r="I64" s="45">
        <v>53.1</v>
      </c>
      <c r="J64" s="45">
        <v>48.3</v>
      </c>
      <c r="K64" s="45">
        <v>44.5</v>
      </c>
      <c r="L64" s="45">
        <v>41.4</v>
      </c>
      <c r="M64" s="45">
        <v>38.799999999999997</v>
      </c>
      <c r="N64" s="45"/>
      <c r="O64" s="45"/>
      <c r="P64" s="45"/>
      <c r="Q64" s="45"/>
      <c r="R64" s="45"/>
      <c r="S64" s="45"/>
      <c r="T64" s="45"/>
      <c r="U64" s="45"/>
    </row>
    <row r="65" spans="1:21" x14ac:dyDescent="0.25">
      <c r="A65" s="43">
        <v>54</v>
      </c>
      <c r="B65" s="45">
        <v>367.9</v>
      </c>
      <c r="C65" s="45">
        <v>188.1</v>
      </c>
      <c r="D65" s="45">
        <v>128.30000000000001</v>
      </c>
      <c r="E65" s="45">
        <v>98.4</v>
      </c>
      <c r="F65" s="45">
        <v>80.599999999999994</v>
      </c>
      <c r="G65" s="45">
        <v>68.7</v>
      </c>
      <c r="H65" s="45">
        <v>60.3</v>
      </c>
      <c r="I65" s="45">
        <v>54</v>
      </c>
      <c r="J65" s="45">
        <v>49.2</v>
      </c>
      <c r="K65" s="45">
        <v>45.3</v>
      </c>
      <c r="L65" s="45">
        <v>42.1</v>
      </c>
      <c r="M65" s="45"/>
      <c r="N65" s="45"/>
      <c r="O65" s="45"/>
      <c r="P65" s="45"/>
      <c r="Q65" s="45"/>
      <c r="R65" s="45"/>
      <c r="S65" s="45"/>
      <c r="T65" s="45"/>
      <c r="U65" s="45"/>
    </row>
    <row r="66" spans="1:21" x14ac:dyDescent="0.25">
      <c r="A66" s="43">
        <v>55</v>
      </c>
      <c r="B66" s="45">
        <v>372.9</v>
      </c>
      <c r="C66" s="45">
        <v>190.8</v>
      </c>
      <c r="D66" s="45">
        <v>130.19999999999999</v>
      </c>
      <c r="E66" s="45">
        <v>99.9</v>
      </c>
      <c r="F66" s="45">
        <v>81.900000000000006</v>
      </c>
      <c r="G66" s="45">
        <v>69.8</v>
      </c>
      <c r="H66" s="45">
        <v>61.3</v>
      </c>
      <c r="I66" s="45">
        <v>54.9</v>
      </c>
      <c r="J66" s="45">
        <v>50</v>
      </c>
      <c r="K66" s="45">
        <v>46.1</v>
      </c>
      <c r="L66" s="45"/>
      <c r="M66" s="45"/>
      <c r="N66" s="45"/>
      <c r="O66" s="45"/>
      <c r="P66" s="45"/>
      <c r="Q66" s="45"/>
      <c r="R66" s="45"/>
      <c r="S66" s="45"/>
      <c r="T66" s="45"/>
      <c r="U66" s="45"/>
    </row>
    <row r="67" spans="1:21" x14ac:dyDescent="0.25">
      <c r="A67" s="43">
        <v>56</v>
      </c>
      <c r="B67" s="45">
        <v>378</v>
      </c>
      <c r="C67" s="45">
        <v>193.5</v>
      </c>
      <c r="D67" s="45">
        <v>132.1</v>
      </c>
      <c r="E67" s="45">
        <v>101.5</v>
      </c>
      <c r="F67" s="45">
        <v>83.2</v>
      </c>
      <c r="G67" s="45">
        <v>71</v>
      </c>
      <c r="H67" s="45">
        <v>62.4</v>
      </c>
      <c r="I67" s="45">
        <v>55.9</v>
      </c>
      <c r="J67" s="45">
        <v>50.9</v>
      </c>
      <c r="K67" s="45"/>
      <c r="L67" s="45"/>
      <c r="M67" s="45"/>
      <c r="N67" s="45"/>
      <c r="O67" s="45"/>
      <c r="P67" s="45"/>
      <c r="Q67" s="45"/>
      <c r="R67" s="45"/>
      <c r="S67" s="45"/>
      <c r="T67" s="45"/>
      <c r="U67" s="45"/>
    </row>
    <row r="68" spans="1:21" x14ac:dyDescent="0.25">
      <c r="A68" s="43">
        <v>57</v>
      </c>
      <c r="B68" s="45">
        <v>383.3</v>
      </c>
      <c r="C68" s="45">
        <v>196.3</v>
      </c>
      <c r="D68" s="45">
        <v>134.1</v>
      </c>
      <c r="E68" s="45">
        <v>103.1</v>
      </c>
      <c r="F68" s="45">
        <v>84.5</v>
      </c>
      <c r="G68" s="45">
        <v>72.2</v>
      </c>
      <c r="H68" s="45">
        <v>63.4</v>
      </c>
      <c r="I68" s="45">
        <v>56.9</v>
      </c>
      <c r="J68" s="45"/>
      <c r="K68" s="45"/>
      <c r="L68" s="45"/>
      <c r="M68" s="45"/>
      <c r="N68" s="45"/>
      <c r="O68" s="45"/>
      <c r="P68" s="45"/>
      <c r="Q68" s="45"/>
      <c r="R68" s="45"/>
      <c r="S68" s="45"/>
      <c r="T68" s="45"/>
      <c r="U68" s="45"/>
    </row>
    <row r="69" spans="1:21" x14ac:dyDescent="0.25">
      <c r="A69" s="43">
        <v>58</v>
      </c>
      <c r="B69" s="45">
        <v>388.8</v>
      </c>
      <c r="C69" s="45">
        <v>199.2</v>
      </c>
      <c r="D69" s="45">
        <v>136.19999999999999</v>
      </c>
      <c r="E69" s="45">
        <v>104.7</v>
      </c>
      <c r="F69" s="45">
        <v>85.9</v>
      </c>
      <c r="G69" s="45">
        <v>73.400000000000006</v>
      </c>
      <c r="H69" s="45">
        <v>64.599999999999994</v>
      </c>
      <c r="I69" s="45"/>
      <c r="J69" s="45"/>
      <c r="K69" s="45"/>
      <c r="L69" s="45"/>
      <c r="M69" s="45"/>
      <c r="N69" s="45"/>
      <c r="O69" s="45"/>
      <c r="P69" s="45"/>
      <c r="Q69" s="45"/>
      <c r="R69" s="45"/>
      <c r="S69" s="45"/>
      <c r="T69" s="45"/>
      <c r="U69" s="45"/>
    </row>
    <row r="70" spans="1:21" x14ac:dyDescent="0.25">
      <c r="A70" s="43">
        <v>59</v>
      </c>
      <c r="B70" s="45">
        <v>394.5</v>
      </c>
      <c r="C70" s="45">
        <v>202.3</v>
      </c>
      <c r="D70" s="45">
        <v>138.30000000000001</v>
      </c>
      <c r="E70" s="45">
        <v>106.4</v>
      </c>
      <c r="F70" s="45">
        <v>87.4</v>
      </c>
      <c r="G70" s="45">
        <v>74.7</v>
      </c>
      <c r="H70" s="45"/>
      <c r="I70" s="45"/>
      <c r="J70" s="45"/>
      <c r="K70" s="45"/>
      <c r="L70" s="45"/>
      <c r="M70" s="45"/>
      <c r="N70" s="45"/>
      <c r="O70" s="45"/>
      <c r="P70" s="45"/>
      <c r="Q70" s="45"/>
      <c r="R70" s="45"/>
      <c r="S70" s="45"/>
      <c r="T70" s="45"/>
      <c r="U70" s="45"/>
    </row>
    <row r="71" spans="1:21" x14ac:dyDescent="0.25">
      <c r="A71" s="43">
        <v>60</v>
      </c>
      <c r="B71" s="45">
        <v>400.4</v>
      </c>
      <c r="C71" s="45">
        <v>205.5</v>
      </c>
      <c r="D71" s="45">
        <v>140.6</v>
      </c>
      <c r="E71" s="45">
        <v>108.2</v>
      </c>
      <c r="F71" s="45">
        <v>88.9</v>
      </c>
      <c r="G71" s="45"/>
      <c r="H71" s="45"/>
      <c r="I71" s="45"/>
      <c r="J71" s="45"/>
      <c r="K71" s="45"/>
      <c r="L71" s="45"/>
      <c r="M71" s="45"/>
      <c r="N71" s="45"/>
      <c r="O71" s="45"/>
      <c r="P71" s="45"/>
      <c r="Q71" s="45"/>
      <c r="R71" s="45"/>
      <c r="S71" s="45"/>
      <c r="T71" s="45"/>
      <c r="U71" s="45"/>
    </row>
    <row r="72" spans="1:21" x14ac:dyDescent="0.25">
      <c r="A72" s="43">
        <v>61</v>
      </c>
      <c r="B72" s="45">
        <v>406.8</v>
      </c>
      <c r="C72" s="45">
        <v>208.8</v>
      </c>
      <c r="D72" s="45">
        <v>143</v>
      </c>
      <c r="E72" s="45">
        <v>110.1</v>
      </c>
      <c r="F72" s="45"/>
      <c r="G72" s="45"/>
      <c r="H72" s="45"/>
      <c r="I72" s="45"/>
      <c r="J72" s="45"/>
      <c r="K72" s="45"/>
      <c r="L72" s="45"/>
      <c r="M72" s="45"/>
      <c r="N72" s="45"/>
      <c r="O72" s="45"/>
      <c r="P72" s="45"/>
      <c r="Q72" s="45"/>
      <c r="R72" s="45"/>
      <c r="S72" s="45"/>
      <c r="T72" s="45"/>
      <c r="U72" s="45"/>
    </row>
    <row r="73" spans="1:21" x14ac:dyDescent="0.25">
      <c r="A73" s="43">
        <v>62</v>
      </c>
      <c r="B73" s="45">
        <v>413.4</v>
      </c>
      <c r="C73" s="45">
        <v>212.4</v>
      </c>
      <c r="D73" s="45">
        <v>145.5</v>
      </c>
      <c r="E73" s="45"/>
      <c r="F73" s="45"/>
      <c r="G73" s="45"/>
      <c r="H73" s="45"/>
      <c r="I73" s="45"/>
      <c r="J73" s="45"/>
      <c r="K73" s="45"/>
      <c r="L73" s="45"/>
      <c r="M73" s="45"/>
      <c r="N73" s="45"/>
      <c r="O73" s="45"/>
      <c r="P73" s="45"/>
      <c r="Q73" s="45"/>
      <c r="R73" s="45"/>
      <c r="S73" s="45"/>
      <c r="T73" s="45"/>
      <c r="U73" s="45"/>
    </row>
    <row r="74" spans="1:21" x14ac:dyDescent="0.25">
      <c r="A74" s="43">
        <v>63</v>
      </c>
      <c r="B74" s="45">
        <v>420.5</v>
      </c>
      <c r="C74" s="45">
        <v>216.1</v>
      </c>
      <c r="D74" s="45"/>
      <c r="E74" s="45"/>
      <c r="F74" s="45"/>
      <c r="G74" s="45"/>
      <c r="H74" s="45"/>
      <c r="I74" s="45"/>
      <c r="J74" s="45"/>
      <c r="K74" s="45"/>
      <c r="L74" s="45"/>
      <c r="M74" s="45"/>
      <c r="N74" s="45"/>
      <c r="O74" s="45"/>
      <c r="P74" s="45"/>
      <c r="Q74" s="45"/>
      <c r="R74" s="45"/>
      <c r="S74" s="45"/>
      <c r="T74" s="45"/>
      <c r="U74" s="45"/>
    </row>
    <row r="75" spans="1:21" x14ac:dyDescent="0.25">
      <c r="A75" s="43">
        <v>64</v>
      </c>
      <c r="B75" s="45">
        <v>427.9</v>
      </c>
      <c r="C75" s="45"/>
      <c r="D75" s="45"/>
      <c r="E75" s="45"/>
      <c r="F75" s="45"/>
      <c r="G75" s="45"/>
      <c r="H75" s="45"/>
      <c r="I75" s="45"/>
      <c r="J75" s="45"/>
      <c r="K75" s="45"/>
      <c r="L75" s="45"/>
      <c r="M75" s="45"/>
      <c r="N75" s="45"/>
      <c r="O75" s="45"/>
      <c r="P75" s="45"/>
      <c r="Q75" s="45"/>
      <c r="R75" s="45"/>
      <c r="S75" s="45"/>
      <c r="T75" s="45"/>
      <c r="U75" s="45"/>
    </row>
  </sheetData>
  <sheetProtection algorithmName="SHA-512" hashValue="r2n8y4SD29bSXwANuiKVR6zSH/8TAVIbBi8c7UV/NC0ePwInHNrl2k2Dmgis1ldVECYbOJHtLRWK9xNqw+ldCA==" saltValue="tTnHX1ozh8xbSQUZpwIvKA==" spinCount="100000" sheet="1" objects="1" scenarios="1"/>
  <conditionalFormatting sqref="A6:A21">
    <cfRule type="expression" dxfId="423" priority="3" stopIfTrue="1">
      <formula>MOD(ROW(),2)=0</formula>
    </cfRule>
    <cfRule type="expression" dxfId="422" priority="4" stopIfTrue="1">
      <formula>MOD(ROW(),2)&lt;&gt;0</formula>
    </cfRule>
  </conditionalFormatting>
  <conditionalFormatting sqref="B6:M6 B9:M21 C7:M8">
    <cfRule type="expression" dxfId="421" priority="5" stopIfTrue="1">
      <formula>MOD(ROW(),2)=0</formula>
    </cfRule>
    <cfRule type="expression" dxfId="420" priority="6" stopIfTrue="1">
      <formula>MOD(ROW(),2)&lt;&gt;0</formula>
    </cfRule>
  </conditionalFormatting>
  <conditionalFormatting sqref="A26:A75">
    <cfRule type="expression" dxfId="419" priority="7" stopIfTrue="1">
      <formula>MOD(ROW(),2)=0</formula>
    </cfRule>
    <cfRule type="expression" dxfId="418" priority="8" stopIfTrue="1">
      <formula>MOD(ROW(),2)&lt;&gt;0</formula>
    </cfRule>
  </conditionalFormatting>
  <conditionalFormatting sqref="B26:U75">
    <cfRule type="expression" dxfId="417" priority="9" stopIfTrue="1">
      <formula>MOD(ROW(),2)=0</formula>
    </cfRule>
    <cfRule type="expression" dxfId="416" priority="10" stopIfTrue="1">
      <formula>MOD(ROW(),2)&lt;&gt;0</formula>
    </cfRule>
  </conditionalFormatting>
  <conditionalFormatting sqref="B7:B8">
    <cfRule type="expression" dxfId="415" priority="1" stopIfTrue="1">
      <formula>MOD(ROW(),2)=0</formula>
    </cfRule>
    <cfRule type="expression" dxfId="414" priority="2"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844F-E938-44DD-B882-3B8B9079FAE1}">
  <sheetPr codeName="Sheet80"/>
  <dimension ref="A1:U76"/>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x-717</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391</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717</v>
      </c>
      <c r="C14" s="49"/>
      <c r="D14" s="49"/>
      <c r="E14" s="49"/>
      <c r="F14" s="49"/>
      <c r="G14" s="49"/>
      <c r="H14" s="49"/>
      <c r="I14" s="49"/>
      <c r="J14" s="49"/>
      <c r="K14" s="49"/>
      <c r="L14" s="49"/>
      <c r="M14" s="49"/>
    </row>
    <row r="15" spans="1:13" x14ac:dyDescent="0.25">
      <c r="A15" s="40" t="s">
        <v>485</v>
      </c>
      <c r="B15" s="49" t="s">
        <v>392</v>
      </c>
      <c r="C15" s="49"/>
      <c r="D15" s="49"/>
      <c r="E15" s="49"/>
      <c r="F15" s="49"/>
      <c r="G15" s="49"/>
      <c r="H15" s="49"/>
      <c r="I15" s="49"/>
      <c r="J15" s="49"/>
      <c r="K15" s="49"/>
      <c r="L15" s="49"/>
      <c r="M15" s="49"/>
    </row>
    <row r="16" spans="1:13" x14ac:dyDescent="0.25">
      <c r="A16" s="40" t="s">
        <v>137</v>
      </c>
      <c r="B16" s="49" t="s">
        <v>393</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209.2</v>
      </c>
      <c r="C27" s="45">
        <v>106.5</v>
      </c>
      <c r="D27" s="45">
        <v>72.3</v>
      </c>
      <c r="E27" s="45">
        <v>55.2</v>
      </c>
      <c r="F27" s="45">
        <v>45</v>
      </c>
      <c r="G27" s="45">
        <v>38.200000000000003</v>
      </c>
      <c r="H27" s="45">
        <v>33.299999999999997</v>
      </c>
      <c r="I27" s="45">
        <v>29.7</v>
      </c>
      <c r="J27" s="45">
        <v>26.8</v>
      </c>
      <c r="K27" s="45">
        <v>24.6</v>
      </c>
      <c r="L27" s="45">
        <v>22.7</v>
      </c>
      <c r="M27" s="45">
        <v>21.2</v>
      </c>
      <c r="N27" s="45">
        <v>19.899999999999999</v>
      </c>
      <c r="O27" s="45">
        <v>18.8</v>
      </c>
      <c r="P27" s="45">
        <v>17.8</v>
      </c>
      <c r="Q27" s="45">
        <v>17</v>
      </c>
      <c r="R27" s="45">
        <v>16.3</v>
      </c>
      <c r="S27" s="45">
        <v>15.6</v>
      </c>
      <c r="T27" s="45">
        <v>15.1</v>
      </c>
      <c r="U27" s="45">
        <v>14.5</v>
      </c>
    </row>
    <row r="28" spans="1:21" x14ac:dyDescent="0.25">
      <c r="A28" s="43">
        <v>17</v>
      </c>
      <c r="B28" s="45">
        <v>212.5</v>
      </c>
      <c r="C28" s="45">
        <v>108.2</v>
      </c>
      <c r="D28" s="45">
        <v>73.5</v>
      </c>
      <c r="E28" s="45">
        <v>56.1</v>
      </c>
      <c r="F28" s="45">
        <v>45.7</v>
      </c>
      <c r="G28" s="45">
        <v>38.799999999999997</v>
      </c>
      <c r="H28" s="45">
        <v>33.799999999999997</v>
      </c>
      <c r="I28" s="45">
        <v>30.1</v>
      </c>
      <c r="J28" s="45">
        <v>27.3</v>
      </c>
      <c r="K28" s="45">
        <v>25</v>
      </c>
      <c r="L28" s="45">
        <v>23.1</v>
      </c>
      <c r="M28" s="45">
        <v>21.5</v>
      </c>
      <c r="N28" s="45">
        <v>20.2</v>
      </c>
      <c r="O28" s="45">
        <v>19.100000000000001</v>
      </c>
      <c r="P28" s="45">
        <v>18.100000000000001</v>
      </c>
      <c r="Q28" s="45">
        <v>17.3</v>
      </c>
      <c r="R28" s="45">
        <v>16.5</v>
      </c>
      <c r="S28" s="45">
        <v>15.9</v>
      </c>
      <c r="T28" s="45">
        <v>15.3</v>
      </c>
      <c r="U28" s="45">
        <v>14.8</v>
      </c>
    </row>
    <row r="29" spans="1:21" x14ac:dyDescent="0.25">
      <c r="A29" s="43">
        <v>18</v>
      </c>
      <c r="B29" s="45">
        <v>216.1</v>
      </c>
      <c r="C29" s="45">
        <v>110</v>
      </c>
      <c r="D29" s="45">
        <v>74.7</v>
      </c>
      <c r="E29" s="45">
        <v>57.1</v>
      </c>
      <c r="F29" s="45">
        <v>46.5</v>
      </c>
      <c r="G29" s="45">
        <v>39.4</v>
      </c>
      <c r="H29" s="45">
        <v>34.4</v>
      </c>
      <c r="I29" s="45">
        <v>30.6</v>
      </c>
      <c r="J29" s="45">
        <v>27.7</v>
      </c>
      <c r="K29" s="45">
        <v>25.4</v>
      </c>
      <c r="L29" s="45">
        <v>23.5</v>
      </c>
      <c r="M29" s="45">
        <v>21.9</v>
      </c>
      <c r="N29" s="45">
        <v>20.6</v>
      </c>
      <c r="O29" s="45">
        <v>19.399999999999999</v>
      </c>
      <c r="P29" s="45">
        <v>18.399999999999999</v>
      </c>
      <c r="Q29" s="45">
        <v>17.600000000000001</v>
      </c>
      <c r="R29" s="45">
        <v>16.8</v>
      </c>
      <c r="S29" s="45">
        <v>16.2</v>
      </c>
      <c r="T29" s="45">
        <v>15.6</v>
      </c>
      <c r="U29" s="45">
        <v>15</v>
      </c>
    </row>
    <row r="30" spans="1:21" x14ac:dyDescent="0.25">
      <c r="A30" s="43">
        <v>19</v>
      </c>
      <c r="B30" s="45">
        <v>219.5</v>
      </c>
      <c r="C30" s="45">
        <v>111.8</v>
      </c>
      <c r="D30" s="45">
        <v>75.900000000000006</v>
      </c>
      <c r="E30" s="45">
        <v>58</v>
      </c>
      <c r="F30" s="45">
        <v>47.2</v>
      </c>
      <c r="G30" s="45">
        <v>40.1</v>
      </c>
      <c r="H30" s="45">
        <v>35</v>
      </c>
      <c r="I30" s="45">
        <v>31.1</v>
      </c>
      <c r="J30" s="45">
        <v>28.2</v>
      </c>
      <c r="K30" s="45">
        <v>25.8</v>
      </c>
      <c r="L30" s="45">
        <v>23.9</v>
      </c>
      <c r="M30" s="45">
        <v>22.3</v>
      </c>
      <c r="N30" s="45">
        <v>20.9</v>
      </c>
      <c r="O30" s="45">
        <v>19.7</v>
      </c>
      <c r="P30" s="45">
        <v>18.7</v>
      </c>
      <c r="Q30" s="45">
        <v>17.899999999999999</v>
      </c>
      <c r="R30" s="45">
        <v>17.100000000000001</v>
      </c>
      <c r="S30" s="45">
        <v>16.399999999999999</v>
      </c>
      <c r="T30" s="45">
        <v>15.8</v>
      </c>
      <c r="U30" s="45">
        <v>15.3</v>
      </c>
    </row>
    <row r="31" spans="1:21" x14ac:dyDescent="0.25">
      <c r="A31" s="43">
        <v>20</v>
      </c>
      <c r="B31" s="45">
        <v>222.7</v>
      </c>
      <c r="C31" s="45">
        <v>113.4</v>
      </c>
      <c r="D31" s="45">
        <v>77</v>
      </c>
      <c r="E31" s="45">
        <v>58.8</v>
      </c>
      <c r="F31" s="45">
        <v>47.9</v>
      </c>
      <c r="G31" s="45">
        <v>40.6</v>
      </c>
      <c r="H31" s="45">
        <v>35.5</v>
      </c>
      <c r="I31" s="45">
        <v>31.6</v>
      </c>
      <c r="J31" s="45">
        <v>28.6</v>
      </c>
      <c r="K31" s="45">
        <v>26.2</v>
      </c>
      <c r="L31" s="45">
        <v>24.2</v>
      </c>
      <c r="M31" s="45">
        <v>22.6</v>
      </c>
      <c r="N31" s="45">
        <v>21.2</v>
      </c>
      <c r="O31" s="45">
        <v>20</v>
      </c>
      <c r="P31" s="45">
        <v>19</v>
      </c>
      <c r="Q31" s="45">
        <v>18.100000000000001</v>
      </c>
      <c r="R31" s="45">
        <v>17.399999999999999</v>
      </c>
      <c r="S31" s="45">
        <v>16.7</v>
      </c>
      <c r="T31" s="45">
        <v>16.100000000000001</v>
      </c>
      <c r="U31" s="45">
        <v>15.5</v>
      </c>
    </row>
    <row r="32" spans="1:21" x14ac:dyDescent="0.25">
      <c r="A32" s="43">
        <v>21</v>
      </c>
      <c r="B32" s="45">
        <v>225.8</v>
      </c>
      <c r="C32" s="45">
        <v>115</v>
      </c>
      <c r="D32" s="45">
        <v>78.099999999999994</v>
      </c>
      <c r="E32" s="45">
        <v>59.6</v>
      </c>
      <c r="F32" s="45">
        <v>48.6</v>
      </c>
      <c r="G32" s="45">
        <v>41.2</v>
      </c>
      <c r="H32" s="45">
        <v>36</v>
      </c>
      <c r="I32" s="45">
        <v>32</v>
      </c>
      <c r="J32" s="45">
        <v>29</v>
      </c>
      <c r="K32" s="45">
        <v>26.5</v>
      </c>
      <c r="L32" s="45">
        <v>24.6</v>
      </c>
      <c r="M32" s="45">
        <v>22.9</v>
      </c>
      <c r="N32" s="45">
        <v>21.5</v>
      </c>
      <c r="O32" s="45">
        <v>20.3</v>
      </c>
      <c r="P32" s="45">
        <v>19.3</v>
      </c>
      <c r="Q32" s="45">
        <v>18.399999999999999</v>
      </c>
      <c r="R32" s="45">
        <v>17.600000000000001</v>
      </c>
      <c r="S32" s="45">
        <v>16.899999999999999</v>
      </c>
      <c r="T32" s="45">
        <v>16.3</v>
      </c>
      <c r="U32" s="45">
        <v>15.7</v>
      </c>
    </row>
    <row r="33" spans="1:21" x14ac:dyDescent="0.25">
      <c r="A33" s="43">
        <v>22</v>
      </c>
      <c r="B33" s="45">
        <v>229</v>
      </c>
      <c r="C33" s="45">
        <v>116.6</v>
      </c>
      <c r="D33" s="45">
        <v>79.2</v>
      </c>
      <c r="E33" s="45">
        <v>60.5</v>
      </c>
      <c r="F33" s="45">
        <v>49.3</v>
      </c>
      <c r="G33" s="45">
        <v>41.8</v>
      </c>
      <c r="H33" s="45">
        <v>36.5</v>
      </c>
      <c r="I33" s="45">
        <v>32.5</v>
      </c>
      <c r="J33" s="45">
        <v>29.4</v>
      </c>
      <c r="K33" s="45">
        <v>26.9</v>
      </c>
      <c r="L33" s="45">
        <v>24.9</v>
      </c>
      <c r="M33" s="45">
        <v>23.2</v>
      </c>
      <c r="N33" s="45">
        <v>21.8</v>
      </c>
      <c r="O33" s="45">
        <v>20.6</v>
      </c>
      <c r="P33" s="45">
        <v>19.600000000000001</v>
      </c>
      <c r="Q33" s="45">
        <v>18.7</v>
      </c>
      <c r="R33" s="45">
        <v>17.899999999999999</v>
      </c>
      <c r="S33" s="45">
        <v>17.2</v>
      </c>
      <c r="T33" s="45">
        <v>16.5</v>
      </c>
      <c r="U33" s="45">
        <v>16</v>
      </c>
    </row>
    <row r="34" spans="1:21" x14ac:dyDescent="0.25">
      <c r="A34" s="43">
        <v>23</v>
      </c>
      <c r="B34" s="45">
        <v>232.3</v>
      </c>
      <c r="C34" s="45">
        <v>118.3</v>
      </c>
      <c r="D34" s="45">
        <v>80.3</v>
      </c>
      <c r="E34" s="45">
        <v>61.3</v>
      </c>
      <c r="F34" s="45">
        <v>50</v>
      </c>
      <c r="G34" s="45">
        <v>42.4</v>
      </c>
      <c r="H34" s="45">
        <v>37</v>
      </c>
      <c r="I34" s="45">
        <v>33</v>
      </c>
      <c r="J34" s="45">
        <v>29.8</v>
      </c>
      <c r="K34" s="45">
        <v>27.3</v>
      </c>
      <c r="L34" s="45">
        <v>25.3</v>
      </c>
      <c r="M34" s="45">
        <v>23.6</v>
      </c>
      <c r="N34" s="45">
        <v>22.1</v>
      </c>
      <c r="O34" s="45">
        <v>20.9</v>
      </c>
      <c r="P34" s="45">
        <v>19.8</v>
      </c>
      <c r="Q34" s="45">
        <v>18.899999999999999</v>
      </c>
      <c r="R34" s="45">
        <v>18.100000000000001</v>
      </c>
      <c r="S34" s="45">
        <v>17.399999999999999</v>
      </c>
      <c r="T34" s="45">
        <v>16.8</v>
      </c>
      <c r="U34" s="45">
        <v>16.2</v>
      </c>
    </row>
    <row r="35" spans="1:21" x14ac:dyDescent="0.25">
      <c r="A35" s="43">
        <v>24</v>
      </c>
      <c r="B35" s="45">
        <v>235.5</v>
      </c>
      <c r="C35" s="45">
        <v>120</v>
      </c>
      <c r="D35" s="45">
        <v>81.400000000000006</v>
      </c>
      <c r="E35" s="45">
        <v>62.2</v>
      </c>
      <c r="F35" s="45">
        <v>50.7</v>
      </c>
      <c r="G35" s="45">
        <v>43</v>
      </c>
      <c r="H35" s="45">
        <v>37.5</v>
      </c>
      <c r="I35" s="45">
        <v>33.4</v>
      </c>
      <c r="J35" s="45">
        <v>30.2</v>
      </c>
      <c r="K35" s="45">
        <v>27.7</v>
      </c>
      <c r="L35" s="45">
        <v>25.6</v>
      </c>
      <c r="M35" s="45">
        <v>23.9</v>
      </c>
      <c r="N35" s="45">
        <v>22.4</v>
      </c>
      <c r="O35" s="45">
        <v>21.2</v>
      </c>
      <c r="P35" s="45">
        <v>20.100000000000001</v>
      </c>
      <c r="Q35" s="45">
        <v>19.2</v>
      </c>
      <c r="R35" s="45">
        <v>18.399999999999999</v>
      </c>
      <c r="S35" s="45">
        <v>17.7</v>
      </c>
      <c r="T35" s="45">
        <v>17</v>
      </c>
      <c r="U35" s="45">
        <v>16.399999999999999</v>
      </c>
    </row>
    <row r="36" spans="1:21" x14ac:dyDescent="0.25">
      <c r="A36" s="43">
        <v>25</v>
      </c>
      <c r="B36" s="45">
        <v>238.8</v>
      </c>
      <c r="C36" s="45">
        <v>121.6</v>
      </c>
      <c r="D36" s="45">
        <v>82.6</v>
      </c>
      <c r="E36" s="45">
        <v>63.1</v>
      </c>
      <c r="F36" s="45">
        <v>51.4</v>
      </c>
      <c r="G36" s="45">
        <v>43.6</v>
      </c>
      <c r="H36" s="45">
        <v>38</v>
      </c>
      <c r="I36" s="45">
        <v>33.9</v>
      </c>
      <c r="J36" s="45">
        <v>30.7</v>
      </c>
      <c r="K36" s="45">
        <v>28.1</v>
      </c>
      <c r="L36" s="45">
        <v>26</v>
      </c>
      <c r="M36" s="45">
        <v>24.2</v>
      </c>
      <c r="N36" s="45">
        <v>22.8</v>
      </c>
      <c r="O36" s="45">
        <v>21.5</v>
      </c>
      <c r="P36" s="45">
        <v>20.399999999999999</v>
      </c>
      <c r="Q36" s="45">
        <v>19.5</v>
      </c>
      <c r="R36" s="45">
        <v>18.600000000000001</v>
      </c>
      <c r="S36" s="45">
        <v>17.899999999999999</v>
      </c>
      <c r="T36" s="45">
        <v>17.3</v>
      </c>
      <c r="U36" s="45">
        <v>16.7</v>
      </c>
    </row>
    <row r="37" spans="1:21" x14ac:dyDescent="0.25">
      <c r="A37" s="43">
        <v>26</v>
      </c>
      <c r="B37" s="45">
        <v>242.2</v>
      </c>
      <c r="C37" s="45">
        <v>123.4</v>
      </c>
      <c r="D37" s="45">
        <v>83.8</v>
      </c>
      <c r="E37" s="45">
        <v>64</v>
      </c>
      <c r="F37" s="45">
        <v>52.1</v>
      </c>
      <c r="G37" s="45">
        <v>44.2</v>
      </c>
      <c r="H37" s="45">
        <v>38.6</v>
      </c>
      <c r="I37" s="45">
        <v>34.4</v>
      </c>
      <c r="J37" s="45">
        <v>31.1</v>
      </c>
      <c r="K37" s="45">
        <v>28.5</v>
      </c>
      <c r="L37" s="45">
        <v>26.4</v>
      </c>
      <c r="M37" s="45">
        <v>24.6</v>
      </c>
      <c r="N37" s="45">
        <v>23.1</v>
      </c>
      <c r="O37" s="45">
        <v>21.8</v>
      </c>
      <c r="P37" s="45">
        <v>20.7</v>
      </c>
      <c r="Q37" s="45">
        <v>19.8</v>
      </c>
      <c r="R37" s="45">
        <v>18.899999999999999</v>
      </c>
      <c r="S37" s="45">
        <v>18.2</v>
      </c>
      <c r="T37" s="45">
        <v>17.5</v>
      </c>
      <c r="U37" s="45">
        <v>16.899999999999999</v>
      </c>
    </row>
    <row r="38" spans="1:21" x14ac:dyDescent="0.25">
      <c r="A38" s="43">
        <v>27</v>
      </c>
      <c r="B38" s="45">
        <v>245.6</v>
      </c>
      <c r="C38" s="45">
        <v>125.1</v>
      </c>
      <c r="D38" s="45">
        <v>84.9</v>
      </c>
      <c r="E38" s="45">
        <v>64.900000000000006</v>
      </c>
      <c r="F38" s="45">
        <v>52.8</v>
      </c>
      <c r="G38" s="45">
        <v>44.8</v>
      </c>
      <c r="H38" s="45">
        <v>39.1</v>
      </c>
      <c r="I38" s="45">
        <v>34.9</v>
      </c>
      <c r="J38" s="45">
        <v>31.5</v>
      </c>
      <c r="K38" s="45">
        <v>28.9</v>
      </c>
      <c r="L38" s="45">
        <v>26.7</v>
      </c>
      <c r="M38" s="45">
        <v>24.9</v>
      </c>
      <c r="N38" s="45">
        <v>23.4</v>
      </c>
      <c r="O38" s="45">
        <v>22.1</v>
      </c>
      <c r="P38" s="45">
        <v>21</v>
      </c>
      <c r="Q38" s="45">
        <v>20</v>
      </c>
      <c r="R38" s="45">
        <v>19.2</v>
      </c>
      <c r="S38" s="45">
        <v>18.399999999999999</v>
      </c>
      <c r="T38" s="45">
        <v>17.8</v>
      </c>
      <c r="U38" s="45">
        <v>17.2</v>
      </c>
    </row>
    <row r="39" spans="1:21" x14ac:dyDescent="0.25">
      <c r="A39" s="43">
        <v>28</v>
      </c>
      <c r="B39" s="45">
        <v>249</v>
      </c>
      <c r="C39" s="45">
        <v>126.8</v>
      </c>
      <c r="D39" s="45">
        <v>86.1</v>
      </c>
      <c r="E39" s="45">
        <v>65.8</v>
      </c>
      <c r="F39" s="45">
        <v>53.6</v>
      </c>
      <c r="G39" s="45">
        <v>45.5</v>
      </c>
      <c r="H39" s="45">
        <v>39.700000000000003</v>
      </c>
      <c r="I39" s="45">
        <v>35.4</v>
      </c>
      <c r="J39" s="45">
        <v>32</v>
      </c>
      <c r="K39" s="45">
        <v>29.3</v>
      </c>
      <c r="L39" s="45">
        <v>27.1</v>
      </c>
      <c r="M39" s="45">
        <v>25.3</v>
      </c>
      <c r="N39" s="45">
        <v>23.8</v>
      </c>
      <c r="O39" s="45">
        <v>22.5</v>
      </c>
      <c r="P39" s="45">
        <v>21.3</v>
      </c>
      <c r="Q39" s="45">
        <v>20.3</v>
      </c>
      <c r="R39" s="45">
        <v>19.5</v>
      </c>
      <c r="S39" s="45">
        <v>18.7</v>
      </c>
      <c r="T39" s="45">
        <v>18</v>
      </c>
      <c r="U39" s="45">
        <v>17.399999999999999</v>
      </c>
    </row>
    <row r="40" spans="1:21" x14ac:dyDescent="0.25">
      <c r="A40" s="43">
        <v>29</v>
      </c>
      <c r="B40" s="45">
        <v>252.5</v>
      </c>
      <c r="C40" s="45">
        <v>128.6</v>
      </c>
      <c r="D40" s="45">
        <v>87.3</v>
      </c>
      <c r="E40" s="45">
        <v>66.7</v>
      </c>
      <c r="F40" s="45">
        <v>54.3</v>
      </c>
      <c r="G40" s="45">
        <v>46.1</v>
      </c>
      <c r="H40" s="45">
        <v>40.299999999999997</v>
      </c>
      <c r="I40" s="45">
        <v>35.9</v>
      </c>
      <c r="J40" s="45">
        <v>32.4</v>
      </c>
      <c r="K40" s="45">
        <v>29.7</v>
      </c>
      <c r="L40" s="45">
        <v>27.5</v>
      </c>
      <c r="M40" s="45">
        <v>25.7</v>
      </c>
      <c r="N40" s="45">
        <v>24.1</v>
      </c>
      <c r="O40" s="45">
        <v>22.8</v>
      </c>
      <c r="P40" s="45">
        <v>21.6</v>
      </c>
      <c r="Q40" s="45">
        <v>20.6</v>
      </c>
      <c r="R40" s="45">
        <v>19.8</v>
      </c>
      <c r="S40" s="45">
        <v>19</v>
      </c>
      <c r="T40" s="45">
        <v>18.3</v>
      </c>
      <c r="U40" s="45">
        <v>17.7</v>
      </c>
    </row>
    <row r="41" spans="1:21" x14ac:dyDescent="0.25">
      <c r="A41" s="43">
        <v>30</v>
      </c>
      <c r="B41" s="45">
        <v>256</v>
      </c>
      <c r="C41" s="45">
        <v>130.4</v>
      </c>
      <c r="D41" s="45">
        <v>88.6</v>
      </c>
      <c r="E41" s="45">
        <v>67.599999999999994</v>
      </c>
      <c r="F41" s="45">
        <v>55.1</v>
      </c>
      <c r="G41" s="45">
        <v>46.8</v>
      </c>
      <c r="H41" s="45">
        <v>40.799999999999997</v>
      </c>
      <c r="I41" s="45">
        <v>36.4</v>
      </c>
      <c r="J41" s="45">
        <v>32.9</v>
      </c>
      <c r="K41" s="45">
        <v>30.2</v>
      </c>
      <c r="L41" s="45">
        <v>27.9</v>
      </c>
      <c r="M41" s="45">
        <v>26</v>
      </c>
      <c r="N41" s="45">
        <v>24.5</v>
      </c>
      <c r="O41" s="45">
        <v>23.1</v>
      </c>
      <c r="P41" s="45">
        <v>21.9</v>
      </c>
      <c r="Q41" s="45">
        <v>20.9</v>
      </c>
      <c r="R41" s="45">
        <v>20</v>
      </c>
      <c r="S41" s="45">
        <v>19.3</v>
      </c>
      <c r="T41" s="45">
        <v>18.600000000000001</v>
      </c>
      <c r="U41" s="45">
        <v>17.899999999999999</v>
      </c>
    </row>
    <row r="42" spans="1:21" x14ac:dyDescent="0.25">
      <c r="A42" s="43">
        <v>31</v>
      </c>
      <c r="B42" s="45">
        <v>259.60000000000002</v>
      </c>
      <c r="C42" s="45">
        <v>132.19999999999999</v>
      </c>
      <c r="D42" s="45">
        <v>89.8</v>
      </c>
      <c r="E42" s="45">
        <v>68.599999999999994</v>
      </c>
      <c r="F42" s="45">
        <v>55.9</v>
      </c>
      <c r="G42" s="45">
        <v>47.4</v>
      </c>
      <c r="H42" s="45">
        <v>41.4</v>
      </c>
      <c r="I42" s="45">
        <v>36.9</v>
      </c>
      <c r="J42" s="45">
        <v>33.4</v>
      </c>
      <c r="K42" s="45">
        <v>30.6</v>
      </c>
      <c r="L42" s="45">
        <v>28.3</v>
      </c>
      <c r="M42" s="45">
        <v>26.4</v>
      </c>
      <c r="N42" s="45">
        <v>24.8</v>
      </c>
      <c r="O42" s="45">
        <v>23.4</v>
      </c>
      <c r="P42" s="45">
        <v>22.3</v>
      </c>
      <c r="Q42" s="45">
        <v>21.2</v>
      </c>
      <c r="R42" s="45">
        <v>20.3</v>
      </c>
      <c r="S42" s="45">
        <v>19.5</v>
      </c>
      <c r="T42" s="45">
        <v>18.8</v>
      </c>
      <c r="U42" s="45">
        <v>18.2</v>
      </c>
    </row>
    <row r="43" spans="1:21" x14ac:dyDescent="0.25">
      <c r="A43" s="43">
        <v>32</v>
      </c>
      <c r="B43" s="45">
        <v>263.2</v>
      </c>
      <c r="C43" s="45">
        <v>134.1</v>
      </c>
      <c r="D43" s="45">
        <v>91.1</v>
      </c>
      <c r="E43" s="45">
        <v>69.599999999999994</v>
      </c>
      <c r="F43" s="45">
        <v>56.7</v>
      </c>
      <c r="G43" s="45">
        <v>48.1</v>
      </c>
      <c r="H43" s="45">
        <v>42</v>
      </c>
      <c r="I43" s="45">
        <v>37.4</v>
      </c>
      <c r="J43" s="45">
        <v>33.9</v>
      </c>
      <c r="K43" s="45">
        <v>31</v>
      </c>
      <c r="L43" s="45">
        <v>28.7</v>
      </c>
      <c r="M43" s="45">
        <v>26.8</v>
      </c>
      <c r="N43" s="45">
        <v>25.2</v>
      </c>
      <c r="O43" s="45">
        <v>23.8</v>
      </c>
      <c r="P43" s="45">
        <v>22.6</v>
      </c>
      <c r="Q43" s="45">
        <v>21.5</v>
      </c>
      <c r="R43" s="45">
        <v>20.6</v>
      </c>
      <c r="S43" s="45">
        <v>19.8</v>
      </c>
      <c r="T43" s="45">
        <v>19.100000000000001</v>
      </c>
      <c r="U43" s="45">
        <v>18.5</v>
      </c>
    </row>
    <row r="44" spans="1:21" x14ac:dyDescent="0.25">
      <c r="A44" s="43">
        <v>33</v>
      </c>
      <c r="B44" s="45">
        <v>266.8</v>
      </c>
      <c r="C44" s="45">
        <v>135.9</v>
      </c>
      <c r="D44" s="45">
        <v>92.3</v>
      </c>
      <c r="E44" s="45">
        <v>70.5</v>
      </c>
      <c r="F44" s="45">
        <v>57.5</v>
      </c>
      <c r="G44" s="45">
        <v>48.8</v>
      </c>
      <c r="H44" s="45">
        <v>42.6</v>
      </c>
      <c r="I44" s="45">
        <v>37.9</v>
      </c>
      <c r="J44" s="45">
        <v>34.299999999999997</v>
      </c>
      <c r="K44" s="45">
        <v>31.5</v>
      </c>
      <c r="L44" s="45">
        <v>29.1</v>
      </c>
      <c r="M44" s="45">
        <v>27.2</v>
      </c>
      <c r="N44" s="45">
        <v>25.5</v>
      </c>
      <c r="O44" s="45">
        <v>24.1</v>
      </c>
      <c r="P44" s="45">
        <v>22.9</v>
      </c>
      <c r="Q44" s="45">
        <v>21.9</v>
      </c>
      <c r="R44" s="45">
        <v>20.9</v>
      </c>
      <c r="S44" s="45">
        <v>20.100000000000001</v>
      </c>
      <c r="T44" s="45">
        <v>19.399999999999999</v>
      </c>
      <c r="U44" s="45">
        <v>18.7</v>
      </c>
    </row>
    <row r="45" spans="1:21" x14ac:dyDescent="0.25">
      <c r="A45" s="43">
        <v>34</v>
      </c>
      <c r="B45" s="45">
        <v>270.5</v>
      </c>
      <c r="C45" s="45">
        <v>137.80000000000001</v>
      </c>
      <c r="D45" s="45">
        <v>93.6</v>
      </c>
      <c r="E45" s="45">
        <v>71.5</v>
      </c>
      <c r="F45" s="45">
        <v>58.3</v>
      </c>
      <c r="G45" s="45">
        <v>49.4</v>
      </c>
      <c r="H45" s="45">
        <v>43.2</v>
      </c>
      <c r="I45" s="45">
        <v>38.5</v>
      </c>
      <c r="J45" s="45">
        <v>34.799999999999997</v>
      </c>
      <c r="K45" s="45">
        <v>31.9</v>
      </c>
      <c r="L45" s="45">
        <v>29.5</v>
      </c>
      <c r="M45" s="45">
        <v>27.6</v>
      </c>
      <c r="N45" s="45">
        <v>25.9</v>
      </c>
      <c r="O45" s="45">
        <v>24.5</v>
      </c>
      <c r="P45" s="45">
        <v>23.2</v>
      </c>
      <c r="Q45" s="45">
        <v>22.2</v>
      </c>
      <c r="R45" s="45">
        <v>21.2</v>
      </c>
      <c r="S45" s="45">
        <v>20.399999999999999</v>
      </c>
      <c r="T45" s="45">
        <v>19.7</v>
      </c>
      <c r="U45" s="45">
        <v>19</v>
      </c>
    </row>
    <row r="46" spans="1:21" x14ac:dyDescent="0.25">
      <c r="A46" s="43">
        <v>35</v>
      </c>
      <c r="B46" s="45">
        <v>274.10000000000002</v>
      </c>
      <c r="C46" s="45">
        <v>139.69999999999999</v>
      </c>
      <c r="D46" s="45">
        <v>94.9</v>
      </c>
      <c r="E46" s="45">
        <v>72.5</v>
      </c>
      <c r="F46" s="45">
        <v>59.1</v>
      </c>
      <c r="G46" s="45">
        <v>50.1</v>
      </c>
      <c r="H46" s="45">
        <v>43.8</v>
      </c>
      <c r="I46" s="45">
        <v>39</v>
      </c>
      <c r="J46" s="45">
        <v>35.299999999999997</v>
      </c>
      <c r="K46" s="45">
        <v>32.4</v>
      </c>
      <c r="L46" s="45">
        <v>29.9</v>
      </c>
      <c r="M46" s="45">
        <v>27.9</v>
      </c>
      <c r="N46" s="45">
        <v>26.3</v>
      </c>
      <c r="O46" s="45">
        <v>24.8</v>
      </c>
      <c r="P46" s="45">
        <v>23.6</v>
      </c>
      <c r="Q46" s="45">
        <v>22.5</v>
      </c>
      <c r="R46" s="45">
        <v>21.6</v>
      </c>
      <c r="S46" s="45">
        <v>20.7</v>
      </c>
      <c r="T46" s="45">
        <v>20</v>
      </c>
      <c r="U46" s="45">
        <v>19.3</v>
      </c>
    </row>
    <row r="47" spans="1:21" x14ac:dyDescent="0.25">
      <c r="A47" s="43">
        <v>36</v>
      </c>
      <c r="B47" s="45">
        <v>277.89999999999998</v>
      </c>
      <c r="C47" s="45">
        <v>141.6</v>
      </c>
      <c r="D47" s="45">
        <v>96.2</v>
      </c>
      <c r="E47" s="45">
        <v>73.5</v>
      </c>
      <c r="F47" s="45">
        <v>59.9</v>
      </c>
      <c r="G47" s="45">
        <v>50.8</v>
      </c>
      <c r="H47" s="45">
        <v>44.4</v>
      </c>
      <c r="I47" s="45">
        <v>39.5</v>
      </c>
      <c r="J47" s="45">
        <v>35.799999999999997</v>
      </c>
      <c r="K47" s="45">
        <v>32.799999999999997</v>
      </c>
      <c r="L47" s="45">
        <v>30.4</v>
      </c>
      <c r="M47" s="45">
        <v>28.3</v>
      </c>
      <c r="N47" s="45">
        <v>26.6</v>
      </c>
      <c r="O47" s="45">
        <v>25.2</v>
      </c>
      <c r="P47" s="45">
        <v>23.9</v>
      </c>
      <c r="Q47" s="45">
        <v>22.8</v>
      </c>
      <c r="R47" s="45">
        <v>21.9</v>
      </c>
      <c r="S47" s="45">
        <v>21</v>
      </c>
      <c r="T47" s="45">
        <v>20.3</v>
      </c>
      <c r="U47" s="45">
        <v>19.600000000000001</v>
      </c>
    </row>
    <row r="48" spans="1:21" x14ac:dyDescent="0.25">
      <c r="A48" s="43">
        <v>37</v>
      </c>
      <c r="B48" s="45">
        <v>281.60000000000002</v>
      </c>
      <c r="C48" s="45">
        <v>143.5</v>
      </c>
      <c r="D48" s="45">
        <v>97.5</v>
      </c>
      <c r="E48" s="45">
        <v>74.5</v>
      </c>
      <c r="F48" s="45">
        <v>60.7</v>
      </c>
      <c r="G48" s="45">
        <v>51.5</v>
      </c>
      <c r="H48" s="45">
        <v>45</v>
      </c>
      <c r="I48" s="45">
        <v>40.1</v>
      </c>
      <c r="J48" s="45">
        <v>36.299999999999997</v>
      </c>
      <c r="K48" s="45">
        <v>33.299999999999997</v>
      </c>
      <c r="L48" s="45">
        <v>30.8</v>
      </c>
      <c r="M48" s="45">
        <v>28.8</v>
      </c>
      <c r="N48" s="45">
        <v>27</v>
      </c>
      <c r="O48" s="45">
        <v>25.6</v>
      </c>
      <c r="P48" s="45">
        <v>24.3</v>
      </c>
      <c r="Q48" s="45">
        <v>23.2</v>
      </c>
      <c r="R48" s="45">
        <v>22.2</v>
      </c>
      <c r="S48" s="45">
        <v>21.4</v>
      </c>
      <c r="T48" s="45">
        <v>20.6</v>
      </c>
      <c r="U48" s="45">
        <v>19.899999999999999</v>
      </c>
    </row>
    <row r="49" spans="1:21" x14ac:dyDescent="0.25">
      <c r="A49" s="43">
        <v>38</v>
      </c>
      <c r="B49" s="45">
        <v>285.39999999999998</v>
      </c>
      <c r="C49" s="45">
        <v>145.4</v>
      </c>
      <c r="D49" s="45">
        <v>98.8</v>
      </c>
      <c r="E49" s="45">
        <v>75.5</v>
      </c>
      <c r="F49" s="45">
        <v>61.5</v>
      </c>
      <c r="G49" s="45">
        <v>52.2</v>
      </c>
      <c r="H49" s="45">
        <v>45.6</v>
      </c>
      <c r="I49" s="45">
        <v>40.700000000000003</v>
      </c>
      <c r="J49" s="45">
        <v>36.799999999999997</v>
      </c>
      <c r="K49" s="45">
        <v>33.700000000000003</v>
      </c>
      <c r="L49" s="45">
        <v>31.2</v>
      </c>
      <c r="M49" s="45">
        <v>29.2</v>
      </c>
      <c r="N49" s="45">
        <v>27.4</v>
      </c>
      <c r="O49" s="45">
        <v>25.9</v>
      </c>
      <c r="P49" s="45">
        <v>24.6</v>
      </c>
      <c r="Q49" s="45">
        <v>23.5</v>
      </c>
      <c r="R49" s="45">
        <v>22.5</v>
      </c>
      <c r="S49" s="45">
        <v>21.7</v>
      </c>
      <c r="T49" s="45">
        <v>20.9</v>
      </c>
      <c r="U49" s="45">
        <v>20.2</v>
      </c>
    </row>
    <row r="50" spans="1:21" x14ac:dyDescent="0.25">
      <c r="A50" s="43">
        <v>39</v>
      </c>
      <c r="B50" s="45">
        <v>289.3</v>
      </c>
      <c r="C50" s="45">
        <v>147.4</v>
      </c>
      <c r="D50" s="45">
        <v>100.1</v>
      </c>
      <c r="E50" s="45">
        <v>76.5</v>
      </c>
      <c r="F50" s="45">
        <v>62.4</v>
      </c>
      <c r="G50" s="45">
        <v>53</v>
      </c>
      <c r="H50" s="45">
        <v>46.3</v>
      </c>
      <c r="I50" s="45">
        <v>41.2</v>
      </c>
      <c r="J50" s="45">
        <v>37.299999999999997</v>
      </c>
      <c r="K50" s="45">
        <v>34.200000000000003</v>
      </c>
      <c r="L50" s="45">
        <v>31.7</v>
      </c>
      <c r="M50" s="45">
        <v>29.6</v>
      </c>
      <c r="N50" s="45">
        <v>27.8</v>
      </c>
      <c r="O50" s="45">
        <v>26.3</v>
      </c>
      <c r="P50" s="45">
        <v>25</v>
      </c>
      <c r="Q50" s="45">
        <v>23.9</v>
      </c>
      <c r="R50" s="45">
        <v>22.9</v>
      </c>
      <c r="S50" s="45">
        <v>22</v>
      </c>
      <c r="T50" s="45">
        <v>21.3</v>
      </c>
      <c r="U50" s="45">
        <v>20.6</v>
      </c>
    </row>
    <row r="51" spans="1:21" x14ac:dyDescent="0.25">
      <c r="A51" s="43">
        <v>40</v>
      </c>
      <c r="B51" s="45">
        <v>293.2</v>
      </c>
      <c r="C51" s="45">
        <v>149.4</v>
      </c>
      <c r="D51" s="45">
        <v>101.5</v>
      </c>
      <c r="E51" s="45">
        <v>77.599999999999994</v>
      </c>
      <c r="F51" s="45">
        <v>63.2</v>
      </c>
      <c r="G51" s="45">
        <v>53.7</v>
      </c>
      <c r="H51" s="45">
        <v>46.9</v>
      </c>
      <c r="I51" s="45">
        <v>41.8</v>
      </c>
      <c r="J51" s="45">
        <v>37.9</v>
      </c>
      <c r="K51" s="45">
        <v>34.700000000000003</v>
      </c>
      <c r="L51" s="45">
        <v>32.1</v>
      </c>
      <c r="M51" s="45">
        <v>30</v>
      </c>
      <c r="N51" s="45">
        <v>28.2</v>
      </c>
      <c r="O51" s="45">
        <v>26.7</v>
      </c>
      <c r="P51" s="45">
        <v>25.4</v>
      </c>
      <c r="Q51" s="45">
        <v>24.2</v>
      </c>
      <c r="R51" s="45">
        <v>23.3</v>
      </c>
      <c r="S51" s="45">
        <v>22.4</v>
      </c>
      <c r="T51" s="45">
        <v>21.6</v>
      </c>
      <c r="U51" s="45">
        <v>20.9</v>
      </c>
    </row>
    <row r="52" spans="1:21" x14ac:dyDescent="0.25">
      <c r="A52" s="43">
        <v>41</v>
      </c>
      <c r="B52" s="45">
        <v>297.10000000000002</v>
      </c>
      <c r="C52" s="45">
        <v>151.4</v>
      </c>
      <c r="D52" s="45">
        <v>102.9</v>
      </c>
      <c r="E52" s="45">
        <v>78.599999999999994</v>
      </c>
      <c r="F52" s="45">
        <v>64.099999999999994</v>
      </c>
      <c r="G52" s="45">
        <v>54.5</v>
      </c>
      <c r="H52" s="45">
        <v>47.6</v>
      </c>
      <c r="I52" s="45">
        <v>42.4</v>
      </c>
      <c r="J52" s="45">
        <v>38.4</v>
      </c>
      <c r="K52" s="45">
        <v>35.200000000000003</v>
      </c>
      <c r="L52" s="45">
        <v>32.6</v>
      </c>
      <c r="M52" s="45">
        <v>30.5</v>
      </c>
      <c r="N52" s="45">
        <v>28.6</v>
      </c>
      <c r="O52" s="45">
        <v>27.1</v>
      </c>
      <c r="P52" s="45">
        <v>25.8</v>
      </c>
      <c r="Q52" s="45">
        <v>24.6</v>
      </c>
      <c r="R52" s="45">
        <v>23.6</v>
      </c>
      <c r="S52" s="45">
        <v>22.7</v>
      </c>
      <c r="T52" s="45">
        <v>22</v>
      </c>
      <c r="U52" s="45">
        <v>21.3</v>
      </c>
    </row>
    <row r="53" spans="1:21" x14ac:dyDescent="0.25">
      <c r="A53" s="43">
        <v>42</v>
      </c>
      <c r="B53" s="45">
        <v>301.10000000000002</v>
      </c>
      <c r="C53" s="45">
        <v>153.5</v>
      </c>
      <c r="D53" s="45">
        <v>104.3</v>
      </c>
      <c r="E53" s="45">
        <v>79.7</v>
      </c>
      <c r="F53" s="45">
        <v>65</v>
      </c>
      <c r="G53" s="45">
        <v>55.2</v>
      </c>
      <c r="H53" s="45">
        <v>48.2</v>
      </c>
      <c r="I53" s="45">
        <v>43</v>
      </c>
      <c r="J53" s="45">
        <v>38.9</v>
      </c>
      <c r="K53" s="45">
        <v>35.700000000000003</v>
      </c>
      <c r="L53" s="45">
        <v>33.1</v>
      </c>
      <c r="M53" s="45">
        <v>30.9</v>
      </c>
      <c r="N53" s="45">
        <v>29.1</v>
      </c>
      <c r="O53" s="45">
        <v>27.5</v>
      </c>
      <c r="P53" s="45">
        <v>26.2</v>
      </c>
      <c r="Q53" s="45">
        <v>25</v>
      </c>
      <c r="R53" s="45">
        <v>24</v>
      </c>
      <c r="S53" s="45">
        <v>23.1</v>
      </c>
      <c r="T53" s="45">
        <v>22.3</v>
      </c>
      <c r="U53" s="45">
        <v>21.6</v>
      </c>
    </row>
    <row r="54" spans="1:21" x14ac:dyDescent="0.25">
      <c r="A54" s="43">
        <v>43</v>
      </c>
      <c r="B54" s="45">
        <v>305</v>
      </c>
      <c r="C54" s="45">
        <v>155.5</v>
      </c>
      <c r="D54" s="45">
        <v>105.7</v>
      </c>
      <c r="E54" s="45">
        <v>80.8</v>
      </c>
      <c r="F54" s="45">
        <v>65.900000000000006</v>
      </c>
      <c r="G54" s="45">
        <v>56</v>
      </c>
      <c r="H54" s="45">
        <v>48.9</v>
      </c>
      <c r="I54" s="45">
        <v>43.6</v>
      </c>
      <c r="J54" s="45">
        <v>39.5</v>
      </c>
      <c r="K54" s="45">
        <v>36.200000000000003</v>
      </c>
      <c r="L54" s="45">
        <v>33.6</v>
      </c>
      <c r="M54" s="45">
        <v>31.4</v>
      </c>
      <c r="N54" s="45">
        <v>29.5</v>
      </c>
      <c r="O54" s="45">
        <v>27.9</v>
      </c>
      <c r="P54" s="45">
        <v>26.6</v>
      </c>
      <c r="Q54" s="45">
        <v>25.4</v>
      </c>
      <c r="R54" s="45">
        <v>24.4</v>
      </c>
      <c r="S54" s="45">
        <v>23.5</v>
      </c>
      <c r="T54" s="45">
        <v>22.7</v>
      </c>
      <c r="U54" s="45">
        <v>22</v>
      </c>
    </row>
    <row r="55" spans="1:21" x14ac:dyDescent="0.25">
      <c r="A55" s="43">
        <v>44</v>
      </c>
      <c r="B55" s="45">
        <v>309.10000000000002</v>
      </c>
      <c r="C55" s="45">
        <v>157.6</v>
      </c>
      <c r="D55" s="45">
        <v>107.1</v>
      </c>
      <c r="E55" s="45">
        <v>81.900000000000006</v>
      </c>
      <c r="F55" s="45">
        <v>66.8</v>
      </c>
      <c r="G55" s="45">
        <v>56.7</v>
      </c>
      <c r="H55" s="45">
        <v>49.6</v>
      </c>
      <c r="I55" s="45">
        <v>44.2</v>
      </c>
      <c r="J55" s="45">
        <v>40.1</v>
      </c>
      <c r="K55" s="45">
        <v>36.799999999999997</v>
      </c>
      <c r="L55" s="45">
        <v>34.1</v>
      </c>
      <c r="M55" s="45">
        <v>31.8</v>
      </c>
      <c r="N55" s="45">
        <v>30</v>
      </c>
      <c r="O55" s="45">
        <v>28.4</v>
      </c>
      <c r="P55" s="45">
        <v>27</v>
      </c>
      <c r="Q55" s="45">
        <v>25.8</v>
      </c>
      <c r="R55" s="45">
        <v>24.8</v>
      </c>
      <c r="S55" s="45">
        <v>23.9</v>
      </c>
      <c r="T55" s="45">
        <v>23.1</v>
      </c>
      <c r="U55" s="45">
        <v>22.4</v>
      </c>
    </row>
    <row r="56" spans="1:21" x14ac:dyDescent="0.25">
      <c r="A56" s="43">
        <v>45</v>
      </c>
      <c r="B56" s="45">
        <v>313.10000000000002</v>
      </c>
      <c r="C56" s="45">
        <v>159.69999999999999</v>
      </c>
      <c r="D56" s="45">
        <v>108.5</v>
      </c>
      <c r="E56" s="45">
        <v>83</v>
      </c>
      <c r="F56" s="45">
        <v>67.7</v>
      </c>
      <c r="G56" s="45">
        <v>57.5</v>
      </c>
      <c r="H56" s="45">
        <v>50.3</v>
      </c>
      <c r="I56" s="45">
        <v>44.8</v>
      </c>
      <c r="J56" s="45">
        <v>40.6</v>
      </c>
      <c r="K56" s="45">
        <v>37.299999999999997</v>
      </c>
      <c r="L56" s="45">
        <v>34.6</v>
      </c>
      <c r="M56" s="45">
        <v>32.299999999999997</v>
      </c>
      <c r="N56" s="45">
        <v>30.5</v>
      </c>
      <c r="O56" s="45">
        <v>28.9</v>
      </c>
      <c r="P56" s="45">
        <v>27.5</v>
      </c>
      <c r="Q56" s="45">
        <v>26.3</v>
      </c>
      <c r="R56" s="45">
        <v>25.3</v>
      </c>
      <c r="S56" s="45">
        <v>24.3</v>
      </c>
      <c r="T56" s="45">
        <v>23.5</v>
      </c>
      <c r="U56" s="45">
        <v>22.8</v>
      </c>
    </row>
    <row r="57" spans="1:21" x14ac:dyDescent="0.25">
      <c r="A57" s="43">
        <v>46</v>
      </c>
      <c r="B57" s="45">
        <v>317.3</v>
      </c>
      <c r="C57" s="45">
        <v>161.80000000000001</v>
      </c>
      <c r="D57" s="45">
        <v>110</v>
      </c>
      <c r="E57" s="45">
        <v>84.1</v>
      </c>
      <c r="F57" s="45">
        <v>68.599999999999994</v>
      </c>
      <c r="G57" s="45">
        <v>58.3</v>
      </c>
      <c r="H57" s="45">
        <v>51</v>
      </c>
      <c r="I57" s="45">
        <v>45.5</v>
      </c>
      <c r="J57" s="45">
        <v>41.2</v>
      </c>
      <c r="K57" s="45">
        <v>37.9</v>
      </c>
      <c r="L57" s="45">
        <v>35.1</v>
      </c>
      <c r="M57" s="45">
        <v>32.9</v>
      </c>
      <c r="N57" s="45">
        <v>31</v>
      </c>
      <c r="O57" s="45">
        <v>29.3</v>
      </c>
      <c r="P57" s="45">
        <v>28</v>
      </c>
      <c r="Q57" s="45">
        <v>26.7</v>
      </c>
      <c r="R57" s="45">
        <v>25.7</v>
      </c>
      <c r="S57" s="45">
        <v>24.8</v>
      </c>
      <c r="T57" s="45">
        <v>24</v>
      </c>
      <c r="U57" s="45">
        <v>23.2</v>
      </c>
    </row>
    <row r="58" spans="1:21" x14ac:dyDescent="0.25">
      <c r="A58" s="43">
        <v>47</v>
      </c>
      <c r="B58" s="45">
        <v>321.39999999999998</v>
      </c>
      <c r="C58" s="45">
        <v>163.9</v>
      </c>
      <c r="D58" s="45">
        <v>111.5</v>
      </c>
      <c r="E58" s="45">
        <v>85.3</v>
      </c>
      <c r="F58" s="45">
        <v>69.599999999999994</v>
      </c>
      <c r="G58" s="45">
        <v>59.1</v>
      </c>
      <c r="H58" s="45">
        <v>51.7</v>
      </c>
      <c r="I58" s="45">
        <v>46.2</v>
      </c>
      <c r="J58" s="45">
        <v>41.9</v>
      </c>
      <c r="K58" s="45">
        <v>38.5</v>
      </c>
      <c r="L58" s="45">
        <v>35.700000000000003</v>
      </c>
      <c r="M58" s="45">
        <v>33.4</v>
      </c>
      <c r="N58" s="45">
        <v>31.5</v>
      </c>
      <c r="O58" s="45">
        <v>29.8</v>
      </c>
      <c r="P58" s="45">
        <v>28.4</v>
      </c>
      <c r="Q58" s="45">
        <v>27.2</v>
      </c>
      <c r="R58" s="45">
        <v>26.2</v>
      </c>
      <c r="S58" s="45">
        <v>25.3</v>
      </c>
      <c r="T58" s="45">
        <v>24.4</v>
      </c>
      <c r="U58" s="45"/>
    </row>
    <row r="59" spans="1:21" x14ac:dyDescent="0.25">
      <c r="A59" s="43">
        <v>48</v>
      </c>
      <c r="B59" s="45">
        <v>325.7</v>
      </c>
      <c r="C59" s="45">
        <v>166.1</v>
      </c>
      <c r="D59" s="45">
        <v>113</v>
      </c>
      <c r="E59" s="45">
        <v>86.4</v>
      </c>
      <c r="F59" s="45">
        <v>70.599999999999994</v>
      </c>
      <c r="G59" s="45">
        <v>60</v>
      </c>
      <c r="H59" s="45">
        <v>52.5</v>
      </c>
      <c r="I59" s="45">
        <v>46.9</v>
      </c>
      <c r="J59" s="45">
        <v>42.5</v>
      </c>
      <c r="K59" s="45">
        <v>39.1</v>
      </c>
      <c r="L59" s="45">
        <v>36.299999999999997</v>
      </c>
      <c r="M59" s="45">
        <v>34</v>
      </c>
      <c r="N59" s="45">
        <v>32</v>
      </c>
      <c r="O59" s="45">
        <v>30.4</v>
      </c>
      <c r="P59" s="45">
        <v>29</v>
      </c>
      <c r="Q59" s="45">
        <v>27.7</v>
      </c>
      <c r="R59" s="45">
        <v>26.7</v>
      </c>
      <c r="S59" s="45">
        <v>25.7</v>
      </c>
      <c r="T59" s="45"/>
      <c r="U59" s="45"/>
    </row>
    <row r="60" spans="1:21" x14ac:dyDescent="0.25">
      <c r="A60" s="43">
        <v>49</v>
      </c>
      <c r="B60" s="45">
        <v>330</v>
      </c>
      <c r="C60" s="45">
        <v>168.3</v>
      </c>
      <c r="D60" s="45">
        <v>114.5</v>
      </c>
      <c r="E60" s="45">
        <v>87.7</v>
      </c>
      <c r="F60" s="45">
        <v>71.599999999999994</v>
      </c>
      <c r="G60" s="45">
        <v>60.9</v>
      </c>
      <c r="H60" s="45">
        <v>53.3</v>
      </c>
      <c r="I60" s="45">
        <v>47.6</v>
      </c>
      <c r="J60" s="45">
        <v>43.2</v>
      </c>
      <c r="K60" s="45">
        <v>39.799999999999997</v>
      </c>
      <c r="L60" s="45">
        <v>36.9</v>
      </c>
      <c r="M60" s="45">
        <v>34.6</v>
      </c>
      <c r="N60" s="45">
        <v>32.6</v>
      </c>
      <c r="O60" s="45">
        <v>31</v>
      </c>
      <c r="P60" s="45">
        <v>29.5</v>
      </c>
      <c r="Q60" s="45">
        <v>28.3</v>
      </c>
      <c r="R60" s="45">
        <v>27.2</v>
      </c>
      <c r="S60" s="45"/>
      <c r="T60" s="45"/>
      <c r="U60" s="45"/>
    </row>
    <row r="61" spans="1:21" x14ac:dyDescent="0.25">
      <c r="A61" s="43">
        <v>50</v>
      </c>
      <c r="B61" s="45">
        <v>334.4</v>
      </c>
      <c r="C61" s="45">
        <v>170.7</v>
      </c>
      <c r="D61" s="45">
        <v>116.2</v>
      </c>
      <c r="E61" s="45">
        <v>89</v>
      </c>
      <c r="F61" s="45">
        <v>72.7</v>
      </c>
      <c r="G61" s="45">
        <v>61.9</v>
      </c>
      <c r="H61" s="45">
        <v>54.2</v>
      </c>
      <c r="I61" s="45">
        <v>48.4</v>
      </c>
      <c r="J61" s="45">
        <v>44</v>
      </c>
      <c r="K61" s="45">
        <v>40.5</v>
      </c>
      <c r="L61" s="45">
        <v>37.6</v>
      </c>
      <c r="M61" s="45">
        <v>35.200000000000003</v>
      </c>
      <c r="N61" s="45">
        <v>33.200000000000003</v>
      </c>
      <c r="O61" s="45">
        <v>31.6</v>
      </c>
      <c r="P61" s="45">
        <v>30.1</v>
      </c>
      <c r="Q61" s="45">
        <v>28.8</v>
      </c>
      <c r="R61" s="45"/>
      <c r="S61" s="45"/>
      <c r="T61" s="45"/>
      <c r="U61" s="45"/>
    </row>
    <row r="62" spans="1:21" x14ac:dyDescent="0.25">
      <c r="A62" s="43">
        <v>51</v>
      </c>
      <c r="B62" s="45">
        <v>338.9</v>
      </c>
      <c r="C62" s="45">
        <v>173.1</v>
      </c>
      <c r="D62" s="45">
        <v>117.8</v>
      </c>
      <c r="E62" s="45">
        <v>90.3</v>
      </c>
      <c r="F62" s="45">
        <v>73.8</v>
      </c>
      <c r="G62" s="45">
        <v>62.8</v>
      </c>
      <c r="H62" s="45">
        <v>55</v>
      </c>
      <c r="I62" s="45">
        <v>49.2</v>
      </c>
      <c r="J62" s="45">
        <v>44.7</v>
      </c>
      <c r="K62" s="45">
        <v>41.2</v>
      </c>
      <c r="L62" s="45">
        <v>38.299999999999997</v>
      </c>
      <c r="M62" s="45">
        <v>35.9</v>
      </c>
      <c r="N62" s="45">
        <v>33.9</v>
      </c>
      <c r="O62" s="45">
        <v>32.200000000000003</v>
      </c>
      <c r="P62" s="45">
        <v>30.6</v>
      </c>
      <c r="Q62" s="45"/>
      <c r="R62" s="45"/>
      <c r="S62" s="45"/>
      <c r="T62" s="45"/>
      <c r="U62" s="45"/>
    </row>
    <row r="63" spans="1:21" x14ac:dyDescent="0.25">
      <c r="A63" s="43">
        <v>52</v>
      </c>
      <c r="B63" s="45">
        <v>343.4</v>
      </c>
      <c r="C63" s="45">
        <v>175.4</v>
      </c>
      <c r="D63" s="45">
        <v>119.5</v>
      </c>
      <c r="E63" s="45">
        <v>91.6</v>
      </c>
      <c r="F63" s="45">
        <v>74.900000000000006</v>
      </c>
      <c r="G63" s="45">
        <v>63.8</v>
      </c>
      <c r="H63" s="45">
        <v>55.9</v>
      </c>
      <c r="I63" s="45">
        <v>50.1</v>
      </c>
      <c r="J63" s="45">
        <v>45.5</v>
      </c>
      <c r="K63" s="45">
        <v>41.9</v>
      </c>
      <c r="L63" s="45">
        <v>39</v>
      </c>
      <c r="M63" s="45">
        <v>36.5</v>
      </c>
      <c r="N63" s="45">
        <v>34.5</v>
      </c>
      <c r="O63" s="45">
        <v>32.700000000000003</v>
      </c>
      <c r="P63" s="45"/>
      <c r="Q63" s="45"/>
      <c r="R63" s="45"/>
      <c r="S63" s="45"/>
      <c r="T63" s="45"/>
      <c r="U63" s="45"/>
    </row>
    <row r="64" spans="1:21" x14ac:dyDescent="0.25">
      <c r="A64" s="43">
        <v>53</v>
      </c>
      <c r="B64" s="45">
        <v>347.9</v>
      </c>
      <c r="C64" s="45">
        <v>177.8</v>
      </c>
      <c r="D64" s="45">
        <v>121.2</v>
      </c>
      <c r="E64" s="45">
        <v>92.9</v>
      </c>
      <c r="F64" s="45">
        <v>76</v>
      </c>
      <c r="G64" s="45">
        <v>64.8</v>
      </c>
      <c r="H64" s="45">
        <v>56.8</v>
      </c>
      <c r="I64" s="45">
        <v>50.9</v>
      </c>
      <c r="J64" s="45">
        <v>46.3</v>
      </c>
      <c r="K64" s="45">
        <v>42.6</v>
      </c>
      <c r="L64" s="45">
        <v>39.700000000000003</v>
      </c>
      <c r="M64" s="45">
        <v>37.200000000000003</v>
      </c>
      <c r="N64" s="45">
        <v>35.1</v>
      </c>
      <c r="O64" s="45"/>
      <c r="P64" s="45"/>
      <c r="Q64" s="45"/>
      <c r="R64" s="45"/>
      <c r="S64" s="45"/>
      <c r="T64" s="45"/>
      <c r="U64" s="45"/>
    </row>
    <row r="65" spans="1:21" x14ac:dyDescent="0.25">
      <c r="A65" s="43">
        <v>54</v>
      </c>
      <c r="B65" s="45">
        <v>352.5</v>
      </c>
      <c r="C65" s="45">
        <v>180.2</v>
      </c>
      <c r="D65" s="45">
        <v>122.9</v>
      </c>
      <c r="E65" s="45">
        <v>94.3</v>
      </c>
      <c r="F65" s="45">
        <v>77.2</v>
      </c>
      <c r="G65" s="45">
        <v>65.8</v>
      </c>
      <c r="H65" s="45">
        <v>57.8</v>
      </c>
      <c r="I65" s="45">
        <v>51.7</v>
      </c>
      <c r="J65" s="45">
        <v>47.1</v>
      </c>
      <c r="K65" s="45">
        <v>43.4</v>
      </c>
      <c r="L65" s="45">
        <v>40.4</v>
      </c>
      <c r="M65" s="45">
        <v>37.9</v>
      </c>
      <c r="N65" s="45"/>
      <c r="O65" s="45"/>
      <c r="P65" s="45"/>
      <c r="Q65" s="45"/>
      <c r="R65" s="45"/>
      <c r="S65" s="45"/>
      <c r="T65" s="45"/>
      <c r="U65" s="45"/>
    </row>
    <row r="66" spans="1:21" x14ac:dyDescent="0.25">
      <c r="A66" s="43">
        <v>55</v>
      </c>
      <c r="B66" s="45">
        <v>357.1</v>
      </c>
      <c r="C66" s="45">
        <v>182.7</v>
      </c>
      <c r="D66" s="45">
        <v>124.7</v>
      </c>
      <c r="E66" s="45">
        <v>95.7</v>
      </c>
      <c r="F66" s="45">
        <v>78.400000000000006</v>
      </c>
      <c r="G66" s="45">
        <v>66.900000000000006</v>
      </c>
      <c r="H66" s="45">
        <v>58.7</v>
      </c>
      <c r="I66" s="45">
        <v>52.6</v>
      </c>
      <c r="J66" s="45">
        <v>47.9</v>
      </c>
      <c r="K66" s="45">
        <v>44.2</v>
      </c>
      <c r="L66" s="45">
        <v>41.1</v>
      </c>
      <c r="M66" s="45"/>
      <c r="N66" s="45"/>
      <c r="O66" s="45"/>
      <c r="P66" s="45"/>
      <c r="Q66" s="45"/>
      <c r="R66" s="45"/>
      <c r="S66" s="45"/>
      <c r="T66" s="45"/>
      <c r="U66" s="45"/>
    </row>
    <row r="67" spans="1:21" x14ac:dyDescent="0.25">
      <c r="A67" s="43">
        <v>56</v>
      </c>
      <c r="B67" s="45">
        <v>361.8</v>
      </c>
      <c r="C67" s="45">
        <v>185.2</v>
      </c>
      <c r="D67" s="45">
        <v>126.5</v>
      </c>
      <c r="E67" s="45">
        <v>97.1</v>
      </c>
      <c r="F67" s="45">
        <v>79.599999999999994</v>
      </c>
      <c r="G67" s="45">
        <v>68</v>
      </c>
      <c r="H67" s="45">
        <v>59.7</v>
      </c>
      <c r="I67" s="45">
        <v>53.5</v>
      </c>
      <c r="J67" s="45">
        <v>48.8</v>
      </c>
      <c r="K67" s="45">
        <v>45</v>
      </c>
      <c r="L67" s="45"/>
      <c r="M67" s="45"/>
      <c r="N67" s="45"/>
      <c r="O67" s="45"/>
      <c r="P67" s="45"/>
      <c r="Q67" s="45"/>
      <c r="R67" s="45"/>
      <c r="S67" s="45"/>
      <c r="T67" s="45"/>
      <c r="U67" s="45"/>
    </row>
    <row r="68" spans="1:21" x14ac:dyDescent="0.25">
      <c r="A68" s="43">
        <v>57</v>
      </c>
      <c r="B68" s="45">
        <v>366.7</v>
      </c>
      <c r="C68" s="45">
        <v>187.8</v>
      </c>
      <c r="D68" s="45">
        <v>128.30000000000001</v>
      </c>
      <c r="E68" s="45">
        <v>98.6</v>
      </c>
      <c r="F68" s="45">
        <v>80.8</v>
      </c>
      <c r="G68" s="45">
        <v>69.099999999999994</v>
      </c>
      <c r="H68" s="45">
        <v>60.7</v>
      </c>
      <c r="I68" s="45">
        <v>54.4</v>
      </c>
      <c r="J68" s="45">
        <v>49.6</v>
      </c>
      <c r="K68" s="45"/>
      <c r="L68" s="45"/>
      <c r="M68" s="45"/>
      <c r="N68" s="45"/>
      <c r="O68" s="45"/>
      <c r="P68" s="45"/>
      <c r="Q68" s="45"/>
      <c r="R68" s="45"/>
      <c r="S68" s="45"/>
      <c r="T68" s="45"/>
      <c r="U68" s="45"/>
    </row>
    <row r="69" spans="1:21" x14ac:dyDescent="0.25">
      <c r="A69" s="43">
        <v>58</v>
      </c>
      <c r="B69" s="45">
        <v>371.6</v>
      </c>
      <c r="C69" s="45">
        <v>190.5</v>
      </c>
      <c r="D69" s="45">
        <v>130.19999999999999</v>
      </c>
      <c r="E69" s="45">
        <v>100.1</v>
      </c>
      <c r="F69" s="45">
        <v>82.1</v>
      </c>
      <c r="G69" s="45">
        <v>70.2</v>
      </c>
      <c r="H69" s="45">
        <v>61.7</v>
      </c>
      <c r="I69" s="45">
        <v>55.4</v>
      </c>
      <c r="J69" s="45"/>
      <c r="K69" s="45"/>
      <c r="L69" s="45"/>
      <c r="M69" s="45"/>
      <c r="N69" s="45"/>
      <c r="O69" s="45"/>
      <c r="P69" s="45"/>
      <c r="Q69" s="45"/>
      <c r="R69" s="45"/>
      <c r="S69" s="45"/>
      <c r="T69" s="45"/>
      <c r="U69" s="45"/>
    </row>
    <row r="70" spans="1:21" x14ac:dyDescent="0.25">
      <c r="A70" s="43">
        <v>59</v>
      </c>
      <c r="B70" s="45">
        <v>376.8</v>
      </c>
      <c r="C70" s="45">
        <v>193.2</v>
      </c>
      <c r="D70" s="45">
        <v>132.19999999999999</v>
      </c>
      <c r="E70" s="45">
        <v>101.7</v>
      </c>
      <c r="F70" s="45">
        <v>83.5</v>
      </c>
      <c r="G70" s="45">
        <v>71.400000000000006</v>
      </c>
      <c r="H70" s="45">
        <v>62.8</v>
      </c>
      <c r="I70" s="45"/>
      <c r="J70" s="45"/>
      <c r="K70" s="45"/>
      <c r="L70" s="45"/>
      <c r="M70" s="45"/>
      <c r="N70" s="45"/>
      <c r="O70" s="45"/>
      <c r="P70" s="45"/>
      <c r="Q70" s="45"/>
      <c r="R70" s="45"/>
      <c r="S70" s="45"/>
      <c r="T70" s="45"/>
      <c r="U70" s="45"/>
    </row>
    <row r="71" spans="1:21" x14ac:dyDescent="0.25">
      <c r="A71" s="43">
        <v>60</v>
      </c>
      <c r="B71" s="45">
        <v>382.3</v>
      </c>
      <c r="C71" s="45">
        <v>196.2</v>
      </c>
      <c r="D71" s="45">
        <v>134.19999999999999</v>
      </c>
      <c r="E71" s="45">
        <v>103.3</v>
      </c>
      <c r="F71" s="45">
        <v>84.9</v>
      </c>
      <c r="G71" s="45">
        <v>72.599999999999994</v>
      </c>
      <c r="H71" s="45"/>
      <c r="I71" s="45"/>
      <c r="J71" s="45"/>
      <c r="K71" s="45"/>
      <c r="L71" s="45"/>
      <c r="M71" s="45"/>
      <c r="N71" s="45"/>
      <c r="O71" s="45"/>
      <c r="P71" s="45"/>
      <c r="Q71" s="45"/>
      <c r="R71" s="45"/>
      <c r="S71" s="45"/>
      <c r="T71" s="45"/>
      <c r="U71" s="45"/>
    </row>
    <row r="72" spans="1:21" x14ac:dyDescent="0.25">
      <c r="A72" s="43">
        <v>61</v>
      </c>
      <c r="B72" s="45">
        <v>388</v>
      </c>
      <c r="C72" s="45">
        <v>199.2</v>
      </c>
      <c r="D72" s="45">
        <v>136.4</v>
      </c>
      <c r="E72" s="45">
        <v>105</v>
      </c>
      <c r="F72" s="45">
        <v>86.4</v>
      </c>
      <c r="G72" s="45"/>
      <c r="H72" s="45"/>
      <c r="I72" s="45"/>
      <c r="J72" s="45"/>
      <c r="K72" s="45"/>
      <c r="L72" s="45"/>
      <c r="M72" s="45"/>
      <c r="N72" s="45"/>
      <c r="O72" s="45"/>
      <c r="P72" s="45"/>
      <c r="Q72" s="45"/>
      <c r="R72" s="45"/>
      <c r="S72" s="45"/>
      <c r="T72" s="45"/>
      <c r="U72" s="45"/>
    </row>
    <row r="73" spans="1:21" x14ac:dyDescent="0.25">
      <c r="A73" s="43">
        <v>62</v>
      </c>
      <c r="B73" s="45">
        <v>394.1</v>
      </c>
      <c r="C73" s="45">
        <v>202.4</v>
      </c>
      <c r="D73" s="45">
        <v>138.6</v>
      </c>
      <c r="E73" s="45">
        <v>106.9</v>
      </c>
      <c r="F73" s="45"/>
      <c r="G73" s="45"/>
      <c r="H73" s="45"/>
      <c r="I73" s="45"/>
      <c r="J73" s="45"/>
      <c r="K73" s="45"/>
      <c r="L73" s="45"/>
      <c r="M73" s="45"/>
      <c r="N73" s="45"/>
      <c r="O73" s="45"/>
      <c r="P73" s="45"/>
      <c r="Q73" s="45"/>
      <c r="R73" s="45"/>
      <c r="S73" s="45"/>
      <c r="T73" s="45"/>
      <c r="U73" s="45"/>
    </row>
    <row r="74" spans="1:21" x14ac:dyDescent="0.25">
      <c r="A74" s="43">
        <v>63</v>
      </c>
      <c r="B74" s="45">
        <v>400.6</v>
      </c>
      <c r="C74" s="45">
        <v>205.9</v>
      </c>
      <c r="D74" s="45">
        <v>141.1</v>
      </c>
      <c r="E74" s="45"/>
      <c r="F74" s="45"/>
      <c r="G74" s="45"/>
      <c r="H74" s="45"/>
      <c r="I74" s="45"/>
      <c r="J74" s="45"/>
      <c r="K74" s="45"/>
      <c r="L74" s="45"/>
      <c r="M74" s="45"/>
      <c r="N74" s="45"/>
      <c r="O74" s="45"/>
      <c r="P74" s="45"/>
      <c r="Q74" s="45"/>
      <c r="R74" s="45"/>
      <c r="S74" s="45"/>
      <c r="T74" s="45"/>
      <c r="U74" s="45"/>
    </row>
    <row r="75" spans="1:21" x14ac:dyDescent="0.25">
      <c r="A75" s="43">
        <v>64</v>
      </c>
      <c r="B75" s="45">
        <v>407.5</v>
      </c>
      <c r="C75" s="45">
        <v>209.5</v>
      </c>
      <c r="D75" s="45"/>
      <c r="E75" s="45"/>
      <c r="F75" s="45"/>
      <c r="G75" s="45"/>
      <c r="H75" s="45"/>
      <c r="I75" s="45"/>
      <c r="J75" s="45"/>
      <c r="K75" s="45"/>
      <c r="L75" s="45"/>
      <c r="M75" s="45"/>
      <c r="N75" s="45"/>
      <c r="O75" s="45"/>
      <c r="P75" s="45"/>
      <c r="Q75" s="45"/>
      <c r="R75" s="45"/>
      <c r="S75" s="45"/>
      <c r="T75" s="45"/>
      <c r="U75" s="45"/>
    </row>
    <row r="76" spans="1:21" x14ac:dyDescent="0.25">
      <c r="A76" s="43">
        <v>65</v>
      </c>
      <c r="B76" s="45">
        <v>414.8</v>
      </c>
      <c r="C76" s="45"/>
      <c r="D76" s="45"/>
      <c r="E76" s="45"/>
      <c r="F76" s="45"/>
      <c r="G76" s="45"/>
      <c r="H76" s="45"/>
      <c r="I76" s="45"/>
      <c r="J76" s="45"/>
      <c r="K76" s="45"/>
      <c r="L76" s="45"/>
      <c r="M76" s="45"/>
      <c r="N76" s="45"/>
      <c r="O76" s="45"/>
      <c r="P76" s="45"/>
      <c r="Q76" s="45"/>
      <c r="R76" s="45"/>
      <c r="S76" s="45"/>
      <c r="T76" s="45"/>
      <c r="U76" s="45"/>
    </row>
  </sheetData>
  <sheetProtection algorithmName="SHA-512" hashValue="ISQfD0zOwazJQALdgNeX3l8iqnFELoYvzDHf6Lte6OrnhkW2FDl6MyFBhnrj4BqJzX3dKKjouaF1tYwzYuX6JA==" saltValue="4AAMYVXRz6yKr2jmZjUfWA==" spinCount="100000" sheet="1" objects="1" scenarios="1"/>
  <conditionalFormatting sqref="A6:A21">
    <cfRule type="expression" dxfId="411" priority="3" stopIfTrue="1">
      <formula>MOD(ROW(),2)=0</formula>
    </cfRule>
    <cfRule type="expression" dxfId="410" priority="4" stopIfTrue="1">
      <formula>MOD(ROW(),2)&lt;&gt;0</formula>
    </cfRule>
  </conditionalFormatting>
  <conditionalFormatting sqref="B6:M6 B9:M21 C7:M8">
    <cfRule type="expression" dxfId="409" priority="5" stopIfTrue="1">
      <formula>MOD(ROW(),2)=0</formula>
    </cfRule>
    <cfRule type="expression" dxfId="408" priority="6" stopIfTrue="1">
      <formula>MOD(ROW(),2)&lt;&gt;0</formula>
    </cfRule>
  </conditionalFormatting>
  <conditionalFormatting sqref="A26:A76">
    <cfRule type="expression" dxfId="407" priority="7" stopIfTrue="1">
      <formula>MOD(ROW(),2)=0</formula>
    </cfRule>
    <cfRule type="expression" dxfId="406" priority="8" stopIfTrue="1">
      <formula>MOD(ROW(),2)&lt;&gt;0</formula>
    </cfRule>
  </conditionalFormatting>
  <conditionalFormatting sqref="B26:U76">
    <cfRule type="expression" dxfId="405" priority="9" stopIfTrue="1">
      <formula>MOD(ROW(),2)=0</formula>
    </cfRule>
    <cfRule type="expression" dxfId="404" priority="10" stopIfTrue="1">
      <formula>MOD(ROW(),2)&lt;&gt;0</formula>
    </cfRule>
  </conditionalFormatting>
  <conditionalFormatting sqref="B7:B8">
    <cfRule type="expression" dxfId="403" priority="1" stopIfTrue="1">
      <formula>MOD(ROW(),2)=0</formula>
    </cfRule>
    <cfRule type="expression" dxfId="402" priority="2"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DC7E-E78E-4637-A34B-9149D8B8BCC0}">
  <sheetPr codeName="Sheet81"/>
  <dimension ref="A1:U77"/>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x-718</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394</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718</v>
      </c>
      <c r="C14" s="49"/>
      <c r="D14" s="49"/>
      <c r="E14" s="49"/>
      <c r="F14" s="49"/>
      <c r="G14" s="49"/>
      <c r="H14" s="49"/>
      <c r="I14" s="49"/>
      <c r="J14" s="49"/>
      <c r="K14" s="49"/>
      <c r="L14" s="49"/>
      <c r="M14" s="49"/>
    </row>
    <row r="15" spans="1:13" x14ac:dyDescent="0.25">
      <c r="A15" s="40" t="s">
        <v>485</v>
      </c>
      <c r="B15" s="49" t="s">
        <v>395</v>
      </c>
      <c r="C15" s="49"/>
      <c r="D15" s="49"/>
      <c r="E15" s="49"/>
      <c r="F15" s="49"/>
      <c r="G15" s="49"/>
      <c r="H15" s="49"/>
      <c r="I15" s="49"/>
      <c r="J15" s="49"/>
      <c r="K15" s="49"/>
      <c r="L15" s="49"/>
      <c r="M15" s="49"/>
    </row>
    <row r="16" spans="1:13" x14ac:dyDescent="0.25">
      <c r="A16" s="40" t="s">
        <v>137</v>
      </c>
      <c r="B16" s="49" t="s">
        <v>396</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201.7</v>
      </c>
      <c r="C27" s="45">
        <v>102.7</v>
      </c>
      <c r="D27" s="45">
        <v>69.7</v>
      </c>
      <c r="E27" s="45">
        <v>53.3</v>
      </c>
      <c r="F27" s="45">
        <v>43.4</v>
      </c>
      <c r="G27" s="45">
        <v>36.799999999999997</v>
      </c>
      <c r="H27" s="45">
        <v>32.1</v>
      </c>
      <c r="I27" s="45">
        <v>28.6</v>
      </c>
      <c r="J27" s="45">
        <v>25.9</v>
      </c>
      <c r="K27" s="45">
        <v>23.7</v>
      </c>
      <c r="L27" s="45">
        <v>21.9</v>
      </c>
      <c r="M27" s="45">
        <v>20.399999999999999</v>
      </c>
      <c r="N27" s="45">
        <v>19.2</v>
      </c>
      <c r="O27" s="45">
        <v>18.100000000000001</v>
      </c>
      <c r="P27" s="45">
        <v>17.2</v>
      </c>
      <c r="Q27" s="45">
        <v>16.399999999999999</v>
      </c>
      <c r="R27" s="45">
        <v>15.7</v>
      </c>
      <c r="S27" s="45">
        <v>15.1</v>
      </c>
      <c r="T27" s="45">
        <v>14.5</v>
      </c>
      <c r="U27" s="45">
        <v>14</v>
      </c>
    </row>
    <row r="28" spans="1:21" x14ac:dyDescent="0.25">
      <c r="A28" s="43">
        <v>17</v>
      </c>
      <c r="B28" s="45">
        <v>204.8</v>
      </c>
      <c r="C28" s="45">
        <v>104.3</v>
      </c>
      <c r="D28" s="45">
        <v>70.8</v>
      </c>
      <c r="E28" s="45">
        <v>54.1</v>
      </c>
      <c r="F28" s="45">
        <v>44.1</v>
      </c>
      <c r="G28" s="45">
        <v>37.4</v>
      </c>
      <c r="H28" s="45">
        <v>32.6</v>
      </c>
      <c r="I28" s="45">
        <v>29</v>
      </c>
      <c r="J28" s="45">
        <v>26.3</v>
      </c>
      <c r="K28" s="45">
        <v>24.1</v>
      </c>
      <c r="L28" s="45">
        <v>22.3</v>
      </c>
      <c r="M28" s="45">
        <v>20.8</v>
      </c>
      <c r="N28" s="45">
        <v>19.5</v>
      </c>
      <c r="O28" s="45">
        <v>18.399999999999999</v>
      </c>
      <c r="P28" s="45">
        <v>17.5</v>
      </c>
      <c r="Q28" s="45">
        <v>16.7</v>
      </c>
      <c r="R28" s="45">
        <v>16</v>
      </c>
      <c r="S28" s="45">
        <v>15.3</v>
      </c>
      <c r="T28" s="45">
        <v>14.8</v>
      </c>
      <c r="U28" s="45">
        <v>14.3</v>
      </c>
    </row>
    <row r="29" spans="1:21" x14ac:dyDescent="0.25">
      <c r="A29" s="43">
        <v>18</v>
      </c>
      <c r="B29" s="45">
        <v>208.3</v>
      </c>
      <c r="C29" s="45">
        <v>106.1</v>
      </c>
      <c r="D29" s="45">
        <v>72</v>
      </c>
      <c r="E29" s="45">
        <v>55</v>
      </c>
      <c r="F29" s="45">
        <v>44.8</v>
      </c>
      <c r="G29" s="45">
        <v>38</v>
      </c>
      <c r="H29" s="45">
        <v>33.200000000000003</v>
      </c>
      <c r="I29" s="45">
        <v>29.5</v>
      </c>
      <c r="J29" s="45">
        <v>26.7</v>
      </c>
      <c r="K29" s="45">
        <v>24.5</v>
      </c>
      <c r="L29" s="45">
        <v>22.6</v>
      </c>
      <c r="M29" s="45">
        <v>21.1</v>
      </c>
      <c r="N29" s="45">
        <v>19.8</v>
      </c>
      <c r="O29" s="45">
        <v>18.7</v>
      </c>
      <c r="P29" s="45">
        <v>17.8</v>
      </c>
      <c r="Q29" s="45">
        <v>17</v>
      </c>
      <c r="R29" s="45">
        <v>16.2</v>
      </c>
      <c r="S29" s="45">
        <v>15.6</v>
      </c>
      <c r="T29" s="45">
        <v>15</v>
      </c>
      <c r="U29" s="45">
        <v>14.5</v>
      </c>
    </row>
    <row r="30" spans="1:21" x14ac:dyDescent="0.25">
      <c r="A30" s="43">
        <v>19</v>
      </c>
      <c r="B30" s="45">
        <v>211.7</v>
      </c>
      <c r="C30" s="45">
        <v>107.8</v>
      </c>
      <c r="D30" s="45">
        <v>73.2</v>
      </c>
      <c r="E30" s="45">
        <v>55.9</v>
      </c>
      <c r="F30" s="45">
        <v>45.5</v>
      </c>
      <c r="G30" s="45">
        <v>38.6</v>
      </c>
      <c r="H30" s="45">
        <v>33.700000000000003</v>
      </c>
      <c r="I30" s="45">
        <v>30</v>
      </c>
      <c r="J30" s="45">
        <v>27.2</v>
      </c>
      <c r="K30" s="45">
        <v>24.9</v>
      </c>
      <c r="L30" s="45">
        <v>23</v>
      </c>
      <c r="M30" s="45">
        <v>21.5</v>
      </c>
      <c r="N30" s="45">
        <v>20.2</v>
      </c>
      <c r="O30" s="45">
        <v>19</v>
      </c>
      <c r="P30" s="45">
        <v>18.100000000000001</v>
      </c>
      <c r="Q30" s="45">
        <v>17.2</v>
      </c>
      <c r="R30" s="45">
        <v>16.5</v>
      </c>
      <c r="S30" s="45">
        <v>15.8</v>
      </c>
      <c r="T30" s="45">
        <v>15.3</v>
      </c>
      <c r="U30" s="45">
        <v>14.7</v>
      </c>
    </row>
    <row r="31" spans="1:21" x14ac:dyDescent="0.25">
      <c r="A31" s="43">
        <v>20</v>
      </c>
      <c r="B31" s="45">
        <v>214.7</v>
      </c>
      <c r="C31" s="45">
        <v>109.3</v>
      </c>
      <c r="D31" s="45">
        <v>74.2</v>
      </c>
      <c r="E31" s="45">
        <v>56.7</v>
      </c>
      <c r="F31" s="45">
        <v>46.2</v>
      </c>
      <c r="G31" s="45">
        <v>39.200000000000003</v>
      </c>
      <c r="H31" s="45">
        <v>34.200000000000003</v>
      </c>
      <c r="I31" s="45">
        <v>30.4</v>
      </c>
      <c r="J31" s="45">
        <v>27.5</v>
      </c>
      <c r="K31" s="45">
        <v>25.2</v>
      </c>
      <c r="L31" s="45">
        <v>23.3</v>
      </c>
      <c r="M31" s="45">
        <v>21.8</v>
      </c>
      <c r="N31" s="45">
        <v>20.399999999999999</v>
      </c>
      <c r="O31" s="45">
        <v>19.3</v>
      </c>
      <c r="P31" s="45">
        <v>18.3</v>
      </c>
      <c r="Q31" s="45">
        <v>17.5</v>
      </c>
      <c r="R31" s="45">
        <v>16.7</v>
      </c>
      <c r="S31" s="45">
        <v>16.100000000000001</v>
      </c>
      <c r="T31" s="45">
        <v>15.5</v>
      </c>
      <c r="U31" s="45">
        <v>14.9</v>
      </c>
    </row>
    <row r="32" spans="1:21" x14ac:dyDescent="0.25">
      <c r="A32" s="43">
        <v>21</v>
      </c>
      <c r="B32" s="45">
        <v>217.7</v>
      </c>
      <c r="C32" s="45">
        <v>110.9</v>
      </c>
      <c r="D32" s="45">
        <v>75.3</v>
      </c>
      <c r="E32" s="45">
        <v>57.5</v>
      </c>
      <c r="F32" s="45">
        <v>46.8</v>
      </c>
      <c r="G32" s="45">
        <v>39.700000000000003</v>
      </c>
      <c r="H32" s="45">
        <v>34.700000000000003</v>
      </c>
      <c r="I32" s="45">
        <v>30.9</v>
      </c>
      <c r="J32" s="45">
        <v>27.9</v>
      </c>
      <c r="K32" s="45">
        <v>25.6</v>
      </c>
      <c r="L32" s="45">
        <v>23.7</v>
      </c>
      <c r="M32" s="45">
        <v>22.1</v>
      </c>
      <c r="N32" s="45">
        <v>20.7</v>
      </c>
      <c r="O32" s="45">
        <v>19.600000000000001</v>
      </c>
      <c r="P32" s="45">
        <v>18.600000000000001</v>
      </c>
      <c r="Q32" s="45">
        <v>17.7</v>
      </c>
      <c r="R32" s="45">
        <v>17</v>
      </c>
      <c r="S32" s="45">
        <v>16.3</v>
      </c>
      <c r="T32" s="45">
        <v>15.7</v>
      </c>
      <c r="U32" s="45">
        <v>15.2</v>
      </c>
    </row>
    <row r="33" spans="1:21" x14ac:dyDescent="0.25">
      <c r="A33" s="43">
        <v>22</v>
      </c>
      <c r="B33" s="45">
        <v>220.8</v>
      </c>
      <c r="C33" s="45">
        <v>112.4</v>
      </c>
      <c r="D33" s="45">
        <v>76.3</v>
      </c>
      <c r="E33" s="45">
        <v>58.3</v>
      </c>
      <c r="F33" s="45">
        <v>47.5</v>
      </c>
      <c r="G33" s="45">
        <v>40.299999999999997</v>
      </c>
      <c r="H33" s="45">
        <v>35.200000000000003</v>
      </c>
      <c r="I33" s="45">
        <v>31.3</v>
      </c>
      <c r="J33" s="45">
        <v>28.3</v>
      </c>
      <c r="K33" s="45">
        <v>26</v>
      </c>
      <c r="L33" s="45">
        <v>24</v>
      </c>
      <c r="M33" s="45">
        <v>22.4</v>
      </c>
      <c r="N33" s="45">
        <v>21</v>
      </c>
      <c r="O33" s="45">
        <v>19.899999999999999</v>
      </c>
      <c r="P33" s="45">
        <v>18.899999999999999</v>
      </c>
      <c r="Q33" s="45">
        <v>18</v>
      </c>
      <c r="R33" s="45">
        <v>17.2</v>
      </c>
      <c r="S33" s="45">
        <v>16.5</v>
      </c>
      <c r="T33" s="45">
        <v>15.9</v>
      </c>
      <c r="U33" s="45">
        <v>15.4</v>
      </c>
    </row>
    <row r="34" spans="1:21" x14ac:dyDescent="0.25">
      <c r="A34" s="43">
        <v>23</v>
      </c>
      <c r="B34" s="45">
        <v>223.9</v>
      </c>
      <c r="C34" s="45">
        <v>114</v>
      </c>
      <c r="D34" s="45">
        <v>77.400000000000006</v>
      </c>
      <c r="E34" s="45">
        <v>59.1</v>
      </c>
      <c r="F34" s="45">
        <v>48.2</v>
      </c>
      <c r="G34" s="45">
        <v>40.9</v>
      </c>
      <c r="H34" s="45">
        <v>35.700000000000003</v>
      </c>
      <c r="I34" s="45">
        <v>31.8</v>
      </c>
      <c r="J34" s="45">
        <v>28.7</v>
      </c>
      <c r="K34" s="45">
        <v>26.3</v>
      </c>
      <c r="L34" s="45">
        <v>24.3</v>
      </c>
      <c r="M34" s="45">
        <v>22.7</v>
      </c>
      <c r="N34" s="45">
        <v>21.3</v>
      </c>
      <c r="O34" s="45">
        <v>20.100000000000001</v>
      </c>
      <c r="P34" s="45">
        <v>19.100000000000001</v>
      </c>
      <c r="Q34" s="45">
        <v>18.2</v>
      </c>
      <c r="R34" s="45">
        <v>17.5</v>
      </c>
      <c r="S34" s="45">
        <v>16.8</v>
      </c>
      <c r="T34" s="45">
        <v>16.2</v>
      </c>
      <c r="U34" s="45">
        <v>15.6</v>
      </c>
    </row>
    <row r="35" spans="1:21" x14ac:dyDescent="0.25">
      <c r="A35" s="43">
        <v>24</v>
      </c>
      <c r="B35" s="45">
        <v>227</v>
      </c>
      <c r="C35" s="45">
        <v>115.6</v>
      </c>
      <c r="D35" s="45">
        <v>78.5</v>
      </c>
      <c r="E35" s="45">
        <v>60</v>
      </c>
      <c r="F35" s="45">
        <v>48.8</v>
      </c>
      <c r="G35" s="45">
        <v>41.4</v>
      </c>
      <c r="H35" s="45">
        <v>36.200000000000003</v>
      </c>
      <c r="I35" s="45">
        <v>32.200000000000003</v>
      </c>
      <c r="J35" s="45">
        <v>29.1</v>
      </c>
      <c r="K35" s="45">
        <v>26.7</v>
      </c>
      <c r="L35" s="45">
        <v>24.7</v>
      </c>
      <c r="M35" s="45">
        <v>23</v>
      </c>
      <c r="N35" s="45">
        <v>21.6</v>
      </c>
      <c r="O35" s="45">
        <v>20.399999999999999</v>
      </c>
      <c r="P35" s="45">
        <v>19.399999999999999</v>
      </c>
      <c r="Q35" s="45">
        <v>18.5</v>
      </c>
      <c r="R35" s="45">
        <v>17.7</v>
      </c>
      <c r="S35" s="45">
        <v>17</v>
      </c>
      <c r="T35" s="45">
        <v>16.399999999999999</v>
      </c>
      <c r="U35" s="45">
        <v>15.8</v>
      </c>
    </row>
    <row r="36" spans="1:21" x14ac:dyDescent="0.25">
      <c r="A36" s="43">
        <v>25</v>
      </c>
      <c r="B36" s="45">
        <v>230.1</v>
      </c>
      <c r="C36" s="45">
        <v>117.2</v>
      </c>
      <c r="D36" s="45">
        <v>79.599999999999994</v>
      </c>
      <c r="E36" s="45">
        <v>60.8</v>
      </c>
      <c r="F36" s="45">
        <v>49.5</v>
      </c>
      <c r="G36" s="45">
        <v>42</v>
      </c>
      <c r="H36" s="45">
        <v>36.700000000000003</v>
      </c>
      <c r="I36" s="45">
        <v>32.700000000000003</v>
      </c>
      <c r="J36" s="45">
        <v>29.5</v>
      </c>
      <c r="K36" s="45">
        <v>27.1</v>
      </c>
      <c r="L36" s="45">
        <v>25</v>
      </c>
      <c r="M36" s="45">
        <v>23.4</v>
      </c>
      <c r="N36" s="45">
        <v>21.9</v>
      </c>
      <c r="O36" s="45">
        <v>20.7</v>
      </c>
      <c r="P36" s="45">
        <v>19.7</v>
      </c>
      <c r="Q36" s="45">
        <v>18.8</v>
      </c>
      <c r="R36" s="45">
        <v>18</v>
      </c>
      <c r="S36" s="45">
        <v>17.3</v>
      </c>
      <c r="T36" s="45">
        <v>16.600000000000001</v>
      </c>
      <c r="U36" s="45">
        <v>16.100000000000001</v>
      </c>
    </row>
    <row r="37" spans="1:21" x14ac:dyDescent="0.25">
      <c r="A37" s="43">
        <v>26</v>
      </c>
      <c r="B37" s="45">
        <v>233.4</v>
      </c>
      <c r="C37" s="45">
        <v>118.8</v>
      </c>
      <c r="D37" s="45">
        <v>80.7</v>
      </c>
      <c r="E37" s="45">
        <v>61.6</v>
      </c>
      <c r="F37" s="45">
        <v>50.2</v>
      </c>
      <c r="G37" s="45">
        <v>42.6</v>
      </c>
      <c r="H37" s="45">
        <v>37.200000000000003</v>
      </c>
      <c r="I37" s="45">
        <v>33.1</v>
      </c>
      <c r="J37" s="45">
        <v>30</v>
      </c>
      <c r="K37" s="45">
        <v>27.4</v>
      </c>
      <c r="L37" s="45">
        <v>25.4</v>
      </c>
      <c r="M37" s="45">
        <v>23.7</v>
      </c>
      <c r="N37" s="45">
        <v>22.2</v>
      </c>
      <c r="O37" s="45">
        <v>21</v>
      </c>
      <c r="P37" s="45">
        <v>20</v>
      </c>
      <c r="Q37" s="45">
        <v>19</v>
      </c>
      <c r="R37" s="45">
        <v>18.2</v>
      </c>
      <c r="S37" s="45">
        <v>17.5</v>
      </c>
      <c r="T37" s="45">
        <v>16.899999999999999</v>
      </c>
      <c r="U37" s="45">
        <v>16.3</v>
      </c>
    </row>
    <row r="38" spans="1:21" x14ac:dyDescent="0.25">
      <c r="A38" s="43">
        <v>27</v>
      </c>
      <c r="B38" s="45">
        <v>236.6</v>
      </c>
      <c r="C38" s="45">
        <v>120.5</v>
      </c>
      <c r="D38" s="45">
        <v>81.8</v>
      </c>
      <c r="E38" s="45">
        <v>62.5</v>
      </c>
      <c r="F38" s="45">
        <v>50.9</v>
      </c>
      <c r="G38" s="45">
        <v>43.2</v>
      </c>
      <c r="H38" s="45">
        <v>37.700000000000003</v>
      </c>
      <c r="I38" s="45">
        <v>33.6</v>
      </c>
      <c r="J38" s="45">
        <v>30.4</v>
      </c>
      <c r="K38" s="45">
        <v>27.8</v>
      </c>
      <c r="L38" s="45">
        <v>25.8</v>
      </c>
      <c r="M38" s="45">
        <v>24</v>
      </c>
      <c r="N38" s="45">
        <v>22.6</v>
      </c>
      <c r="O38" s="45">
        <v>21.3</v>
      </c>
      <c r="P38" s="45">
        <v>20.2</v>
      </c>
      <c r="Q38" s="45">
        <v>19.3</v>
      </c>
      <c r="R38" s="45">
        <v>18.5</v>
      </c>
      <c r="S38" s="45">
        <v>17.8</v>
      </c>
      <c r="T38" s="45">
        <v>17.100000000000001</v>
      </c>
      <c r="U38" s="45">
        <v>16.5</v>
      </c>
    </row>
    <row r="39" spans="1:21" x14ac:dyDescent="0.25">
      <c r="A39" s="43">
        <v>28</v>
      </c>
      <c r="B39" s="45">
        <v>239.9</v>
      </c>
      <c r="C39" s="45">
        <v>122.2</v>
      </c>
      <c r="D39" s="45">
        <v>83</v>
      </c>
      <c r="E39" s="45">
        <v>63.4</v>
      </c>
      <c r="F39" s="45">
        <v>51.6</v>
      </c>
      <c r="G39" s="45">
        <v>43.8</v>
      </c>
      <c r="H39" s="45">
        <v>38.200000000000003</v>
      </c>
      <c r="I39" s="45">
        <v>34.1</v>
      </c>
      <c r="J39" s="45">
        <v>30.8</v>
      </c>
      <c r="K39" s="45">
        <v>28.2</v>
      </c>
      <c r="L39" s="45">
        <v>26.1</v>
      </c>
      <c r="M39" s="45">
        <v>24.4</v>
      </c>
      <c r="N39" s="45">
        <v>22.9</v>
      </c>
      <c r="O39" s="45">
        <v>21.6</v>
      </c>
      <c r="P39" s="45">
        <v>20.5</v>
      </c>
      <c r="Q39" s="45">
        <v>19.600000000000001</v>
      </c>
      <c r="R39" s="45">
        <v>18.8</v>
      </c>
      <c r="S39" s="45">
        <v>18</v>
      </c>
      <c r="T39" s="45">
        <v>17.399999999999999</v>
      </c>
      <c r="U39" s="45">
        <v>16.8</v>
      </c>
    </row>
    <row r="40" spans="1:21" x14ac:dyDescent="0.25">
      <c r="A40" s="43">
        <v>29</v>
      </c>
      <c r="B40" s="45">
        <v>243.2</v>
      </c>
      <c r="C40" s="45">
        <v>123.9</v>
      </c>
      <c r="D40" s="45">
        <v>84.1</v>
      </c>
      <c r="E40" s="45">
        <v>64.3</v>
      </c>
      <c r="F40" s="45">
        <v>52.3</v>
      </c>
      <c r="G40" s="45">
        <v>44.4</v>
      </c>
      <c r="H40" s="45">
        <v>38.799999999999997</v>
      </c>
      <c r="I40" s="45">
        <v>34.5</v>
      </c>
      <c r="J40" s="45">
        <v>31.3</v>
      </c>
      <c r="K40" s="45">
        <v>28.6</v>
      </c>
      <c r="L40" s="45">
        <v>26.5</v>
      </c>
      <c r="M40" s="45">
        <v>24.7</v>
      </c>
      <c r="N40" s="45">
        <v>23.2</v>
      </c>
      <c r="O40" s="45">
        <v>21.9</v>
      </c>
      <c r="P40" s="45">
        <v>20.8</v>
      </c>
      <c r="Q40" s="45">
        <v>19.899999999999999</v>
      </c>
      <c r="R40" s="45">
        <v>19</v>
      </c>
      <c r="S40" s="45">
        <v>18.3</v>
      </c>
      <c r="T40" s="45">
        <v>17.600000000000001</v>
      </c>
      <c r="U40" s="45">
        <v>17</v>
      </c>
    </row>
    <row r="41" spans="1:21" x14ac:dyDescent="0.25">
      <c r="A41" s="43">
        <v>30</v>
      </c>
      <c r="B41" s="45">
        <v>246.6</v>
      </c>
      <c r="C41" s="45">
        <v>125.6</v>
      </c>
      <c r="D41" s="45">
        <v>85.3</v>
      </c>
      <c r="E41" s="45">
        <v>65.099999999999994</v>
      </c>
      <c r="F41" s="45">
        <v>53.1</v>
      </c>
      <c r="G41" s="45">
        <v>45</v>
      </c>
      <c r="H41" s="45">
        <v>39.299999999999997</v>
      </c>
      <c r="I41" s="45">
        <v>35</v>
      </c>
      <c r="J41" s="45">
        <v>31.7</v>
      </c>
      <c r="K41" s="45">
        <v>29</v>
      </c>
      <c r="L41" s="45">
        <v>26.9</v>
      </c>
      <c r="M41" s="45">
        <v>25.1</v>
      </c>
      <c r="N41" s="45">
        <v>23.5</v>
      </c>
      <c r="O41" s="45">
        <v>22.3</v>
      </c>
      <c r="P41" s="45">
        <v>21.1</v>
      </c>
      <c r="Q41" s="45">
        <v>20.2</v>
      </c>
      <c r="R41" s="45">
        <v>19.3</v>
      </c>
      <c r="S41" s="45">
        <v>18.5</v>
      </c>
      <c r="T41" s="45">
        <v>17.899999999999999</v>
      </c>
      <c r="U41" s="45">
        <v>17.3</v>
      </c>
    </row>
    <row r="42" spans="1:21" x14ac:dyDescent="0.25">
      <c r="A42" s="43">
        <v>31</v>
      </c>
      <c r="B42" s="45">
        <v>250</v>
      </c>
      <c r="C42" s="45">
        <v>127.3</v>
      </c>
      <c r="D42" s="45">
        <v>86.5</v>
      </c>
      <c r="E42" s="45">
        <v>66.099999999999994</v>
      </c>
      <c r="F42" s="45">
        <v>53.8</v>
      </c>
      <c r="G42" s="45">
        <v>45.7</v>
      </c>
      <c r="H42" s="45">
        <v>39.9</v>
      </c>
      <c r="I42" s="45">
        <v>35.5</v>
      </c>
      <c r="J42" s="45">
        <v>32.1</v>
      </c>
      <c r="K42" s="45">
        <v>29.4</v>
      </c>
      <c r="L42" s="45">
        <v>27.3</v>
      </c>
      <c r="M42" s="45">
        <v>25.4</v>
      </c>
      <c r="N42" s="45">
        <v>23.9</v>
      </c>
      <c r="O42" s="45">
        <v>22.6</v>
      </c>
      <c r="P42" s="45">
        <v>21.4</v>
      </c>
      <c r="Q42" s="45">
        <v>20.5</v>
      </c>
      <c r="R42" s="45">
        <v>19.600000000000001</v>
      </c>
      <c r="S42" s="45">
        <v>18.8</v>
      </c>
      <c r="T42" s="45">
        <v>18.100000000000001</v>
      </c>
      <c r="U42" s="45">
        <v>17.5</v>
      </c>
    </row>
    <row r="43" spans="1:21" x14ac:dyDescent="0.25">
      <c r="A43" s="43">
        <v>32</v>
      </c>
      <c r="B43" s="45">
        <v>253.4</v>
      </c>
      <c r="C43" s="45">
        <v>129.1</v>
      </c>
      <c r="D43" s="45">
        <v>87.7</v>
      </c>
      <c r="E43" s="45">
        <v>67</v>
      </c>
      <c r="F43" s="45">
        <v>54.6</v>
      </c>
      <c r="G43" s="45">
        <v>46.3</v>
      </c>
      <c r="H43" s="45">
        <v>40.4</v>
      </c>
      <c r="I43" s="45">
        <v>36</v>
      </c>
      <c r="J43" s="45">
        <v>32.6</v>
      </c>
      <c r="K43" s="45">
        <v>29.9</v>
      </c>
      <c r="L43" s="45">
        <v>27.6</v>
      </c>
      <c r="M43" s="45">
        <v>25.8</v>
      </c>
      <c r="N43" s="45">
        <v>24.2</v>
      </c>
      <c r="O43" s="45">
        <v>22.9</v>
      </c>
      <c r="P43" s="45">
        <v>21.7</v>
      </c>
      <c r="Q43" s="45">
        <v>20.7</v>
      </c>
      <c r="R43" s="45">
        <v>19.899999999999999</v>
      </c>
      <c r="S43" s="45">
        <v>19.100000000000001</v>
      </c>
      <c r="T43" s="45">
        <v>18.399999999999999</v>
      </c>
      <c r="U43" s="45">
        <v>17.8</v>
      </c>
    </row>
    <row r="44" spans="1:21" x14ac:dyDescent="0.25">
      <c r="A44" s="43">
        <v>33</v>
      </c>
      <c r="B44" s="45">
        <v>256.89999999999998</v>
      </c>
      <c r="C44" s="45">
        <v>130.80000000000001</v>
      </c>
      <c r="D44" s="45">
        <v>88.9</v>
      </c>
      <c r="E44" s="45">
        <v>67.900000000000006</v>
      </c>
      <c r="F44" s="45">
        <v>55.3</v>
      </c>
      <c r="G44" s="45">
        <v>47</v>
      </c>
      <c r="H44" s="45">
        <v>41</v>
      </c>
      <c r="I44" s="45">
        <v>36.5</v>
      </c>
      <c r="J44" s="45">
        <v>33</v>
      </c>
      <c r="K44" s="45">
        <v>30.3</v>
      </c>
      <c r="L44" s="45">
        <v>28</v>
      </c>
      <c r="M44" s="45">
        <v>26.2</v>
      </c>
      <c r="N44" s="45">
        <v>24.6</v>
      </c>
      <c r="O44" s="45">
        <v>23.2</v>
      </c>
      <c r="P44" s="45">
        <v>22.1</v>
      </c>
      <c r="Q44" s="45">
        <v>21</v>
      </c>
      <c r="R44" s="45">
        <v>20.2</v>
      </c>
      <c r="S44" s="45">
        <v>19.399999999999999</v>
      </c>
      <c r="T44" s="45">
        <v>18.7</v>
      </c>
      <c r="U44" s="45">
        <v>18</v>
      </c>
    </row>
    <row r="45" spans="1:21" x14ac:dyDescent="0.25">
      <c r="A45" s="43">
        <v>34</v>
      </c>
      <c r="B45" s="45">
        <v>260.3</v>
      </c>
      <c r="C45" s="45">
        <v>132.6</v>
      </c>
      <c r="D45" s="45">
        <v>90.1</v>
      </c>
      <c r="E45" s="45">
        <v>68.8</v>
      </c>
      <c r="F45" s="45">
        <v>56.1</v>
      </c>
      <c r="G45" s="45">
        <v>47.6</v>
      </c>
      <c r="H45" s="45">
        <v>41.5</v>
      </c>
      <c r="I45" s="45">
        <v>37</v>
      </c>
      <c r="J45" s="45">
        <v>33.5</v>
      </c>
      <c r="K45" s="45">
        <v>30.7</v>
      </c>
      <c r="L45" s="45">
        <v>28.4</v>
      </c>
      <c r="M45" s="45">
        <v>26.5</v>
      </c>
      <c r="N45" s="45">
        <v>24.9</v>
      </c>
      <c r="O45" s="45">
        <v>23.6</v>
      </c>
      <c r="P45" s="45">
        <v>22.4</v>
      </c>
      <c r="Q45" s="45">
        <v>21.4</v>
      </c>
      <c r="R45" s="45">
        <v>20.5</v>
      </c>
      <c r="S45" s="45">
        <v>19.7</v>
      </c>
      <c r="T45" s="45">
        <v>18.899999999999999</v>
      </c>
      <c r="U45" s="45">
        <v>18.3</v>
      </c>
    </row>
    <row r="46" spans="1:21" x14ac:dyDescent="0.25">
      <c r="A46" s="43">
        <v>35</v>
      </c>
      <c r="B46" s="45">
        <v>263.8</v>
      </c>
      <c r="C46" s="45">
        <v>134.4</v>
      </c>
      <c r="D46" s="45">
        <v>91.3</v>
      </c>
      <c r="E46" s="45">
        <v>69.8</v>
      </c>
      <c r="F46" s="45">
        <v>56.8</v>
      </c>
      <c r="G46" s="45">
        <v>48.2</v>
      </c>
      <c r="H46" s="45">
        <v>42.1</v>
      </c>
      <c r="I46" s="45">
        <v>37.5</v>
      </c>
      <c r="J46" s="45">
        <v>34</v>
      </c>
      <c r="K46" s="45">
        <v>31.1</v>
      </c>
      <c r="L46" s="45">
        <v>28.8</v>
      </c>
      <c r="M46" s="45">
        <v>26.9</v>
      </c>
      <c r="N46" s="45">
        <v>25.3</v>
      </c>
      <c r="O46" s="45">
        <v>23.9</v>
      </c>
      <c r="P46" s="45">
        <v>22.7</v>
      </c>
      <c r="Q46" s="45">
        <v>21.7</v>
      </c>
      <c r="R46" s="45">
        <v>20.7</v>
      </c>
      <c r="S46" s="45">
        <v>19.899999999999999</v>
      </c>
      <c r="T46" s="45">
        <v>19.2</v>
      </c>
      <c r="U46" s="45">
        <v>18.600000000000001</v>
      </c>
    </row>
    <row r="47" spans="1:21" x14ac:dyDescent="0.25">
      <c r="A47" s="43">
        <v>36</v>
      </c>
      <c r="B47" s="45">
        <v>267.39999999999998</v>
      </c>
      <c r="C47" s="45">
        <v>136.19999999999999</v>
      </c>
      <c r="D47" s="45">
        <v>92.5</v>
      </c>
      <c r="E47" s="45">
        <v>70.7</v>
      </c>
      <c r="F47" s="45">
        <v>57.6</v>
      </c>
      <c r="G47" s="45">
        <v>48.9</v>
      </c>
      <c r="H47" s="45">
        <v>42.7</v>
      </c>
      <c r="I47" s="45">
        <v>38.1</v>
      </c>
      <c r="J47" s="45">
        <v>34.4</v>
      </c>
      <c r="K47" s="45">
        <v>31.6</v>
      </c>
      <c r="L47" s="45">
        <v>29.2</v>
      </c>
      <c r="M47" s="45">
        <v>27.3</v>
      </c>
      <c r="N47" s="45">
        <v>25.6</v>
      </c>
      <c r="O47" s="45">
        <v>24.2</v>
      </c>
      <c r="P47" s="45">
        <v>23</v>
      </c>
      <c r="Q47" s="45">
        <v>22</v>
      </c>
      <c r="R47" s="45">
        <v>21.1</v>
      </c>
      <c r="S47" s="45">
        <v>20.2</v>
      </c>
      <c r="T47" s="45">
        <v>19.5</v>
      </c>
      <c r="U47" s="45">
        <v>18.899999999999999</v>
      </c>
    </row>
    <row r="48" spans="1:21" x14ac:dyDescent="0.25">
      <c r="A48" s="43">
        <v>37</v>
      </c>
      <c r="B48" s="45">
        <v>271</v>
      </c>
      <c r="C48" s="45">
        <v>138.1</v>
      </c>
      <c r="D48" s="45">
        <v>93.8</v>
      </c>
      <c r="E48" s="45">
        <v>71.7</v>
      </c>
      <c r="F48" s="45">
        <v>58.4</v>
      </c>
      <c r="G48" s="45">
        <v>49.6</v>
      </c>
      <c r="H48" s="45">
        <v>43.3</v>
      </c>
      <c r="I48" s="45">
        <v>38.6</v>
      </c>
      <c r="J48" s="45">
        <v>34.9</v>
      </c>
      <c r="K48" s="45">
        <v>32</v>
      </c>
      <c r="L48" s="45">
        <v>29.6</v>
      </c>
      <c r="M48" s="45">
        <v>27.7</v>
      </c>
      <c r="N48" s="45">
        <v>26</v>
      </c>
      <c r="O48" s="45">
        <v>24.6</v>
      </c>
      <c r="P48" s="45">
        <v>23.4</v>
      </c>
      <c r="Q48" s="45">
        <v>22.3</v>
      </c>
      <c r="R48" s="45">
        <v>21.4</v>
      </c>
      <c r="S48" s="45">
        <v>20.5</v>
      </c>
      <c r="T48" s="45">
        <v>19.8</v>
      </c>
      <c r="U48" s="45">
        <v>19.2</v>
      </c>
    </row>
    <row r="49" spans="1:21" x14ac:dyDescent="0.25">
      <c r="A49" s="43">
        <v>38</v>
      </c>
      <c r="B49" s="45">
        <v>274.60000000000002</v>
      </c>
      <c r="C49" s="45">
        <v>139.9</v>
      </c>
      <c r="D49" s="45">
        <v>95</v>
      </c>
      <c r="E49" s="45">
        <v>72.599999999999994</v>
      </c>
      <c r="F49" s="45">
        <v>59.2</v>
      </c>
      <c r="G49" s="45">
        <v>50.3</v>
      </c>
      <c r="H49" s="45">
        <v>43.9</v>
      </c>
      <c r="I49" s="45">
        <v>39.1</v>
      </c>
      <c r="J49" s="45">
        <v>35.4</v>
      </c>
      <c r="K49" s="45">
        <v>32.5</v>
      </c>
      <c r="L49" s="45">
        <v>30.1</v>
      </c>
      <c r="M49" s="45">
        <v>28.1</v>
      </c>
      <c r="N49" s="45">
        <v>26.4</v>
      </c>
      <c r="O49" s="45">
        <v>24.9</v>
      </c>
      <c r="P49" s="45">
        <v>23.7</v>
      </c>
      <c r="Q49" s="45">
        <v>22.6</v>
      </c>
      <c r="R49" s="45">
        <v>21.7</v>
      </c>
      <c r="S49" s="45">
        <v>20.9</v>
      </c>
      <c r="T49" s="45">
        <v>20.100000000000001</v>
      </c>
      <c r="U49" s="45">
        <v>19.5</v>
      </c>
    </row>
    <row r="50" spans="1:21" x14ac:dyDescent="0.25">
      <c r="A50" s="43">
        <v>39</v>
      </c>
      <c r="B50" s="45">
        <v>278.2</v>
      </c>
      <c r="C50" s="45">
        <v>141.80000000000001</v>
      </c>
      <c r="D50" s="45">
        <v>96.3</v>
      </c>
      <c r="E50" s="45">
        <v>73.599999999999994</v>
      </c>
      <c r="F50" s="45">
        <v>60</v>
      </c>
      <c r="G50" s="45">
        <v>50.9</v>
      </c>
      <c r="H50" s="45">
        <v>44.5</v>
      </c>
      <c r="I50" s="45">
        <v>39.700000000000003</v>
      </c>
      <c r="J50" s="45">
        <v>35.9</v>
      </c>
      <c r="K50" s="45">
        <v>32.9</v>
      </c>
      <c r="L50" s="45">
        <v>30.5</v>
      </c>
      <c r="M50" s="45">
        <v>28.5</v>
      </c>
      <c r="N50" s="45">
        <v>26.8</v>
      </c>
      <c r="O50" s="45">
        <v>25.3</v>
      </c>
      <c r="P50" s="45">
        <v>24.1</v>
      </c>
      <c r="Q50" s="45">
        <v>23</v>
      </c>
      <c r="R50" s="45">
        <v>22</v>
      </c>
      <c r="S50" s="45">
        <v>21.2</v>
      </c>
      <c r="T50" s="45">
        <v>20.399999999999999</v>
      </c>
      <c r="U50" s="45">
        <v>19.8</v>
      </c>
    </row>
    <row r="51" spans="1:21" x14ac:dyDescent="0.25">
      <c r="A51" s="43">
        <v>40</v>
      </c>
      <c r="B51" s="45">
        <v>281.89999999999998</v>
      </c>
      <c r="C51" s="45">
        <v>143.69999999999999</v>
      </c>
      <c r="D51" s="45">
        <v>97.6</v>
      </c>
      <c r="E51" s="45">
        <v>74.599999999999994</v>
      </c>
      <c r="F51" s="45">
        <v>60.8</v>
      </c>
      <c r="G51" s="45">
        <v>51.6</v>
      </c>
      <c r="H51" s="45">
        <v>45.1</v>
      </c>
      <c r="I51" s="45">
        <v>40.200000000000003</v>
      </c>
      <c r="J51" s="45">
        <v>36.4</v>
      </c>
      <c r="K51" s="45">
        <v>33.4</v>
      </c>
      <c r="L51" s="45">
        <v>30.9</v>
      </c>
      <c r="M51" s="45">
        <v>28.9</v>
      </c>
      <c r="N51" s="45">
        <v>27.1</v>
      </c>
      <c r="O51" s="45">
        <v>25.7</v>
      </c>
      <c r="P51" s="45">
        <v>24.4</v>
      </c>
      <c r="Q51" s="45">
        <v>23.3</v>
      </c>
      <c r="R51" s="45">
        <v>22.4</v>
      </c>
      <c r="S51" s="45">
        <v>21.5</v>
      </c>
      <c r="T51" s="45">
        <v>20.8</v>
      </c>
      <c r="U51" s="45">
        <v>20.100000000000001</v>
      </c>
    </row>
    <row r="52" spans="1:21" x14ac:dyDescent="0.25">
      <c r="A52" s="43">
        <v>41</v>
      </c>
      <c r="B52" s="45">
        <v>285.60000000000002</v>
      </c>
      <c r="C52" s="45">
        <v>145.6</v>
      </c>
      <c r="D52" s="45">
        <v>98.9</v>
      </c>
      <c r="E52" s="45">
        <v>75.599999999999994</v>
      </c>
      <c r="F52" s="45">
        <v>61.6</v>
      </c>
      <c r="G52" s="45">
        <v>52.4</v>
      </c>
      <c r="H52" s="45">
        <v>45.7</v>
      </c>
      <c r="I52" s="45">
        <v>40.799999999999997</v>
      </c>
      <c r="J52" s="45">
        <v>36.9</v>
      </c>
      <c r="K52" s="45">
        <v>33.9</v>
      </c>
      <c r="L52" s="45">
        <v>31.4</v>
      </c>
      <c r="M52" s="45">
        <v>29.3</v>
      </c>
      <c r="N52" s="45">
        <v>27.5</v>
      </c>
      <c r="O52" s="45">
        <v>26.1</v>
      </c>
      <c r="P52" s="45">
        <v>24.8</v>
      </c>
      <c r="Q52" s="45">
        <v>23.7</v>
      </c>
      <c r="R52" s="45">
        <v>22.7</v>
      </c>
      <c r="S52" s="45">
        <v>21.9</v>
      </c>
      <c r="T52" s="45">
        <v>21.1</v>
      </c>
      <c r="U52" s="45">
        <v>20.399999999999999</v>
      </c>
    </row>
    <row r="53" spans="1:21" x14ac:dyDescent="0.25">
      <c r="A53" s="43">
        <v>42</v>
      </c>
      <c r="B53" s="45">
        <v>289.39999999999998</v>
      </c>
      <c r="C53" s="45">
        <v>147.5</v>
      </c>
      <c r="D53" s="45">
        <v>100.2</v>
      </c>
      <c r="E53" s="45">
        <v>76.599999999999994</v>
      </c>
      <c r="F53" s="45">
        <v>62.5</v>
      </c>
      <c r="G53" s="45">
        <v>53.1</v>
      </c>
      <c r="H53" s="45">
        <v>46.4</v>
      </c>
      <c r="I53" s="45">
        <v>41.3</v>
      </c>
      <c r="J53" s="45">
        <v>37.4</v>
      </c>
      <c r="K53" s="45">
        <v>34.299999999999997</v>
      </c>
      <c r="L53" s="45">
        <v>31.8</v>
      </c>
      <c r="M53" s="45">
        <v>29.7</v>
      </c>
      <c r="N53" s="45">
        <v>28</v>
      </c>
      <c r="O53" s="45">
        <v>26.5</v>
      </c>
      <c r="P53" s="45">
        <v>25.2</v>
      </c>
      <c r="Q53" s="45">
        <v>24.1</v>
      </c>
      <c r="R53" s="45">
        <v>23.1</v>
      </c>
      <c r="S53" s="45">
        <v>22.2</v>
      </c>
      <c r="T53" s="45">
        <v>21.5</v>
      </c>
      <c r="U53" s="45">
        <v>20.8</v>
      </c>
    </row>
    <row r="54" spans="1:21" x14ac:dyDescent="0.25">
      <c r="A54" s="43">
        <v>43</v>
      </c>
      <c r="B54" s="45">
        <v>293.2</v>
      </c>
      <c r="C54" s="45">
        <v>149.4</v>
      </c>
      <c r="D54" s="45">
        <v>101.6</v>
      </c>
      <c r="E54" s="45">
        <v>77.7</v>
      </c>
      <c r="F54" s="45">
        <v>63.3</v>
      </c>
      <c r="G54" s="45">
        <v>53.8</v>
      </c>
      <c r="H54" s="45">
        <v>47</v>
      </c>
      <c r="I54" s="45">
        <v>41.9</v>
      </c>
      <c r="J54" s="45">
        <v>38</v>
      </c>
      <c r="K54" s="45">
        <v>34.799999999999997</v>
      </c>
      <c r="L54" s="45">
        <v>32.299999999999997</v>
      </c>
      <c r="M54" s="45">
        <v>30.2</v>
      </c>
      <c r="N54" s="45">
        <v>28.4</v>
      </c>
      <c r="O54" s="45">
        <v>26.9</v>
      </c>
      <c r="P54" s="45">
        <v>25.6</v>
      </c>
      <c r="Q54" s="45">
        <v>24.4</v>
      </c>
      <c r="R54" s="45">
        <v>23.5</v>
      </c>
      <c r="S54" s="45">
        <v>22.6</v>
      </c>
      <c r="T54" s="45">
        <v>21.8</v>
      </c>
      <c r="U54" s="45">
        <v>21.2</v>
      </c>
    </row>
    <row r="55" spans="1:21" x14ac:dyDescent="0.25">
      <c r="A55" s="43">
        <v>44</v>
      </c>
      <c r="B55" s="45">
        <v>297</v>
      </c>
      <c r="C55" s="45">
        <v>151.4</v>
      </c>
      <c r="D55" s="45">
        <v>102.9</v>
      </c>
      <c r="E55" s="45">
        <v>78.7</v>
      </c>
      <c r="F55" s="45">
        <v>64.2</v>
      </c>
      <c r="G55" s="45">
        <v>54.5</v>
      </c>
      <c r="H55" s="45">
        <v>47.6</v>
      </c>
      <c r="I55" s="45">
        <v>42.5</v>
      </c>
      <c r="J55" s="45">
        <v>38.5</v>
      </c>
      <c r="K55" s="45">
        <v>35.299999999999997</v>
      </c>
      <c r="L55" s="45">
        <v>32.700000000000003</v>
      </c>
      <c r="M55" s="45">
        <v>30.6</v>
      </c>
      <c r="N55" s="45">
        <v>28.8</v>
      </c>
      <c r="O55" s="45">
        <v>27.3</v>
      </c>
      <c r="P55" s="45">
        <v>26</v>
      </c>
      <c r="Q55" s="45">
        <v>24.8</v>
      </c>
      <c r="R55" s="45">
        <v>23.8</v>
      </c>
      <c r="S55" s="45">
        <v>23</v>
      </c>
      <c r="T55" s="45">
        <v>22.2</v>
      </c>
      <c r="U55" s="45">
        <v>21.5</v>
      </c>
    </row>
    <row r="56" spans="1:21" x14ac:dyDescent="0.25">
      <c r="A56" s="43">
        <v>45</v>
      </c>
      <c r="B56" s="45">
        <v>300.8</v>
      </c>
      <c r="C56" s="45">
        <v>153.4</v>
      </c>
      <c r="D56" s="45">
        <v>104.3</v>
      </c>
      <c r="E56" s="45">
        <v>79.7</v>
      </c>
      <c r="F56" s="45">
        <v>65</v>
      </c>
      <c r="G56" s="45">
        <v>55.2</v>
      </c>
      <c r="H56" s="45">
        <v>48.3</v>
      </c>
      <c r="I56" s="45">
        <v>43.1</v>
      </c>
      <c r="J56" s="45">
        <v>39</v>
      </c>
      <c r="K56" s="45">
        <v>35.799999999999997</v>
      </c>
      <c r="L56" s="45">
        <v>33.200000000000003</v>
      </c>
      <c r="M56" s="45">
        <v>31.1</v>
      </c>
      <c r="N56" s="45">
        <v>29.3</v>
      </c>
      <c r="O56" s="45">
        <v>27.7</v>
      </c>
      <c r="P56" s="45">
        <v>26.4</v>
      </c>
      <c r="Q56" s="45">
        <v>25.3</v>
      </c>
      <c r="R56" s="45">
        <v>24.3</v>
      </c>
      <c r="S56" s="45">
        <v>23.4</v>
      </c>
      <c r="T56" s="45">
        <v>22.6</v>
      </c>
      <c r="U56" s="45">
        <v>21.9</v>
      </c>
    </row>
    <row r="57" spans="1:21" x14ac:dyDescent="0.25">
      <c r="A57" s="43">
        <v>46</v>
      </c>
      <c r="B57" s="45">
        <v>304.7</v>
      </c>
      <c r="C57" s="45">
        <v>155.4</v>
      </c>
      <c r="D57" s="45">
        <v>105.6</v>
      </c>
      <c r="E57" s="45">
        <v>80.8</v>
      </c>
      <c r="F57" s="45">
        <v>65.900000000000006</v>
      </c>
      <c r="G57" s="45">
        <v>56</v>
      </c>
      <c r="H57" s="45">
        <v>49</v>
      </c>
      <c r="I57" s="45">
        <v>43.7</v>
      </c>
      <c r="J57" s="45">
        <v>39.6</v>
      </c>
      <c r="K57" s="45">
        <v>36.4</v>
      </c>
      <c r="L57" s="45">
        <v>33.700000000000003</v>
      </c>
      <c r="M57" s="45">
        <v>31.6</v>
      </c>
      <c r="N57" s="45">
        <v>29.7</v>
      </c>
      <c r="O57" s="45">
        <v>28.2</v>
      </c>
      <c r="P57" s="45">
        <v>26.8</v>
      </c>
      <c r="Q57" s="45">
        <v>25.7</v>
      </c>
      <c r="R57" s="45">
        <v>24.7</v>
      </c>
      <c r="S57" s="45">
        <v>23.8</v>
      </c>
      <c r="T57" s="45">
        <v>23</v>
      </c>
      <c r="U57" s="45">
        <v>22.3</v>
      </c>
    </row>
    <row r="58" spans="1:21" x14ac:dyDescent="0.25">
      <c r="A58" s="43">
        <v>47</v>
      </c>
      <c r="B58" s="45">
        <v>308.60000000000002</v>
      </c>
      <c r="C58" s="45">
        <v>157.4</v>
      </c>
      <c r="D58" s="45">
        <v>107</v>
      </c>
      <c r="E58" s="45">
        <v>81.900000000000006</v>
      </c>
      <c r="F58" s="45">
        <v>66.8</v>
      </c>
      <c r="G58" s="45">
        <v>56.8</v>
      </c>
      <c r="H58" s="45">
        <v>49.7</v>
      </c>
      <c r="I58" s="45">
        <v>44.3</v>
      </c>
      <c r="J58" s="45">
        <v>40.200000000000003</v>
      </c>
      <c r="K58" s="45">
        <v>36.9</v>
      </c>
      <c r="L58" s="45">
        <v>34.299999999999997</v>
      </c>
      <c r="M58" s="45">
        <v>32.1</v>
      </c>
      <c r="N58" s="45">
        <v>30.2</v>
      </c>
      <c r="O58" s="45">
        <v>28.7</v>
      </c>
      <c r="P58" s="45">
        <v>27.3</v>
      </c>
      <c r="Q58" s="45">
        <v>26.2</v>
      </c>
      <c r="R58" s="45">
        <v>25.1</v>
      </c>
      <c r="S58" s="45">
        <v>24.2</v>
      </c>
      <c r="T58" s="45">
        <v>23.5</v>
      </c>
      <c r="U58" s="45">
        <v>22.7</v>
      </c>
    </row>
    <row r="59" spans="1:21" x14ac:dyDescent="0.25">
      <c r="A59" s="43">
        <v>48</v>
      </c>
      <c r="B59" s="45">
        <v>312.60000000000002</v>
      </c>
      <c r="C59" s="45">
        <v>159.4</v>
      </c>
      <c r="D59" s="45">
        <v>108.4</v>
      </c>
      <c r="E59" s="45">
        <v>83</v>
      </c>
      <c r="F59" s="45">
        <v>67.7</v>
      </c>
      <c r="G59" s="45">
        <v>57.6</v>
      </c>
      <c r="H59" s="45">
        <v>50.4</v>
      </c>
      <c r="I59" s="45">
        <v>45</v>
      </c>
      <c r="J59" s="45">
        <v>40.799999999999997</v>
      </c>
      <c r="K59" s="45">
        <v>37.5</v>
      </c>
      <c r="L59" s="45">
        <v>34.799999999999997</v>
      </c>
      <c r="M59" s="45">
        <v>32.6</v>
      </c>
      <c r="N59" s="45">
        <v>30.7</v>
      </c>
      <c r="O59" s="45">
        <v>29.2</v>
      </c>
      <c r="P59" s="45">
        <v>27.8</v>
      </c>
      <c r="Q59" s="45">
        <v>26.6</v>
      </c>
      <c r="R59" s="45">
        <v>25.6</v>
      </c>
      <c r="S59" s="45">
        <v>24.7</v>
      </c>
      <c r="T59" s="45">
        <v>23.9</v>
      </c>
      <c r="U59" s="45"/>
    </row>
    <row r="60" spans="1:21" x14ac:dyDescent="0.25">
      <c r="A60" s="43">
        <v>49</v>
      </c>
      <c r="B60" s="45">
        <v>316.7</v>
      </c>
      <c r="C60" s="45">
        <v>161.6</v>
      </c>
      <c r="D60" s="45">
        <v>109.9</v>
      </c>
      <c r="E60" s="45">
        <v>84.1</v>
      </c>
      <c r="F60" s="45">
        <v>68.7</v>
      </c>
      <c r="G60" s="45">
        <v>58.5</v>
      </c>
      <c r="H60" s="45">
        <v>51.2</v>
      </c>
      <c r="I60" s="45">
        <v>45.7</v>
      </c>
      <c r="J60" s="45">
        <v>41.5</v>
      </c>
      <c r="K60" s="45">
        <v>38.200000000000003</v>
      </c>
      <c r="L60" s="45">
        <v>35.4</v>
      </c>
      <c r="M60" s="45">
        <v>33.200000000000003</v>
      </c>
      <c r="N60" s="45">
        <v>31.3</v>
      </c>
      <c r="O60" s="45">
        <v>29.7</v>
      </c>
      <c r="P60" s="45">
        <v>28.3</v>
      </c>
      <c r="Q60" s="45">
        <v>27.2</v>
      </c>
      <c r="R60" s="45">
        <v>26.1</v>
      </c>
      <c r="S60" s="45">
        <v>25.2</v>
      </c>
      <c r="T60" s="45"/>
      <c r="U60" s="45"/>
    </row>
    <row r="61" spans="1:21" x14ac:dyDescent="0.25">
      <c r="A61" s="43">
        <v>50</v>
      </c>
      <c r="B61" s="45">
        <v>320.8</v>
      </c>
      <c r="C61" s="45">
        <v>163.69999999999999</v>
      </c>
      <c r="D61" s="45">
        <v>111.5</v>
      </c>
      <c r="E61" s="45">
        <v>85.4</v>
      </c>
      <c r="F61" s="45">
        <v>69.7</v>
      </c>
      <c r="G61" s="45">
        <v>59.4</v>
      </c>
      <c r="H61" s="45">
        <v>52</v>
      </c>
      <c r="I61" s="45">
        <v>46.5</v>
      </c>
      <c r="J61" s="45">
        <v>42.2</v>
      </c>
      <c r="K61" s="45">
        <v>38.799999999999997</v>
      </c>
      <c r="L61" s="45">
        <v>36.1</v>
      </c>
      <c r="M61" s="45">
        <v>33.799999999999997</v>
      </c>
      <c r="N61" s="45">
        <v>31.9</v>
      </c>
      <c r="O61" s="45">
        <v>30.3</v>
      </c>
      <c r="P61" s="45">
        <v>28.9</v>
      </c>
      <c r="Q61" s="45">
        <v>27.7</v>
      </c>
      <c r="R61" s="45">
        <v>26.6</v>
      </c>
      <c r="S61" s="45"/>
      <c r="T61" s="45"/>
      <c r="U61" s="45"/>
    </row>
    <row r="62" spans="1:21" x14ac:dyDescent="0.25">
      <c r="A62" s="43">
        <v>51</v>
      </c>
      <c r="B62" s="45">
        <v>325.10000000000002</v>
      </c>
      <c r="C62" s="45">
        <v>166</v>
      </c>
      <c r="D62" s="45">
        <v>113</v>
      </c>
      <c r="E62" s="45">
        <v>86.6</v>
      </c>
      <c r="F62" s="45">
        <v>70.8</v>
      </c>
      <c r="G62" s="45">
        <v>60.3</v>
      </c>
      <c r="H62" s="45">
        <v>52.8</v>
      </c>
      <c r="I62" s="45">
        <v>47.2</v>
      </c>
      <c r="J62" s="45">
        <v>42.9</v>
      </c>
      <c r="K62" s="45">
        <v>39.5</v>
      </c>
      <c r="L62" s="45">
        <v>36.700000000000003</v>
      </c>
      <c r="M62" s="45">
        <v>34.4</v>
      </c>
      <c r="N62" s="45">
        <v>32.5</v>
      </c>
      <c r="O62" s="45">
        <v>30.9</v>
      </c>
      <c r="P62" s="45">
        <v>29.5</v>
      </c>
      <c r="Q62" s="45">
        <v>28.2</v>
      </c>
      <c r="R62" s="45"/>
      <c r="S62" s="45"/>
      <c r="T62" s="45"/>
      <c r="U62" s="45"/>
    </row>
    <row r="63" spans="1:21" x14ac:dyDescent="0.25">
      <c r="A63" s="43">
        <v>52</v>
      </c>
      <c r="B63" s="45">
        <v>329.3</v>
      </c>
      <c r="C63" s="45">
        <v>168.2</v>
      </c>
      <c r="D63" s="45">
        <v>114.6</v>
      </c>
      <c r="E63" s="45">
        <v>87.8</v>
      </c>
      <c r="F63" s="45">
        <v>71.8</v>
      </c>
      <c r="G63" s="45">
        <v>61.2</v>
      </c>
      <c r="H63" s="45">
        <v>53.6</v>
      </c>
      <c r="I63" s="45">
        <v>48</v>
      </c>
      <c r="J63" s="45">
        <v>43.6</v>
      </c>
      <c r="K63" s="45">
        <v>40.200000000000003</v>
      </c>
      <c r="L63" s="45">
        <v>37.4</v>
      </c>
      <c r="M63" s="45">
        <v>35</v>
      </c>
      <c r="N63" s="45">
        <v>33.1</v>
      </c>
      <c r="O63" s="45">
        <v>31.4</v>
      </c>
      <c r="P63" s="45">
        <v>30</v>
      </c>
      <c r="Q63" s="45"/>
      <c r="R63" s="45"/>
      <c r="S63" s="45"/>
      <c r="T63" s="45"/>
      <c r="U63" s="45"/>
    </row>
    <row r="64" spans="1:21" x14ac:dyDescent="0.25">
      <c r="A64" s="43">
        <v>53</v>
      </c>
      <c r="B64" s="45">
        <v>333.4</v>
      </c>
      <c r="C64" s="45">
        <v>170.4</v>
      </c>
      <c r="D64" s="45">
        <v>116.2</v>
      </c>
      <c r="E64" s="45">
        <v>89.1</v>
      </c>
      <c r="F64" s="45">
        <v>72.900000000000006</v>
      </c>
      <c r="G64" s="45">
        <v>62.1</v>
      </c>
      <c r="H64" s="45">
        <v>54.5</v>
      </c>
      <c r="I64" s="45">
        <v>48.8</v>
      </c>
      <c r="J64" s="45">
        <v>44.4</v>
      </c>
      <c r="K64" s="45">
        <v>40.9</v>
      </c>
      <c r="L64" s="45">
        <v>38</v>
      </c>
      <c r="M64" s="45">
        <v>35.700000000000003</v>
      </c>
      <c r="N64" s="45">
        <v>33.700000000000003</v>
      </c>
      <c r="O64" s="45">
        <v>32</v>
      </c>
      <c r="P64" s="45"/>
      <c r="Q64" s="45"/>
      <c r="R64" s="45"/>
      <c r="S64" s="45"/>
      <c r="T64" s="45"/>
      <c r="U64" s="45"/>
    </row>
    <row r="65" spans="1:21" x14ac:dyDescent="0.25">
      <c r="A65" s="43">
        <v>54</v>
      </c>
      <c r="B65" s="45">
        <v>337.6</v>
      </c>
      <c r="C65" s="45">
        <v>172.7</v>
      </c>
      <c r="D65" s="45">
        <v>117.7</v>
      </c>
      <c r="E65" s="45">
        <v>90.3</v>
      </c>
      <c r="F65" s="45">
        <v>74</v>
      </c>
      <c r="G65" s="45">
        <v>63.1</v>
      </c>
      <c r="H65" s="45">
        <v>55.3</v>
      </c>
      <c r="I65" s="45">
        <v>49.6</v>
      </c>
      <c r="J65" s="45">
        <v>45.1</v>
      </c>
      <c r="K65" s="45">
        <v>41.6</v>
      </c>
      <c r="L65" s="45">
        <v>38.700000000000003</v>
      </c>
      <c r="M65" s="45">
        <v>36.299999999999997</v>
      </c>
      <c r="N65" s="45">
        <v>34.299999999999997</v>
      </c>
      <c r="O65" s="45"/>
      <c r="P65" s="45"/>
      <c r="Q65" s="45"/>
      <c r="R65" s="45"/>
      <c r="S65" s="45"/>
      <c r="T65" s="45"/>
      <c r="U65" s="45"/>
    </row>
    <row r="66" spans="1:21" x14ac:dyDescent="0.25">
      <c r="A66" s="43">
        <v>55</v>
      </c>
      <c r="B66" s="45">
        <v>341.9</v>
      </c>
      <c r="C66" s="45">
        <v>174.9</v>
      </c>
      <c r="D66" s="45">
        <v>119.4</v>
      </c>
      <c r="E66" s="45">
        <v>91.6</v>
      </c>
      <c r="F66" s="45">
        <v>75.099999999999994</v>
      </c>
      <c r="G66" s="45">
        <v>64</v>
      </c>
      <c r="H66" s="45">
        <v>56.2</v>
      </c>
      <c r="I66" s="45">
        <v>50.4</v>
      </c>
      <c r="J66" s="45">
        <v>45.9</v>
      </c>
      <c r="K66" s="45">
        <v>42.3</v>
      </c>
      <c r="L66" s="45">
        <v>39.4</v>
      </c>
      <c r="M66" s="45">
        <v>37</v>
      </c>
      <c r="N66" s="45"/>
      <c r="O66" s="45"/>
      <c r="P66" s="45"/>
      <c r="Q66" s="45"/>
      <c r="R66" s="45"/>
      <c r="S66" s="45"/>
      <c r="T66" s="45"/>
      <c r="U66" s="45"/>
    </row>
    <row r="67" spans="1:21" x14ac:dyDescent="0.25">
      <c r="A67" s="43">
        <v>56</v>
      </c>
      <c r="B67" s="45">
        <v>346.2</v>
      </c>
      <c r="C67" s="45">
        <v>177.2</v>
      </c>
      <c r="D67" s="45">
        <v>121</v>
      </c>
      <c r="E67" s="45">
        <v>92.9</v>
      </c>
      <c r="F67" s="45">
        <v>76.2</v>
      </c>
      <c r="G67" s="45">
        <v>65</v>
      </c>
      <c r="H67" s="45">
        <v>57.1</v>
      </c>
      <c r="I67" s="45">
        <v>51.2</v>
      </c>
      <c r="J67" s="45">
        <v>46.7</v>
      </c>
      <c r="K67" s="45">
        <v>43</v>
      </c>
      <c r="L67" s="45">
        <v>40.1</v>
      </c>
      <c r="M67" s="45"/>
      <c r="N67" s="45"/>
      <c r="O67" s="45"/>
      <c r="P67" s="45"/>
      <c r="Q67" s="45"/>
      <c r="R67" s="45"/>
      <c r="S67" s="45"/>
      <c r="T67" s="45"/>
      <c r="U67" s="45"/>
    </row>
    <row r="68" spans="1:21" x14ac:dyDescent="0.25">
      <c r="A68" s="43">
        <v>57</v>
      </c>
      <c r="B68" s="45">
        <v>350.6</v>
      </c>
      <c r="C68" s="45">
        <v>179.6</v>
      </c>
      <c r="D68" s="45">
        <v>122.7</v>
      </c>
      <c r="E68" s="45">
        <v>94.3</v>
      </c>
      <c r="F68" s="45">
        <v>77.3</v>
      </c>
      <c r="G68" s="45">
        <v>66</v>
      </c>
      <c r="H68" s="45">
        <v>58</v>
      </c>
      <c r="I68" s="45">
        <v>52.1</v>
      </c>
      <c r="J68" s="45">
        <v>47.5</v>
      </c>
      <c r="K68" s="45">
        <v>43.8</v>
      </c>
      <c r="L68" s="45"/>
      <c r="M68" s="45"/>
      <c r="N68" s="45"/>
      <c r="O68" s="45"/>
      <c r="P68" s="45"/>
      <c r="Q68" s="45"/>
      <c r="R68" s="45"/>
      <c r="S68" s="45"/>
      <c r="T68" s="45"/>
      <c r="U68" s="45"/>
    </row>
    <row r="69" spans="1:21" x14ac:dyDescent="0.25">
      <c r="A69" s="43">
        <v>58</v>
      </c>
      <c r="B69" s="45">
        <v>355.2</v>
      </c>
      <c r="C69" s="45">
        <v>182</v>
      </c>
      <c r="D69" s="45">
        <v>124.4</v>
      </c>
      <c r="E69" s="45">
        <v>95.7</v>
      </c>
      <c r="F69" s="45">
        <v>78.5</v>
      </c>
      <c r="G69" s="45">
        <v>67.099999999999994</v>
      </c>
      <c r="H69" s="45">
        <v>59</v>
      </c>
      <c r="I69" s="45">
        <v>52.9</v>
      </c>
      <c r="J69" s="45">
        <v>48.3</v>
      </c>
      <c r="K69" s="45"/>
      <c r="L69" s="45"/>
      <c r="M69" s="45"/>
      <c r="N69" s="45"/>
      <c r="O69" s="45"/>
      <c r="P69" s="45"/>
      <c r="Q69" s="45"/>
      <c r="R69" s="45"/>
      <c r="S69" s="45"/>
      <c r="T69" s="45"/>
      <c r="U69" s="45"/>
    </row>
    <row r="70" spans="1:21" x14ac:dyDescent="0.25">
      <c r="A70" s="43">
        <v>59</v>
      </c>
      <c r="B70" s="45">
        <v>359.9</v>
      </c>
      <c r="C70" s="45">
        <v>184.6</v>
      </c>
      <c r="D70" s="45">
        <v>126.2</v>
      </c>
      <c r="E70" s="45">
        <v>97.1</v>
      </c>
      <c r="F70" s="45">
        <v>79.7</v>
      </c>
      <c r="G70" s="45">
        <v>68.2</v>
      </c>
      <c r="H70" s="45">
        <v>60</v>
      </c>
      <c r="I70" s="45">
        <v>53.9</v>
      </c>
      <c r="J70" s="45"/>
      <c r="K70" s="45"/>
      <c r="L70" s="45"/>
      <c r="M70" s="45"/>
      <c r="N70" s="45"/>
      <c r="O70" s="45"/>
      <c r="P70" s="45"/>
      <c r="Q70" s="45"/>
      <c r="R70" s="45"/>
      <c r="S70" s="45"/>
      <c r="T70" s="45"/>
      <c r="U70" s="45"/>
    </row>
    <row r="71" spans="1:21" x14ac:dyDescent="0.25">
      <c r="A71" s="43">
        <v>60</v>
      </c>
      <c r="B71" s="45">
        <v>364.8</v>
      </c>
      <c r="C71" s="45">
        <v>187.2</v>
      </c>
      <c r="D71" s="45">
        <v>128.1</v>
      </c>
      <c r="E71" s="45">
        <v>98.6</v>
      </c>
      <c r="F71" s="45">
        <v>81</v>
      </c>
      <c r="G71" s="45">
        <v>69.3</v>
      </c>
      <c r="H71" s="45">
        <v>61</v>
      </c>
      <c r="I71" s="45"/>
      <c r="J71" s="45"/>
      <c r="K71" s="45"/>
      <c r="L71" s="45"/>
      <c r="M71" s="45"/>
      <c r="N71" s="45"/>
      <c r="O71" s="45"/>
      <c r="P71" s="45"/>
      <c r="Q71" s="45"/>
      <c r="R71" s="45"/>
      <c r="S71" s="45"/>
      <c r="T71" s="45"/>
      <c r="U71" s="45"/>
    </row>
    <row r="72" spans="1:21" x14ac:dyDescent="0.25">
      <c r="A72" s="43">
        <v>61</v>
      </c>
      <c r="B72" s="45">
        <v>370</v>
      </c>
      <c r="C72" s="45">
        <v>189.9</v>
      </c>
      <c r="D72" s="45">
        <v>130</v>
      </c>
      <c r="E72" s="45">
        <v>100.2</v>
      </c>
      <c r="F72" s="45">
        <v>82.3</v>
      </c>
      <c r="G72" s="45">
        <v>70.5</v>
      </c>
      <c r="H72" s="45"/>
      <c r="I72" s="45"/>
      <c r="J72" s="45"/>
      <c r="K72" s="45"/>
      <c r="L72" s="45"/>
      <c r="M72" s="45"/>
      <c r="N72" s="45"/>
      <c r="O72" s="45"/>
      <c r="P72" s="45"/>
      <c r="Q72" s="45"/>
      <c r="R72" s="45"/>
      <c r="S72" s="45"/>
      <c r="T72" s="45"/>
      <c r="U72" s="45"/>
    </row>
    <row r="73" spans="1:21" x14ac:dyDescent="0.25">
      <c r="A73" s="43">
        <v>62</v>
      </c>
      <c r="B73" s="45">
        <v>375.5</v>
      </c>
      <c r="C73" s="45">
        <v>192.9</v>
      </c>
      <c r="D73" s="45">
        <v>132.1</v>
      </c>
      <c r="E73" s="45">
        <v>101.8</v>
      </c>
      <c r="F73" s="45">
        <v>83.8</v>
      </c>
      <c r="G73" s="45"/>
      <c r="H73" s="45"/>
      <c r="I73" s="45"/>
      <c r="J73" s="45"/>
      <c r="K73" s="45"/>
      <c r="L73" s="45"/>
      <c r="M73" s="45"/>
      <c r="N73" s="45"/>
      <c r="O73" s="45"/>
      <c r="P73" s="45"/>
      <c r="Q73" s="45"/>
      <c r="R73" s="45"/>
      <c r="S73" s="45"/>
      <c r="T73" s="45"/>
      <c r="U73" s="45"/>
    </row>
    <row r="74" spans="1:21" x14ac:dyDescent="0.25">
      <c r="A74" s="43">
        <v>63</v>
      </c>
      <c r="B74" s="45">
        <v>381.3</v>
      </c>
      <c r="C74" s="45">
        <v>196</v>
      </c>
      <c r="D74" s="45">
        <v>134.30000000000001</v>
      </c>
      <c r="E74" s="45">
        <v>103.6</v>
      </c>
      <c r="F74" s="45"/>
      <c r="G74" s="45"/>
      <c r="H74" s="45"/>
      <c r="I74" s="45"/>
      <c r="J74" s="45"/>
      <c r="K74" s="45"/>
      <c r="L74" s="45"/>
      <c r="M74" s="45"/>
      <c r="N74" s="45"/>
      <c r="O74" s="45"/>
      <c r="P74" s="45"/>
      <c r="Q74" s="45"/>
      <c r="R74" s="45"/>
      <c r="S74" s="45"/>
      <c r="T74" s="45"/>
      <c r="U74" s="45"/>
    </row>
    <row r="75" spans="1:21" x14ac:dyDescent="0.25">
      <c r="A75" s="43">
        <v>64</v>
      </c>
      <c r="B75" s="45">
        <v>387.6</v>
      </c>
      <c r="C75" s="45">
        <v>199.3</v>
      </c>
      <c r="D75" s="45">
        <v>136.69999999999999</v>
      </c>
      <c r="E75" s="45"/>
      <c r="F75" s="45"/>
      <c r="G75" s="45"/>
      <c r="H75" s="45"/>
      <c r="I75" s="45"/>
      <c r="J75" s="45"/>
      <c r="K75" s="45"/>
      <c r="L75" s="45"/>
      <c r="M75" s="45"/>
      <c r="N75" s="45"/>
      <c r="O75" s="45"/>
      <c r="P75" s="45"/>
      <c r="Q75" s="45"/>
      <c r="R75" s="45"/>
      <c r="S75" s="45"/>
      <c r="T75" s="45"/>
      <c r="U75" s="45"/>
    </row>
    <row r="76" spans="1:21" x14ac:dyDescent="0.25">
      <c r="A76" s="43">
        <v>65</v>
      </c>
      <c r="B76" s="45">
        <v>394.4</v>
      </c>
      <c r="C76" s="45">
        <v>202.9</v>
      </c>
      <c r="D76" s="45"/>
      <c r="E76" s="45"/>
      <c r="F76" s="45"/>
      <c r="G76" s="45"/>
      <c r="H76" s="45"/>
      <c r="I76" s="45"/>
      <c r="J76" s="45"/>
      <c r="K76" s="45"/>
      <c r="L76" s="45"/>
      <c r="M76" s="45"/>
      <c r="N76" s="45"/>
      <c r="O76" s="45"/>
      <c r="P76" s="45"/>
      <c r="Q76" s="45"/>
      <c r="R76" s="45"/>
      <c r="S76" s="45"/>
      <c r="T76" s="45"/>
      <c r="U76" s="45"/>
    </row>
    <row r="77" spans="1:21" x14ac:dyDescent="0.25">
      <c r="A77" s="43">
        <v>66</v>
      </c>
      <c r="B77" s="45">
        <v>401.5</v>
      </c>
      <c r="C77" s="45"/>
      <c r="D77" s="45"/>
      <c r="E77" s="45"/>
      <c r="F77" s="45"/>
      <c r="G77" s="45"/>
      <c r="H77" s="45"/>
      <c r="I77" s="45"/>
      <c r="J77" s="45"/>
      <c r="K77" s="45"/>
      <c r="L77" s="45"/>
      <c r="M77" s="45"/>
      <c r="N77" s="45"/>
      <c r="O77" s="45"/>
      <c r="P77" s="45"/>
      <c r="Q77" s="45"/>
      <c r="R77" s="45"/>
      <c r="S77" s="45"/>
      <c r="T77" s="45"/>
      <c r="U77" s="45"/>
    </row>
  </sheetData>
  <sheetProtection algorithmName="SHA-512" hashValue="5tQUspuoppP05a/CxSZJCwsElpSvea9UHezxv/ZkLnjlWAYIcfs15flbaaJusyuekXsTM0DIhK261cp2fsC/bQ==" saltValue="Taakscq2wTNCArjG+sg31g==" spinCount="100000" sheet="1" objects="1" scenarios="1"/>
  <conditionalFormatting sqref="A6:A21">
    <cfRule type="expression" dxfId="399" priority="3" stopIfTrue="1">
      <formula>MOD(ROW(),2)=0</formula>
    </cfRule>
    <cfRule type="expression" dxfId="398" priority="4" stopIfTrue="1">
      <formula>MOD(ROW(),2)&lt;&gt;0</formula>
    </cfRule>
  </conditionalFormatting>
  <conditionalFormatting sqref="B6:M6 B9:M21 C7:M8">
    <cfRule type="expression" dxfId="397" priority="5" stopIfTrue="1">
      <formula>MOD(ROW(),2)=0</formula>
    </cfRule>
    <cfRule type="expression" dxfId="396" priority="6" stopIfTrue="1">
      <formula>MOD(ROW(),2)&lt;&gt;0</formula>
    </cfRule>
  </conditionalFormatting>
  <conditionalFormatting sqref="A26:A77">
    <cfRule type="expression" dxfId="395" priority="7" stopIfTrue="1">
      <formula>MOD(ROW(),2)=0</formula>
    </cfRule>
    <cfRule type="expression" dxfId="394" priority="8" stopIfTrue="1">
      <formula>MOD(ROW(),2)&lt;&gt;0</formula>
    </cfRule>
  </conditionalFormatting>
  <conditionalFormatting sqref="B26:U77">
    <cfRule type="expression" dxfId="393" priority="9" stopIfTrue="1">
      <formula>MOD(ROW(),2)=0</formula>
    </cfRule>
    <cfRule type="expression" dxfId="392" priority="10" stopIfTrue="1">
      <formula>MOD(ROW(),2)&lt;&gt;0</formula>
    </cfRule>
  </conditionalFormatting>
  <conditionalFormatting sqref="B7:B8">
    <cfRule type="expression" dxfId="391" priority="1" stopIfTrue="1">
      <formula>MOD(ROW(),2)=0</formula>
    </cfRule>
    <cfRule type="expression" dxfId="390" priority="2"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6893-CA98-4CAD-8276-6ADD2C806DC7}">
  <sheetPr codeName="Sheet10"/>
  <dimension ref="A1:B78"/>
  <sheetViews>
    <sheetView showGridLines="0" workbookViewId="0">
      <selection activeCell="A6" sqref="A6"/>
    </sheetView>
  </sheetViews>
  <sheetFormatPr defaultRowHeight="12.5" x14ac:dyDescent="0.25"/>
  <cols>
    <col min="1" max="1" width="30.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Club - CARE Benefit Adjustment Factors  - x-103</v>
      </c>
    </row>
    <row r="6" spans="1:2" x14ac:dyDescent="0.25">
      <c r="A6" s="40" t="s">
        <v>481</v>
      </c>
      <c r="B6" s="49" t="s">
        <v>482</v>
      </c>
    </row>
    <row r="7" spans="1:2" x14ac:dyDescent="0.25">
      <c r="A7" s="40" t="s">
        <v>483</v>
      </c>
      <c r="B7" s="49" t="s">
        <v>578</v>
      </c>
    </row>
    <row r="8" spans="1:2" x14ac:dyDescent="0.25">
      <c r="A8" s="40" t="s">
        <v>130</v>
      </c>
      <c r="B8" s="49" t="s">
        <v>454</v>
      </c>
    </row>
    <row r="9" spans="1:2" ht="25" x14ac:dyDescent="0.25">
      <c r="A9" s="40" t="s">
        <v>131</v>
      </c>
      <c r="B9" s="49" t="s">
        <v>143</v>
      </c>
    </row>
    <row r="10" spans="1:2" x14ac:dyDescent="0.25">
      <c r="A10" s="40" t="s">
        <v>6</v>
      </c>
      <c r="B10" s="49" t="s">
        <v>153</v>
      </c>
    </row>
    <row r="11" spans="1:2" x14ac:dyDescent="0.25">
      <c r="A11" s="40" t="s">
        <v>132</v>
      </c>
      <c r="B11" s="49" t="s">
        <v>145</v>
      </c>
    </row>
    <row r="12" spans="1:2" ht="25" x14ac:dyDescent="0.25">
      <c r="A12" s="40" t="s">
        <v>133</v>
      </c>
      <c r="B12" s="49" t="s">
        <v>146</v>
      </c>
    </row>
    <row r="13" spans="1:2" x14ac:dyDescent="0.25">
      <c r="A13" s="40" t="s">
        <v>484</v>
      </c>
      <c r="B13" s="49">
        <v>0</v>
      </c>
    </row>
    <row r="14" spans="1:2" x14ac:dyDescent="0.25">
      <c r="A14" s="40" t="s">
        <v>135</v>
      </c>
      <c r="B14" s="49">
        <v>103</v>
      </c>
    </row>
    <row r="15" spans="1:2" x14ac:dyDescent="0.25">
      <c r="A15" s="40" t="s">
        <v>485</v>
      </c>
      <c r="B15" s="49" t="s">
        <v>154</v>
      </c>
    </row>
    <row r="16" spans="1:2" x14ac:dyDescent="0.25">
      <c r="A16" s="40" t="s">
        <v>137</v>
      </c>
      <c r="B16" s="49" t="s">
        <v>155</v>
      </c>
    </row>
    <row r="17" spans="1:2" x14ac:dyDescent="0.25">
      <c r="A17" s="41" t="s">
        <v>486</v>
      </c>
      <c r="B17" s="49"/>
    </row>
    <row r="18" spans="1:2" x14ac:dyDescent="0.25">
      <c r="A18" s="40" t="s">
        <v>139</v>
      </c>
      <c r="B18" s="50">
        <v>45202</v>
      </c>
    </row>
    <row r="19" spans="1:2" x14ac:dyDescent="0.25">
      <c r="A19" s="40" t="s">
        <v>140</v>
      </c>
      <c r="B19" s="50">
        <v>45200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332</v>
      </c>
      <c r="B26" s="58" t="s">
        <v>488</v>
      </c>
    </row>
    <row r="27" spans="1:2" x14ac:dyDescent="0.25">
      <c r="A27" s="43">
        <v>16</v>
      </c>
      <c r="B27" s="44">
        <v>1.0469999999999999</v>
      </c>
    </row>
    <row r="28" spans="1:2" x14ac:dyDescent="0.25">
      <c r="A28" s="43">
        <v>17</v>
      </c>
      <c r="B28" s="44">
        <v>1.0469999999999999</v>
      </c>
    </row>
    <row r="29" spans="1:2" x14ac:dyDescent="0.25">
      <c r="A29" s="43">
        <v>18</v>
      </c>
      <c r="B29" s="44">
        <v>1.0469999999999999</v>
      </c>
    </row>
    <row r="30" spans="1:2" x14ac:dyDescent="0.25">
      <c r="A30" s="43">
        <v>19</v>
      </c>
      <c r="B30" s="44">
        <v>1.0469999999999999</v>
      </c>
    </row>
    <row r="31" spans="1:2" x14ac:dyDescent="0.25">
      <c r="A31" s="43">
        <v>20</v>
      </c>
      <c r="B31" s="44">
        <v>1.048</v>
      </c>
    </row>
    <row r="32" spans="1:2" x14ac:dyDescent="0.25">
      <c r="A32" s="43">
        <v>21</v>
      </c>
      <c r="B32" s="44">
        <v>1.048</v>
      </c>
    </row>
    <row r="33" spans="1:2" x14ac:dyDescent="0.25">
      <c r="A33" s="43">
        <v>22</v>
      </c>
      <c r="B33" s="44">
        <v>1.048</v>
      </c>
    </row>
    <row r="34" spans="1:2" x14ac:dyDescent="0.25">
      <c r="A34" s="43">
        <v>23</v>
      </c>
      <c r="B34" s="44">
        <v>1.048</v>
      </c>
    </row>
    <row r="35" spans="1:2" x14ac:dyDescent="0.25">
      <c r="A35" s="43">
        <v>24</v>
      </c>
      <c r="B35" s="44">
        <v>1.048</v>
      </c>
    </row>
    <row r="36" spans="1:2" x14ac:dyDescent="0.25">
      <c r="A36" s="43">
        <v>25</v>
      </c>
      <c r="B36" s="44">
        <v>1.048</v>
      </c>
    </row>
    <row r="37" spans="1:2" x14ac:dyDescent="0.25">
      <c r="A37" s="43">
        <v>26</v>
      </c>
      <c r="B37" s="44">
        <v>1.048</v>
      </c>
    </row>
    <row r="38" spans="1:2" x14ac:dyDescent="0.25">
      <c r="A38" s="43">
        <v>27</v>
      </c>
      <c r="B38" s="44">
        <v>1.048</v>
      </c>
    </row>
    <row r="39" spans="1:2" x14ac:dyDescent="0.25">
      <c r="A39" s="43">
        <v>28</v>
      </c>
      <c r="B39" s="44">
        <v>1.048</v>
      </c>
    </row>
    <row r="40" spans="1:2" x14ac:dyDescent="0.25">
      <c r="A40" s="43">
        <v>29</v>
      </c>
      <c r="B40" s="44">
        <v>1.048</v>
      </c>
    </row>
    <row r="41" spans="1:2" x14ac:dyDescent="0.25">
      <c r="A41" s="43">
        <v>30</v>
      </c>
      <c r="B41" s="44">
        <v>1.048</v>
      </c>
    </row>
    <row r="42" spans="1:2" x14ac:dyDescent="0.25">
      <c r="A42" s="43">
        <v>31</v>
      </c>
      <c r="B42" s="44">
        <v>1.048</v>
      </c>
    </row>
    <row r="43" spans="1:2" x14ac:dyDescent="0.25">
      <c r="A43" s="43">
        <v>32</v>
      </c>
      <c r="B43" s="44">
        <v>1.048</v>
      </c>
    </row>
    <row r="44" spans="1:2" x14ac:dyDescent="0.25">
      <c r="A44" s="43">
        <v>33</v>
      </c>
      <c r="B44" s="44">
        <v>1.048</v>
      </c>
    </row>
    <row r="45" spans="1:2" x14ac:dyDescent="0.25">
      <c r="A45" s="43">
        <v>34</v>
      </c>
      <c r="B45" s="44">
        <v>1.048</v>
      </c>
    </row>
    <row r="46" spans="1:2" x14ac:dyDescent="0.25">
      <c r="A46" s="43">
        <v>35</v>
      </c>
      <c r="B46" s="44">
        <v>1.048</v>
      </c>
    </row>
    <row r="47" spans="1:2" x14ac:dyDescent="0.25">
      <c r="A47" s="43">
        <v>36</v>
      </c>
      <c r="B47" s="44">
        <v>1.048</v>
      </c>
    </row>
    <row r="48" spans="1:2" x14ac:dyDescent="0.25">
      <c r="A48" s="43">
        <v>37</v>
      </c>
      <c r="B48" s="44">
        <v>1.048</v>
      </c>
    </row>
    <row r="49" spans="1:2" x14ac:dyDescent="0.25">
      <c r="A49" s="43">
        <v>38</v>
      </c>
      <c r="B49" s="44">
        <v>1.048</v>
      </c>
    </row>
    <row r="50" spans="1:2" x14ac:dyDescent="0.25">
      <c r="A50" s="43">
        <v>39</v>
      </c>
      <c r="B50" s="44">
        <v>1.048</v>
      </c>
    </row>
    <row r="51" spans="1:2" x14ac:dyDescent="0.25">
      <c r="A51" s="43">
        <v>40</v>
      </c>
      <c r="B51" s="44">
        <v>1.048</v>
      </c>
    </row>
    <row r="52" spans="1:2" x14ac:dyDescent="0.25">
      <c r="A52" s="43">
        <v>41</v>
      </c>
      <c r="B52" s="44">
        <v>1.048</v>
      </c>
    </row>
    <row r="53" spans="1:2" x14ac:dyDescent="0.25">
      <c r="A53" s="43">
        <v>42</v>
      </c>
      <c r="B53" s="44">
        <v>1.0469999999999999</v>
      </c>
    </row>
    <row r="54" spans="1:2" x14ac:dyDescent="0.25">
      <c r="A54" s="43">
        <v>43</v>
      </c>
      <c r="B54" s="44">
        <v>1.0469999999999999</v>
      </c>
    </row>
    <row r="55" spans="1:2" x14ac:dyDescent="0.25">
      <c r="A55" s="43">
        <v>44</v>
      </c>
      <c r="B55" s="44">
        <v>1.0469999999999999</v>
      </c>
    </row>
    <row r="56" spans="1:2" x14ac:dyDescent="0.25">
      <c r="A56" s="43">
        <v>45</v>
      </c>
      <c r="B56" s="44">
        <v>1.0469999999999999</v>
      </c>
    </row>
    <row r="57" spans="1:2" x14ac:dyDescent="0.25">
      <c r="A57" s="43">
        <v>46</v>
      </c>
      <c r="B57" s="44">
        <v>1.046</v>
      </c>
    </row>
    <row r="58" spans="1:2" x14ac:dyDescent="0.25">
      <c r="A58" s="43">
        <v>47</v>
      </c>
      <c r="B58" s="44">
        <v>1.0449999999999999</v>
      </c>
    </row>
    <row r="59" spans="1:2" x14ac:dyDescent="0.25">
      <c r="A59" s="43">
        <v>48</v>
      </c>
      <c r="B59" s="44">
        <v>1.044</v>
      </c>
    </row>
    <row r="60" spans="1:2" x14ac:dyDescent="0.25">
      <c r="A60" s="43">
        <v>49</v>
      </c>
      <c r="B60" s="44">
        <v>1.0429999999999999</v>
      </c>
    </row>
    <row r="61" spans="1:2" x14ac:dyDescent="0.25">
      <c r="A61" s="43">
        <v>50</v>
      </c>
      <c r="B61" s="44">
        <v>1.0429999999999999</v>
      </c>
    </row>
    <row r="62" spans="1:2" x14ac:dyDescent="0.25">
      <c r="A62" s="43">
        <v>51</v>
      </c>
      <c r="B62" s="44">
        <v>1.0429999999999999</v>
      </c>
    </row>
    <row r="63" spans="1:2" x14ac:dyDescent="0.25">
      <c r="A63" s="43">
        <v>52</v>
      </c>
      <c r="B63" s="44">
        <v>1.042</v>
      </c>
    </row>
    <row r="64" spans="1:2" x14ac:dyDescent="0.25">
      <c r="A64" s="43">
        <v>53</v>
      </c>
      <c r="B64" s="44">
        <v>1.042</v>
      </c>
    </row>
    <row r="65" spans="1:2" x14ac:dyDescent="0.25">
      <c r="A65" s="43">
        <v>54</v>
      </c>
      <c r="B65" s="44">
        <v>1.042</v>
      </c>
    </row>
    <row r="66" spans="1:2" x14ac:dyDescent="0.25">
      <c r="A66" s="43">
        <v>55</v>
      </c>
      <c r="B66" s="44">
        <v>1.0409999999999999</v>
      </c>
    </row>
    <row r="67" spans="1:2" x14ac:dyDescent="0.25">
      <c r="A67" s="43">
        <v>56</v>
      </c>
      <c r="B67" s="44">
        <v>1.0409999999999999</v>
      </c>
    </row>
    <row r="68" spans="1:2" x14ac:dyDescent="0.25">
      <c r="A68" s="43">
        <v>57</v>
      </c>
      <c r="B68" s="44">
        <v>1.04</v>
      </c>
    </row>
    <row r="69" spans="1:2" x14ac:dyDescent="0.25">
      <c r="A69" s="43">
        <v>58</v>
      </c>
      <c r="B69" s="44">
        <v>1.04</v>
      </c>
    </row>
    <row r="70" spans="1:2" x14ac:dyDescent="0.25">
      <c r="A70" s="43">
        <v>59</v>
      </c>
      <c r="B70" s="44">
        <v>1.0389999999999999</v>
      </c>
    </row>
    <row r="71" spans="1:2" x14ac:dyDescent="0.25">
      <c r="A71" s="43">
        <v>60</v>
      </c>
      <c r="B71" s="44">
        <v>1.0389999999999999</v>
      </c>
    </row>
    <row r="72" spans="1:2" x14ac:dyDescent="0.25">
      <c r="A72" s="43">
        <v>61</v>
      </c>
      <c r="B72" s="44">
        <v>1.038</v>
      </c>
    </row>
    <row r="73" spans="1:2" x14ac:dyDescent="0.25">
      <c r="A73" s="43">
        <v>62</v>
      </c>
      <c r="B73" s="44">
        <v>1.0369999999999999</v>
      </c>
    </row>
    <row r="74" spans="1:2" x14ac:dyDescent="0.25">
      <c r="A74" s="43">
        <v>63</v>
      </c>
      <c r="B74" s="44">
        <v>1.036</v>
      </c>
    </row>
    <row r="75" spans="1:2" x14ac:dyDescent="0.25">
      <c r="A75" s="43">
        <v>64</v>
      </c>
      <c r="B75" s="44">
        <v>1.0349999999999999</v>
      </c>
    </row>
    <row r="76" spans="1:2" x14ac:dyDescent="0.25">
      <c r="A76" s="43">
        <v>65</v>
      </c>
      <c r="B76" s="44">
        <v>1.0329999999999999</v>
      </c>
    </row>
    <row r="77" spans="1:2" x14ac:dyDescent="0.25">
      <c r="A77" s="43">
        <v>66</v>
      </c>
      <c r="B77" s="44">
        <v>1.0329999999999999</v>
      </c>
    </row>
    <row r="78" spans="1:2" x14ac:dyDescent="0.25">
      <c r="A78" s="43">
        <v>67</v>
      </c>
      <c r="B78" s="44">
        <v>1.0329999999999999</v>
      </c>
    </row>
  </sheetData>
  <sheetProtection algorithmName="SHA-512" hashValue="4USoVWS2lxQibY3P0PdI92E5gm8NY5LWxxn0ntzIr+1EDDVUzN7xiO7SgGhVSxRPfSonpHyhdRWX9gx5KQssGw==" saltValue="8sMyx0+9CPF9Wm6wr9BNiw==" spinCount="100000" sheet="1" objects="1" scenarios="1"/>
  <conditionalFormatting sqref="A6:A21">
    <cfRule type="expression" dxfId="1313" priority="3" stopIfTrue="1">
      <formula>MOD(ROW(),2)=0</formula>
    </cfRule>
    <cfRule type="expression" dxfId="1312" priority="4" stopIfTrue="1">
      <formula>MOD(ROW(),2)&lt;&gt;0</formula>
    </cfRule>
  </conditionalFormatting>
  <conditionalFormatting sqref="B6 B9:B21">
    <cfRule type="expression" dxfId="1311" priority="5" stopIfTrue="1">
      <formula>MOD(ROW(),2)=0</formula>
    </cfRule>
    <cfRule type="expression" dxfId="1310" priority="6" stopIfTrue="1">
      <formula>MOD(ROW(),2)&lt;&gt;0</formula>
    </cfRule>
  </conditionalFormatting>
  <conditionalFormatting sqref="A26:A78">
    <cfRule type="expression" dxfId="1309" priority="7" stopIfTrue="1">
      <formula>MOD(ROW(),2)=0</formula>
    </cfRule>
    <cfRule type="expression" dxfId="1308" priority="8" stopIfTrue="1">
      <formula>MOD(ROW(),2)&lt;&gt;0</formula>
    </cfRule>
  </conditionalFormatting>
  <conditionalFormatting sqref="B26:B78">
    <cfRule type="expression" dxfId="1307" priority="9" stopIfTrue="1">
      <formula>MOD(ROW(),2)=0</formula>
    </cfRule>
    <cfRule type="expression" dxfId="1306" priority="10" stopIfTrue="1">
      <formula>MOD(ROW(),2)&lt;&gt;0</formula>
    </cfRule>
  </conditionalFormatting>
  <conditionalFormatting sqref="B7:B8">
    <cfRule type="expression" dxfId="1305" priority="1" stopIfTrue="1">
      <formula>MOD(ROW(),2)=0</formula>
    </cfRule>
    <cfRule type="expression" dxfId="1304" priority="2"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0877-29AC-41E8-AB18-268196504FC9}">
  <sheetPr codeName="Sheet82"/>
  <dimension ref="A1:U78"/>
  <sheetViews>
    <sheetView showGridLines="0" workbookViewId="0">
      <selection activeCell="A6" sqref="A6"/>
    </sheetView>
  </sheetViews>
  <sheetFormatPr defaultRowHeight="12.5" x14ac:dyDescent="0.25"/>
  <cols>
    <col min="1" max="1" width="31.81640625" customWidth="1"/>
    <col min="2" max="21"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Added pension - x-719</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346</v>
      </c>
      <c r="C9" s="49"/>
      <c r="D9" s="49"/>
      <c r="E9" s="49"/>
      <c r="F9" s="49"/>
      <c r="G9" s="49"/>
      <c r="H9" s="49"/>
      <c r="I9" s="49"/>
      <c r="J9" s="49"/>
      <c r="K9" s="49"/>
      <c r="L9" s="49"/>
      <c r="M9" s="49"/>
    </row>
    <row r="10" spans="1:13" x14ac:dyDescent="0.25">
      <c r="A10" s="40" t="s">
        <v>6</v>
      </c>
      <c r="B10" s="49" t="s">
        <v>397</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352</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719</v>
      </c>
      <c r="C14" s="49"/>
      <c r="D14" s="49"/>
      <c r="E14" s="49"/>
      <c r="F14" s="49"/>
      <c r="G14" s="49"/>
      <c r="H14" s="49"/>
      <c r="I14" s="49"/>
      <c r="J14" s="49"/>
      <c r="K14" s="49"/>
      <c r="L14" s="49"/>
      <c r="M14" s="49"/>
    </row>
    <row r="15" spans="1:13" x14ac:dyDescent="0.25">
      <c r="A15" s="40" t="s">
        <v>485</v>
      </c>
      <c r="B15" s="49" t="s">
        <v>398</v>
      </c>
      <c r="C15" s="49"/>
      <c r="D15" s="49"/>
      <c r="E15" s="49"/>
      <c r="F15" s="49"/>
      <c r="G15" s="49"/>
      <c r="H15" s="49"/>
      <c r="I15" s="49"/>
      <c r="J15" s="49"/>
      <c r="K15" s="49"/>
      <c r="L15" s="49"/>
      <c r="M15" s="49"/>
    </row>
    <row r="16" spans="1:13" x14ac:dyDescent="0.25">
      <c r="A16" s="40" t="s">
        <v>137</v>
      </c>
      <c r="B16" s="49" t="s">
        <v>399</v>
      </c>
      <c r="C16" s="49"/>
      <c r="D16" s="49"/>
      <c r="E16" s="49"/>
      <c r="F16" s="49"/>
      <c r="G16" s="49"/>
      <c r="H16" s="49"/>
      <c r="I16" s="49"/>
      <c r="J16" s="49"/>
      <c r="K16" s="49"/>
      <c r="L16" s="49"/>
      <c r="M16" s="49"/>
    </row>
    <row r="17" spans="1:21" x14ac:dyDescent="0.25">
      <c r="A17" s="41" t="s">
        <v>486</v>
      </c>
      <c r="B17" s="49"/>
      <c r="C17" s="49"/>
      <c r="D17" s="49"/>
      <c r="E17" s="49"/>
      <c r="F17" s="49"/>
      <c r="G17" s="49"/>
      <c r="H17" s="49"/>
      <c r="I17" s="49"/>
      <c r="J17" s="49"/>
      <c r="K17" s="49"/>
      <c r="L17" s="49"/>
      <c r="M17" s="49"/>
    </row>
    <row r="18" spans="1:21" x14ac:dyDescent="0.25">
      <c r="A18" s="40" t="s">
        <v>139</v>
      </c>
      <c r="B18" s="50">
        <v>45202</v>
      </c>
      <c r="C18" s="50"/>
      <c r="D18" s="50"/>
      <c r="E18" s="50"/>
      <c r="F18" s="50"/>
      <c r="G18" s="50"/>
      <c r="H18" s="50"/>
      <c r="I18" s="50"/>
      <c r="J18" s="50"/>
      <c r="K18" s="50"/>
      <c r="L18" s="50"/>
      <c r="M18" s="50"/>
    </row>
    <row r="19" spans="1:21" x14ac:dyDescent="0.25">
      <c r="A19" s="40" t="s">
        <v>140</v>
      </c>
      <c r="B19" s="50">
        <v>45202</v>
      </c>
      <c r="C19" s="50"/>
      <c r="D19" s="50"/>
      <c r="E19" s="50"/>
      <c r="F19" s="50"/>
      <c r="G19" s="50"/>
      <c r="H19" s="50"/>
      <c r="I19" s="50"/>
      <c r="J19" s="50"/>
      <c r="K19" s="50"/>
      <c r="L19" s="50"/>
      <c r="M19" s="50"/>
    </row>
    <row r="20" spans="1:21" x14ac:dyDescent="0.25">
      <c r="A20" s="40" t="s">
        <v>141</v>
      </c>
      <c r="B20" s="49" t="s">
        <v>149</v>
      </c>
      <c r="C20" s="49"/>
      <c r="D20" s="49"/>
      <c r="E20" s="49"/>
      <c r="F20" s="49"/>
      <c r="G20" s="49"/>
      <c r="H20" s="49"/>
      <c r="I20" s="49"/>
      <c r="J20" s="49"/>
      <c r="K20" s="49"/>
      <c r="L20" s="49"/>
      <c r="M20" s="49"/>
    </row>
    <row r="21" spans="1:21" x14ac:dyDescent="0.25">
      <c r="A21" s="40" t="s">
        <v>487</v>
      </c>
      <c r="B21" s="49" t="s">
        <v>69</v>
      </c>
      <c r="C21" s="49"/>
      <c r="D21" s="49"/>
      <c r="E21" s="49"/>
      <c r="F21" s="49"/>
      <c r="G21" s="49"/>
      <c r="H21" s="49"/>
      <c r="I21" s="49"/>
      <c r="J21" s="49"/>
      <c r="K21" s="49"/>
      <c r="L21" s="49"/>
      <c r="M21" s="49"/>
    </row>
    <row r="23" spans="1:21" x14ac:dyDescent="0.25">
      <c r="A23" s="23" t="str">
        <f>HYPERLINK("#'Factor List'!A1", "Back to Factor List")</f>
        <v>Back to Factor List</v>
      </c>
      <c r="B23" s="23" t="str">
        <f>HYPERLINK("#'Assumptions'!A1", "Assumptions")</f>
        <v>Assumptions</v>
      </c>
    </row>
    <row r="26" spans="1:21" s="59" customFormat="1" ht="13" x14ac:dyDescent="0.25">
      <c r="A26" s="58" t="s">
        <v>241</v>
      </c>
      <c r="B26" s="58" t="s">
        <v>546</v>
      </c>
      <c r="C26" s="58" t="s">
        <v>547</v>
      </c>
      <c r="D26" s="58" t="s">
        <v>548</v>
      </c>
      <c r="E26" s="58" t="s">
        <v>549</v>
      </c>
      <c r="F26" s="58" t="s">
        <v>550</v>
      </c>
      <c r="G26" s="58" t="s">
        <v>551</v>
      </c>
      <c r="H26" s="58" t="s">
        <v>552</v>
      </c>
      <c r="I26" s="58" t="s">
        <v>553</v>
      </c>
      <c r="J26" s="58" t="s">
        <v>554</v>
      </c>
      <c r="K26" s="58" t="s">
        <v>555</v>
      </c>
      <c r="L26" s="58" t="s">
        <v>556</v>
      </c>
      <c r="M26" s="58" t="s">
        <v>557</v>
      </c>
      <c r="N26" s="58" t="s">
        <v>558</v>
      </c>
      <c r="O26" s="58" t="s">
        <v>559</v>
      </c>
      <c r="P26" s="58" t="s">
        <v>560</v>
      </c>
      <c r="Q26" s="58" t="s">
        <v>561</v>
      </c>
      <c r="R26" s="58" t="s">
        <v>562</v>
      </c>
      <c r="S26" s="58" t="s">
        <v>563</v>
      </c>
      <c r="T26" s="58" t="s">
        <v>564</v>
      </c>
      <c r="U26" s="58" t="s">
        <v>565</v>
      </c>
    </row>
    <row r="27" spans="1:21" x14ac:dyDescent="0.25">
      <c r="A27" s="43">
        <v>16</v>
      </c>
      <c r="B27" s="45">
        <v>194.5</v>
      </c>
      <c r="C27" s="45">
        <v>99</v>
      </c>
      <c r="D27" s="45">
        <v>67.2</v>
      </c>
      <c r="E27" s="45">
        <v>51.4</v>
      </c>
      <c r="F27" s="45">
        <v>41.8</v>
      </c>
      <c r="G27" s="45">
        <v>35.5</v>
      </c>
      <c r="H27" s="45">
        <v>31</v>
      </c>
      <c r="I27" s="45">
        <v>27.6</v>
      </c>
      <c r="J27" s="45">
        <v>24.9</v>
      </c>
      <c r="K27" s="45">
        <v>22.8</v>
      </c>
      <c r="L27" s="45">
        <v>21.1</v>
      </c>
      <c r="M27" s="45">
        <v>19.7</v>
      </c>
      <c r="N27" s="45">
        <v>18.5</v>
      </c>
      <c r="O27" s="45">
        <v>17.5</v>
      </c>
      <c r="P27" s="45">
        <v>16.600000000000001</v>
      </c>
      <c r="Q27" s="45">
        <v>15.8</v>
      </c>
      <c r="R27" s="45">
        <v>15.1</v>
      </c>
      <c r="S27" s="45">
        <v>14.5</v>
      </c>
      <c r="T27" s="45">
        <v>14</v>
      </c>
      <c r="U27" s="45">
        <v>13.5</v>
      </c>
    </row>
    <row r="28" spans="1:21" x14ac:dyDescent="0.25">
      <c r="A28" s="43">
        <v>17</v>
      </c>
      <c r="B28" s="45">
        <v>197.5</v>
      </c>
      <c r="C28" s="45">
        <v>100.6</v>
      </c>
      <c r="D28" s="45">
        <v>68.3</v>
      </c>
      <c r="E28" s="45">
        <v>52.2</v>
      </c>
      <c r="F28" s="45">
        <v>42.5</v>
      </c>
      <c r="G28" s="45">
        <v>36</v>
      </c>
      <c r="H28" s="45">
        <v>31.4</v>
      </c>
      <c r="I28" s="45">
        <v>28</v>
      </c>
      <c r="J28" s="45">
        <v>25.3</v>
      </c>
      <c r="K28" s="45">
        <v>23.2</v>
      </c>
      <c r="L28" s="45">
        <v>21.5</v>
      </c>
      <c r="M28" s="45">
        <v>20</v>
      </c>
      <c r="N28" s="45">
        <v>18.8</v>
      </c>
      <c r="O28" s="45">
        <v>17.8</v>
      </c>
      <c r="P28" s="45">
        <v>16.899999999999999</v>
      </c>
      <c r="Q28" s="45">
        <v>16.100000000000001</v>
      </c>
      <c r="R28" s="45">
        <v>15.4</v>
      </c>
      <c r="S28" s="45">
        <v>14.8</v>
      </c>
      <c r="T28" s="45">
        <v>14.2</v>
      </c>
      <c r="U28" s="45">
        <v>13.7</v>
      </c>
    </row>
    <row r="29" spans="1:21" x14ac:dyDescent="0.25">
      <c r="A29" s="43">
        <v>18</v>
      </c>
      <c r="B29" s="45">
        <v>200.9</v>
      </c>
      <c r="C29" s="45">
        <v>102.3</v>
      </c>
      <c r="D29" s="45">
        <v>69.5</v>
      </c>
      <c r="E29" s="45">
        <v>53</v>
      </c>
      <c r="F29" s="45">
        <v>43.2</v>
      </c>
      <c r="G29" s="45">
        <v>36.700000000000003</v>
      </c>
      <c r="H29" s="45">
        <v>32</v>
      </c>
      <c r="I29" s="45">
        <v>28.5</v>
      </c>
      <c r="J29" s="45">
        <v>25.8</v>
      </c>
      <c r="K29" s="45">
        <v>23.6</v>
      </c>
      <c r="L29" s="45">
        <v>21.8</v>
      </c>
      <c r="M29" s="45">
        <v>20.399999999999999</v>
      </c>
      <c r="N29" s="45">
        <v>19.100000000000001</v>
      </c>
      <c r="O29" s="45">
        <v>18.100000000000001</v>
      </c>
      <c r="P29" s="45">
        <v>17.100000000000001</v>
      </c>
      <c r="Q29" s="45">
        <v>16.3</v>
      </c>
      <c r="R29" s="45">
        <v>15.6</v>
      </c>
      <c r="S29" s="45">
        <v>15</v>
      </c>
      <c r="T29" s="45">
        <v>14.5</v>
      </c>
      <c r="U29" s="45">
        <v>14</v>
      </c>
    </row>
    <row r="30" spans="1:21" x14ac:dyDescent="0.25">
      <c r="A30" s="43">
        <v>19</v>
      </c>
      <c r="B30" s="45">
        <v>204.1</v>
      </c>
      <c r="C30" s="45">
        <v>104</v>
      </c>
      <c r="D30" s="45">
        <v>70.599999999999994</v>
      </c>
      <c r="E30" s="45">
        <v>53.9</v>
      </c>
      <c r="F30" s="45">
        <v>43.9</v>
      </c>
      <c r="G30" s="45">
        <v>37.299999999999997</v>
      </c>
      <c r="H30" s="45">
        <v>32.5</v>
      </c>
      <c r="I30" s="45">
        <v>28.9</v>
      </c>
      <c r="J30" s="45">
        <v>26.2</v>
      </c>
      <c r="K30" s="45">
        <v>24</v>
      </c>
      <c r="L30" s="45">
        <v>22.2</v>
      </c>
      <c r="M30" s="45">
        <v>20.7</v>
      </c>
      <c r="N30" s="45">
        <v>19.399999999999999</v>
      </c>
      <c r="O30" s="45">
        <v>18.399999999999999</v>
      </c>
      <c r="P30" s="45">
        <v>17.399999999999999</v>
      </c>
      <c r="Q30" s="45">
        <v>16.600000000000001</v>
      </c>
      <c r="R30" s="45">
        <v>15.9</v>
      </c>
      <c r="S30" s="45">
        <v>15.3</v>
      </c>
      <c r="T30" s="45">
        <v>14.7</v>
      </c>
      <c r="U30" s="45">
        <v>14.2</v>
      </c>
    </row>
    <row r="31" spans="1:21" x14ac:dyDescent="0.25">
      <c r="A31" s="43">
        <v>20</v>
      </c>
      <c r="B31" s="45">
        <v>207</v>
      </c>
      <c r="C31" s="45">
        <v>105.4</v>
      </c>
      <c r="D31" s="45">
        <v>71.599999999999994</v>
      </c>
      <c r="E31" s="45">
        <v>54.7</v>
      </c>
      <c r="F31" s="45">
        <v>44.5</v>
      </c>
      <c r="G31" s="45">
        <v>37.799999999999997</v>
      </c>
      <c r="H31" s="45">
        <v>33</v>
      </c>
      <c r="I31" s="45">
        <v>29.4</v>
      </c>
      <c r="J31" s="45">
        <v>26.6</v>
      </c>
      <c r="K31" s="45">
        <v>24.3</v>
      </c>
      <c r="L31" s="45">
        <v>22.5</v>
      </c>
      <c r="M31" s="45">
        <v>21</v>
      </c>
      <c r="N31" s="45">
        <v>19.7</v>
      </c>
      <c r="O31" s="45">
        <v>18.600000000000001</v>
      </c>
      <c r="P31" s="45">
        <v>17.7</v>
      </c>
      <c r="Q31" s="45">
        <v>16.899999999999999</v>
      </c>
      <c r="R31" s="45">
        <v>16.100000000000001</v>
      </c>
      <c r="S31" s="45">
        <v>15.5</v>
      </c>
      <c r="T31" s="45">
        <v>14.9</v>
      </c>
      <c r="U31" s="45">
        <v>14.4</v>
      </c>
    </row>
    <row r="32" spans="1:21" x14ac:dyDescent="0.25">
      <c r="A32" s="43">
        <v>21</v>
      </c>
      <c r="B32" s="45">
        <v>209.9</v>
      </c>
      <c r="C32" s="45">
        <v>106.9</v>
      </c>
      <c r="D32" s="45">
        <v>72.599999999999994</v>
      </c>
      <c r="E32" s="45">
        <v>55.4</v>
      </c>
      <c r="F32" s="45">
        <v>45.2</v>
      </c>
      <c r="G32" s="45">
        <v>38.299999999999997</v>
      </c>
      <c r="H32" s="45">
        <v>33.4</v>
      </c>
      <c r="I32" s="45">
        <v>29.8</v>
      </c>
      <c r="J32" s="45">
        <v>26.9</v>
      </c>
      <c r="K32" s="45">
        <v>24.7</v>
      </c>
      <c r="L32" s="45">
        <v>22.8</v>
      </c>
      <c r="M32" s="45">
        <v>21.3</v>
      </c>
      <c r="N32" s="45">
        <v>20</v>
      </c>
      <c r="O32" s="45">
        <v>18.899999999999999</v>
      </c>
      <c r="P32" s="45">
        <v>17.899999999999999</v>
      </c>
      <c r="Q32" s="45">
        <v>17.100000000000001</v>
      </c>
      <c r="R32" s="45">
        <v>16.399999999999999</v>
      </c>
      <c r="S32" s="45">
        <v>15.7</v>
      </c>
      <c r="T32" s="45">
        <v>15.1</v>
      </c>
      <c r="U32" s="45">
        <v>14.6</v>
      </c>
    </row>
    <row r="33" spans="1:21" x14ac:dyDescent="0.25">
      <c r="A33" s="43">
        <v>22</v>
      </c>
      <c r="B33" s="45">
        <v>212.8</v>
      </c>
      <c r="C33" s="45">
        <v>108.4</v>
      </c>
      <c r="D33" s="45">
        <v>73.599999999999994</v>
      </c>
      <c r="E33" s="45">
        <v>56.2</v>
      </c>
      <c r="F33" s="45">
        <v>45.8</v>
      </c>
      <c r="G33" s="45">
        <v>38.799999999999997</v>
      </c>
      <c r="H33" s="45">
        <v>33.9</v>
      </c>
      <c r="I33" s="45">
        <v>30.2</v>
      </c>
      <c r="J33" s="45">
        <v>27.3</v>
      </c>
      <c r="K33" s="45">
        <v>25</v>
      </c>
      <c r="L33" s="45">
        <v>23.1</v>
      </c>
      <c r="M33" s="45">
        <v>21.6</v>
      </c>
      <c r="N33" s="45">
        <v>20.3</v>
      </c>
      <c r="O33" s="45">
        <v>19.100000000000001</v>
      </c>
      <c r="P33" s="45">
        <v>18.2</v>
      </c>
      <c r="Q33" s="45">
        <v>17.3</v>
      </c>
      <c r="R33" s="45">
        <v>16.600000000000001</v>
      </c>
      <c r="S33" s="45">
        <v>15.9</v>
      </c>
      <c r="T33" s="45">
        <v>15.4</v>
      </c>
      <c r="U33" s="45">
        <v>14.8</v>
      </c>
    </row>
    <row r="34" spans="1:21" x14ac:dyDescent="0.25">
      <c r="A34" s="43">
        <v>23</v>
      </c>
      <c r="B34" s="45">
        <v>215.8</v>
      </c>
      <c r="C34" s="45">
        <v>109.9</v>
      </c>
      <c r="D34" s="45">
        <v>74.599999999999994</v>
      </c>
      <c r="E34" s="45">
        <v>57</v>
      </c>
      <c r="F34" s="45">
        <v>46.4</v>
      </c>
      <c r="G34" s="45">
        <v>39.4</v>
      </c>
      <c r="H34" s="45">
        <v>34.4</v>
      </c>
      <c r="I34" s="45">
        <v>30.6</v>
      </c>
      <c r="J34" s="45">
        <v>27.7</v>
      </c>
      <c r="K34" s="45">
        <v>25.4</v>
      </c>
      <c r="L34" s="45">
        <v>23.5</v>
      </c>
      <c r="M34" s="45">
        <v>21.9</v>
      </c>
      <c r="N34" s="45">
        <v>20.6</v>
      </c>
      <c r="O34" s="45">
        <v>19.399999999999999</v>
      </c>
      <c r="P34" s="45">
        <v>18.399999999999999</v>
      </c>
      <c r="Q34" s="45">
        <v>17.600000000000001</v>
      </c>
      <c r="R34" s="45">
        <v>16.8</v>
      </c>
      <c r="S34" s="45">
        <v>16.2</v>
      </c>
      <c r="T34" s="45">
        <v>15.6</v>
      </c>
      <c r="U34" s="45">
        <v>15</v>
      </c>
    </row>
    <row r="35" spans="1:21" x14ac:dyDescent="0.25">
      <c r="A35" s="43">
        <v>24</v>
      </c>
      <c r="B35" s="45">
        <v>218.8</v>
      </c>
      <c r="C35" s="45">
        <v>111.4</v>
      </c>
      <c r="D35" s="45">
        <v>75.7</v>
      </c>
      <c r="E35" s="45">
        <v>57.8</v>
      </c>
      <c r="F35" s="45">
        <v>47.1</v>
      </c>
      <c r="G35" s="45">
        <v>39.9</v>
      </c>
      <c r="H35" s="45">
        <v>34.799999999999997</v>
      </c>
      <c r="I35" s="45">
        <v>31</v>
      </c>
      <c r="J35" s="45">
        <v>28.1</v>
      </c>
      <c r="K35" s="45">
        <v>25.7</v>
      </c>
      <c r="L35" s="45">
        <v>23.8</v>
      </c>
      <c r="M35" s="45">
        <v>22.2</v>
      </c>
      <c r="N35" s="45">
        <v>20.8</v>
      </c>
      <c r="O35" s="45">
        <v>19.7</v>
      </c>
      <c r="P35" s="45">
        <v>18.7</v>
      </c>
      <c r="Q35" s="45">
        <v>17.8</v>
      </c>
      <c r="R35" s="45">
        <v>17.100000000000001</v>
      </c>
      <c r="S35" s="45">
        <v>16.399999999999999</v>
      </c>
      <c r="T35" s="45">
        <v>15.8</v>
      </c>
      <c r="U35" s="45">
        <v>15.3</v>
      </c>
    </row>
    <row r="36" spans="1:21" x14ac:dyDescent="0.25">
      <c r="A36" s="43">
        <v>25</v>
      </c>
      <c r="B36" s="45">
        <v>221.8</v>
      </c>
      <c r="C36" s="45">
        <v>113</v>
      </c>
      <c r="D36" s="45">
        <v>76.7</v>
      </c>
      <c r="E36" s="45">
        <v>58.6</v>
      </c>
      <c r="F36" s="45">
        <v>47.7</v>
      </c>
      <c r="G36" s="45">
        <v>40.5</v>
      </c>
      <c r="H36" s="45">
        <v>35.299999999999997</v>
      </c>
      <c r="I36" s="45">
        <v>31.5</v>
      </c>
      <c r="J36" s="45">
        <v>28.5</v>
      </c>
      <c r="K36" s="45">
        <v>26.1</v>
      </c>
      <c r="L36" s="45">
        <v>24.1</v>
      </c>
      <c r="M36" s="45">
        <v>22.5</v>
      </c>
      <c r="N36" s="45">
        <v>21.1</v>
      </c>
      <c r="O36" s="45">
        <v>20</v>
      </c>
      <c r="P36" s="45">
        <v>19</v>
      </c>
      <c r="Q36" s="45">
        <v>18.100000000000001</v>
      </c>
      <c r="R36" s="45">
        <v>17.3</v>
      </c>
      <c r="S36" s="45">
        <v>16.600000000000001</v>
      </c>
      <c r="T36" s="45">
        <v>16</v>
      </c>
      <c r="U36" s="45">
        <v>15.5</v>
      </c>
    </row>
    <row r="37" spans="1:21" x14ac:dyDescent="0.25">
      <c r="A37" s="43">
        <v>26</v>
      </c>
      <c r="B37" s="45">
        <v>224.9</v>
      </c>
      <c r="C37" s="45">
        <v>114.5</v>
      </c>
      <c r="D37" s="45">
        <v>77.8</v>
      </c>
      <c r="E37" s="45">
        <v>59.4</v>
      </c>
      <c r="F37" s="45">
        <v>48.4</v>
      </c>
      <c r="G37" s="45">
        <v>41.1</v>
      </c>
      <c r="H37" s="45">
        <v>35.799999999999997</v>
      </c>
      <c r="I37" s="45">
        <v>31.9</v>
      </c>
      <c r="J37" s="45">
        <v>28.9</v>
      </c>
      <c r="K37" s="45">
        <v>26.4</v>
      </c>
      <c r="L37" s="45">
        <v>24.5</v>
      </c>
      <c r="M37" s="45">
        <v>22.8</v>
      </c>
      <c r="N37" s="45">
        <v>21.4</v>
      </c>
      <c r="O37" s="45">
        <v>20.3</v>
      </c>
      <c r="P37" s="45">
        <v>19.2</v>
      </c>
      <c r="Q37" s="45">
        <v>18.3</v>
      </c>
      <c r="R37" s="45">
        <v>17.600000000000001</v>
      </c>
      <c r="S37" s="45">
        <v>16.899999999999999</v>
      </c>
      <c r="T37" s="45">
        <v>16.3</v>
      </c>
      <c r="U37" s="45">
        <v>15.7</v>
      </c>
    </row>
    <row r="38" spans="1:21" x14ac:dyDescent="0.25">
      <c r="A38" s="43">
        <v>27</v>
      </c>
      <c r="B38" s="45">
        <v>228</v>
      </c>
      <c r="C38" s="45">
        <v>116.1</v>
      </c>
      <c r="D38" s="45">
        <v>78.8</v>
      </c>
      <c r="E38" s="45">
        <v>60.2</v>
      </c>
      <c r="F38" s="45">
        <v>49.1</v>
      </c>
      <c r="G38" s="45">
        <v>41.6</v>
      </c>
      <c r="H38" s="45">
        <v>36.299999999999997</v>
      </c>
      <c r="I38" s="45">
        <v>32.4</v>
      </c>
      <c r="J38" s="45">
        <v>29.3</v>
      </c>
      <c r="K38" s="45">
        <v>26.8</v>
      </c>
      <c r="L38" s="45">
        <v>24.8</v>
      </c>
      <c r="M38" s="45">
        <v>23.1</v>
      </c>
      <c r="N38" s="45">
        <v>21.7</v>
      </c>
      <c r="O38" s="45">
        <v>20.5</v>
      </c>
      <c r="P38" s="45">
        <v>19.5</v>
      </c>
      <c r="Q38" s="45">
        <v>18.600000000000001</v>
      </c>
      <c r="R38" s="45">
        <v>17.8</v>
      </c>
      <c r="S38" s="45">
        <v>17.100000000000001</v>
      </c>
      <c r="T38" s="45">
        <v>16.5</v>
      </c>
      <c r="U38" s="45">
        <v>15.9</v>
      </c>
    </row>
    <row r="39" spans="1:21" x14ac:dyDescent="0.25">
      <c r="A39" s="43">
        <v>28</v>
      </c>
      <c r="B39" s="45">
        <v>231.1</v>
      </c>
      <c r="C39" s="45">
        <v>117.7</v>
      </c>
      <c r="D39" s="45">
        <v>79.900000000000006</v>
      </c>
      <c r="E39" s="45">
        <v>61</v>
      </c>
      <c r="F39" s="45">
        <v>49.7</v>
      </c>
      <c r="G39" s="45">
        <v>42.2</v>
      </c>
      <c r="H39" s="45">
        <v>36.799999999999997</v>
      </c>
      <c r="I39" s="45">
        <v>32.799999999999997</v>
      </c>
      <c r="J39" s="45">
        <v>29.7</v>
      </c>
      <c r="K39" s="45">
        <v>27.2</v>
      </c>
      <c r="L39" s="45">
        <v>25.2</v>
      </c>
      <c r="M39" s="45">
        <v>23.5</v>
      </c>
      <c r="N39" s="45">
        <v>22.1</v>
      </c>
      <c r="O39" s="45">
        <v>20.8</v>
      </c>
      <c r="P39" s="45">
        <v>19.8</v>
      </c>
      <c r="Q39" s="45">
        <v>18.899999999999999</v>
      </c>
      <c r="R39" s="45">
        <v>18.100000000000001</v>
      </c>
      <c r="S39" s="45">
        <v>17.399999999999999</v>
      </c>
      <c r="T39" s="45">
        <v>16.7</v>
      </c>
      <c r="U39" s="45">
        <v>16.2</v>
      </c>
    </row>
    <row r="40" spans="1:21" x14ac:dyDescent="0.25">
      <c r="A40" s="43">
        <v>29</v>
      </c>
      <c r="B40" s="45">
        <v>234.3</v>
      </c>
      <c r="C40" s="45">
        <v>119.3</v>
      </c>
      <c r="D40" s="45">
        <v>81</v>
      </c>
      <c r="E40" s="45">
        <v>61.9</v>
      </c>
      <c r="F40" s="45">
        <v>50.4</v>
      </c>
      <c r="G40" s="45">
        <v>42.8</v>
      </c>
      <c r="H40" s="45">
        <v>37.299999999999997</v>
      </c>
      <c r="I40" s="45">
        <v>33.299999999999997</v>
      </c>
      <c r="J40" s="45">
        <v>30.1</v>
      </c>
      <c r="K40" s="45">
        <v>27.6</v>
      </c>
      <c r="L40" s="45">
        <v>25.5</v>
      </c>
      <c r="M40" s="45">
        <v>23.8</v>
      </c>
      <c r="N40" s="45">
        <v>22.4</v>
      </c>
      <c r="O40" s="45">
        <v>21.1</v>
      </c>
      <c r="P40" s="45">
        <v>20.100000000000001</v>
      </c>
      <c r="Q40" s="45">
        <v>19.100000000000001</v>
      </c>
      <c r="R40" s="45">
        <v>18.3</v>
      </c>
      <c r="S40" s="45">
        <v>17.600000000000001</v>
      </c>
      <c r="T40" s="45">
        <v>17</v>
      </c>
      <c r="U40" s="45">
        <v>16.399999999999999</v>
      </c>
    </row>
    <row r="41" spans="1:21" x14ac:dyDescent="0.25">
      <c r="A41" s="43">
        <v>30</v>
      </c>
      <c r="B41" s="45">
        <v>237.5</v>
      </c>
      <c r="C41" s="45">
        <v>121</v>
      </c>
      <c r="D41" s="45">
        <v>82.1</v>
      </c>
      <c r="E41" s="45">
        <v>62.7</v>
      </c>
      <c r="F41" s="45">
        <v>51.1</v>
      </c>
      <c r="G41" s="45">
        <v>43.4</v>
      </c>
      <c r="H41" s="45">
        <v>37.9</v>
      </c>
      <c r="I41" s="45">
        <v>33.700000000000003</v>
      </c>
      <c r="J41" s="45">
        <v>30.5</v>
      </c>
      <c r="K41" s="45">
        <v>28</v>
      </c>
      <c r="L41" s="45">
        <v>25.9</v>
      </c>
      <c r="M41" s="45">
        <v>24.1</v>
      </c>
      <c r="N41" s="45">
        <v>22.7</v>
      </c>
      <c r="O41" s="45">
        <v>21.4</v>
      </c>
      <c r="P41" s="45">
        <v>20.399999999999999</v>
      </c>
      <c r="Q41" s="45">
        <v>19.399999999999999</v>
      </c>
      <c r="R41" s="45">
        <v>18.600000000000001</v>
      </c>
      <c r="S41" s="45">
        <v>17.899999999999999</v>
      </c>
      <c r="T41" s="45">
        <v>17.2</v>
      </c>
      <c r="U41" s="45">
        <v>16.600000000000001</v>
      </c>
    </row>
    <row r="42" spans="1:21" x14ac:dyDescent="0.25">
      <c r="A42" s="43">
        <v>31</v>
      </c>
      <c r="B42" s="45">
        <v>240.7</v>
      </c>
      <c r="C42" s="45">
        <v>122.6</v>
      </c>
      <c r="D42" s="45">
        <v>83.3</v>
      </c>
      <c r="E42" s="45">
        <v>63.6</v>
      </c>
      <c r="F42" s="45">
        <v>51.8</v>
      </c>
      <c r="G42" s="45">
        <v>44</v>
      </c>
      <c r="H42" s="45">
        <v>38.4</v>
      </c>
      <c r="I42" s="45">
        <v>34.200000000000003</v>
      </c>
      <c r="J42" s="45">
        <v>31</v>
      </c>
      <c r="K42" s="45">
        <v>28.4</v>
      </c>
      <c r="L42" s="45">
        <v>26.2</v>
      </c>
      <c r="M42" s="45">
        <v>24.5</v>
      </c>
      <c r="N42" s="45">
        <v>23</v>
      </c>
      <c r="O42" s="45">
        <v>21.7</v>
      </c>
      <c r="P42" s="45">
        <v>20.6</v>
      </c>
      <c r="Q42" s="45">
        <v>19.7</v>
      </c>
      <c r="R42" s="45">
        <v>18.899999999999999</v>
      </c>
      <c r="S42" s="45">
        <v>18.100000000000001</v>
      </c>
      <c r="T42" s="45">
        <v>17.5</v>
      </c>
      <c r="U42" s="45">
        <v>16.899999999999999</v>
      </c>
    </row>
    <row r="43" spans="1:21" x14ac:dyDescent="0.25">
      <c r="A43" s="43">
        <v>32</v>
      </c>
      <c r="B43" s="45">
        <v>244</v>
      </c>
      <c r="C43" s="45">
        <v>124.3</v>
      </c>
      <c r="D43" s="45">
        <v>84.4</v>
      </c>
      <c r="E43" s="45">
        <v>64.5</v>
      </c>
      <c r="F43" s="45">
        <v>52.5</v>
      </c>
      <c r="G43" s="45">
        <v>44.6</v>
      </c>
      <c r="H43" s="45">
        <v>38.9</v>
      </c>
      <c r="I43" s="45">
        <v>34.700000000000003</v>
      </c>
      <c r="J43" s="45">
        <v>31.4</v>
      </c>
      <c r="K43" s="45">
        <v>28.8</v>
      </c>
      <c r="L43" s="45">
        <v>26.6</v>
      </c>
      <c r="M43" s="45">
        <v>24.8</v>
      </c>
      <c r="N43" s="45">
        <v>23.3</v>
      </c>
      <c r="O43" s="45">
        <v>22</v>
      </c>
      <c r="P43" s="45">
        <v>20.9</v>
      </c>
      <c r="Q43" s="45">
        <v>20</v>
      </c>
      <c r="R43" s="45">
        <v>19.100000000000001</v>
      </c>
      <c r="S43" s="45">
        <v>18.399999999999999</v>
      </c>
      <c r="T43" s="45">
        <v>17.7</v>
      </c>
      <c r="U43" s="45">
        <v>17.100000000000001</v>
      </c>
    </row>
    <row r="44" spans="1:21" x14ac:dyDescent="0.25">
      <c r="A44" s="43">
        <v>33</v>
      </c>
      <c r="B44" s="45">
        <v>247.3</v>
      </c>
      <c r="C44" s="45">
        <v>126</v>
      </c>
      <c r="D44" s="45">
        <v>85.6</v>
      </c>
      <c r="E44" s="45">
        <v>65.400000000000006</v>
      </c>
      <c r="F44" s="45">
        <v>53.3</v>
      </c>
      <c r="G44" s="45">
        <v>45.2</v>
      </c>
      <c r="H44" s="45">
        <v>39.5</v>
      </c>
      <c r="I44" s="45">
        <v>35.200000000000003</v>
      </c>
      <c r="J44" s="45">
        <v>31.8</v>
      </c>
      <c r="K44" s="45">
        <v>29.2</v>
      </c>
      <c r="L44" s="45">
        <v>27</v>
      </c>
      <c r="M44" s="45">
        <v>25.2</v>
      </c>
      <c r="N44" s="45">
        <v>23.7</v>
      </c>
      <c r="O44" s="45">
        <v>22.4</v>
      </c>
      <c r="P44" s="45">
        <v>21.2</v>
      </c>
      <c r="Q44" s="45">
        <v>20.3</v>
      </c>
      <c r="R44" s="45">
        <v>19.399999999999999</v>
      </c>
      <c r="S44" s="45">
        <v>18.7</v>
      </c>
      <c r="T44" s="45">
        <v>18</v>
      </c>
      <c r="U44" s="45">
        <v>17.399999999999999</v>
      </c>
    </row>
    <row r="45" spans="1:21" x14ac:dyDescent="0.25">
      <c r="A45" s="43">
        <v>34</v>
      </c>
      <c r="B45" s="45">
        <v>250.6</v>
      </c>
      <c r="C45" s="45">
        <v>127.7</v>
      </c>
      <c r="D45" s="45">
        <v>86.7</v>
      </c>
      <c r="E45" s="45">
        <v>66.2</v>
      </c>
      <c r="F45" s="45">
        <v>54</v>
      </c>
      <c r="G45" s="45">
        <v>45.8</v>
      </c>
      <c r="H45" s="45">
        <v>40</v>
      </c>
      <c r="I45" s="45">
        <v>35.6</v>
      </c>
      <c r="J45" s="45">
        <v>32.299999999999997</v>
      </c>
      <c r="K45" s="45">
        <v>29.6</v>
      </c>
      <c r="L45" s="45">
        <v>27.4</v>
      </c>
      <c r="M45" s="45">
        <v>25.5</v>
      </c>
      <c r="N45" s="45">
        <v>24</v>
      </c>
      <c r="O45" s="45">
        <v>22.7</v>
      </c>
      <c r="P45" s="45">
        <v>21.5</v>
      </c>
      <c r="Q45" s="45">
        <v>20.6</v>
      </c>
      <c r="R45" s="45">
        <v>19.7</v>
      </c>
      <c r="S45" s="45">
        <v>18.899999999999999</v>
      </c>
      <c r="T45" s="45">
        <v>18.2</v>
      </c>
      <c r="U45" s="45">
        <v>17.600000000000001</v>
      </c>
    </row>
    <row r="46" spans="1:21" x14ac:dyDescent="0.25">
      <c r="A46" s="43">
        <v>35</v>
      </c>
      <c r="B46" s="45">
        <v>253.9</v>
      </c>
      <c r="C46" s="45">
        <v>129.4</v>
      </c>
      <c r="D46" s="45">
        <v>87.9</v>
      </c>
      <c r="E46" s="45">
        <v>67.099999999999994</v>
      </c>
      <c r="F46" s="45">
        <v>54.7</v>
      </c>
      <c r="G46" s="45">
        <v>46.4</v>
      </c>
      <c r="H46" s="45">
        <v>40.5</v>
      </c>
      <c r="I46" s="45">
        <v>36.1</v>
      </c>
      <c r="J46" s="45">
        <v>32.700000000000003</v>
      </c>
      <c r="K46" s="45">
        <v>30</v>
      </c>
      <c r="L46" s="45">
        <v>27.7</v>
      </c>
      <c r="M46" s="45">
        <v>25.9</v>
      </c>
      <c r="N46" s="45">
        <v>24.3</v>
      </c>
      <c r="O46" s="45">
        <v>23</v>
      </c>
      <c r="P46" s="45">
        <v>21.8</v>
      </c>
      <c r="Q46" s="45">
        <v>20.8</v>
      </c>
      <c r="R46" s="45">
        <v>20</v>
      </c>
      <c r="S46" s="45">
        <v>19.2</v>
      </c>
      <c r="T46" s="45">
        <v>18.5</v>
      </c>
      <c r="U46" s="45">
        <v>17.899999999999999</v>
      </c>
    </row>
    <row r="47" spans="1:21" x14ac:dyDescent="0.25">
      <c r="A47" s="43">
        <v>36</v>
      </c>
      <c r="B47" s="45">
        <v>257.3</v>
      </c>
      <c r="C47" s="45">
        <v>131.1</v>
      </c>
      <c r="D47" s="45">
        <v>89</v>
      </c>
      <c r="E47" s="45">
        <v>68</v>
      </c>
      <c r="F47" s="45">
        <v>55.4</v>
      </c>
      <c r="G47" s="45">
        <v>47.1</v>
      </c>
      <c r="H47" s="45">
        <v>41.1</v>
      </c>
      <c r="I47" s="45">
        <v>36.6</v>
      </c>
      <c r="J47" s="45">
        <v>33.1</v>
      </c>
      <c r="K47" s="45">
        <v>30.4</v>
      </c>
      <c r="L47" s="45">
        <v>28.1</v>
      </c>
      <c r="M47" s="45">
        <v>26.2</v>
      </c>
      <c r="N47" s="45">
        <v>24.7</v>
      </c>
      <c r="O47" s="45">
        <v>23.3</v>
      </c>
      <c r="P47" s="45">
        <v>22.2</v>
      </c>
      <c r="Q47" s="45">
        <v>21.1</v>
      </c>
      <c r="R47" s="45">
        <v>20.3</v>
      </c>
      <c r="S47" s="45">
        <v>19.5</v>
      </c>
      <c r="T47" s="45">
        <v>18.8</v>
      </c>
      <c r="U47" s="45">
        <v>18.2</v>
      </c>
    </row>
    <row r="48" spans="1:21" x14ac:dyDescent="0.25">
      <c r="A48" s="43">
        <v>37</v>
      </c>
      <c r="B48" s="45">
        <v>260.7</v>
      </c>
      <c r="C48" s="45">
        <v>132.80000000000001</v>
      </c>
      <c r="D48" s="45">
        <v>90.2</v>
      </c>
      <c r="E48" s="45">
        <v>68.900000000000006</v>
      </c>
      <c r="F48" s="45">
        <v>56.2</v>
      </c>
      <c r="G48" s="45">
        <v>47.7</v>
      </c>
      <c r="H48" s="45">
        <v>41.6</v>
      </c>
      <c r="I48" s="45">
        <v>37.1</v>
      </c>
      <c r="J48" s="45">
        <v>33.6</v>
      </c>
      <c r="K48" s="45">
        <v>30.8</v>
      </c>
      <c r="L48" s="45">
        <v>28.5</v>
      </c>
      <c r="M48" s="45">
        <v>26.6</v>
      </c>
      <c r="N48" s="45">
        <v>25</v>
      </c>
      <c r="O48" s="45">
        <v>23.7</v>
      </c>
      <c r="P48" s="45">
        <v>22.5</v>
      </c>
      <c r="Q48" s="45">
        <v>21.5</v>
      </c>
      <c r="R48" s="45">
        <v>20.6</v>
      </c>
      <c r="S48" s="45">
        <v>19.8</v>
      </c>
      <c r="T48" s="45">
        <v>19.100000000000001</v>
      </c>
      <c r="U48" s="45">
        <v>18.399999999999999</v>
      </c>
    </row>
    <row r="49" spans="1:21" x14ac:dyDescent="0.25">
      <c r="A49" s="43">
        <v>38</v>
      </c>
      <c r="B49" s="45">
        <v>264.10000000000002</v>
      </c>
      <c r="C49" s="45">
        <v>134.6</v>
      </c>
      <c r="D49" s="45">
        <v>91.4</v>
      </c>
      <c r="E49" s="45">
        <v>69.900000000000006</v>
      </c>
      <c r="F49" s="45">
        <v>56.9</v>
      </c>
      <c r="G49" s="45">
        <v>48.3</v>
      </c>
      <c r="H49" s="45">
        <v>42.2</v>
      </c>
      <c r="I49" s="45">
        <v>37.6</v>
      </c>
      <c r="J49" s="45">
        <v>34.1</v>
      </c>
      <c r="K49" s="45">
        <v>31.2</v>
      </c>
      <c r="L49" s="45">
        <v>28.9</v>
      </c>
      <c r="M49" s="45">
        <v>27</v>
      </c>
      <c r="N49" s="45">
        <v>25.4</v>
      </c>
      <c r="O49" s="45">
        <v>24</v>
      </c>
      <c r="P49" s="45">
        <v>22.8</v>
      </c>
      <c r="Q49" s="45">
        <v>21.8</v>
      </c>
      <c r="R49" s="45">
        <v>20.9</v>
      </c>
      <c r="S49" s="45">
        <v>20.100000000000001</v>
      </c>
      <c r="T49" s="45">
        <v>19.399999999999999</v>
      </c>
      <c r="U49" s="45">
        <v>18.7</v>
      </c>
    </row>
    <row r="50" spans="1:21" x14ac:dyDescent="0.25">
      <c r="A50" s="43">
        <v>39</v>
      </c>
      <c r="B50" s="45">
        <v>267.60000000000002</v>
      </c>
      <c r="C50" s="45">
        <v>136.4</v>
      </c>
      <c r="D50" s="45">
        <v>92.6</v>
      </c>
      <c r="E50" s="45">
        <v>70.8</v>
      </c>
      <c r="F50" s="45">
        <v>57.7</v>
      </c>
      <c r="G50" s="45">
        <v>49</v>
      </c>
      <c r="H50" s="45">
        <v>42.8</v>
      </c>
      <c r="I50" s="45">
        <v>38.1</v>
      </c>
      <c r="J50" s="45">
        <v>34.5</v>
      </c>
      <c r="K50" s="45">
        <v>31.7</v>
      </c>
      <c r="L50" s="45">
        <v>29.3</v>
      </c>
      <c r="M50" s="45">
        <v>27.4</v>
      </c>
      <c r="N50" s="45">
        <v>25.7</v>
      </c>
      <c r="O50" s="45">
        <v>24.3</v>
      </c>
      <c r="P50" s="45">
        <v>23.1</v>
      </c>
      <c r="Q50" s="45">
        <v>22.1</v>
      </c>
      <c r="R50" s="45">
        <v>21.2</v>
      </c>
      <c r="S50" s="45">
        <v>20.399999999999999</v>
      </c>
      <c r="T50" s="45">
        <v>19.7</v>
      </c>
      <c r="U50" s="45">
        <v>19</v>
      </c>
    </row>
    <row r="51" spans="1:21" x14ac:dyDescent="0.25">
      <c r="A51" s="43">
        <v>40</v>
      </c>
      <c r="B51" s="45">
        <v>271.10000000000002</v>
      </c>
      <c r="C51" s="45">
        <v>138.19999999999999</v>
      </c>
      <c r="D51" s="45">
        <v>93.9</v>
      </c>
      <c r="E51" s="45">
        <v>71.7</v>
      </c>
      <c r="F51" s="45">
        <v>58.5</v>
      </c>
      <c r="G51" s="45">
        <v>49.7</v>
      </c>
      <c r="H51" s="45">
        <v>43.4</v>
      </c>
      <c r="I51" s="45">
        <v>38.700000000000003</v>
      </c>
      <c r="J51" s="45">
        <v>35</v>
      </c>
      <c r="K51" s="45">
        <v>32.1</v>
      </c>
      <c r="L51" s="45">
        <v>29.7</v>
      </c>
      <c r="M51" s="45">
        <v>27.8</v>
      </c>
      <c r="N51" s="45">
        <v>26.1</v>
      </c>
      <c r="O51" s="45">
        <v>24.7</v>
      </c>
      <c r="P51" s="45">
        <v>23.5</v>
      </c>
      <c r="Q51" s="45">
        <v>22.4</v>
      </c>
      <c r="R51" s="45">
        <v>21.5</v>
      </c>
      <c r="S51" s="45">
        <v>20.7</v>
      </c>
      <c r="T51" s="45">
        <v>20</v>
      </c>
      <c r="U51" s="45">
        <v>19.3</v>
      </c>
    </row>
    <row r="52" spans="1:21" x14ac:dyDescent="0.25">
      <c r="A52" s="43">
        <v>41</v>
      </c>
      <c r="B52" s="45">
        <v>274.60000000000002</v>
      </c>
      <c r="C52" s="45">
        <v>140</v>
      </c>
      <c r="D52" s="45">
        <v>95.1</v>
      </c>
      <c r="E52" s="45">
        <v>72.7</v>
      </c>
      <c r="F52" s="45">
        <v>59.3</v>
      </c>
      <c r="G52" s="45">
        <v>50.3</v>
      </c>
      <c r="H52" s="45">
        <v>44</v>
      </c>
      <c r="I52" s="45">
        <v>39.200000000000003</v>
      </c>
      <c r="J52" s="45">
        <v>35.5</v>
      </c>
      <c r="K52" s="45">
        <v>32.6</v>
      </c>
      <c r="L52" s="45">
        <v>30.1</v>
      </c>
      <c r="M52" s="45">
        <v>28.2</v>
      </c>
      <c r="N52" s="45">
        <v>26.5</v>
      </c>
      <c r="O52" s="45">
        <v>25.1</v>
      </c>
      <c r="P52" s="45">
        <v>23.8</v>
      </c>
      <c r="Q52" s="45">
        <v>22.8</v>
      </c>
      <c r="R52" s="45">
        <v>21.8</v>
      </c>
      <c r="S52" s="45">
        <v>21</v>
      </c>
      <c r="T52" s="45">
        <v>20.3</v>
      </c>
      <c r="U52" s="45">
        <v>19.7</v>
      </c>
    </row>
    <row r="53" spans="1:21" x14ac:dyDescent="0.25">
      <c r="A53" s="43">
        <v>42</v>
      </c>
      <c r="B53" s="45">
        <v>278.2</v>
      </c>
      <c r="C53" s="45">
        <v>141.80000000000001</v>
      </c>
      <c r="D53" s="45">
        <v>96.4</v>
      </c>
      <c r="E53" s="45">
        <v>73.7</v>
      </c>
      <c r="F53" s="45">
        <v>60.1</v>
      </c>
      <c r="G53" s="45">
        <v>51</v>
      </c>
      <c r="H53" s="45">
        <v>44.6</v>
      </c>
      <c r="I53" s="45">
        <v>39.700000000000003</v>
      </c>
      <c r="J53" s="45">
        <v>36</v>
      </c>
      <c r="K53" s="45">
        <v>33</v>
      </c>
      <c r="L53" s="45">
        <v>30.6</v>
      </c>
      <c r="M53" s="45">
        <v>28.6</v>
      </c>
      <c r="N53" s="45">
        <v>26.9</v>
      </c>
      <c r="O53" s="45">
        <v>25.4</v>
      </c>
      <c r="P53" s="45">
        <v>24.2</v>
      </c>
      <c r="Q53" s="45">
        <v>23.1</v>
      </c>
      <c r="R53" s="45">
        <v>22.2</v>
      </c>
      <c r="S53" s="45">
        <v>21.4</v>
      </c>
      <c r="T53" s="45">
        <v>20.6</v>
      </c>
      <c r="U53" s="45">
        <v>20</v>
      </c>
    </row>
    <row r="54" spans="1:21" x14ac:dyDescent="0.25">
      <c r="A54" s="43">
        <v>43</v>
      </c>
      <c r="B54" s="45">
        <v>281.8</v>
      </c>
      <c r="C54" s="45">
        <v>143.6</v>
      </c>
      <c r="D54" s="45">
        <v>97.6</v>
      </c>
      <c r="E54" s="45">
        <v>74.599999999999994</v>
      </c>
      <c r="F54" s="45">
        <v>60.9</v>
      </c>
      <c r="G54" s="45">
        <v>51.7</v>
      </c>
      <c r="H54" s="45">
        <v>45.2</v>
      </c>
      <c r="I54" s="45">
        <v>40.299999999999997</v>
      </c>
      <c r="J54" s="45">
        <v>36.5</v>
      </c>
      <c r="K54" s="45">
        <v>33.5</v>
      </c>
      <c r="L54" s="45">
        <v>31</v>
      </c>
      <c r="M54" s="45">
        <v>29</v>
      </c>
      <c r="N54" s="45">
        <v>27.3</v>
      </c>
      <c r="O54" s="45">
        <v>25.8</v>
      </c>
      <c r="P54" s="45">
        <v>24.6</v>
      </c>
      <c r="Q54" s="45">
        <v>23.5</v>
      </c>
      <c r="R54" s="45">
        <v>22.5</v>
      </c>
      <c r="S54" s="45">
        <v>21.7</v>
      </c>
      <c r="T54" s="45">
        <v>21</v>
      </c>
      <c r="U54" s="45">
        <v>20.3</v>
      </c>
    </row>
    <row r="55" spans="1:21" x14ac:dyDescent="0.25">
      <c r="A55" s="43">
        <v>44</v>
      </c>
      <c r="B55" s="45">
        <v>285.39999999999998</v>
      </c>
      <c r="C55" s="45">
        <v>145.5</v>
      </c>
      <c r="D55" s="45">
        <v>98.9</v>
      </c>
      <c r="E55" s="45">
        <v>75.599999999999994</v>
      </c>
      <c r="F55" s="45">
        <v>61.7</v>
      </c>
      <c r="G55" s="45">
        <v>52.4</v>
      </c>
      <c r="H55" s="45">
        <v>45.8</v>
      </c>
      <c r="I55" s="45">
        <v>40.799999999999997</v>
      </c>
      <c r="J55" s="45">
        <v>37</v>
      </c>
      <c r="K55" s="45">
        <v>33.9</v>
      </c>
      <c r="L55" s="45">
        <v>31.5</v>
      </c>
      <c r="M55" s="45">
        <v>29.4</v>
      </c>
      <c r="N55" s="45">
        <v>27.7</v>
      </c>
      <c r="O55" s="45">
        <v>26.2</v>
      </c>
      <c r="P55" s="45">
        <v>25</v>
      </c>
      <c r="Q55" s="45">
        <v>23.9</v>
      </c>
      <c r="R55" s="45">
        <v>22.9</v>
      </c>
      <c r="S55" s="45">
        <v>22.1</v>
      </c>
      <c r="T55" s="45">
        <v>21.3</v>
      </c>
      <c r="U55" s="45">
        <v>20.7</v>
      </c>
    </row>
    <row r="56" spans="1:21" x14ac:dyDescent="0.25">
      <c r="A56" s="43">
        <v>45</v>
      </c>
      <c r="B56" s="45">
        <v>289</v>
      </c>
      <c r="C56" s="45">
        <v>147.30000000000001</v>
      </c>
      <c r="D56" s="45">
        <v>100.2</v>
      </c>
      <c r="E56" s="45">
        <v>76.599999999999994</v>
      </c>
      <c r="F56" s="45">
        <v>62.5</v>
      </c>
      <c r="G56" s="45">
        <v>53.1</v>
      </c>
      <c r="H56" s="45">
        <v>46.4</v>
      </c>
      <c r="I56" s="45">
        <v>41.4</v>
      </c>
      <c r="J56" s="45">
        <v>37.5</v>
      </c>
      <c r="K56" s="45">
        <v>34.4</v>
      </c>
      <c r="L56" s="45">
        <v>31.9</v>
      </c>
      <c r="M56" s="45">
        <v>29.8</v>
      </c>
      <c r="N56" s="45">
        <v>28.1</v>
      </c>
      <c r="O56" s="45">
        <v>26.6</v>
      </c>
      <c r="P56" s="45">
        <v>25.4</v>
      </c>
      <c r="Q56" s="45">
        <v>24.3</v>
      </c>
      <c r="R56" s="45">
        <v>23.3</v>
      </c>
      <c r="S56" s="45">
        <v>22.5</v>
      </c>
      <c r="T56" s="45">
        <v>21.7</v>
      </c>
      <c r="U56" s="45">
        <v>21.1</v>
      </c>
    </row>
    <row r="57" spans="1:21" x14ac:dyDescent="0.25">
      <c r="A57" s="43">
        <v>46</v>
      </c>
      <c r="B57" s="45">
        <v>292.60000000000002</v>
      </c>
      <c r="C57" s="45">
        <v>149.19999999999999</v>
      </c>
      <c r="D57" s="45">
        <v>101.4</v>
      </c>
      <c r="E57" s="45">
        <v>77.599999999999994</v>
      </c>
      <c r="F57" s="45">
        <v>63.3</v>
      </c>
      <c r="G57" s="45">
        <v>53.8</v>
      </c>
      <c r="H57" s="45">
        <v>47</v>
      </c>
      <c r="I57" s="45">
        <v>42</v>
      </c>
      <c r="J57" s="45">
        <v>38</v>
      </c>
      <c r="K57" s="45">
        <v>34.9</v>
      </c>
      <c r="L57" s="45">
        <v>32.4</v>
      </c>
      <c r="M57" s="45">
        <v>30.3</v>
      </c>
      <c r="N57" s="45">
        <v>28.6</v>
      </c>
      <c r="O57" s="45">
        <v>27.1</v>
      </c>
      <c r="P57" s="45">
        <v>25.8</v>
      </c>
      <c r="Q57" s="45">
        <v>24.7</v>
      </c>
      <c r="R57" s="45">
        <v>23.7</v>
      </c>
      <c r="S57" s="45">
        <v>22.9</v>
      </c>
      <c r="T57" s="45">
        <v>22.1</v>
      </c>
      <c r="U57" s="45">
        <v>21.5</v>
      </c>
    </row>
    <row r="58" spans="1:21" x14ac:dyDescent="0.25">
      <c r="A58" s="43">
        <v>47</v>
      </c>
      <c r="B58" s="45">
        <v>296.3</v>
      </c>
      <c r="C58" s="45">
        <v>151.1</v>
      </c>
      <c r="D58" s="45">
        <v>102.8</v>
      </c>
      <c r="E58" s="45">
        <v>78.599999999999994</v>
      </c>
      <c r="F58" s="45">
        <v>64.099999999999994</v>
      </c>
      <c r="G58" s="45">
        <v>54.5</v>
      </c>
      <c r="H58" s="45">
        <v>47.7</v>
      </c>
      <c r="I58" s="45">
        <v>42.6</v>
      </c>
      <c r="J58" s="45">
        <v>38.6</v>
      </c>
      <c r="K58" s="45">
        <v>35.5</v>
      </c>
      <c r="L58" s="45">
        <v>32.9</v>
      </c>
      <c r="M58" s="45">
        <v>30.8</v>
      </c>
      <c r="N58" s="45">
        <v>29</v>
      </c>
      <c r="O58" s="45">
        <v>27.5</v>
      </c>
      <c r="P58" s="45">
        <v>26.2</v>
      </c>
      <c r="Q58" s="45">
        <v>25.1</v>
      </c>
      <c r="R58" s="45">
        <v>24.1</v>
      </c>
      <c r="S58" s="45">
        <v>23.3</v>
      </c>
      <c r="T58" s="45">
        <v>22.5</v>
      </c>
      <c r="U58" s="45">
        <v>21.9</v>
      </c>
    </row>
    <row r="59" spans="1:21" x14ac:dyDescent="0.25">
      <c r="A59" s="43">
        <v>48</v>
      </c>
      <c r="B59" s="45">
        <v>300.10000000000002</v>
      </c>
      <c r="C59" s="45">
        <v>153.1</v>
      </c>
      <c r="D59" s="45">
        <v>104.1</v>
      </c>
      <c r="E59" s="45">
        <v>79.599999999999994</v>
      </c>
      <c r="F59" s="45">
        <v>65</v>
      </c>
      <c r="G59" s="45">
        <v>55.3</v>
      </c>
      <c r="H59" s="45">
        <v>48.4</v>
      </c>
      <c r="I59" s="45">
        <v>43.2</v>
      </c>
      <c r="J59" s="45">
        <v>39.200000000000003</v>
      </c>
      <c r="K59" s="45">
        <v>36</v>
      </c>
      <c r="L59" s="45">
        <v>33.4</v>
      </c>
      <c r="M59" s="45">
        <v>31.3</v>
      </c>
      <c r="N59" s="45">
        <v>29.5</v>
      </c>
      <c r="O59" s="45">
        <v>28</v>
      </c>
      <c r="P59" s="45">
        <v>26.7</v>
      </c>
      <c r="Q59" s="45">
        <v>25.6</v>
      </c>
      <c r="R59" s="45">
        <v>24.6</v>
      </c>
      <c r="S59" s="45">
        <v>23.7</v>
      </c>
      <c r="T59" s="45">
        <v>23</v>
      </c>
      <c r="U59" s="45">
        <v>22.3</v>
      </c>
    </row>
    <row r="60" spans="1:21" x14ac:dyDescent="0.25">
      <c r="A60" s="43">
        <v>49</v>
      </c>
      <c r="B60" s="45">
        <v>303.89999999999998</v>
      </c>
      <c r="C60" s="45">
        <v>155</v>
      </c>
      <c r="D60" s="45">
        <v>105.5</v>
      </c>
      <c r="E60" s="45">
        <v>80.7</v>
      </c>
      <c r="F60" s="45">
        <v>65.900000000000006</v>
      </c>
      <c r="G60" s="45">
        <v>56.1</v>
      </c>
      <c r="H60" s="45">
        <v>49.1</v>
      </c>
      <c r="I60" s="45">
        <v>43.9</v>
      </c>
      <c r="J60" s="45">
        <v>39.799999999999997</v>
      </c>
      <c r="K60" s="45">
        <v>36.6</v>
      </c>
      <c r="L60" s="45">
        <v>34</v>
      </c>
      <c r="M60" s="45">
        <v>31.8</v>
      </c>
      <c r="N60" s="45">
        <v>30</v>
      </c>
      <c r="O60" s="45">
        <v>28.5</v>
      </c>
      <c r="P60" s="45">
        <v>27.2</v>
      </c>
      <c r="Q60" s="45">
        <v>26.1</v>
      </c>
      <c r="R60" s="45">
        <v>25.1</v>
      </c>
      <c r="S60" s="45">
        <v>24.2</v>
      </c>
      <c r="T60" s="45">
        <v>23.4</v>
      </c>
      <c r="U60" s="45"/>
    </row>
    <row r="61" spans="1:21" x14ac:dyDescent="0.25">
      <c r="A61" s="43">
        <v>50</v>
      </c>
      <c r="B61" s="45">
        <v>307.8</v>
      </c>
      <c r="C61" s="45">
        <v>157.1</v>
      </c>
      <c r="D61" s="45">
        <v>106.9</v>
      </c>
      <c r="E61" s="45">
        <v>81.900000000000006</v>
      </c>
      <c r="F61" s="45">
        <v>66.900000000000006</v>
      </c>
      <c r="G61" s="45">
        <v>56.9</v>
      </c>
      <c r="H61" s="45">
        <v>49.9</v>
      </c>
      <c r="I61" s="45">
        <v>44.6</v>
      </c>
      <c r="J61" s="45">
        <v>40.5</v>
      </c>
      <c r="K61" s="45">
        <v>37.200000000000003</v>
      </c>
      <c r="L61" s="45">
        <v>34.6</v>
      </c>
      <c r="M61" s="45">
        <v>32.4</v>
      </c>
      <c r="N61" s="45">
        <v>30.6</v>
      </c>
      <c r="O61" s="45">
        <v>29</v>
      </c>
      <c r="P61" s="45">
        <v>27.7</v>
      </c>
      <c r="Q61" s="45">
        <v>26.6</v>
      </c>
      <c r="R61" s="45">
        <v>25.6</v>
      </c>
      <c r="S61" s="45">
        <v>24.6</v>
      </c>
      <c r="T61" s="45"/>
      <c r="U61" s="45"/>
    </row>
    <row r="62" spans="1:21" x14ac:dyDescent="0.25">
      <c r="A62" s="43">
        <v>51</v>
      </c>
      <c r="B62" s="45">
        <v>311.8</v>
      </c>
      <c r="C62" s="45">
        <v>159.19999999999999</v>
      </c>
      <c r="D62" s="45">
        <v>108.4</v>
      </c>
      <c r="E62" s="45">
        <v>83.1</v>
      </c>
      <c r="F62" s="45">
        <v>67.900000000000006</v>
      </c>
      <c r="G62" s="45">
        <v>57.8</v>
      </c>
      <c r="H62" s="45">
        <v>50.6</v>
      </c>
      <c r="I62" s="45">
        <v>45.3</v>
      </c>
      <c r="J62" s="45">
        <v>41.2</v>
      </c>
      <c r="K62" s="45">
        <v>37.9</v>
      </c>
      <c r="L62" s="45">
        <v>35.200000000000003</v>
      </c>
      <c r="M62" s="45">
        <v>33</v>
      </c>
      <c r="N62" s="45">
        <v>31.2</v>
      </c>
      <c r="O62" s="45">
        <v>29.6</v>
      </c>
      <c r="P62" s="45">
        <v>28.3</v>
      </c>
      <c r="Q62" s="45">
        <v>27.1</v>
      </c>
      <c r="R62" s="45">
        <v>26</v>
      </c>
      <c r="S62" s="45"/>
      <c r="T62" s="45"/>
      <c r="U62" s="45"/>
    </row>
    <row r="63" spans="1:21" x14ac:dyDescent="0.25">
      <c r="A63" s="43">
        <v>52</v>
      </c>
      <c r="B63" s="45">
        <v>315.7</v>
      </c>
      <c r="C63" s="45">
        <v>161.30000000000001</v>
      </c>
      <c r="D63" s="45">
        <v>109.9</v>
      </c>
      <c r="E63" s="45">
        <v>84.2</v>
      </c>
      <c r="F63" s="45">
        <v>68.900000000000006</v>
      </c>
      <c r="G63" s="45">
        <v>58.7</v>
      </c>
      <c r="H63" s="45">
        <v>51.4</v>
      </c>
      <c r="I63" s="45">
        <v>46</v>
      </c>
      <c r="J63" s="45">
        <v>41.8</v>
      </c>
      <c r="K63" s="45">
        <v>38.5</v>
      </c>
      <c r="L63" s="45">
        <v>35.799999999999997</v>
      </c>
      <c r="M63" s="45">
        <v>33.6</v>
      </c>
      <c r="N63" s="45">
        <v>31.7</v>
      </c>
      <c r="O63" s="45">
        <v>30.1</v>
      </c>
      <c r="P63" s="45">
        <v>28.8</v>
      </c>
      <c r="Q63" s="45">
        <v>27.6</v>
      </c>
      <c r="R63" s="45"/>
      <c r="S63" s="45"/>
      <c r="T63" s="45"/>
      <c r="U63" s="45"/>
    </row>
    <row r="64" spans="1:21" x14ac:dyDescent="0.25">
      <c r="A64" s="43">
        <v>53</v>
      </c>
      <c r="B64" s="45">
        <v>319.5</v>
      </c>
      <c r="C64" s="45">
        <v>163.30000000000001</v>
      </c>
      <c r="D64" s="45">
        <v>111.3</v>
      </c>
      <c r="E64" s="45">
        <v>85.4</v>
      </c>
      <c r="F64" s="45">
        <v>69.8</v>
      </c>
      <c r="G64" s="45">
        <v>59.5</v>
      </c>
      <c r="H64" s="45">
        <v>52.2</v>
      </c>
      <c r="I64" s="45">
        <v>46.7</v>
      </c>
      <c r="J64" s="45">
        <v>42.5</v>
      </c>
      <c r="K64" s="45">
        <v>39.200000000000003</v>
      </c>
      <c r="L64" s="45">
        <v>36.4</v>
      </c>
      <c r="M64" s="45">
        <v>34.200000000000003</v>
      </c>
      <c r="N64" s="45">
        <v>32.299999999999997</v>
      </c>
      <c r="O64" s="45">
        <v>30.7</v>
      </c>
      <c r="P64" s="45">
        <v>29.3</v>
      </c>
      <c r="Q64" s="45"/>
      <c r="R64" s="45"/>
      <c r="S64" s="45"/>
      <c r="T64" s="45"/>
      <c r="U64" s="45"/>
    </row>
    <row r="65" spans="1:21" x14ac:dyDescent="0.25">
      <c r="A65" s="43">
        <v>54</v>
      </c>
      <c r="B65" s="45">
        <v>323.39999999999998</v>
      </c>
      <c r="C65" s="45">
        <v>165.4</v>
      </c>
      <c r="D65" s="45">
        <v>112.8</v>
      </c>
      <c r="E65" s="45">
        <v>86.5</v>
      </c>
      <c r="F65" s="45">
        <v>70.8</v>
      </c>
      <c r="G65" s="45">
        <v>60.4</v>
      </c>
      <c r="H65" s="45">
        <v>53</v>
      </c>
      <c r="I65" s="45">
        <v>47.5</v>
      </c>
      <c r="J65" s="45">
        <v>43.2</v>
      </c>
      <c r="K65" s="45">
        <v>39.799999999999997</v>
      </c>
      <c r="L65" s="45">
        <v>37.1</v>
      </c>
      <c r="M65" s="45">
        <v>34.799999999999997</v>
      </c>
      <c r="N65" s="45">
        <v>32.9</v>
      </c>
      <c r="O65" s="45">
        <v>31.3</v>
      </c>
      <c r="P65" s="45"/>
      <c r="Q65" s="45"/>
      <c r="R65" s="45"/>
      <c r="S65" s="45"/>
      <c r="T65" s="45"/>
      <c r="U65" s="45"/>
    </row>
    <row r="66" spans="1:21" x14ac:dyDescent="0.25">
      <c r="A66" s="43">
        <v>55</v>
      </c>
      <c r="B66" s="45">
        <v>327.3</v>
      </c>
      <c r="C66" s="45">
        <v>167.5</v>
      </c>
      <c r="D66" s="45">
        <v>114.3</v>
      </c>
      <c r="E66" s="45">
        <v>87.7</v>
      </c>
      <c r="F66" s="45">
        <v>71.900000000000006</v>
      </c>
      <c r="G66" s="45">
        <v>61.3</v>
      </c>
      <c r="H66" s="45">
        <v>53.8</v>
      </c>
      <c r="I66" s="45">
        <v>48.2</v>
      </c>
      <c r="J66" s="45">
        <v>43.9</v>
      </c>
      <c r="K66" s="45">
        <v>40.5</v>
      </c>
      <c r="L66" s="45">
        <v>37.700000000000003</v>
      </c>
      <c r="M66" s="45">
        <v>35.4</v>
      </c>
      <c r="N66" s="45">
        <v>33.5</v>
      </c>
      <c r="O66" s="45"/>
      <c r="P66" s="45"/>
      <c r="Q66" s="45"/>
      <c r="R66" s="45"/>
      <c r="S66" s="45"/>
      <c r="T66" s="45"/>
      <c r="U66" s="45"/>
    </row>
    <row r="67" spans="1:21" x14ac:dyDescent="0.25">
      <c r="A67" s="43">
        <v>56</v>
      </c>
      <c r="B67" s="45">
        <v>331.3</v>
      </c>
      <c r="C67" s="45">
        <v>169.6</v>
      </c>
      <c r="D67" s="45">
        <v>115.8</v>
      </c>
      <c r="E67" s="45">
        <v>88.9</v>
      </c>
      <c r="F67" s="45">
        <v>72.900000000000006</v>
      </c>
      <c r="G67" s="45">
        <v>62.2</v>
      </c>
      <c r="H67" s="45">
        <v>54.6</v>
      </c>
      <c r="I67" s="45">
        <v>49</v>
      </c>
      <c r="J67" s="45">
        <v>44.6</v>
      </c>
      <c r="K67" s="45">
        <v>41.2</v>
      </c>
      <c r="L67" s="45">
        <v>38.4</v>
      </c>
      <c r="M67" s="45">
        <v>36.1</v>
      </c>
      <c r="N67" s="45"/>
      <c r="O67" s="45"/>
      <c r="P67" s="45"/>
      <c r="Q67" s="45"/>
      <c r="R67" s="45"/>
      <c r="S67" s="45"/>
      <c r="T67" s="45"/>
      <c r="U67" s="45"/>
    </row>
    <row r="68" spans="1:21" x14ac:dyDescent="0.25">
      <c r="A68" s="43">
        <v>57</v>
      </c>
      <c r="B68" s="45">
        <v>335.3</v>
      </c>
      <c r="C68" s="45">
        <v>171.7</v>
      </c>
      <c r="D68" s="45">
        <v>117.3</v>
      </c>
      <c r="E68" s="45">
        <v>90.2</v>
      </c>
      <c r="F68" s="45">
        <v>73.900000000000006</v>
      </c>
      <c r="G68" s="45">
        <v>63.2</v>
      </c>
      <c r="H68" s="45">
        <v>55.5</v>
      </c>
      <c r="I68" s="45">
        <v>49.8</v>
      </c>
      <c r="J68" s="45">
        <v>45.4</v>
      </c>
      <c r="K68" s="45">
        <v>41.9</v>
      </c>
      <c r="L68" s="45">
        <v>39.1</v>
      </c>
      <c r="M68" s="45"/>
      <c r="N68" s="45"/>
      <c r="O68" s="45"/>
      <c r="P68" s="45"/>
      <c r="Q68" s="45"/>
      <c r="R68" s="45"/>
      <c r="S68" s="45"/>
      <c r="T68" s="45"/>
      <c r="U68" s="45"/>
    </row>
    <row r="69" spans="1:21" x14ac:dyDescent="0.25">
      <c r="A69" s="43">
        <v>58</v>
      </c>
      <c r="B69" s="45">
        <v>339.4</v>
      </c>
      <c r="C69" s="45">
        <v>173.9</v>
      </c>
      <c r="D69" s="45">
        <v>118.9</v>
      </c>
      <c r="E69" s="45">
        <v>91.4</v>
      </c>
      <c r="F69" s="45">
        <v>75</v>
      </c>
      <c r="G69" s="45">
        <v>64.099999999999994</v>
      </c>
      <c r="H69" s="45">
        <v>56.4</v>
      </c>
      <c r="I69" s="45">
        <v>50.6</v>
      </c>
      <c r="J69" s="45">
        <v>46.1</v>
      </c>
      <c r="K69" s="45">
        <v>42.6</v>
      </c>
      <c r="L69" s="45"/>
      <c r="M69" s="45"/>
      <c r="N69" s="45"/>
      <c r="O69" s="45"/>
      <c r="P69" s="45"/>
      <c r="Q69" s="45"/>
      <c r="R69" s="45"/>
      <c r="S69" s="45"/>
      <c r="T69" s="45"/>
      <c r="U69" s="45"/>
    </row>
    <row r="70" spans="1:21" x14ac:dyDescent="0.25">
      <c r="A70" s="43">
        <v>59</v>
      </c>
      <c r="B70" s="45">
        <v>343.6</v>
      </c>
      <c r="C70" s="45">
        <v>176.2</v>
      </c>
      <c r="D70" s="45">
        <v>120.5</v>
      </c>
      <c r="E70" s="45">
        <v>92.7</v>
      </c>
      <c r="F70" s="45">
        <v>76.099999999999994</v>
      </c>
      <c r="G70" s="45">
        <v>65.099999999999994</v>
      </c>
      <c r="H70" s="45">
        <v>57.2</v>
      </c>
      <c r="I70" s="45">
        <v>51.4</v>
      </c>
      <c r="J70" s="45">
        <v>47</v>
      </c>
      <c r="K70" s="45"/>
      <c r="L70" s="45"/>
      <c r="M70" s="45"/>
      <c r="N70" s="45"/>
      <c r="O70" s="45"/>
      <c r="P70" s="45"/>
      <c r="Q70" s="45"/>
      <c r="R70" s="45"/>
      <c r="S70" s="45"/>
      <c r="T70" s="45"/>
      <c r="U70" s="45"/>
    </row>
    <row r="71" spans="1:21" x14ac:dyDescent="0.25">
      <c r="A71" s="43">
        <v>60</v>
      </c>
      <c r="B71" s="45">
        <v>348</v>
      </c>
      <c r="C71" s="45">
        <v>178.6</v>
      </c>
      <c r="D71" s="45">
        <v>122.2</v>
      </c>
      <c r="E71" s="45">
        <v>94.1</v>
      </c>
      <c r="F71" s="45">
        <v>77.3</v>
      </c>
      <c r="G71" s="45">
        <v>66.099999999999994</v>
      </c>
      <c r="H71" s="45">
        <v>58.2</v>
      </c>
      <c r="I71" s="45">
        <v>52.3</v>
      </c>
      <c r="J71" s="45"/>
      <c r="K71" s="45"/>
      <c r="L71" s="45"/>
      <c r="M71" s="45"/>
      <c r="N71" s="45"/>
      <c r="O71" s="45"/>
      <c r="P71" s="45"/>
      <c r="Q71" s="45"/>
      <c r="R71" s="45"/>
      <c r="S71" s="45"/>
      <c r="T71" s="45"/>
      <c r="U71" s="45"/>
    </row>
    <row r="72" spans="1:21" x14ac:dyDescent="0.25">
      <c r="A72" s="43">
        <v>61</v>
      </c>
      <c r="B72" s="45">
        <v>352.7</v>
      </c>
      <c r="C72" s="45">
        <v>181.1</v>
      </c>
      <c r="D72" s="45">
        <v>124</v>
      </c>
      <c r="E72" s="45">
        <v>95.5</v>
      </c>
      <c r="F72" s="45">
        <v>78.400000000000006</v>
      </c>
      <c r="G72" s="45">
        <v>67.099999999999994</v>
      </c>
      <c r="H72" s="45">
        <v>59.2</v>
      </c>
      <c r="I72" s="45"/>
      <c r="J72" s="45"/>
      <c r="K72" s="45"/>
      <c r="L72" s="45"/>
      <c r="M72" s="45"/>
      <c r="N72" s="45"/>
      <c r="O72" s="45"/>
      <c r="P72" s="45"/>
      <c r="Q72" s="45"/>
      <c r="R72" s="45"/>
      <c r="S72" s="45"/>
      <c r="T72" s="45"/>
      <c r="U72" s="45"/>
    </row>
    <row r="73" spans="1:21" x14ac:dyDescent="0.25">
      <c r="A73" s="43">
        <v>62</v>
      </c>
      <c r="B73" s="45">
        <v>357.6</v>
      </c>
      <c r="C73" s="45">
        <v>183.7</v>
      </c>
      <c r="D73" s="45">
        <v>125.8</v>
      </c>
      <c r="E73" s="45">
        <v>97</v>
      </c>
      <c r="F73" s="45">
        <v>79.7</v>
      </c>
      <c r="G73" s="45">
        <v>68.400000000000006</v>
      </c>
      <c r="H73" s="45"/>
      <c r="I73" s="45"/>
      <c r="J73" s="45"/>
      <c r="K73" s="45"/>
      <c r="L73" s="45"/>
      <c r="M73" s="45"/>
      <c r="N73" s="45"/>
      <c r="O73" s="45"/>
      <c r="P73" s="45"/>
      <c r="Q73" s="45"/>
      <c r="R73" s="45"/>
      <c r="S73" s="45"/>
      <c r="T73" s="45"/>
      <c r="U73" s="45"/>
    </row>
    <row r="74" spans="1:21" x14ac:dyDescent="0.25">
      <c r="A74" s="43">
        <v>63</v>
      </c>
      <c r="B74" s="45">
        <v>362.8</v>
      </c>
      <c r="C74" s="45">
        <v>186.5</v>
      </c>
      <c r="D74" s="45">
        <v>127.8</v>
      </c>
      <c r="E74" s="45">
        <v>98.5</v>
      </c>
      <c r="F74" s="45">
        <v>81.2</v>
      </c>
      <c r="G74" s="45"/>
      <c r="H74" s="45"/>
      <c r="I74" s="45"/>
      <c r="J74" s="45"/>
      <c r="K74" s="45"/>
      <c r="L74" s="45"/>
      <c r="M74" s="45"/>
      <c r="N74" s="45"/>
      <c r="O74" s="45"/>
      <c r="P74" s="45"/>
      <c r="Q74" s="45"/>
      <c r="R74" s="45"/>
      <c r="S74" s="45"/>
      <c r="T74" s="45"/>
      <c r="U74" s="45"/>
    </row>
    <row r="75" spans="1:21" x14ac:dyDescent="0.25">
      <c r="A75" s="43">
        <v>64</v>
      </c>
      <c r="B75" s="45">
        <v>368.5</v>
      </c>
      <c r="C75" s="45">
        <v>189.5</v>
      </c>
      <c r="D75" s="45">
        <v>129.9</v>
      </c>
      <c r="E75" s="45">
        <v>100.3</v>
      </c>
      <c r="F75" s="45"/>
      <c r="G75" s="45"/>
      <c r="H75" s="45"/>
      <c r="I75" s="45"/>
      <c r="J75" s="45"/>
      <c r="K75" s="45"/>
      <c r="L75" s="45"/>
      <c r="M75" s="45"/>
      <c r="N75" s="45"/>
      <c r="O75" s="45"/>
      <c r="P75" s="45"/>
      <c r="Q75" s="45"/>
      <c r="R75" s="45"/>
      <c r="S75" s="45"/>
      <c r="T75" s="45"/>
      <c r="U75" s="45"/>
    </row>
    <row r="76" spans="1:21" x14ac:dyDescent="0.25">
      <c r="A76" s="43">
        <v>65</v>
      </c>
      <c r="B76" s="45">
        <v>374.6</v>
      </c>
      <c r="C76" s="45">
        <v>192.7</v>
      </c>
      <c r="D76" s="45">
        <v>132.30000000000001</v>
      </c>
      <c r="E76" s="45"/>
      <c r="F76" s="45"/>
      <c r="G76" s="45"/>
      <c r="H76" s="45"/>
      <c r="I76" s="45"/>
      <c r="J76" s="45"/>
      <c r="K76" s="45"/>
      <c r="L76" s="45"/>
      <c r="M76" s="45"/>
      <c r="N76" s="45"/>
      <c r="O76" s="45"/>
      <c r="P76" s="45"/>
      <c r="Q76" s="45"/>
      <c r="R76" s="45"/>
      <c r="S76" s="45"/>
      <c r="T76" s="45"/>
      <c r="U76" s="45"/>
    </row>
    <row r="77" spans="1:21" x14ac:dyDescent="0.25">
      <c r="A77" s="43">
        <v>66</v>
      </c>
      <c r="B77" s="45">
        <v>381.1</v>
      </c>
      <c r="C77" s="45">
        <v>196.3</v>
      </c>
      <c r="D77" s="45"/>
      <c r="E77" s="45"/>
      <c r="F77" s="45"/>
      <c r="G77" s="45"/>
      <c r="H77" s="45"/>
      <c r="I77" s="45"/>
      <c r="J77" s="45"/>
      <c r="K77" s="45"/>
      <c r="L77" s="45"/>
      <c r="M77" s="45"/>
      <c r="N77" s="45"/>
      <c r="O77" s="45"/>
      <c r="P77" s="45"/>
      <c r="Q77" s="45"/>
      <c r="R77" s="45"/>
      <c r="S77" s="45"/>
      <c r="T77" s="45"/>
      <c r="U77" s="45"/>
    </row>
    <row r="78" spans="1:21" x14ac:dyDescent="0.25">
      <c r="A78" s="43">
        <v>67</v>
      </c>
      <c r="B78" s="45">
        <v>388.1</v>
      </c>
      <c r="C78" s="45"/>
      <c r="D78" s="45"/>
      <c r="E78" s="45"/>
      <c r="F78" s="45"/>
      <c r="G78" s="45"/>
      <c r="H78" s="45"/>
      <c r="I78" s="45"/>
      <c r="J78" s="45"/>
      <c r="K78" s="45"/>
      <c r="L78" s="45"/>
      <c r="M78" s="45"/>
      <c r="N78" s="45"/>
      <c r="O78" s="45"/>
      <c r="P78" s="45"/>
      <c r="Q78" s="45"/>
      <c r="R78" s="45"/>
      <c r="S78" s="45"/>
      <c r="T78" s="45"/>
      <c r="U78" s="45"/>
    </row>
  </sheetData>
  <sheetProtection algorithmName="SHA-512" hashValue="uVLuPxg1f44iyI0vCNfpee8ZhSWE0qPbTZ3nq7FY6cOhclLup4agl0Gnz9tD9IgfL0ja8ECMYIUuQmdVBQz3dg==" saltValue="aBCyS+6OjCreQSTqcn1iZQ==" spinCount="100000" sheet="1" objects="1" scenarios="1"/>
  <conditionalFormatting sqref="A6:A21">
    <cfRule type="expression" dxfId="387" priority="3" stopIfTrue="1">
      <formula>MOD(ROW(),2)=0</formula>
    </cfRule>
    <cfRule type="expression" dxfId="386" priority="4" stopIfTrue="1">
      <formula>MOD(ROW(),2)&lt;&gt;0</formula>
    </cfRule>
  </conditionalFormatting>
  <conditionalFormatting sqref="B6:M6 B9:M21 C7:M8">
    <cfRule type="expression" dxfId="385" priority="5" stopIfTrue="1">
      <formula>MOD(ROW(),2)=0</formula>
    </cfRule>
    <cfRule type="expression" dxfId="384" priority="6" stopIfTrue="1">
      <formula>MOD(ROW(),2)&lt;&gt;0</formula>
    </cfRule>
  </conditionalFormatting>
  <conditionalFormatting sqref="A26:A78">
    <cfRule type="expression" dxfId="383" priority="7" stopIfTrue="1">
      <formula>MOD(ROW(),2)=0</formula>
    </cfRule>
    <cfRule type="expression" dxfId="382" priority="8" stopIfTrue="1">
      <formula>MOD(ROW(),2)&lt;&gt;0</formula>
    </cfRule>
  </conditionalFormatting>
  <conditionalFormatting sqref="B26:U78">
    <cfRule type="expression" dxfId="381" priority="9" stopIfTrue="1">
      <formula>MOD(ROW(),2)=0</formula>
    </cfRule>
    <cfRule type="expression" dxfId="380" priority="10" stopIfTrue="1">
      <formula>MOD(ROW(),2)&lt;&gt;0</formula>
    </cfRule>
  </conditionalFormatting>
  <conditionalFormatting sqref="B7:B8">
    <cfRule type="expression" dxfId="379" priority="1" stopIfTrue="1">
      <formula>MOD(ROW(),2)=0</formula>
    </cfRule>
    <cfRule type="expression" dxfId="378" priority="2"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4DFC8-377F-4F60-9979-9744B7BC5E9A}">
  <sheetPr codeName="Sheet83"/>
  <dimension ref="A1:D78"/>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HSC - Consolidated Factor Spreadsheet</v>
      </c>
    </row>
    <row r="3" spans="1:4" s="1" customFormat="1" ht="15.5" x14ac:dyDescent="0.35">
      <c r="A3" s="30" t="s">
        <v>2</v>
      </c>
      <c r="B3" s="3" t="str">
        <f>TABLE_FACTOR_TYPE_1 &amp; " - x-" &amp; TABLE_SERIES_NUMBER_1</f>
        <v>Early retirement reduction buy out - x-720</v>
      </c>
    </row>
    <row r="6" spans="1:4" x14ac:dyDescent="0.25">
      <c r="A6" s="40" t="s">
        <v>481</v>
      </c>
      <c r="B6" s="49" t="s">
        <v>482</v>
      </c>
      <c r="C6" s="49"/>
      <c r="D6" s="49"/>
    </row>
    <row r="7" spans="1:4" x14ac:dyDescent="0.25">
      <c r="A7" s="40" t="s">
        <v>483</v>
      </c>
      <c r="B7" s="49" t="s">
        <v>578</v>
      </c>
      <c r="C7" s="49"/>
      <c r="D7" s="49"/>
    </row>
    <row r="8" spans="1:4" x14ac:dyDescent="0.25">
      <c r="A8" s="40" t="s">
        <v>130</v>
      </c>
      <c r="B8" s="49" t="s">
        <v>454</v>
      </c>
      <c r="C8" s="49"/>
      <c r="D8" s="49"/>
    </row>
    <row r="9" spans="1:4" x14ac:dyDescent="0.25">
      <c r="A9" s="40" t="s">
        <v>131</v>
      </c>
      <c r="B9" s="49" t="s">
        <v>400</v>
      </c>
      <c r="C9" s="49"/>
      <c r="D9" s="49"/>
    </row>
    <row r="10" spans="1:4" x14ac:dyDescent="0.25">
      <c r="A10" s="40" t="s">
        <v>6</v>
      </c>
      <c r="B10" s="49" t="s">
        <v>401</v>
      </c>
      <c r="C10" s="49"/>
      <c r="D10" s="49"/>
    </row>
    <row r="11" spans="1:4" x14ac:dyDescent="0.25">
      <c r="A11" s="40" t="s">
        <v>132</v>
      </c>
      <c r="B11" s="49" t="s">
        <v>190</v>
      </c>
      <c r="C11" s="49"/>
      <c r="D11" s="49"/>
    </row>
    <row r="12" spans="1:4" x14ac:dyDescent="0.25">
      <c r="A12" s="40" t="s">
        <v>133</v>
      </c>
      <c r="B12" s="49" t="s">
        <v>402</v>
      </c>
      <c r="C12" s="49"/>
      <c r="D12" s="49"/>
    </row>
    <row r="13" spans="1:4" x14ac:dyDescent="0.25">
      <c r="A13" s="40" t="s">
        <v>484</v>
      </c>
      <c r="B13" s="49">
        <v>0</v>
      </c>
      <c r="C13" s="49"/>
      <c r="D13" s="49"/>
    </row>
    <row r="14" spans="1:4" x14ac:dyDescent="0.25">
      <c r="A14" s="40" t="s">
        <v>135</v>
      </c>
      <c r="B14" s="49">
        <v>720</v>
      </c>
      <c r="C14" s="49"/>
      <c r="D14" s="49"/>
    </row>
    <row r="15" spans="1:4" x14ac:dyDescent="0.25">
      <c r="A15" s="40" t="s">
        <v>485</v>
      </c>
      <c r="B15" s="49" t="s">
        <v>403</v>
      </c>
      <c r="C15" s="49"/>
      <c r="D15" s="49"/>
    </row>
    <row r="16" spans="1:4" x14ac:dyDescent="0.25">
      <c r="A16" s="40" t="s">
        <v>137</v>
      </c>
      <c r="B16" s="49" t="s">
        <v>404</v>
      </c>
      <c r="C16" s="49"/>
      <c r="D16" s="49"/>
    </row>
    <row r="17" spans="1:4" x14ac:dyDescent="0.25">
      <c r="A17" s="41" t="s">
        <v>486</v>
      </c>
      <c r="B17" s="49"/>
      <c r="C17" s="49"/>
      <c r="D17" s="49"/>
    </row>
    <row r="18" spans="1:4" x14ac:dyDescent="0.25">
      <c r="A18" s="40" t="s">
        <v>139</v>
      </c>
      <c r="B18" s="50">
        <v>45202</v>
      </c>
      <c r="C18" s="50"/>
      <c r="D18" s="50"/>
    </row>
    <row r="19" spans="1:4" x14ac:dyDescent="0.25">
      <c r="A19" s="40" t="s">
        <v>140</v>
      </c>
      <c r="B19" s="50">
        <v>45200</v>
      </c>
      <c r="C19" s="50"/>
      <c r="D19" s="50"/>
    </row>
    <row r="20" spans="1:4" x14ac:dyDescent="0.25">
      <c r="A20" s="40" t="s">
        <v>141</v>
      </c>
      <c r="B20" s="49" t="s">
        <v>149</v>
      </c>
      <c r="C20" s="49"/>
      <c r="D20" s="49"/>
    </row>
    <row r="21" spans="1:4" x14ac:dyDescent="0.25">
      <c r="A21" s="40" t="s">
        <v>487</v>
      </c>
      <c r="B21" s="49" t="s">
        <v>69</v>
      </c>
      <c r="C21" s="49"/>
      <c r="D21" s="49"/>
    </row>
    <row r="23" spans="1:4" x14ac:dyDescent="0.25">
      <c r="A23" s="23" t="str">
        <f>HYPERLINK("#'Factor List'!A1", "Back to Factor List")</f>
        <v>Back to Factor List</v>
      </c>
      <c r="B23" s="23" t="str">
        <f>HYPERLINK("#'Assumptions'!A1", "Assumptions")</f>
        <v>Assumptions</v>
      </c>
    </row>
    <row r="26" spans="1:4" s="59" customFormat="1" ht="78" x14ac:dyDescent="0.25">
      <c r="A26" s="58" t="s">
        <v>241</v>
      </c>
      <c r="B26" s="58" t="s">
        <v>566</v>
      </c>
      <c r="C26" s="58" t="s">
        <v>567</v>
      </c>
      <c r="D26" s="58" t="s">
        <v>568</v>
      </c>
    </row>
    <row r="27" spans="1:4" x14ac:dyDescent="0.25">
      <c r="A27" s="43">
        <v>16</v>
      </c>
      <c r="B27" s="46">
        <v>1.5599999999999999E-2</v>
      </c>
      <c r="C27" s="46">
        <v>3.1300000000000001E-2</v>
      </c>
      <c r="D27" s="46">
        <v>4.6899999999999997E-2</v>
      </c>
    </row>
    <row r="28" spans="1:4" x14ac:dyDescent="0.25">
      <c r="A28" s="43">
        <v>17</v>
      </c>
      <c r="B28" s="46">
        <v>1.5599999999999999E-2</v>
      </c>
      <c r="C28" s="46">
        <v>3.1199999999999999E-2</v>
      </c>
      <c r="D28" s="46">
        <v>4.6899999999999997E-2</v>
      </c>
    </row>
    <row r="29" spans="1:4" x14ac:dyDescent="0.25">
      <c r="A29" s="43">
        <v>18</v>
      </c>
      <c r="B29" s="46">
        <v>1.5599999999999999E-2</v>
      </c>
      <c r="C29" s="46">
        <v>3.1199999999999999E-2</v>
      </c>
      <c r="D29" s="46">
        <v>4.6800000000000001E-2</v>
      </c>
    </row>
    <row r="30" spans="1:4" x14ac:dyDescent="0.25">
      <c r="A30" s="43">
        <v>19</v>
      </c>
      <c r="B30" s="46">
        <v>1.5599999999999999E-2</v>
      </c>
      <c r="C30" s="46">
        <v>3.1199999999999999E-2</v>
      </c>
      <c r="D30" s="46">
        <v>4.6800000000000001E-2</v>
      </c>
    </row>
    <row r="31" spans="1:4" x14ac:dyDescent="0.25">
      <c r="A31" s="43">
        <v>20</v>
      </c>
      <c r="B31" s="46">
        <v>1.5599999999999999E-2</v>
      </c>
      <c r="C31" s="46">
        <v>3.1199999999999999E-2</v>
      </c>
      <c r="D31" s="46">
        <v>4.6800000000000001E-2</v>
      </c>
    </row>
    <row r="32" spans="1:4" x14ac:dyDescent="0.25">
      <c r="A32" s="43">
        <v>21</v>
      </c>
      <c r="B32" s="46">
        <v>1.5599999999999999E-2</v>
      </c>
      <c r="C32" s="46">
        <v>3.1199999999999999E-2</v>
      </c>
      <c r="D32" s="46">
        <v>4.6800000000000001E-2</v>
      </c>
    </row>
    <row r="33" spans="1:4" x14ac:dyDescent="0.25">
      <c r="A33" s="43">
        <v>22</v>
      </c>
      <c r="B33" s="46">
        <v>1.5599999999999999E-2</v>
      </c>
      <c r="C33" s="46">
        <v>3.1199999999999999E-2</v>
      </c>
      <c r="D33" s="46">
        <v>4.6800000000000001E-2</v>
      </c>
    </row>
    <row r="34" spans="1:4" x14ac:dyDescent="0.25">
      <c r="A34" s="43">
        <v>23</v>
      </c>
      <c r="B34" s="46">
        <v>1.5599999999999999E-2</v>
      </c>
      <c r="C34" s="46">
        <v>3.1199999999999999E-2</v>
      </c>
      <c r="D34" s="46">
        <v>4.6800000000000001E-2</v>
      </c>
    </row>
    <row r="35" spans="1:4" x14ac:dyDescent="0.25">
      <c r="A35" s="43">
        <v>24</v>
      </c>
      <c r="B35" s="46">
        <v>1.5599999999999999E-2</v>
      </c>
      <c r="C35" s="46">
        <v>3.1199999999999999E-2</v>
      </c>
      <c r="D35" s="46">
        <v>4.6800000000000001E-2</v>
      </c>
    </row>
    <row r="36" spans="1:4" x14ac:dyDescent="0.25">
      <c r="A36" s="43">
        <v>25</v>
      </c>
      <c r="B36" s="46">
        <v>1.5599999999999999E-2</v>
      </c>
      <c r="C36" s="46">
        <v>3.1199999999999999E-2</v>
      </c>
      <c r="D36" s="46">
        <v>4.6800000000000001E-2</v>
      </c>
    </row>
    <row r="37" spans="1:4" x14ac:dyDescent="0.25">
      <c r="A37" s="43">
        <v>26</v>
      </c>
      <c r="B37" s="46">
        <v>1.5599999999999999E-2</v>
      </c>
      <c r="C37" s="46">
        <v>3.1199999999999999E-2</v>
      </c>
      <c r="D37" s="46">
        <v>4.6699999999999998E-2</v>
      </c>
    </row>
    <row r="38" spans="1:4" x14ac:dyDescent="0.25">
      <c r="A38" s="43">
        <v>27</v>
      </c>
      <c r="B38" s="46">
        <v>1.5599999999999999E-2</v>
      </c>
      <c r="C38" s="46">
        <v>3.1199999999999999E-2</v>
      </c>
      <c r="D38" s="46">
        <v>4.6699999999999998E-2</v>
      </c>
    </row>
    <row r="39" spans="1:4" x14ac:dyDescent="0.25">
      <c r="A39" s="43">
        <v>28</v>
      </c>
      <c r="B39" s="46">
        <v>1.5599999999999999E-2</v>
      </c>
      <c r="C39" s="46">
        <v>3.1199999999999999E-2</v>
      </c>
      <c r="D39" s="46">
        <v>4.6699999999999998E-2</v>
      </c>
    </row>
    <row r="40" spans="1:4" x14ac:dyDescent="0.25">
      <c r="A40" s="43">
        <v>29</v>
      </c>
      <c r="B40" s="46">
        <v>1.5599999999999999E-2</v>
      </c>
      <c r="C40" s="46">
        <v>3.1199999999999999E-2</v>
      </c>
      <c r="D40" s="46">
        <v>4.6699999999999998E-2</v>
      </c>
    </row>
    <row r="41" spans="1:4" x14ac:dyDescent="0.25">
      <c r="A41" s="43">
        <v>30</v>
      </c>
      <c r="B41" s="46">
        <v>1.5599999999999999E-2</v>
      </c>
      <c r="C41" s="46">
        <v>3.1199999999999999E-2</v>
      </c>
      <c r="D41" s="46">
        <v>4.6699999999999998E-2</v>
      </c>
    </row>
    <row r="42" spans="1:4" x14ac:dyDescent="0.25">
      <c r="A42" s="43">
        <v>31</v>
      </c>
      <c r="B42" s="46">
        <v>1.5599999999999999E-2</v>
      </c>
      <c r="C42" s="46">
        <v>3.1199999999999999E-2</v>
      </c>
      <c r="D42" s="46">
        <v>4.6699999999999998E-2</v>
      </c>
    </row>
    <row r="43" spans="1:4" x14ac:dyDescent="0.25">
      <c r="A43" s="43">
        <v>32</v>
      </c>
      <c r="B43" s="46">
        <v>1.5599999999999999E-2</v>
      </c>
      <c r="C43" s="46">
        <v>3.1199999999999999E-2</v>
      </c>
      <c r="D43" s="46">
        <v>4.6699999999999998E-2</v>
      </c>
    </row>
    <row r="44" spans="1:4" x14ac:dyDescent="0.25">
      <c r="A44" s="43">
        <v>33</v>
      </c>
      <c r="B44" s="46">
        <v>1.5599999999999999E-2</v>
      </c>
      <c r="C44" s="46">
        <v>3.1199999999999999E-2</v>
      </c>
      <c r="D44" s="46">
        <v>4.6699999999999998E-2</v>
      </c>
    </row>
    <row r="45" spans="1:4" x14ac:dyDescent="0.25">
      <c r="A45" s="43">
        <v>34</v>
      </c>
      <c r="B45" s="46">
        <v>1.5599999999999999E-2</v>
      </c>
      <c r="C45" s="46">
        <v>3.1199999999999999E-2</v>
      </c>
      <c r="D45" s="46">
        <v>4.6800000000000001E-2</v>
      </c>
    </row>
    <row r="46" spans="1:4" x14ac:dyDescent="0.25">
      <c r="A46" s="43">
        <v>35</v>
      </c>
      <c r="B46" s="46">
        <v>1.5599999999999999E-2</v>
      </c>
      <c r="C46" s="46">
        <v>3.1199999999999999E-2</v>
      </c>
      <c r="D46" s="46">
        <v>4.6800000000000001E-2</v>
      </c>
    </row>
    <row r="47" spans="1:4" x14ac:dyDescent="0.25">
      <c r="A47" s="43">
        <v>36</v>
      </c>
      <c r="B47" s="46">
        <v>1.5599999999999999E-2</v>
      </c>
      <c r="C47" s="46">
        <v>3.1199999999999999E-2</v>
      </c>
      <c r="D47" s="46">
        <v>4.6800000000000001E-2</v>
      </c>
    </row>
    <row r="48" spans="1:4" x14ac:dyDescent="0.25">
      <c r="A48" s="43">
        <v>37</v>
      </c>
      <c r="B48" s="46">
        <v>1.5599999999999999E-2</v>
      </c>
      <c r="C48" s="46">
        <v>3.1199999999999999E-2</v>
      </c>
      <c r="D48" s="46">
        <v>4.6800000000000001E-2</v>
      </c>
    </row>
    <row r="49" spans="1:4" x14ac:dyDescent="0.25">
      <c r="A49" s="43">
        <v>38</v>
      </c>
      <c r="B49" s="46">
        <v>1.5599999999999999E-2</v>
      </c>
      <c r="C49" s="46">
        <v>3.1199999999999999E-2</v>
      </c>
      <c r="D49" s="46">
        <v>4.6800000000000001E-2</v>
      </c>
    </row>
    <row r="50" spans="1:4" x14ac:dyDescent="0.25">
      <c r="A50" s="43">
        <v>39</v>
      </c>
      <c r="B50" s="46">
        <v>1.5599999999999999E-2</v>
      </c>
      <c r="C50" s="46">
        <v>3.1199999999999999E-2</v>
      </c>
      <c r="D50" s="46">
        <v>4.6800000000000001E-2</v>
      </c>
    </row>
    <row r="51" spans="1:4" x14ac:dyDescent="0.25">
      <c r="A51" s="43">
        <v>40</v>
      </c>
      <c r="B51" s="46">
        <v>1.5599999999999999E-2</v>
      </c>
      <c r="C51" s="46">
        <v>3.1300000000000001E-2</v>
      </c>
      <c r="D51" s="46">
        <v>4.6899999999999997E-2</v>
      </c>
    </row>
    <row r="52" spans="1:4" x14ac:dyDescent="0.25">
      <c r="A52" s="43">
        <v>41</v>
      </c>
      <c r="B52" s="46">
        <v>1.5599999999999999E-2</v>
      </c>
      <c r="C52" s="46">
        <v>3.1300000000000001E-2</v>
      </c>
      <c r="D52" s="46">
        <v>4.6899999999999997E-2</v>
      </c>
    </row>
    <row r="53" spans="1:4" x14ac:dyDescent="0.25">
      <c r="A53" s="43">
        <v>42</v>
      </c>
      <c r="B53" s="46">
        <v>1.5699999999999999E-2</v>
      </c>
      <c r="C53" s="46">
        <v>3.1300000000000001E-2</v>
      </c>
      <c r="D53" s="46">
        <v>4.7E-2</v>
      </c>
    </row>
    <row r="54" spans="1:4" x14ac:dyDescent="0.25">
      <c r="A54" s="43">
        <v>43</v>
      </c>
      <c r="B54" s="46">
        <v>1.5699999999999999E-2</v>
      </c>
      <c r="C54" s="46">
        <v>3.1300000000000001E-2</v>
      </c>
      <c r="D54" s="46">
        <v>4.7E-2</v>
      </c>
    </row>
    <row r="55" spans="1:4" x14ac:dyDescent="0.25">
      <c r="A55" s="43">
        <v>44</v>
      </c>
      <c r="B55" s="46">
        <v>1.5699999999999999E-2</v>
      </c>
      <c r="C55" s="46">
        <v>3.1399999999999997E-2</v>
      </c>
      <c r="D55" s="46">
        <v>4.7E-2</v>
      </c>
    </row>
    <row r="56" spans="1:4" x14ac:dyDescent="0.25">
      <c r="A56" s="43">
        <v>45</v>
      </c>
      <c r="B56" s="46">
        <v>1.5699999999999999E-2</v>
      </c>
      <c r="C56" s="46">
        <v>3.1399999999999997E-2</v>
      </c>
      <c r="D56" s="46">
        <v>4.7100000000000003E-2</v>
      </c>
    </row>
    <row r="57" spans="1:4" x14ac:dyDescent="0.25">
      <c r="A57" s="43">
        <v>46</v>
      </c>
      <c r="B57" s="46">
        <v>1.5699999999999999E-2</v>
      </c>
      <c r="C57" s="46">
        <v>3.1399999999999997E-2</v>
      </c>
      <c r="D57" s="46">
        <v>4.7199999999999999E-2</v>
      </c>
    </row>
    <row r="58" spans="1:4" x14ac:dyDescent="0.25">
      <c r="A58" s="43">
        <v>47</v>
      </c>
      <c r="B58" s="46">
        <v>1.5699999999999999E-2</v>
      </c>
      <c r="C58" s="46">
        <v>3.15E-2</v>
      </c>
      <c r="D58" s="46">
        <v>4.7199999999999999E-2</v>
      </c>
    </row>
    <row r="59" spans="1:4" x14ac:dyDescent="0.25">
      <c r="A59" s="43">
        <v>48</v>
      </c>
      <c r="B59" s="46">
        <v>1.5800000000000002E-2</v>
      </c>
      <c r="C59" s="46">
        <v>3.1600000000000003E-2</v>
      </c>
      <c r="D59" s="46">
        <v>4.7300000000000002E-2</v>
      </c>
    </row>
    <row r="60" spans="1:4" x14ac:dyDescent="0.25">
      <c r="A60" s="43">
        <v>49</v>
      </c>
      <c r="B60" s="46">
        <v>1.5800000000000002E-2</v>
      </c>
      <c r="C60" s="46">
        <v>3.1600000000000003E-2</v>
      </c>
      <c r="D60" s="46">
        <v>4.7399999999999998E-2</v>
      </c>
    </row>
    <row r="61" spans="1:4" x14ac:dyDescent="0.25">
      <c r="A61" s="43">
        <v>50</v>
      </c>
      <c r="B61" s="46">
        <v>1.5800000000000002E-2</v>
      </c>
      <c r="C61" s="46">
        <v>3.1699999999999999E-2</v>
      </c>
      <c r="D61" s="46">
        <v>4.7500000000000001E-2</v>
      </c>
    </row>
    <row r="62" spans="1:4" x14ac:dyDescent="0.25">
      <c r="A62" s="43">
        <v>51</v>
      </c>
      <c r="B62" s="46">
        <v>1.5900000000000001E-2</v>
      </c>
      <c r="C62" s="46">
        <v>3.1800000000000002E-2</v>
      </c>
      <c r="D62" s="46">
        <v>4.7600000000000003E-2</v>
      </c>
    </row>
    <row r="63" spans="1:4" x14ac:dyDescent="0.25">
      <c r="A63" s="43">
        <v>52</v>
      </c>
      <c r="B63" s="46">
        <v>1.5900000000000001E-2</v>
      </c>
      <c r="C63" s="46">
        <v>3.1800000000000002E-2</v>
      </c>
      <c r="D63" s="46">
        <v>4.7800000000000002E-2</v>
      </c>
    </row>
    <row r="64" spans="1:4" x14ac:dyDescent="0.25">
      <c r="A64" s="43">
        <v>53</v>
      </c>
      <c r="B64" s="46">
        <v>1.6E-2</v>
      </c>
      <c r="C64" s="46">
        <v>3.1899999999999998E-2</v>
      </c>
      <c r="D64" s="46">
        <v>4.7899999999999998E-2</v>
      </c>
    </row>
    <row r="65" spans="1:4" x14ac:dyDescent="0.25">
      <c r="A65" s="43">
        <v>54</v>
      </c>
      <c r="B65" s="46">
        <v>1.6E-2</v>
      </c>
      <c r="C65" s="46">
        <v>3.2099999999999997E-2</v>
      </c>
      <c r="D65" s="46">
        <v>4.8099999999999997E-2</v>
      </c>
    </row>
    <row r="66" spans="1:4" x14ac:dyDescent="0.25">
      <c r="A66" s="43">
        <v>55</v>
      </c>
      <c r="B66" s="46">
        <v>1.61E-2</v>
      </c>
      <c r="C66" s="46">
        <v>3.2199999999999999E-2</v>
      </c>
      <c r="D66" s="46">
        <v>4.8300000000000003E-2</v>
      </c>
    </row>
    <row r="67" spans="1:4" x14ac:dyDescent="0.25">
      <c r="A67" s="43">
        <v>56</v>
      </c>
      <c r="B67" s="46">
        <v>1.6199999999999999E-2</v>
      </c>
      <c r="C67" s="46">
        <v>3.2300000000000002E-2</v>
      </c>
      <c r="D67" s="46">
        <v>4.8500000000000001E-2</v>
      </c>
    </row>
    <row r="68" spans="1:4" x14ac:dyDescent="0.25">
      <c r="A68" s="43">
        <v>57</v>
      </c>
      <c r="B68" s="46">
        <v>1.6199999999999999E-2</v>
      </c>
      <c r="C68" s="46">
        <v>3.2399999999999998E-2</v>
      </c>
      <c r="D68" s="46">
        <v>4.87E-2</v>
      </c>
    </row>
    <row r="69" spans="1:4" x14ac:dyDescent="0.25">
      <c r="A69" s="43">
        <v>58</v>
      </c>
      <c r="B69" s="46">
        <v>1.6299999999999999E-2</v>
      </c>
      <c r="C69" s="46">
        <v>3.2599999999999997E-2</v>
      </c>
      <c r="D69" s="46">
        <v>4.8899999999999999E-2</v>
      </c>
    </row>
    <row r="70" spans="1:4" x14ac:dyDescent="0.25">
      <c r="A70" s="43">
        <v>59</v>
      </c>
      <c r="B70" s="46">
        <v>1.6400000000000001E-2</v>
      </c>
      <c r="C70" s="46">
        <v>3.2800000000000003E-2</v>
      </c>
      <c r="D70" s="46">
        <v>4.9200000000000001E-2</v>
      </c>
    </row>
    <row r="71" spans="1:4" x14ac:dyDescent="0.25">
      <c r="A71" s="43">
        <v>60</v>
      </c>
      <c r="B71" s="46">
        <v>1.6500000000000001E-2</v>
      </c>
      <c r="C71" s="46">
        <v>3.3000000000000002E-2</v>
      </c>
      <c r="D71" s="46">
        <v>4.9399999999999999E-2</v>
      </c>
    </row>
    <row r="72" spans="1:4" x14ac:dyDescent="0.25">
      <c r="A72" s="43">
        <v>61</v>
      </c>
      <c r="B72" s="46">
        <v>1.66E-2</v>
      </c>
      <c r="C72" s="46">
        <v>3.32E-2</v>
      </c>
      <c r="D72" s="46">
        <v>4.9700000000000001E-2</v>
      </c>
    </row>
    <row r="73" spans="1:4" x14ac:dyDescent="0.25">
      <c r="A73" s="43">
        <v>62</v>
      </c>
      <c r="B73" s="46">
        <v>1.67E-2</v>
      </c>
      <c r="C73" s="46">
        <v>3.3399999999999999E-2</v>
      </c>
      <c r="D73" s="46">
        <v>5.0099999999999999E-2</v>
      </c>
    </row>
    <row r="74" spans="1:4" x14ac:dyDescent="0.25">
      <c r="A74" s="43">
        <v>63</v>
      </c>
      <c r="B74" s="46">
        <v>1.6799999999999999E-2</v>
      </c>
      <c r="C74" s="46">
        <v>3.3599999999999998E-2</v>
      </c>
      <c r="D74" s="46">
        <v>5.04E-2</v>
      </c>
    </row>
    <row r="75" spans="1:4" x14ac:dyDescent="0.25">
      <c r="A75" s="43">
        <v>64</v>
      </c>
      <c r="B75" s="46">
        <v>1.6899999999999998E-2</v>
      </c>
      <c r="C75" s="46">
        <v>3.3799999999999997E-2</v>
      </c>
      <c r="D75" s="46">
        <v>5.0799999999999998E-2</v>
      </c>
    </row>
    <row r="76" spans="1:4" x14ac:dyDescent="0.25">
      <c r="A76" s="43">
        <v>65</v>
      </c>
      <c r="B76" s="46">
        <v>1.7000000000000001E-2</v>
      </c>
      <c r="C76" s="46">
        <v>3.4099999999999998E-2</v>
      </c>
      <c r="D76" s="46"/>
    </row>
    <row r="77" spans="1:4" x14ac:dyDescent="0.25">
      <c r="A77" s="43">
        <v>66</v>
      </c>
      <c r="B77" s="46">
        <v>1.72E-2</v>
      </c>
      <c r="C77" s="46"/>
      <c r="D77" s="46"/>
    </row>
    <row r="78" spans="1:4" x14ac:dyDescent="0.25">
      <c r="A78" s="43">
        <v>67</v>
      </c>
      <c r="B78" s="46"/>
      <c r="C78" s="46"/>
      <c r="D78" s="46"/>
    </row>
  </sheetData>
  <sheetProtection algorithmName="SHA-512" hashValue="4OmXBh0vAHnayxCYVuf/fXmwruNmb5groxRkP8H29Pz5pBE0zBJkLe00Zxb56ynYnd5iP1CrEX31Y97YbG6M3w==" saltValue="H5tPEhgCiXBmOlzbDh7Lng==" spinCount="100000" sheet="1" objects="1" scenarios="1"/>
  <conditionalFormatting sqref="A6:A21">
    <cfRule type="expression" dxfId="375" priority="3" stopIfTrue="1">
      <formula>MOD(ROW(),2)=0</formula>
    </cfRule>
    <cfRule type="expression" dxfId="374" priority="4" stopIfTrue="1">
      <formula>MOD(ROW(),2)&lt;&gt;0</formula>
    </cfRule>
  </conditionalFormatting>
  <conditionalFormatting sqref="B6:D6 B9:D21 C7:D8">
    <cfRule type="expression" dxfId="373" priority="5" stopIfTrue="1">
      <formula>MOD(ROW(),2)=0</formula>
    </cfRule>
    <cfRule type="expression" dxfId="372" priority="6" stopIfTrue="1">
      <formula>MOD(ROW(),2)&lt;&gt;0</formula>
    </cfRule>
  </conditionalFormatting>
  <conditionalFormatting sqref="A26:A78">
    <cfRule type="expression" dxfId="371" priority="7" stopIfTrue="1">
      <formula>MOD(ROW(),2)=0</formula>
    </cfRule>
    <cfRule type="expression" dxfId="370" priority="8" stopIfTrue="1">
      <formula>MOD(ROW(),2)&lt;&gt;0</formula>
    </cfRule>
  </conditionalFormatting>
  <conditionalFormatting sqref="B26:D78">
    <cfRule type="expression" dxfId="369" priority="9" stopIfTrue="1">
      <formula>MOD(ROW(),2)=0</formula>
    </cfRule>
    <cfRule type="expression" dxfId="368" priority="10" stopIfTrue="1">
      <formula>MOD(ROW(),2)&lt;&gt;0</formula>
    </cfRule>
  </conditionalFormatting>
  <conditionalFormatting sqref="B7:B8">
    <cfRule type="expression" dxfId="367" priority="1" stopIfTrue="1">
      <formula>MOD(ROW(),2)=0</formula>
    </cfRule>
    <cfRule type="expression" dxfId="366" priority="2"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77BF-FEAB-4F23-BD57-6CDBDF388A97}">
  <sheetPr codeName="Sheet84"/>
  <dimension ref="A1:AA104"/>
  <sheetViews>
    <sheetView showGridLines="0" workbookViewId="0">
      <selection activeCell="A6" sqref="A6"/>
    </sheetView>
  </sheetViews>
  <sheetFormatPr defaultRowHeight="12.5" x14ac:dyDescent="0.25"/>
  <cols>
    <col min="1" max="1" width="31.81640625" customWidth="1"/>
    <col min="2" max="27"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Allocation - x-721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405</v>
      </c>
      <c r="C9" s="49"/>
      <c r="D9" s="49"/>
      <c r="E9" s="49"/>
      <c r="F9" s="49"/>
      <c r="G9" s="49"/>
      <c r="H9" s="49"/>
      <c r="I9" s="49"/>
      <c r="J9" s="49"/>
      <c r="K9" s="49"/>
      <c r="L9" s="49"/>
      <c r="M9" s="49"/>
    </row>
    <row r="10" spans="1:13" x14ac:dyDescent="0.25">
      <c r="A10" s="40" t="s">
        <v>6</v>
      </c>
      <c r="B10" s="49" t="s">
        <v>406</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407</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721</v>
      </c>
      <c r="C14" s="49"/>
      <c r="D14" s="49"/>
      <c r="E14" s="49"/>
      <c r="F14" s="49"/>
      <c r="G14" s="49"/>
      <c r="H14" s="49"/>
      <c r="I14" s="49"/>
      <c r="J14" s="49"/>
      <c r="K14" s="49"/>
      <c r="L14" s="49"/>
      <c r="M14" s="49"/>
    </row>
    <row r="15" spans="1:13" x14ac:dyDescent="0.25">
      <c r="A15" s="40" t="s">
        <v>485</v>
      </c>
      <c r="B15" s="49" t="s">
        <v>408</v>
      </c>
      <c r="C15" s="49"/>
      <c r="D15" s="49"/>
      <c r="E15" s="49"/>
      <c r="F15" s="49"/>
      <c r="G15" s="49"/>
      <c r="H15" s="49"/>
      <c r="I15" s="49"/>
      <c r="J15" s="49"/>
      <c r="K15" s="49"/>
      <c r="L15" s="49"/>
      <c r="M15" s="49"/>
    </row>
    <row r="16" spans="1:13" x14ac:dyDescent="0.25">
      <c r="A16" s="40" t="s">
        <v>137</v>
      </c>
      <c r="B16" s="49" t="s">
        <v>408</v>
      </c>
      <c r="C16" s="49"/>
      <c r="D16" s="49"/>
      <c r="E16" s="49"/>
      <c r="F16" s="49"/>
      <c r="G16" s="49"/>
      <c r="H16" s="49"/>
      <c r="I16" s="49"/>
      <c r="J16" s="49"/>
      <c r="K16" s="49"/>
      <c r="L16" s="49"/>
      <c r="M16" s="49"/>
    </row>
    <row r="17" spans="1:27" x14ac:dyDescent="0.25">
      <c r="A17" s="41" t="s">
        <v>486</v>
      </c>
      <c r="B17" s="49"/>
      <c r="C17" s="49"/>
      <c r="D17" s="49"/>
      <c r="E17" s="49"/>
      <c r="F17" s="49"/>
      <c r="G17" s="49"/>
      <c r="H17" s="49"/>
      <c r="I17" s="49"/>
      <c r="J17" s="49"/>
      <c r="K17" s="49"/>
      <c r="L17" s="49"/>
      <c r="M17" s="49"/>
    </row>
    <row r="18" spans="1:27" x14ac:dyDescent="0.25">
      <c r="A18" s="40" t="s">
        <v>139</v>
      </c>
      <c r="B18" s="50">
        <v>45202</v>
      </c>
      <c r="C18" s="50"/>
      <c r="D18" s="50"/>
      <c r="E18" s="50"/>
      <c r="F18" s="50"/>
      <c r="G18" s="50"/>
      <c r="H18" s="50"/>
      <c r="I18" s="50"/>
      <c r="J18" s="50"/>
      <c r="K18" s="50"/>
      <c r="L18" s="50"/>
      <c r="M18" s="50"/>
    </row>
    <row r="19" spans="1:27" x14ac:dyDescent="0.25">
      <c r="A19" s="40" t="s">
        <v>140</v>
      </c>
      <c r="B19" s="50">
        <v>45202</v>
      </c>
      <c r="C19" s="50"/>
      <c r="D19" s="50"/>
      <c r="E19" s="50"/>
      <c r="F19" s="50"/>
      <c r="G19" s="50"/>
      <c r="H19" s="50"/>
      <c r="I19" s="50"/>
      <c r="J19" s="50"/>
      <c r="K19" s="50"/>
      <c r="L19" s="50"/>
      <c r="M19" s="50"/>
    </row>
    <row r="20" spans="1:27" x14ac:dyDescent="0.25">
      <c r="A20" s="40" t="s">
        <v>141</v>
      </c>
      <c r="B20" s="49" t="s">
        <v>149</v>
      </c>
      <c r="C20" s="49"/>
      <c r="D20" s="49"/>
      <c r="E20" s="49"/>
      <c r="F20" s="49"/>
      <c r="G20" s="49"/>
      <c r="H20" s="49"/>
      <c r="I20" s="49"/>
      <c r="J20" s="49"/>
      <c r="K20" s="49"/>
      <c r="L20" s="49"/>
      <c r="M20" s="49"/>
    </row>
    <row r="21" spans="1:27" x14ac:dyDescent="0.25">
      <c r="A21" s="40" t="s">
        <v>487</v>
      </c>
      <c r="B21" s="49" t="s">
        <v>69</v>
      </c>
      <c r="C21" s="49"/>
      <c r="D21" s="49"/>
      <c r="E21" s="49"/>
      <c r="F21" s="49"/>
      <c r="G21" s="49"/>
      <c r="H21" s="49"/>
      <c r="I21" s="49"/>
      <c r="J21" s="49"/>
      <c r="K21" s="49"/>
      <c r="L21" s="49"/>
      <c r="M21" s="49"/>
    </row>
    <row r="23" spans="1:27" x14ac:dyDescent="0.25">
      <c r="A23" s="23" t="str">
        <f>HYPERLINK("#'Factor List'!A1", "Back to Factor List")</f>
        <v>Back to Factor List</v>
      </c>
      <c r="B23" s="23" t="str">
        <f>HYPERLINK("#'Assumptions'!A1", "Assumptions")</f>
        <v>Assumptions</v>
      </c>
    </row>
    <row r="26" spans="1:27" s="59" customFormat="1" ht="13" x14ac:dyDescent="0.25">
      <c r="A26" s="58" t="s">
        <v>241</v>
      </c>
      <c r="B26" s="58">
        <v>50</v>
      </c>
      <c r="C26" s="58">
        <v>51</v>
      </c>
      <c r="D26" s="58">
        <v>52</v>
      </c>
      <c r="E26" s="58">
        <v>53</v>
      </c>
      <c r="F26" s="58">
        <v>54</v>
      </c>
      <c r="G26" s="58">
        <v>55</v>
      </c>
      <c r="H26" s="58">
        <v>56</v>
      </c>
      <c r="I26" s="58">
        <v>57</v>
      </c>
      <c r="J26" s="58">
        <v>58</v>
      </c>
      <c r="K26" s="58">
        <v>59</v>
      </c>
      <c r="L26" s="58">
        <v>60</v>
      </c>
      <c r="M26" s="58">
        <v>61</v>
      </c>
      <c r="N26" s="58">
        <v>62</v>
      </c>
      <c r="O26" s="58">
        <v>63</v>
      </c>
      <c r="P26" s="58">
        <v>64</v>
      </c>
      <c r="Q26" s="58">
        <v>65</v>
      </c>
      <c r="R26" s="58">
        <v>66</v>
      </c>
      <c r="S26" s="58">
        <v>67</v>
      </c>
      <c r="T26" s="58">
        <v>68</v>
      </c>
      <c r="U26" s="58">
        <v>69</v>
      </c>
      <c r="V26" s="58">
        <v>70</v>
      </c>
      <c r="W26" s="58">
        <v>71</v>
      </c>
      <c r="X26" s="58">
        <v>72</v>
      </c>
      <c r="Y26" s="58">
        <v>73</v>
      </c>
      <c r="Z26" s="58">
        <v>74</v>
      </c>
      <c r="AA26" s="58">
        <v>75</v>
      </c>
    </row>
    <row r="27" spans="1:27" x14ac:dyDescent="0.25">
      <c r="A27" s="43">
        <v>22</v>
      </c>
      <c r="B27" s="45">
        <v>2.23</v>
      </c>
      <c r="C27" s="45">
        <v>2.1</v>
      </c>
      <c r="D27" s="45">
        <v>1.98</v>
      </c>
      <c r="E27" s="45">
        <v>1.87</v>
      </c>
      <c r="F27" s="45">
        <v>1.76</v>
      </c>
      <c r="G27" s="45">
        <v>1.66</v>
      </c>
      <c r="H27" s="45">
        <v>1.57</v>
      </c>
      <c r="I27" s="45">
        <v>1.48</v>
      </c>
      <c r="J27" s="45">
        <v>1.39</v>
      </c>
      <c r="K27" s="45">
        <v>1.31</v>
      </c>
      <c r="L27" s="45">
        <v>1.23</v>
      </c>
      <c r="M27" s="45">
        <v>1.1599999999999999</v>
      </c>
      <c r="N27" s="45">
        <v>1.0900000000000001</v>
      </c>
      <c r="O27" s="45">
        <v>1.03</v>
      </c>
      <c r="P27" s="45">
        <v>0.97</v>
      </c>
      <c r="Q27" s="45">
        <v>0.91</v>
      </c>
      <c r="R27" s="45">
        <v>0.86</v>
      </c>
      <c r="S27" s="45">
        <v>0.8</v>
      </c>
      <c r="T27" s="45">
        <v>0.75</v>
      </c>
      <c r="U27" s="45">
        <v>0.71</v>
      </c>
      <c r="V27" s="45">
        <v>0.66</v>
      </c>
      <c r="W27" s="45">
        <v>0.62</v>
      </c>
      <c r="X27" s="45">
        <v>0.57999999999999996</v>
      </c>
      <c r="Y27" s="45">
        <v>0.54</v>
      </c>
      <c r="Z27" s="45">
        <v>0.5</v>
      </c>
      <c r="AA27" s="45">
        <v>0.47</v>
      </c>
    </row>
    <row r="28" spans="1:27" x14ac:dyDescent="0.25">
      <c r="A28" s="43">
        <v>23</v>
      </c>
      <c r="B28" s="45">
        <v>2.29</v>
      </c>
      <c r="C28" s="45">
        <v>2.15</v>
      </c>
      <c r="D28" s="45">
        <v>2.0299999999999998</v>
      </c>
      <c r="E28" s="45">
        <v>1.91</v>
      </c>
      <c r="F28" s="45">
        <v>1.8</v>
      </c>
      <c r="G28" s="45">
        <v>1.7</v>
      </c>
      <c r="H28" s="45">
        <v>1.6</v>
      </c>
      <c r="I28" s="45">
        <v>1.51</v>
      </c>
      <c r="J28" s="45">
        <v>1.42</v>
      </c>
      <c r="K28" s="45">
        <v>1.34</v>
      </c>
      <c r="L28" s="45">
        <v>1.26</v>
      </c>
      <c r="M28" s="45">
        <v>1.18</v>
      </c>
      <c r="N28" s="45">
        <v>1.1100000000000001</v>
      </c>
      <c r="O28" s="45">
        <v>1.05</v>
      </c>
      <c r="P28" s="45">
        <v>0.98</v>
      </c>
      <c r="Q28" s="45">
        <v>0.92</v>
      </c>
      <c r="R28" s="45">
        <v>0.87</v>
      </c>
      <c r="S28" s="45">
        <v>0.82</v>
      </c>
      <c r="T28" s="45">
        <v>0.76</v>
      </c>
      <c r="U28" s="45">
        <v>0.72</v>
      </c>
      <c r="V28" s="45">
        <v>0.67</v>
      </c>
      <c r="W28" s="45">
        <v>0.63</v>
      </c>
      <c r="X28" s="45">
        <v>0.59</v>
      </c>
      <c r="Y28" s="45">
        <v>0.55000000000000004</v>
      </c>
      <c r="Z28" s="45">
        <v>0.51</v>
      </c>
      <c r="AA28" s="45">
        <v>0.47</v>
      </c>
    </row>
    <row r="29" spans="1:27" x14ac:dyDescent="0.25">
      <c r="A29" s="43">
        <v>24</v>
      </c>
      <c r="B29" s="45">
        <v>2.35</v>
      </c>
      <c r="C29" s="45">
        <v>2.21</v>
      </c>
      <c r="D29" s="45">
        <v>2.08</v>
      </c>
      <c r="E29" s="45">
        <v>1.96</v>
      </c>
      <c r="F29" s="45">
        <v>1.84</v>
      </c>
      <c r="G29" s="45">
        <v>1.73</v>
      </c>
      <c r="H29" s="45">
        <v>1.63</v>
      </c>
      <c r="I29" s="45">
        <v>1.54</v>
      </c>
      <c r="J29" s="45">
        <v>1.45</v>
      </c>
      <c r="K29" s="45">
        <v>1.36</v>
      </c>
      <c r="L29" s="45">
        <v>1.28</v>
      </c>
      <c r="M29" s="45">
        <v>1.21</v>
      </c>
      <c r="N29" s="45">
        <v>1.1299999999999999</v>
      </c>
      <c r="O29" s="45">
        <v>1.07</v>
      </c>
      <c r="P29" s="45">
        <v>1</v>
      </c>
      <c r="Q29" s="45">
        <v>0.94</v>
      </c>
      <c r="R29" s="45">
        <v>0.88</v>
      </c>
      <c r="S29" s="45">
        <v>0.83</v>
      </c>
      <c r="T29" s="45">
        <v>0.78</v>
      </c>
      <c r="U29" s="45">
        <v>0.73</v>
      </c>
      <c r="V29" s="45">
        <v>0.68</v>
      </c>
      <c r="W29" s="45">
        <v>0.63</v>
      </c>
      <c r="X29" s="45">
        <v>0.59</v>
      </c>
      <c r="Y29" s="45">
        <v>0.55000000000000004</v>
      </c>
      <c r="Z29" s="45">
        <v>0.52</v>
      </c>
      <c r="AA29" s="45">
        <v>0.48</v>
      </c>
    </row>
    <row r="30" spans="1:27" x14ac:dyDescent="0.25">
      <c r="A30" s="43">
        <v>25</v>
      </c>
      <c r="B30" s="45">
        <v>2.41</v>
      </c>
      <c r="C30" s="45">
        <v>2.27</v>
      </c>
      <c r="D30" s="45">
        <v>2.13</v>
      </c>
      <c r="E30" s="45">
        <v>2.0099999999999998</v>
      </c>
      <c r="F30" s="45">
        <v>1.89</v>
      </c>
      <c r="G30" s="45">
        <v>1.77</v>
      </c>
      <c r="H30" s="45">
        <v>1.67</v>
      </c>
      <c r="I30" s="45">
        <v>1.57</v>
      </c>
      <c r="J30" s="45">
        <v>1.48</v>
      </c>
      <c r="K30" s="45">
        <v>1.39</v>
      </c>
      <c r="L30" s="45">
        <v>1.31</v>
      </c>
      <c r="M30" s="45">
        <v>1.23</v>
      </c>
      <c r="N30" s="45">
        <v>1.1499999999999999</v>
      </c>
      <c r="O30" s="45">
        <v>1.0900000000000001</v>
      </c>
      <c r="P30" s="45">
        <v>1.02</v>
      </c>
      <c r="Q30" s="45">
        <v>0.96</v>
      </c>
      <c r="R30" s="45">
        <v>0.9</v>
      </c>
      <c r="S30" s="45">
        <v>0.84</v>
      </c>
      <c r="T30" s="45">
        <v>0.79</v>
      </c>
      <c r="U30" s="45">
        <v>0.74</v>
      </c>
      <c r="V30" s="45">
        <v>0.69</v>
      </c>
      <c r="W30" s="45">
        <v>0.64</v>
      </c>
      <c r="X30" s="45">
        <v>0.6</v>
      </c>
      <c r="Y30" s="45">
        <v>0.56000000000000005</v>
      </c>
      <c r="Z30" s="45">
        <v>0.52</v>
      </c>
      <c r="AA30" s="45">
        <v>0.49</v>
      </c>
    </row>
    <row r="31" spans="1:27" x14ac:dyDescent="0.25">
      <c r="A31" s="43">
        <v>26</v>
      </c>
      <c r="B31" s="45">
        <v>2.48</v>
      </c>
      <c r="C31" s="45">
        <v>2.33</v>
      </c>
      <c r="D31" s="45">
        <v>2.19</v>
      </c>
      <c r="E31" s="45">
        <v>2.06</v>
      </c>
      <c r="F31" s="45">
        <v>1.93</v>
      </c>
      <c r="G31" s="45">
        <v>1.82</v>
      </c>
      <c r="H31" s="45">
        <v>1.71</v>
      </c>
      <c r="I31" s="45">
        <v>1.61</v>
      </c>
      <c r="J31" s="45">
        <v>1.51</v>
      </c>
      <c r="K31" s="45">
        <v>1.42</v>
      </c>
      <c r="L31" s="45">
        <v>1.33</v>
      </c>
      <c r="M31" s="45">
        <v>1.25</v>
      </c>
      <c r="N31" s="45">
        <v>1.18</v>
      </c>
      <c r="O31" s="45">
        <v>1.1100000000000001</v>
      </c>
      <c r="P31" s="45">
        <v>1.04</v>
      </c>
      <c r="Q31" s="45">
        <v>0.97</v>
      </c>
      <c r="R31" s="45">
        <v>0.91</v>
      </c>
      <c r="S31" s="45">
        <v>0.86</v>
      </c>
      <c r="T31" s="45">
        <v>0.8</v>
      </c>
      <c r="U31" s="45">
        <v>0.75</v>
      </c>
      <c r="V31" s="45">
        <v>0.7</v>
      </c>
      <c r="W31" s="45">
        <v>0.65</v>
      </c>
      <c r="X31" s="45">
        <v>0.61</v>
      </c>
      <c r="Y31" s="45">
        <v>0.56999999999999995</v>
      </c>
      <c r="Z31" s="45">
        <v>0.53</v>
      </c>
      <c r="AA31" s="45">
        <v>0.49</v>
      </c>
    </row>
    <row r="32" spans="1:27" x14ac:dyDescent="0.25">
      <c r="A32" s="43">
        <v>27</v>
      </c>
      <c r="B32" s="45">
        <v>2.56</v>
      </c>
      <c r="C32" s="45">
        <v>2.4</v>
      </c>
      <c r="D32" s="45">
        <v>2.25</v>
      </c>
      <c r="E32" s="45">
        <v>2.11</v>
      </c>
      <c r="F32" s="45">
        <v>1.98</v>
      </c>
      <c r="G32" s="45">
        <v>1.86</v>
      </c>
      <c r="H32" s="45">
        <v>1.75</v>
      </c>
      <c r="I32" s="45">
        <v>1.64</v>
      </c>
      <c r="J32" s="45">
        <v>1.54</v>
      </c>
      <c r="K32" s="45">
        <v>1.45</v>
      </c>
      <c r="L32" s="45">
        <v>1.36</v>
      </c>
      <c r="M32" s="45">
        <v>1.28</v>
      </c>
      <c r="N32" s="45">
        <v>1.2</v>
      </c>
      <c r="O32" s="45">
        <v>1.1299999999999999</v>
      </c>
      <c r="P32" s="45">
        <v>1.06</v>
      </c>
      <c r="Q32" s="45">
        <v>0.99</v>
      </c>
      <c r="R32" s="45">
        <v>0.93</v>
      </c>
      <c r="S32" s="45">
        <v>0.87</v>
      </c>
      <c r="T32" s="45">
        <v>0.81</v>
      </c>
      <c r="U32" s="45">
        <v>0.76</v>
      </c>
      <c r="V32" s="45">
        <v>0.71</v>
      </c>
      <c r="W32" s="45">
        <v>0.66</v>
      </c>
      <c r="X32" s="45">
        <v>0.62</v>
      </c>
      <c r="Y32" s="45">
        <v>0.57999999999999996</v>
      </c>
      <c r="Z32" s="45">
        <v>0.54</v>
      </c>
      <c r="AA32" s="45">
        <v>0.5</v>
      </c>
    </row>
    <row r="33" spans="1:27" x14ac:dyDescent="0.25">
      <c r="A33" s="43">
        <v>28</v>
      </c>
      <c r="B33" s="45">
        <v>2.64</v>
      </c>
      <c r="C33" s="45">
        <v>2.4700000000000002</v>
      </c>
      <c r="D33" s="45">
        <v>2.3199999999999998</v>
      </c>
      <c r="E33" s="45">
        <v>2.17</v>
      </c>
      <c r="F33" s="45">
        <v>2.04</v>
      </c>
      <c r="G33" s="45">
        <v>1.91</v>
      </c>
      <c r="H33" s="45">
        <v>1.79</v>
      </c>
      <c r="I33" s="45">
        <v>1.68</v>
      </c>
      <c r="J33" s="45">
        <v>1.58</v>
      </c>
      <c r="K33" s="45">
        <v>1.48</v>
      </c>
      <c r="L33" s="45">
        <v>1.39</v>
      </c>
      <c r="M33" s="45">
        <v>1.31</v>
      </c>
      <c r="N33" s="45">
        <v>1.23</v>
      </c>
      <c r="O33" s="45">
        <v>1.1499999999999999</v>
      </c>
      <c r="P33" s="45">
        <v>1.08</v>
      </c>
      <c r="Q33" s="45">
        <v>1.01</v>
      </c>
      <c r="R33" s="45">
        <v>0.95</v>
      </c>
      <c r="S33" s="45">
        <v>0.89</v>
      </c>
      <c r="T33" s="45">
        <v>0.83</v>
      </c>
      <c r="U33" s="45">
        <v>0.77</v>
      </c>
      <c r="V33" s="45">
        <v>0.72</v>
      </c>
      <c r="W33" s="45">
        <v>0.67</v>
      </c>
      <c r="X33" s="45">
        <v>0.63</v>
      </c>
      <c r="Y33" s="45">
        <v>0.59</v>
      </c>
      <c r="Z33" s="45">
        <v>0.55000000000000004</v>
      </c>
      <c r="AA33" s="45">
        <v>0.51</v>
      </c>
    </row>
    <row r="34" spans="1:27" x14ac:dyDescent="0.25">
      <c r="A34" s="43">
        <v>29</v>
      </c>
      <c r="B34" s="45">
        <v>2.72</v>
      </c>
      <c r="C34" s="45">
        <v>2.5499999999999998</v>
      </c>
      <c r="D34" s="45">
        <v>2.39</v>
      </c>
      <c r="E34" s="45">
        <v>2.23</v>
      </c>
      <c r="F34" s="45">
        <v>2.09</v>
      </c>
      <c r="G34" s="45">
        <v>1.96</v>
      </c>
      <c r="H34" s="45">
        <v>1.84</v>
      </c>
      <c r="I34" s="45">
        <v>1.73</v>
      </c>
      <c r="J34" s="45">
        <v>1.62</v>
      </c>
      <c r="K34" s="45">
        <v>1.52</v>
      </c>
      <c r="L34" s="45">
        <v>1.42</v>
      </c>
      <c r="M34" s="45">
        <v>1.33</v>
      </c>
      <c r="N34" s="45">
        <v>1.25</v>
      </c>
      <c r="O34" s="45">
        <v>1.17</v>
      </c>
      <c r="P34" s="45">
        <v>1.1000000000000001</v>
      </c>
      <c r="Q34" s="45">
        <v>1.03</v>
      </c>
      <c r="R34" s="45">
        <v>0.96</v>
      </c>
      <c r="S34" s="45">
        <v>0.9</v>
      </c>
      <c r="T34" s="45">
        <v>0.84</v>
      </c>
      <c r="U34" s="45">
        <v>0.79</v>
      </c>
      <c r="V34" s="45">
        <v>0.74</v>
      </c>
      <c r="W34" s="45">
        <v>0.69</v>
      </c>
      <c r="X34" s="45">
        <v>0.64</v>
      </c>
      <c r="Y34" s="45">
        <v>0.6</v>
      </c>
      <c r="Z34" s="45">
        <v>0.55000000000000004</v>
      </c>
      <c r="AA34" s="45">
        <v>0.51</v>
      </c>
    </row>
    <row r="35" spans="1:27" x14ac:dyDescent="0.25">
      <c r="A35" s="43">
        <v>30</v>
      </c>
      <c r="B35" s="45">
        <v>2.81</v>
      </c>
      <c r="C35" s="45">
        <v>2.63</v>
      </c>
      <c r="D35" s="45">
        <v>2.46</v>
      </c>
      <c r="E35" s="45">
        <v>2.2999999999999998</v>
      </c>
      <c r="F35" s="45">
        <v>2.15</v>
      </c>
      <c r="G35" s="45">
        <v>2.02</v>
      </c>
      <c r="H35" s="45">
        <v>1.89</v>
      </c>
      <c r="I35" s="45">
        <v>1.77</v>
      </c>
      <c r="J35" s="45">
        <v>1.66</v>
      </c>
      <c r="K35" s="45">
        <v>1.55</v>
      </c>
      <c r="L35" s="45">
        <v>1.46</v>
      </c>
      <c r="M35" s="45">
        <v>1.36</v>
      </c>
      <c r="N35" s="45">
        <v>1.28</v>
      </c>
      <c r="O35" s="45">
        <v>1.2</v>
      </c>
      <c r="P35" s="45">
        <v>1.1200000000000001</v>
      </c>
      <c r="Q35" s="45">
        <v>1.05</v>
      </c>
      <c r="R35" s="45">
        <v>0.98</v>
      </c>
      <c r="S35" s="45">
        <v>0.92</v>
      </c>
      <c r="T35" s="45">
        <v>0.86</v>
      </c>
      <c r="U35" s="45">
        <v>0.8</v>
      </c>
      <c r="V35" s="45">
        <v>0.75</v>
      </c>
      <c r="W35" s="45">
        <v>0.7</v>
      </c>
      <c r="X35" s="45">
        <v>0.65</v>
      </c>
      <c r="Y35" s="45">
        <v>0.6</v>
      </c>
      <c r="Z35" s="45">
        <v>0.56000000000000005</v>
      </c>
      <c r="AA35" s="45">
        <v>0.52</v>
      </c>
    </row>
    <row r="36" spans="1:27" x14ac:dyDescent="0.25">
      <c r="A36" s="43">
        <v>31</v>
      </c>
      <c r="B36" s="45">
        <v>2.91</v>
      </c>
      <c r="C36" s="45">
        <v>2.72</v>
      </c>
      <c r="D36" s="45">
        <v>2.54</v>
      </c>
      <c r="E36" s="45">
        <v>2.37</v>
      </c>
      <c r="F36" s="45">
        <v>2.2200000000000002</v>
      </c>
      <c r="G36" s="45">
        <v>2.08</v>
      </c>
      <c r="H36" s="45">
        <v>1.94</v>
      </c>
      <c r="I36" s="45">
        <v>1.82</v>
      </c>
      <c r="J36" s="45">
        <v>1.7</v>
      </c>
      <c r="K36" s="45">
        <v>1.59</v>
      </c>
      <c r="L36" s="45">
        <v>1.49</v>
      </c>
      <c r="M36" s="45">
        <v>1.4</v>
      </c>
      <c r="N36" s="45">
        <v>1.31</v>
      </c>
      <c r="O36" s="45">
        <v>1.22</v>
      </c>
      <c r="P36" s="45">
        <v>1.1499999999999999</v>
      </c>
      <c r="Q36" s="45">
        <v>1.07</v>
      </c>
      <c r="R36" s="45">
        <v>1</v>
      </c>
      <c r="S36" s="45">
        <v>0.94</v>
      </c>
      <c r="T36" s="45">
        <v>0.88</v>
      </c>
      <c r="U36" s="45">
        <v>0.82</v>
      </c>
      <c r="V36" s="45">
        <v>0.76</v>
      </c>
      <c r="W36" s="45">
        <v>0.71</v>
      </c>
      <c r="X36" s="45">
        <v>0.66</v>
      </c>
      <c r="Y36" s="45">
        <v>0.61</v>
      </c>
      <c r="Z36" s="45">
        <v>0.56999999999999995</v>
      </c>
      <c r="AA36" s="45">
        <v>0.53</v>
      </c>
    </row>
    <row r="37" spans="1:27" x14ac:dyDescent="0.25">
      <c r="A37" s="43">
        <v>32</v>
      </c>
      <c r="B37" s="45">
        <v>3.02</v>
      </c>
      <c r="C37" s="45">
        <v>2.81</v>
      </c>
      <c r="D37" s="45">
        <v>2.63</v>
      </c>
      <c r="E37" s="45">
        <v>2.4500000000000002</v>
      </c>
      <c r="F37" s="45">
        <v>2.29</v>
      </c>
      <c r="G37" s="45">
        <v>2.14</v>
      </c>
      <c r="H37" s="45">
        <v>2</v>
      </c>
      <c r="I37" s="45">
        <v>1.87</v>
      </c>
      <c r="J37" s="45">
        <v>1.75</v>
      </c>
      <c r="K37" s="45">
        <v>1.64</v>
      </c>
      <c r="L37" s="45">
        <v>1.53</v>
      </c>
      <c r="M37" s="45">
        <v>1.43</v>
      </c>
      <c r="N37" s="45">
        <v>1.34</v>
      </c>
      <c r="O37" s="45">
        <v>1.25</v>
      </c>
      <c r="P37" s="45">
        <v>1.17</v>
      </c>
      <c r="Q37" s="45">
        <v>1.1000000000000001</v>
      </c>
      <c r="R37" s="45">
        <v>1.02</v>
      </c>
      <c r="S37" s="45">
        <v>0.96</v>
      </c>
      <c r="T37" s="45">
        <v>0.89</v>
      </c>
      <c r="U37" s="45">
        <v>0.83</v>
      </c>
      <c r="V37" s="45">
        <v>0.78</v>
      </c>
      <c r="W37" s="45">
        <v>0.72</v>
      </c>
      <c r="X37" s="45">
        <v>0.67</v>
      </c>
      <c r="Y37" s="45">
        <v>0.63</v>
      </c>
      <c r="Z37" s="45">
        <v>0.57999999999999996</v>
      </c>
      <c r="AA37" s="45">
        <v>0.54</v>
      </c>
    </row>
    <row r="38" spans="1:27" x14ac:dyDescent="0.25">
      <c r="A38" s="43">
        <v>33</v>
      </c>
      <c r="B38" s="45">
        <v>3.13</v>
      </c>
      <c r="C38" s="45">
        <v>2.92</v>
      </c>
      <c r="D38" s="45">
        <v>2.72</v>
      </c>
      <c r="E38" s="45">
        <v>2.5299999999999998</v>
      </c>
      <c r="F38" s="45">
        <v>2.36</v>
      </c>
      <c r="G38" s="45">
        <v>2.21</v>
      </c>
      <c r="H38" s="45">
        <v>2.06</v>
      </c>
      <c r="I38" s="45">
        <v>1.92</v>
      </c>
      <c r="J38" s="45">
        <v>1.8</v>
      </c>
      <c r="K38" s="45">
        <v>1.68</v>
      </c>
      <c r="L38" s="45">
        <v>1.57</v>
      </c>
      <c r="M38" s="45">
        <v>1.47</v>
      </c>
      <c r="N38" s="45">
        <v>1.37</v>
      </c>
      <c r="O38" s="45">
        <v>1.28</v>
      </c>
      <c r="P38" s="45">
        <v>1.2</v>
      </c>
      <c r="Q38" s="45">
        <v>1.1200000000000001</v>
      </c>
      <c r="R38" s="45">
        <v>1.05</v>
      </c>
      <c r="S38" s="45">
        <v>0.98</v>
      </c>
      <c r="T38" s="45">
        <v>0.91</v>
      </c>
      <c r="U38" s="45">
        <v>0.85</v>
      </c>
      <c r="V38" s="45">
        <v>0.79</v>
      </c>
      <c r="W38" s="45">
        <v>0.74</v>
      </c>
      <c r="X38" s="45">
        <v>0.68</v>
      </c>
      <c r="Y38" s="45">
        <v>0.64</v>
      </c>
      <c r="Z38" s="45">
        <v>0.59</v>
      </c>
      <c r="AA38" s="45">
        <v>0.55000000000000004</v>
      </c>
    </row>
    <row r="39" spans="1:27" x14ac:dyDescent="0.25">
      <c r="A39" s="43">
        <v>34</v>
      </c>
      <c r="B39" s="45">
        <v>3.26</v>
      </c>
      <c r="C39" s="45">
        <v>3.03</v>
      </c>
      <c r="D39" s="45">
        <v>2.82</v>
      </c>
      <c r="E39" s="45">
        <v>2.62</v>
      </c>
      <c r="F39" s="45">
        <v>2.44</v>
      </c>
      <c r="G39" s="45">
        <v>2.2799999999999998</v>
      </c>
      <c r="H39" s="45">
        <v>2.12</v>
      </c>
      <c r="I39" s="45">
        <v>1.98</v>
      </c>
      <c r="J39" s="45">
        <v>1.85</v>
      </c>
      <c r="K39" s="45">
        <v>1.73</v>
      </c>
      <c r="L39" s="45">
        <v>1.61</v>
      </c>
      <c r="M39" s="45">
        <v>1.51</v>
      </c>
      <c r="N39" s="45">
        <v>1.41</v>
      </c>
      <c r="O39" s="45">
        <v>1.31</v>
      </c>
      <c r="P39" s="45">
        <v>1.23</v>
      </c>
      <c r="Q39" s="45">
        <v>1.1499999999999999</v>
      </c>
      <c r="R39" s="45">
        <v>1.07</v>
      </c>
      <c r="S39" s="45">
        <v>1</v>
      </c>
      <c r="T39" s="45">
        <v>0.93</v>
      </c>
      <c r="U39" s="45">
        <v>0.87</v>
      </c>
      <c r="V39" s="45">
        <v>0.81</v>
      </c>
      <c r="W39" s="45">
        <v>0.75</v>
      </c>
      <c r="X39" s="45">
        <v>0.7</v>
      </c>
      <c r="Y39" s="45">
        <v>0.65</v>
      </c>
      <c r="Z39" s="45">
        <v>0.6</v>
      </c>
      <c r="AA39" s="45">
        <v>0.56000000000000005</v>
      </c>
    </row>
    <row r="40" spans="1:27" x14ac:dyDescent="0.25">
      <c r="A40" s="43">
        <v>35</v>
      </c>
      <c r="B40" s="45">
        <v>3.39</v>
      </c>
      <c r="C40" s="45">
        <v>3.15</v>
      </c>
      <c r="D40" s="45">
        <v>2.93</v>
      </c>
      <c r="E40" s="45">
        <v>2.72</v>
      </c>
      <c r="F40" s="45">
        <v>2.5299999999999998</v>
      </c>
      <c r="G40" s="45">
        <v>2.36</v>
      </c>
      <c r="H40" s="45">
        <v>2.19</v>
      </c>
      <c r="I40" s="45">
        <v>2.04</v>
      </c>
      <c r="J40" s="45">
        <v>1.91</v>
      </c>
      <c r="K40" s="45">
        <v>1.78</v>
      </c>
      <c r="L40" s="45">
        <v>1.66</v>
      </c>
      <c r="M40" s="45">
        <v>1.55</v>
      </c>
      <c r="N40" s="45">
        <v>1.44</v>
      </c>
      <c r="O40" s="45">
        <v>1.35</v>
      </c>
      <c r="P40" s="45">
        <v>1.26</v>
      </c>
      <c r="Q40" s="45">
        <v>1.17</v>
      </c>
      <c r="R40" s="45">
        <v>1.0900000000000001</v>
      </c>
      <c r="S40" s="45">
        <v>1.02</v>
      </c>
      <c r="T40" s="45">
        <v>0.95</v>
      </c>
      <c r="U40" s="45">
        <v>0.88</v>
      </c>
      <c r="V40" s="45">
        <v>0.82</v>
      </c>
      <c r="W40" s="45">
        <v>0.77</v>
      </c>
      <c r="X40" s="45">
        <v>0.71</v>
      </c>
      <c r="Y40" s="45">
        <v>0.66</v>
      </c>
      <c r="Z40" s="45">
        <v>0.61</v>
      </c>
      <c r="AA40" s="45">
        <v>0.56999999999999995</v>
      </c>
    </row>
    <row r="41" spans="1:27" x14ac:dyDescent="0.25">
      <c r="A41" s="43">
        <v>36</v>
      </c>
      <c r="B41" s="45">
        <v>3.54</v>
      </c>
      <c r="C41" s="45">
        <v>3.28</v>
      </c>
      <c r="D41" s="45">
        <v>3.04</v>
      </c>
      <c r="E41" s="45">
        <v>2.82</v>
      </c>
      <c r="F41" s="45">
        <v>2.62</v>
      </c>
      <c r="G41" s="45">
        <v>2.44</v>
      </c>
      <c r="H41" s="45">
        <v>2.27</v>
      </c>
      <c r="I41" s="45">
        <v>2.11</v>
      </c>
      <c r="J41" s="45">
        <v>1.97</v>
      </c>
      <c r="K41" s="45">
        <v>1.83</v>
      </c>
      <c r="L41" s="45">
        <v>1.71</v>
      </c>
      <c r="M41" s="45">
        <v>1.59</v>
      </c>
      <c r="N41" s="45">
        <v>1.48</v>
      </c>
      <c r="O41" s="45">
        <v>1.38</v>
      </c>
      <c r="P41" s="45">
        <v>1.29</v>
      </c>
      <c r="Q41" s="45">
        <v>1.2</v>
      </c>
      <c r="R41" s="45">
        <v>1.1200000000000001</v>
      </c>
      <c r="S41" s="45">
        <v>1.04</v>
      </c>
      <c r="T41" s="45">
        <v>0.97</v>
      </c>
      <c r="U41" s="45">
        <v>0.9</v>
      </c>
      <c r="V41" s="45">
        <v>0.84</v>
      </c>
      <c r="W41" s="45">
        <v>0.78</v>
      </c>
      <c r="X41" s="45">
        <v>0.73</v>
      </c>
      <c r="Y41" s="45">
        <v>0.67</v>
      </c>
      <c r="Z41" s="45">
        <v>0.62</v>
      </c>
      <c r="AA41" s="45">
        <v>0.57999999999999996</v>
      </c>
    </row>
    <row r="42" spans="1:27" x14ac:dyDescent="0.25">
      <c r="A42" s="43">
        <v>37</v>
      </c>
      <c r="B42" s="45">
        <v>3.7</v>
      </c>
      <c r="C42" s="45">
        <v>3.42</v>
      </c>
      <c r="D42" s="45">
        <v>3.17</v>
      </c>
      <c r="E42" s="45">
        <v>2.94</v>
      </c>
      <c r="F42" s="45">
        <v>2.72</v>
      </c>
      <c r="G42" s="45">
        <v>2.5299999999999998</v>
      </c>
      <c r="H42" s="45">
        <v>2.35</v>
      </c>
      <c r="I42" s="45">
        <v>2.1800000000000002</v>
      </c>
      <c r="J42" s="45">
        <v>2.0299999999999998</v>
      </c>
      <c r="K42" s="45">
        <v>1.89</v>
      </c>
      <c r="L42" s="45">
        <v>1.76</v>
      </c>
      <c r="M42" s="45">
        <v>1.64</v>
      </c>
      <c r="N42" s="45">
        <v>1.53</v>
      </c>
      <c r="O42" s="45">
        <v>1.42</v>
      </c>
      <c r="P42" s="45">
        <v>1.32</v>
      </c>
      <c r="Q42" s="45">
        <v>1.23</v>
      </c>
      <c r="R42" s="45">
        <v>1.1499999999999999</v>
      </c>
      <c r="S42" s="45">
        <v>1.07</v>
      </c>
      <c r="T42" s="45">
        <v>0.99</v>
      </c>
      <c r="U42" s="45">
        <v>0.92</v>
      </c>
      <c r="V42" s="45">
        <v>0.86</v>
      </c>
      <c r="W42" s="45">
        <v>0.8</v>
      </c>
      <c r="X42" s="45">
        <v>0.74</v>
      </c>
      <c r="Y42" s="45">
        <v>0.69</v>
      </c>
      <c r="Z42" s="45">
        <v>0.64</v>
      </c>
      <c r="AA42" s="45">
        <v>0.59</v>
      </c>
    </row>
    <row r="43" spans="1:27" x14ac:dyDescent="0.25">
      <c r="A43" s="43">
        <v>38</v>
      </c>
      <c r="B43" s="45">
        <v>3.88</v>
      </c>
      <c r="C43" s="45">
        <v>3.58</v>
      </c>
      <c r="D43" s="45">
        <v>3.31</v>
      </c>
      <c r="E43" s="45">
        <v>3.06</v>
      </c>
      <c r="F43" s="45">
        <v>2.83</v>
      </c>
      <c r="G43" s="45">
        <v>2.63</v>
      </c>
      <c r="H43" s="45">
        <v>2.44</v>
      </c>
      <c r="I43" s="45">
        <v>2.2599999999999998</v>
      </c>
      <c r="J43" s="45">
        <v>2.1</v>
      </c>
      <c r="K43" s="45">
        <v>1.95</v>
      </c>
      <c r="L43" s="45">
        <v>1.82</v>
      </c>
      <c r="M43" s="45">
        <v>1.69</v>
      </c>
      <c r="N43" s="45">
        <v>1.57</v>
      </c>
      <c r="O43" s="45">
        <v>1.46</v>
      </c>
      <c r="P43" s="45">
        <v>1.36</v>
      </c>
      <c r="Q43" s="45">
        <v>1.27</v>
      </c>
      <c r="R43" s="45">
        <v>1.18</v>
      </c>
      <c r="S43" s="45">
        <v>1.1000000000000001</v>
      </c>
      <c r="T43" s="45">
        <v>1.02</v>
      </c>
      <c r="U43" s="45">
        <v>0.95</v>
      </c>
      <c r="V43" s="45">
        <v>0.88</v>
      </c>
      <c r="W43" s="45">
        <v>0.82</v>
      </c>
      <c r="X43" s="45">
        <v>0.76</v>
      </c>
      <c r="Y43" s="45">
        <v>0.7</v>
      </c>
      <c r="Z43" s="45">
        <v>0.65</v>
      </c>
      <c r="AA43" s="45">
        <v>0.6</v>
      </c>
    </row>
    <row r="44" spans="1:27" x14ac:dyDescent="0.25">
      <c r="A44" s="43">
        <v>39</v>
      </c>
      <c r="B44" s="45">
        <v>4.07</v>
      </c>
      <c r="C44" s="45">
        <v>3.75</v>
      </c>
      <c r="D44" s="45">
        <v>3.46</v>
      </c>
      <c r="E44" s="45">
        <v>3.19</v>
      </c>
      <c r="F44" s="45">
        <v>2.95</v>
      </c>
      <c r="G44" s="45">
        <v>2.73</v>
      </c>
      <c r="H44" s="45">
        <v>2.5299999999999998</v>
      </c>
      <c r="I44" s="45">
        <v>2.35</v>
      </c>
      <c r="J44" s="45">
        <v>2.1800000000000002</v>
      </c>
      <c r="K44" s="45">
        <v>2.02</v>
      </c>
      <c r="L44" s="45">
        <v>1.88</v>
      </c>
      <c r="M44" s="45">
        <v>1.74</v>
      </c>
      <c r="N44" s="45">
        <v>1.62</v>
      </c>
      <c r="O44" s="45">
        <v>1.51</v>
      </c>
      <c r="P44" s="45">
        <v>1.4</v>
      </c>
      <c r="Q44" s="45">
        <v>1.3</v>
      </c>
      <c r="R44" s="45">
        <v>1.21</v>
      </c>
      <c r="S44" s="45">
        <v>1.1200000000000001</v>
      </c>
      <c r="T44" s="45">
        <v>1.04</v>
      </c>
      <c r="U44" s="45">
        <v>0.97</v>
      </c>
      <c r="V44" s="45">
        <v>0.9</v>
      </c>
      <c r="W44" s="45">
        <v>0.83</v>
      </c>
      <c r="X44" s="45">
        <v>0.77</v>
      </c>
      <c r="Y44" s="45">
        <v>0.72</v>
      </c>
      <c r="Z44" s="45">
        <v>0.66</v>
      </c>
      <c r="AA44" s="45">
        <v>0.61</v>
      </c>
    </row>
    <row r="45" spans="1:27" x14ac:dyDescent="0.25">
      <c r="A45" s="43">
        <v>40</v>
      </c>
      <c r="B45" s="45">
        <v>4.28</v>
      </c>
      <c r="C45" s="45">
        <v>3.94</v>
      </c>
      <c r="D45" s="45">
        <v>3.62</v>
      </c>
      <c r="E45" s="45">
        <v>3.34</v>
      </c>
      <c r="F45" s="45">
        <v>3.08</v>
      </c>
      <c r="G45" s="45">
        <v>2.85</v>
      </c>
      <c r="H45" s="45">
        <v>2.63</v>
      </c>
      <c r="I45" s="45">
        <v>2.44</v>
      </c>
      <c r="J45" s="45">
        <v>2.2599999999999998</v>
      </c>
      <c r="K45" s="45">
        <v>2.09</v>
      </c>
      <c r="L45" s="45">
        <v>1.94</v>
      </c>
      <c r="M45" s="45">
        <v>1.8</v>
      </c>
      <c r="N45" s="45">
        <v>1.67</v>
      </c>
      <c r="O45" s="45">
        <v>1.55</v>
      </c>
      <c r="P45" s="45">
        <v>1.44</v>
      </c>
      <c r="Q45" s="45">
        <v>1.34</v>
      </c>
      <c r="R45" s="45">
        <v>1.24</v>
      </c>
      <c r="S45" s="45">
        <v>1.1499999999999999</v>
      </c>
      <c r="T45" s="45">
        <v>1.07</v>
      </c>
      <c r="U45" s="45">
        <v>0.99</v>
      </c>
      <c r="V45" s="45">
        <v>0.92</v>
      </c>
      <c r="W45" s="45">
        <v>0.85</v>
      </c>
      <c r="X45" s="45">
        <v>0.79</v>
      </c>
      <c r="Y45" s="45">
        <v>0.73</v>
      </c>
      <c r="Z45" s="45">
        <v>0.68</v>
      </c>
      <c r="AA45" s="45">
        <v>0.63</v>
      </c>
    </row>
    <row r="46" spans="1:27" x14ac:dyDescent="0.25">
      <c r="A46" s="43">
        <v>41</v>
      </c>
      <c r="B46" s="45">
        <v>4.51</v>
      </c>
      <c r="C46" s="45">
        <v>4.1399999999999997</v>
      </c>
      <c r="D46" s="45">
        <v>3.8</v>
      </c>
      <c r="E46" s="45">
        <v>3.5</v>
      </c>
      <c r="F46" s="45">
        <v>3.22</v>
      </c>
      <c r="G46" s="45">
        <v>2.97</v>
      </c>
      <c r="H46" s="45">
        <v>2.74</v>
      </c>
      <c r="I46" s="45">
        <v>2.54</v>
      </c>
      <c r="J46" s="45">
        <v>2.34</v>
      </c>
      <c r="K46" s="45">
        <v>2.17</v>
      </c>
      <c r="L46" s="45">
        <v>2.0099999999999998</v>
      </c>
      <c r="M46" s="45">
        <v>1.86</v>
      </c>
      <c r="N46" s="45">
        <v>1.73</v>
      </c>
      <c r="O46" s="45">
        <v>1.6</v>
      </c>
      <c r="P46" s="45">
        <v>1.49</v>
      </c>
      <c r="Q46" s="45">
        <v>1.38</v>
      </c>
      <c r="R46" s="45">
        <v>1.28</v>
      </c>
      <c r="S46" s="45">
        <v>1.19</v>
      </c>
      <c r="T46" s="45">
        <v>1.1000000000000001</v>
      </c>
      <c r="U46" s="45">
        <v>1.02</v>
      </c>
      <c r="V46" s="45">
        <v>0.94</v>
      </c>
      <c r="W46" s="45">
        <v>0.87</v>
      </c>
      <c r="X46" s="45">
        <v>0.81</v>
      </c>
      <c r="Y46" s="45">
        <v>0.75</v>
      </c>
      <c r="Z46" s="45">
        <v>0.69</v>
      </c>
      <c r="AA46" s="45">
        <v>0.64</v>
      </c>
    </row>
    <row r="47" spans="1:27" x14ac:dyDescent="0.25">
      <c r="A47" s="43">
        <v>42</v>
      </c>
      <c r="B47" s="45">
        <v>4.7699999999999996</v>
      </c>
      <c r="C47" s="45">
        <v>4.37</v>
      </c>
      <c r="D47" s="45">
        <v>4</v>
      </c>
      <c r="E47" s="45">
        <v>3.67</v>
      </c>
      <c r="F47" s="45">
        <v>3.38</v>
      </c>
      <c r="G47" s="45">
        <v>3.11</v>
      </c>
      <c r="H47" s="45">
        <v>2.86</v>
      </c>
      <c r="I47" s="45">
        <v>2.64</v>
      </c>
      <c r="J47" s="45">
        <v>2.44</v>
      </c>
      <c r="K47" s="45">
        <v>2.2599999999999998</v>
      </c>
      <c r="L47" s="45">
        <v>2.09</v>
      </c>
      <c r="M47" s="45">
        <v>1.93</v>
      </c>
      <c r="N47" s="45">
        <v>1.79</v>
      </c>
      <c r="O47" s="45">
        <v>1.66</v>
      </c>
      <c r="P47" s="45">
        <v>1.53</v>
      </c>
      <c r="Q47" s="45">
        <v>1.42</v>
      </c>
      <c r="R47" s="45">
        <v>1.32</v>
      </c>
      <c r="S47" s="45">
        <v>1.22</v>
      </c>
      <c r="T47" s="45">
        <v>1.1299999999999999</v>
      </c>
      <c r="U47" s="45">
        <v>1.05</v>
      </c>
      <c r="V47" s="45">
        <v>0.97</v>
      </c>
      <c r="W47" s="45">
        <v>0.9</v>
      </c>
      <c r="X47" s="45">
        <v>0.83</v>
      </c>
      <c r="Y47" s="45">
        <v>0.77</v>
      </c>
      <c r="Z47" s="45">
        <v>0.71</v>
      </c>
      <c r="AA47" s="45">
        <v>0.65</v>
      </c>
    </row>
    <row r="48" spans="1:27" x14ac:dyDescent="0.25">
      <c r="A48" s="43">
        <v>43</v>
      </c>
      <c r="B48" s="45">
        <v>5.05</v>
      </c>
      <c r="C48" s="45">
        <v>4.6100000000000003</v>
      </c>
      <c r="D48" s="45">
        <v>4.22</v>
      </c>
      <c r="E48" s="45">
        <v>3.87</v>
      </c>
      <c r="F48" s="45">
        <v>3.55</v>
      </c>
      <c r="G48" s="45">
        <v>3.26</v>
      </c>
      <c r="H48" s="45">
        <v>3</v>
      </c>
      <c r="I48" s="45">
        <v>2.76</v>
      </c>
      <c r="J48" s="45">
        <v>2.54</v>
      </c>
      <c r="K48" s="45">
        <v>2.35</v>
      </c>
      <c r="L48" s="45">
        <v>2.17</v>
      </c>
      <c r="M48" s="45">
        <v>2</v>
      </c>
      <c r="N48" s="45">
        <v>1.85</v>
      </c>
      <c r="O48" s="45">
        <v>1.71</v>
      </c>
      <c r="P48" s="45">
        <v>1.58</v>
      </c>
      <c r="Q48" s="45">
        <v>1.47</v>
      </c>
      <c r="R48" s="45">
        <v>1.36</v>
      </c>
      <c r="S48" s="45">
        <v>1.26</v>
      </c>
      <c r="T48" s="45">
        <v>1.1599999999999999</v>
      </c>
      <c r="U48" s="45">
        <v>1.08</v>
      </c>
      <c r="V48" s="45">
        <v>1</v>
      </c>
      <c r="W48" s="45">
        <v>0.92</v>
      </c>
      <c r="X48" s="45">
        <v>0.85</v>
      </c>
      <c r="Y48" s="45">
        <v>0.79</v>
      </c>
      <c r="Z48" s="45">
        <v>0.73</v>
      </c>
      <c r="AA48" s="45">
        <v>0.67</v>
      </c>
    </row>
    <row r="49" spans="1:27" x14ac:dyDescent="0.25">
      <c r="A49" s="43">
        <v>44</v>
      </c>
      <c r="B49" s="45">
        <v>5.37</v>
      </c>
      <c r="C49" s="45">
        <v>4.8899999999999997</v>
      </c>
      <c r="D49" s="45">
        <v>4.46</v>
      </c>
      <c r="E49" s="45">
        <v>4.08</v>
      </c>
      <c r="F49" s="45">
        <v>3.73</v>
      </c>
      <c r="G49" s="45">
        <v>3.42</v>
      </c>
      <c r="H49" s="45">
        <v>3.14</v>
      </c>
      <c r="I49" s="45">
        <v>2.89</v>
      </c>
      <c r="J49" s="45">
        <v>2.66</v>
      </c>
      <c r="K49" s="45">
        <v>2.4500000000000002</v>
      </c>
      <c r="L49" s="45">
        <v>2.2599999999999998</v>
      </c>
      <c r="M49" s="45">
        <v>2.08</v>
      </c>
      <c r="N49" s="45">
        <v>1.92</v>
      </c>
      <c r="O49" s="45">
        <v>1.77</v>
      </c>
      <c r="P49" s="45">
        <v>1.64</v>
      </c>
      <c r="Q49" s="45">
        <v>1.52</v>
      </c>
      <c r="R49" s="45">
        <v>1.4</v>
      </c>
      <c r="S49" s="45">
        <v>1.3</v>
      </c>
      <c r="T49" s="45">
        <v>1.2</v>
      </c>
      <c r="U49" s="45">
        <v>1.1100000000000001</v>
      </c>
      <c r="V49" s="45">
        <v>1.02</v>
      </c>
      <c r="W49" s="45">
        <v>0.95</v>
      </c>
      <c r="X49" s="45">
        <v>0.87</v>
      </c>
      <c r="Y49" s="45">
        <v>0.81</v>
      </c>
      <c r="Z49" s="45">
        <v>0.74</v>
      </c>
      <c r="AA49" s="45">
        <v>0.69</v>
      </c>
    </row>
    <row r="50" spans="1:27" x14ac:dyDescent="0.25">
      <c r="A50" s="43">
        <v>45</v>
      </c>
      <c r="B50" s="45">
        <v>5.71</v>
      </c>
      <c r="C50" s="45">
        <v>5.19</v>
      </c>
      <c r="D50" s="45">
        <v>4.7300000000000004</v>
      </c>
      <c r="E50" s="45">
        <v>4.3099999999999996</v>
      </c>
      <c r="F50" s="45">
        <v>3.94</v>
      </c>
      <c r="G50" s="45">
        <v>3.6</v>
      </c>
      <c r="H50" s="45">
        <v>3.3</v>
      </c>
      <c r="I50" s="45">
        <v>3.02</v>
      </c>
      <c r="J50" s="45">
        <v>2.78</v>
      </c>
      <c r="K50" s="45">
        <v>2.5499999999999998</v>
      </c>
      <c r="L50" s="45">
        <v>2.35</v>
      </c>
      <c r="M50" s="45">
        <v>2.17</v>
      </c>
      <c r="N50" s="45">
        <v>2</v>
      </c>
      <c r="O50" s="45">
        <v>1.84</v>
      </c>
      <c r="P50" s="45">
        <v>1.7</v>
      </c>
      <c r="Q50" s="45">
        <v>1.57</v>
      </c>
      <c r="R50" s="45">
        <v>1.45</v>
      </c>
      <c r="S50" s="45">
        <v>1.34</v>
      </c>
      <c r="T50" s="45">
        <v>1.24</v>
      </c>
      <c r="U50" s="45">
        <v>1.1399999999999999</v>
      </c>
      <c r="V50" s="45">
        <v>1.05</v>
      </c>
      <c r="W50" s="45">
        <v>0.97</v>
      </c>
      <c r="X50" s="45">
        <v>0.9</v>
      </c>
      <c r="Y50" s="45">
        <v>0.83</v>
      </c>
      <c r="Z50" s="45">
        <v>0.76</v>
      </c>
      <c r="AA50" s="45">
        <v>0.7</v>
      </c>
    </row>
    <row r="51" spans="1:27" x14ac:dyDescent="0.25">
      <c r="A51" s="43">
        <v>46</v>
      </c>
      <c r="B51" s="45">
        <v>6.1</v>
      </c>
      <c r="C51" s="45">
        <v>5.53</v>
      </c>
      <c r="D51" s="45">
        <v>5.0199999999999996</v>
      </c>
      <c r="E51" s="45">
        <v>4.57</v>
      </c>
      <c r="F51" s="45">
        <v>4.16</v>
      </c>
      <c r="G51" s="45">
        <v>3.8</v>
      </c>
      <c r="H51" s="45">
        <v>3.47</v>
      </c>
      <c r="I51" s="45">
        <v>3.18</v>
      </c>
      <c r="J51" s="45">
        <v>2.91</v>
      </c>
      <c r="K51" s="45">
        <v>2.67</v>
      </c>
      <c r="L51" s="45">
        <v>2.46</v>
      </c>
      <c r="M51" s="45">
        <v>2.2599999999999998</v>
      </c>
      <c r="N51" s="45">
        <v>2.08</v>
      </c>
      <c r="O51" s="45">
        <v>1.91</v>
      </c>
      <c r="P51" s="45">
        <v>1.76</v>
      </c>
      <c r="Q51" s="45">
        <v>1.63</v>
      </c>
      <c r="R51" s="45">
        <v>1.5</v>
      </c>
      <c r="S51" s="45">
        <v>1.38</v>
      </c>
      <c r="T51" s="45">
        <v>1.28</v>
      </c>
      <c r="U51" s="45">
        <v>1.18</v>
      </c>
      <c r="V51" s="45">
        <v>1.0900000000000001</v>
      </c>
      <c r="W51" s="45">
        <v>1</v>
      </c>
      <c r="X51" s="45">
        <v>0.92</v>
      </c>
      <c r="Y51" s="45">
        <v>0.85</v>
      </c>
      <c r="Z51" s="45">
        <v>0.78</v>
      </c>
      <c r="AA51" s="45">
        <v>0.72</v>
      </c>
    </row>
    <row r="52" spans="1:27" x14ac:dyDescent="0.25">
      <c r="A52" s="43">
        <v>47</v>
      </c>
      <c r="B52" s="45">
        <v>6.53</v>
      </c>
      <c r="C52" s="45">
        <v>5.9</v>
      </c>
      <c r="D52" s="45">
        <v>5.34</v>
      </c>
      <c r="E52" s="45">
        <v>4.8499999999999996</v>
      </c>
      <c r="F52" s="45">
        <v>4.41</v>
      </c>
      <c r="G52" s="45">
        <v>4.01</v>
      </c>
      <c r="H52" s="45">
        <v>3.66</v>
      </c>
      <c r="I52" s="45">
        <v>3.34</v>
      </c>
      <c r="J52" s="45">
        <v>3.06</v>
      </c>
      <c r="K52" s="45">
        <v>2.8</v>
      </c>
      <c r="L52" s="45">
        <v>2.57</v>
      </c>
      <c r="M52" s="45">
        <v>2.36</v>
      </c>
      <c r="N52" s="45">
        <v>2.17</v>
      </c>
      <c r="O52" s="45">
        <v>1.99</v>
      </c>
      <c r="P52" s="45">
        <v>1.83</v>
      </c>
      <c r="Q52" s="45">
        <v>1.69</v>
      </c>
      <c r="R52" s="45">
        <v>1.55</v>
      </c>
      <c r="S52" s="45">
        <v>1.43</v>
      </c>
      <c r="T52" s="45">
        <v>1.32</v>
      </c>
      <c r="U52" s="45">
        <v>1.22</v>
      </c>
      <c r="V52" s="45">
        <v>1.1200000000000001</v>
      </c>
      <c r="W52" s="45">
        <v>1.03</v>
      </c>
      <c r="X52" s="45">
        <v>0.95</v>
      </c>
      <c r="Y52" s="45">
        <v>0.87</v>
      </c>
      <c r="Z52" s="45">
        <v>0.8</v>
      </c>
      <c r="AA52" s="45">
        <v>0.74</v>
      </c>
    </row>
    <row r="53" spans="1:27" x14ac:dyDescent="0.25">
      <c r="A53" s="43">
        <v>48</v>
      </c>
      <c r="B53" s="45">
        <v>7</v>
      </c>
      <c r="C53" s="45">
        <v>6.32</v>
      </c>
      <c r="D53" s="45">
        <v>5.71</v>
      </c>
      <c r="E53" s="45">
        <v>5.17</v>
      </c>
      <c r="F53" s="45">
        <v>4.68</v>
      </c>
      <c r="G53" s="45">
        <v>4.26</v>
      </c>
      <c r="H53" s="45">
        <v>3.87</v>
      </c>
      <c r="I53" s="45">
        <v>3.53</v>
      </c>
      <c r="J53" s="45">
        <v>3.22</v>
      </c>
      <c r="K53" s="45">
        <v>2.94</v>
      </c>
      <c r="L53" s="45">
        <v>2.69</v>
      </c>
      <c r="M53" s="45">
        <v>2.4700000000000002</v>
      </c>
      <c r="N53" s="45">
        <v>2.2599999999999998</v>
      </c>
      <c r="O53" s="45">
        <v>2.08</v>
      </c>
      <c r="P53" s="45">
        <v>1.91</v>
      </c>
      <c r="Q53" s="45">
        <v>1.76</v>
      </c>
      <c r="R53" s="45">
        <v>1.61</v>
      </c>
      <c r="S53" s="45">
        <v>1.49</v>
      </c>
      <c r="T53" s="45">
        <v>1.37</v>
      </c>
      <c r="U53" s="45">
        <v>1.26</v>
      </c>
      <c r="V53" s="45">
        <v>1.1599999999999999</v>
      </c>
      <c r="W53" s="45">
        <v>1.06</v>
      </c>
      <c r="X53" s="45">
        <v>0.98</v>
      </c>
      <c r="Y53" s="45">
        <v>0.9</v>
      </c>
      <c r="Z53" s="45">
        <v>0.83</v>
      </c>
      <c r="AA53" s="45">
        <v>0.76</v>
      </c>
    </row>
    <row r="54" spans="1:27" x14ac:dyDescent="0.25">
      <c r="A54" s="43">
        <v>49</v>
      </c>
      <c r="B54" s="45">
        <v>7.54</v>
      </c>
      <c r="C54" s="45">
        <v>6.78</v>
      </c>
      <c r="D54" s="45">
        <v>6.11</v>
      </c>
      <c r="E54" s="45">
        <v>5.52</v>
      </c>
      <c r="F54" s="45">
        <v>4.99</v>
      </c>
      <c r="G54" s="45">
        <v>4.5199999999999996</v>
      </c>
      <c r="H54" s="45">
        <v>4.0999999999999996</v>
      </c>
      <c r="I54" s="45">
        <v>3.73</v>
      </c>
      <c r="J54" s="45">
        <v>3.4</v>
      </c>
      <c r="K54" s="45">
        <v>3.1</v>
      </c>
      <c r="L54" s="45">
        <v>2.83</v>
      </c>
      <c r="M54" s="45">
        <v>2.59</v>
      </c>
      <c r="N54" s="45">
        <v>2.37</v>
      </c>
      <c r="O54" s="45">
        <v>2.17</v>
      </c>
      <c r="P54" s="45">
        <v>1.99</v>
      </c>
      <c r="Q54" s="45">
        <v>1.83</v>
      </c>
      <c r="R54" s="45">
        <v>1.68</v>
      </c>
      <c r="S54" s="45">
        <v>1.54</v>
      </c>
      <c r="T54" s="45">
        <v>1.42</v>
      </c>
      <c r="U54" s="45">
        <v>1.3</v>
      </c>
      <c r="V54" s="45">
        <v>1.2</v>
      </c>
      <c r="W54" s="45">
        <v>1.1000000000000001</v>
      </c>
      <c r="X54" s="45">
        <v>1.01</v>
      </c>
      <c r="Y54" s="45">
        <v>0.93</v>
      </c>
      <c r="Z54" s="45">
        <v>0.85</v>
      </c>
      <c r="AA54" s="45">
        <v>0.78</v>
      </c>
    </row>
    <row r="55" spans="1:27" x14ac:dyDescent="0.25">
      <c r="A55" s="43">
        <v>50</v>
      </c>
      <c r="B55" s="45">
        <v>8.1300000000000008</v>
      </c>
      <c r="C55" s="45">
        <v>7.3</v>
      </c>
      <c r="D55" s="45">
        <v>6.56</v>
      </c>
      <c r="E55" s="45">
        <v>5.91</v>
      </c>
      <c r="F55" s="45">
        <v>5.33</v>
      </c>
      <c r="G55" s="45">
        <v>4.82</v>
      </c>
      <c r="H55" s="45">
        <v>4.3600000000000003</v>
      </c>
      <c r="I55" s="45">
        <v>3.96</v>
      </c>
      <c r="J55" s="45">
        <v>3.6</v>
      </c>
      <c r="K55" s="45">
        <v>3.27</v>
      </c>
      <c r="L55" s="45">
        <v>2.98</v>
      </c>
      <c r="M55" s="45">
        <v>2.72</v>
      </c>
      <c r="N55" s="45">
        <v>2.4900000000000002</v>
      </c>
      <c r="O55" s="45">
        <v>2.27</v>
      </c>
      <c r="P55" s="45">
        <v>2.08</v>
      </c>
      <c r="Q55" s="45">
        <v>1.91</v>
      </c>
      <c r="R55" s="45">
        <v>1.75</v>
      </c>
      <c r="S55" s="45">
        <v>1.6</v>
      </c>
      <c r="T55" s="45">
        <v>1.47</v>
      </c>
      <c r="U55" s="45">
        <v>1.35</v>
      </c>
      <c r="V55" s="45">
        <v>1.24</v>
      </c>
      <c r="W55" s="45">
        <v>1.1399999999999999</v>
      </c>
      <c r="X55" s="45">
        <v>1.04</v>
      </c>
      <c r="Y55" s="45">
        <v>0.96</v>
      </c>
      <c r="Z55" s="45">
        <v>0.88</v>
      </c>
      <c r="AA55" s="45">
        <v>0.81</v>
      </c>
    </row>
    <row r="56" spans="1:27" x14ac:dyDescent="0.25">
      <c r="A56" s="43">
        <v>51</v>
      </c>
      <c r="B56" s="45">
        <v>8.8000000000000007</v>
      </c>
      <c r="C56" s="45">
        <v>7.88</v>
      </c>
      <c r="D56" s="45">
        <v>7.06</v>
      </c>
      <c r="E56" s="45">
        <v>6.34</v>
      </c>
      <c r="F56" s="45">
        <v>5.71</v>
      </c>
      <c r="G56" s="45">
        <v>5.15</v>
      </c>
      <c r="H56" s="45">
        <v>4.6500000000000004</v>
      </c>
      <c r="I56" s="45">
        <v>4.21</v>
      </c>
      <c r="J56" s="45">
        <v>3.81</v>
      </c>
      <c r="K56" s="45">
        <v>3.46</v>
      </c>
      <c r="L56" s="45">
        <v>3.15</v>
      </c>
      <c r="M56" s="45">
        <v>2.87</v>
      </c>
      <c r="N56" s="45">
        <v>2.61</v>
      </c>
      <c r="O56" s="45">
        <v>2.39</v>
      </c>
      <c r="P56" s="45">
        <v>2.1800000000000002</v>
      </c>
      <c r="Q56" s="45">
        <v>1.99</v>
      </c>
      <c r="R56" s="45">
        <v>1.82</v>
      </c>
      <c r="S56" s="45">
        <v>1.67</v>
      </c>
      <c r="T56" s="45">
        <v>1.53</v>
      </c>
      <c r="U56" s="45">
        <v>1.4</v>
      </c>
      <c r="V56" s="45">
        <v>1.29</v>
      </c>
      <c r="W56" s="45">
        <v>1.18</v>
      </c>
      <c r="X56" s="45">
        <v>1.08</v>
      </c>
      <c r="Y56" s="45">
        <v>0.99</v>
      </c>
      <c r="Z56" s="45">
        <v>0.91</v>
      </c>
      <c r="AA56" s="45">
        <v>0.83</v>
      </c>
    </row>
    <row r="57" spans="1:27" x14ac:dyDescent="0.25">
      <c r="A57" s="43">
        <v>52</v>
      </c>
      <c r="B57" s="45">
        <v>9.5399999999999991</v>
      </c>
      <c r="C57" s="45">
        <v>8.52</v>
      </c>
      <c r="D57" s="45">
        <v>7.62</v>
      </c>
      <c r="E57" s="45">
        <v>6.83</v>
      </c>
      <c r="F57" s="45">
        <v>6.13</v>
      </c>
      <c r="G57" s="45">
        <v>5.52</v>
      </c>
      <c r="H57" s="45">
        <v>4.97</v>
      </c>
      <c r="I57" s="45">
        <v>4.4800000000000004</v>
      </c>
      <c r="J57" s="45">
        <v>4.05</v>
      </c>
      <c r="K57" s="45">
        <v>3.67</v>
      </c>
      <c r="L57" s="45">
        <v>3.33</v>
      </c>
      <c r="M57" s="45">
        <v>3.03</v>
      </c>
      <c r="N57" s="45">
        <v>2.75</v>
      </c>
      <c r="O57" s="45">
        <v>2.5099999999999998</v>
      </c>
      <c r="P57" s="45">
        <v>2.29</v>
      </c>
      <c r="Q57" s="45">
        <v>2.09</v>
      </c>
      <c r="R57" s="45">
        <v>1.91</v>
      </c>
      <c r="S57" s="45">
        <v>1.74</v>
      </c>
      <c r="T57" s="45">
        <v>1.59</v>
      </c>
      <c r="U57" s="45">
        <v>1.46</v>
      </c>
      <c r="V57" s="45">
        <v>1.34</v>
      </c>
      <c r="W57" s="45">
        <v>1.22</v>
      </c>
      <c r="X57" s="45">
        <v>1.1200000000000001</v>
      </c>
      <c r="Y57" s="45">
        <v>1.02</v>
      </c>
      <c r="Z57" s="45">
        <v>0.94</v>
      </c>
      <c r="AA57" s="45">
        <v>0.86</v>
      </c>
    </row>
    <row r="58" spans="1:27" x14ac:dyDescent="0.25">
      <c r="A58" s="43">
        <v>53</v>
      </c>
      <c r="B58" s="45">
        <v>10.37</v>
      </c>
      <c r="C58" s="45">
        <v>9.25</v>
      </c>
      <c r="D58" s="45">
        <v>8.25</v>
      </c>
      <c r="E58" s="45">
        <v>7.38</v>
      </c>
      <c r="F58" s="45">
        <v>6.61</v>
      </c>
      <c r="G58" s="45">
        <v>5.93</v>
      </c>
      <c r="H58" s="45">
        <v>5.33</v>
      </c>
      <c r="I58" s="45">
        <v>4.79</v>
      </c>
      <c r="J58" s="45">
        <v>4.32</v>
      </c>
      <c r="K58" s="45">
        <v>3.91</v>
      </c>
      <c r="L58" s="45">
        <v>3.53</v>
      </c>
      <c r="M58" s="45">
        <v>3.2</v>
      </c>
      <c r="N58" s="45">
        <v>2.91</v>
      </c>
      <c r="O58" s="45">
        <v>2.64</v>
      </c>
      <c r="P58" s="45">
        <v>2.41</v>
      </c>
      <c r="Q58" s="45">
        <v>2.19</v>
      </c>
      <c r="R58" s="45">
        <v>2</v>
      </c>
      <c r="S58" s="45">
        <v>1.82</v>
      </c>
      <c r="T58" s="45">
        <v>1.67</v>
      </c>
      <c r="U58" s="45">
        <v>1.52</v>
      </c>
      <c r="V58" s="45">
        <v>1.39</v>
      </c>
      <c r="W58" s="45">
        <v>1.27</v>
      </c>
      <c r="X58" s="45">
        <v>1.1599999999999999</v>
      </c>
      <c r="Y58" s="45">
        <v>1.06</v>
      </c>
      <c r="Z58" s="45">
        <v>0.97</v>
      </c>
      <c r="AA58" s="45">
        <v>0.89</v>
      </c>
    </row>
    <row r="59" spans="1:27" x14ac:dyDescent="0.25">
      <c r="A59" s="43">
        <v>54</v>
      </c>
      <c r="B59" s="45">
        <v>11.31</v>
      </c>
      <c r="C59" s="45">
        <v>10.06</v>
      </c>
      <c r="D59" s="45">
        <v>8.9600000000000009</v>
      </c>
      <c r="E59" s="45">
        <v>7.99</v>
      </c>
      <c r="F59" s="45">
        <v>7.14</v>
      </c>
      <c r="G59" s="45">
        <v>6.39</v>
      </c>
      <c r="H59" s="45">
        <v>5.72</v>
      </c>
      <c r="I59" s="45">
        <v>5.14</v>
      </c>
      <c r="J59" s="45">
        <v>4.62</v>
      </c>
      <c r="K59" s="45">
        <v>4.17</v>
      </c>
      <c r="L59" s="45">
        <v>3.76</v>
      </c>
      <c r="M59" s="45">
        <v>3.4</v>
      </c>
      <c r="N59" s="45">
        <v>3.08</v>
      </c>
      <c r="O59" s="45">
        <v>2.79</v>
      </c>
      <c r="P59" s="45">
        <v>2.54</v>
      </c>
      <c r="Q59" s="45">
        <v>2.31</v>
      </c>
      <c r="R59" s="45">
        <v>2.1</v>
      </c>
      <c r="S59" s="45">
        <v>1.91</v>
      </c>
      <c r="T59" s="45">
        <v>1.74</v>
      </c>
      <c r="U59" s="45">
        <v>1.59</v>
      </c>
      <c r="V59" s="45">
        <v>1.45</v>
      </c>
      <c r="W59" s="45">
        <v>1.32</v>
      </c>
      <c r="X59" s="45">
        <v>1.21</v>
      </c>
      <c r="Y59" s="45">
        <v>1.1000000000000001</v>
      </c>
      <c r="Z59" s="45">
        <v>1.01</v>
      </c>
      <c r="AA59" s="45">
        <v>0.92</v>
      </c>
    </row>
    <row r="60" spans="1:27" x14ac:dyDescent="0.25">
      <c r="A60" s="43">
        <v>55</v>
      </c>
      <c r="B60" s="45">
        <v>12.36</v>
      </c>
      <c r="C60" s="45">
        <v>10.97</v>
      </c>
      <c r="D60" s="45">
        <v>9.75</v>
      </c>
      <c r="E60" s="45">
        <v>8.68</v>
      </c>
      <c r="F60" s="45">
        <v>7.73</v>
      </c>
      <c r="G60" s="45">
        <v>6.9</v>
      </c>
      <c r="H60" s="45">
        <v>6.17</v>
      </c>
      <c r="I60" s="45">
        <v>5.53</v>
      </c>
      <c r="J60" s="45">
        <v>4.96</v>
      </c>
      <c r="K60" s="45">
        <v>4.46</v>
      </c>
      <c r="L60" s="45">
        <v>4.01</v>
      </c>
      <c r="M60" s="45">
        <v>3.62</v>
      </c>
      <c r="N60" s="45">
        <v>3.27</v>
      </c>
      <c r="O60" s="45">
        <v>2.96</v>
      </c>
      <c r="P60" s="45">
        <v>2.68</v>
      </c>
      <c r="Q60" s="45">
        <v>2.4300000000000002</v>
      </c>
      <c r="R60" s="45">
        <v>2.21</v>
      </c>
      <c r="S60" s="45">
        <v>2.0099999999999998</v>
      </c>
      <c r="T60" s="45">
        <v>1.83</v>
      </c>
      <c r="U60" s="45">
        <v>1.66</v>
      </c>
      <c r="V60" s="45">
        <v>1.51</v>
      </c>
      <c r="W60" s="45">
        <v>1.38</v>
      </c>
      <c r="X60" s="45">
        <v>1.26</v>
      </c>
      <c r="Y60" s="45">
        <v>1.1499999999999999</v>
      </c>
      <c r="Z60" s="45">
        <v>1.04</v>
      </c>
      <c r="AA60" s="45">
        <v>0.95</v>
      </c>
    </row>
    <row r="61" spans="1:27" x14ac:dyDescent="0.25">
      <c r="A61" s="43">
        <v>56</v>
      </c>
      <c r="B61" s="45">
        <v>13.53</v>
      </c>
      <c r="C61" s="45">
        <v>11.99</v>
      </c>
      <c r="D61" s="45">
        <v>10.64</v>
      </c>
      <c r="E61" s="45">
        <v>9.4499999999999993</v>
      </c>
      <c r="F61" s="45">
        <v>8.4</v>
      </c>
      <c r="G61" s="45">
        <v>7.48</v>
      </c>
      <c r="H61" s="45">
        <v>6.67</v>
      </c>
      <c r="I61" s="45">
        <v>5.96</v>
      </c>
      <c r="J61" s="45">
        <v>5.33</v>
      </c>
      <c r="K61" s="45">
        <v>4.78</v>
      </c>
      <c r="L61" s="45">
        <v>4.29</v>
      </c>
      <c r="M61" s="45">
        <v>3.86</v>
      </c>
      <c r="N61" s="45">
        <v>3.48</v>
      </c>
      <c r="O61" s="45">
        <v>3.14</v>
      </c>
      <c r="P61" s="45">
        <v>2.84</v>
      </c>
      <c r="Q61" s="45">
        <v>2.57</v>
      </c>
      <c r="R61" s="45">
        <v>2.33</v>
      </c>
      <c r="S61" s="45">
        <v>2.11</v>
      </c>
      <c r="T61" s="45">
        <v>1.92</v>
      </c>
      <c r="U61" s="45">
        <v>1.74</v>
      </c>
      <c r="V61" s="45">
        <v>1.58</v>
      </c>
      <c r="W61" s="45">
        <v>1.44</v>
      </c>
      <c r="X61" s="45">
        <v>1.31</v>
      </c>
      <c r="Y61" s="45">
        <v>1.19</v>
      </c>
      <c r="Z61" s="45">
        <v>1.0900000000000001</v>
      </c>
      <c r="AA61" s="45">
        <v>0.99</v>
      </c>
    </row>
    <row r="62" spans="1:27" x14ac:dyDescent="0.25">
      <c r="A62" s="43">
        <v>57</v>
      </c>
      <c r="B62" s="45">
        <v>14.84</v>
      </c>
      <c r="C62" s="45">
        <v>13.14</v>
      </c>
      <c r="D62" s="45">
        <v>11.64</v>
      </c>
      <c r="E62" s="45">
        <v>10.31</v>
      </c>
      <c r="F62" s="45">
        <v>9.15</v>
      </c>
      <c r="G62" s="45">
        <v>8.1300000000000008</v>
      </c>
      <c r="H62" s="45">
        <v>7.23</v>
      </c>
      <c r="I62" s="45">
        <v>6.44</v>
      </c>
      <c r="J62" s="45">
        <v>5.75</v>
      </c>
      <c r="K62" s="45">
        <v>5.14</v>
      </c>
      <c r="L62" s="45">
        <v>4.6100000000000003</v>
      </c>
      <c r="M62" s="45">
        <v>4.13</v>
      </c>
      <c r="N62" s="45">
        <v>3.72</v>
      </c>
      <c r="O62" s="45">
        <v>3.34</v>
      </c>
      <c r="P62" s="45">
        <v>3.02</v>
      </c>
      <c r="Q62" s="45">
        <v>2.72</v>
      </c>
      <c r="R62" s="45">
        <v>2.46</v>
      </c>
      <c r="S62" s="45">
        <v>2.23</v>
      </c>
      <c r="T62" s="45">
        <v>2.02</v>
      </c>
      <c r="U62" s="45">
        <v>1.83</v>
      </c>
      <c r="V62" s="45">
        <v>1.66</v>
      </c>
      <c r="W62" s="45">
        <v>1.51</v>
      </c>
      <c r="X62" s="45">
        <v>1.37</v>
      </c>
      <c r="Y62" s="45">
        <v>1.24</v>
      </c>
      <c r="Z62" s="45">
        <v>1.1299999999999999</v>
      </c>
      <c r="AA62" s="45">
        <v>1.03</v>
      </c>
    </row>
    <row r="63" spans="1:27" x14ac:dyDescent="0.25">
      <c r="A63" s="43">
        <v>58</v>
      </c>
      <c r="B63" s="45">
        <v>16.32</v>
      </c>
      <c r="C63" s="45">
        <v>14.43</v>
      </c>
      <c r="D63" s="45">
        <v>12.76</v>
      </c>
      <c r="E63" s="45">
        <v>11.29</v>
      </c>
      <c r="F63" s="45">
        <v>9.99</v>
      </c>
      <c r="G63" s="45">
        <v>8.86</v>
      </c>
      <c r="H63" s="45">
        <v>7.86</v>
      </c>
      <c r="I63" s="45">
        <v>6.99</v>
      </c>
      <c r="J63" s="45">
        <v>6.22</v>
      </c>
      <c r="K63" s="45">
        <v>5.55</v>
      </c>
      <c r="L63" s="45">
        <v>4.96</v>
      </c>
      <c r="M63" s="45">
        <v>4.4400000000000004</v>
      </c>
      <c r="N63" s="45">
        <v>3.98</v>
      </c>
      <c r="O63" s="45">
        <v>3.57</v>
      </c>
      <c r="P63" s="45">
        <v>3.21</v>
      </c>
      <c r="Q63" s="45">
        <v>2.89</v>
      </c>
      <c r="R63" s="45">
        <v>2.61</v>
      </c>
      <c r="S63" s="45">
        <v>2.36</v>
      </c>
      <c r="T63" s="45">
        <v>2.13</v>
      </c>
      <c r="U63" s="45">
        <v>1.93</v>
      </c>
      <c r="V63" s="45">
        <v>1.75</v>
      </c>
      <c r="W63" s="45">
        <v>1.58</v>
      </c>
      <c r="X63" s="45">
        <v>1.43</v>
      </c>
      <c r="Y63" s="45">
        <v>1.3</v>
      </c>
      <c r="Z63" s="45">
        <v>1.18</v>
      </c>
      <c r="AA63" s="45">
        <v>1.07</v>
      </c>
    </row>
    <row r="64" spans="1:27" x14ac:dyDescent="0.25">
      <c r="A64" s="43">
        <v>59</v>
      </c>
      <c r="B64" s="45">
        <v>17.97</v>
      </c>
      <c r="C64" s="45">
        <v>15.87</v>
      </c>
      <c r="D64" s="45">
        <v>14.01</v>
      </c>
      <c r="E64" s="45">
        <v>12.38</v>
      </c>
      <c r="F64" s="45">
        <v>10.94</v>
      </c>
      <c r="G64" s="45">
        <v>9.68</v>
      </c>
      <c r="H64" s="45">
        <v>8.57</v>
      </c>
      <c r="I64" s="45">
        <v>7.6</v>
      </c>
      <c r="J64" s="45">
        <v>6.75</v>
      </c>
      <c r="K64" s="45">
        <v>6.01</v>
      </c>
      <c r="L64" s="45">
        <v>5.35</v>
      </c>
      <c r="M64" s="45">
        <v>4.78</v>
      </c>
      <c r="N64" s="45">
        <v>4.2699999999999996</v>
      </c>
      <c r="O64" s="45">
        <v>3.83</v>
      </c>
      <c r="P64" s="45">
        <v>3.43</v>
      </c>
      <c r="Q64" s="45">
        <v>3.08</v>
      </c>
      <c r="R64" s="45">
        <v>2.77</v>
      </c>
      <c r="S64" s="45">
        <v>2.5</v>
      </c>
      <c r="T64" s="45">
        <v>2.25</v>
      </c>
      <c r="U64" s="45">
        <v>2.0299999999999998</v>
      </c>
      <c r="V64" s="45">
        <v>1.84</v>
      </c>
      <c r="W64" s="45">
        <v>1.66</v>
      </c>
      <c r="X64" s="45">
        <v>1.5</v>
      </c>
      <c r="Y64" s="45">
        <v>1.36</v>
      </c>
      <c r="Z64" s="45">
        <v>1.23</v>
      </c>
      <c r="AA64" s="45">
        <v>1.1200000000000001</v>
      </c>
    </row>
    <row r="65" spans="1:27" x14ac:dyDescent="0.25">
      <c r="A65" s="43">
        <v>60</v>
      </c>
      <c r="B65" s="45">
        <v>19.809999999999999</v>
      </c>
      <c r="C65" s="45">
        <v>17.48</v>
      </c>
      <c r="D65" s="45">
        <v>15.42</v>
      </c>
      <c r="E65" s="45">
        <v>13.61</v>
      </c>
      <c r="F65" s="45">
        <v>12.01</v>
      </c>
      <c r="G65" s="45">
        <v>10.61</v>
      </c>
      <c r="H65" s="45">
        <v>9.3699999999999992</v>
      </c>
      <c r="I65" s="45">
        <v>8.3000000000000007</v>
      </c>
      <c r="J65" s="45">
        <v>7.35</v>
      </c>
      <c r="K65" s="45">
        <v>6.52</v>
      </c>
      <c r="L65" s="45">
        <v>5.8</v>
      </c>
      <c r="M65" s="45">
        <v>5.16</v>
      </c>
      <c r="N65" s="45">
        <v>4.5999999999999996</v>
      </c>
      <c r="O65" s="45">
        <v>4.1100000000000003</v>
      </c>
      <c r="P65" s="45">
        <v>3.68</v>
      </c>
      <c r="Q65" s="45">
        <v>3.3</v>
      </c>
      <c r="R65" s="45">
        <v>2.96</v>
      </c>
      <c r="S65" s="45">
        <v>2.66</v>
      </c>
      <c r="T65" s="45">
        <v>2.39</v>
      </c>
      <c r="U65" s="45">
        <v>2.15</v>
      </c>
      <c r="V65" s="45">
        <v>1.94</v>
      </c>
      <c r="W65" s="45">
        <v>1.75</v>
      </c>
      <c r="X65" s="45">
        <v>1.58</v>
      </c>
      <c r="Y65" s="45">
        <v>1.43</v>
      </c>
      <c r="Z65" s="45">
        <v>1.29</v>
      </c>
      <c r="AA65" s="45">
        <v>1.17</v>
      </c>
    </row>
    <row r="66" spans="1:27" x14ac:dyDescent="0.25">
      <c r="A66" s="43">
        <v>61</v>
      </c>
      <c r="B66" s="45">
        <v>21.87</v>
      </c>
      <c r="C66" s="45">
        <v>19.29</v>
      </c>
      <c r="D66" s="45">
        <v>17.010000000000002</v>
      </c>
      <c r="E66" s="45">
        <v>14.99</v>
      </c>
      <c r="F66" s="45">
        <v>13.21</v>
      </c>
      <c r="G66" s="45">
        <v>11.65</v>
      </c>
      <c r="H66" s="45">
        <v>10.28</v>
      </c>
      <c r="I66" s="45">
        <v>9.07</v>
      </c>
      <c r="J66" s="45">
        <v>8.02</v>
      </c>
      <c r="K66" s="45">
        <v>7.1</v>
      </c>
      <c r="L66" s="45">
        <v>6.3</v>
      </c>
      <c r="M66" s="45">
        <v>5.59</v>
      </c>
      <c r="N66" s="45">
        <v>4.97</v>
      </c>
      <c r="O66" s="45">
        <v>4.43</v>
      </c>
      <c r="P66" s="45">
        <v>3.95</v>
      </c>
      <c r="Q66" s="45">
        <v>3.53</v>
      </c>
      <c r="R66" s="45">
        <v>3.16</v>
      </c>
      <c r="S66" s="45">
        <v>2.83</v>
      </c>
      <c r="T66" s="45">
        <v>2.54</v>
      </c>
      <c r="U66" s="45">
        <v>2.29</v>
      </c>
      <c r="V66" s="45">
        <v>2.06</v>
      </c>
      <c r="W66" s="45">
        <v>1.85</v>
      </c>
      <c r="X66" s="45">
        <v>1.67</v>
      </c>
      <c r="Y66" s="45">
        <v>1.5</v>
      </c>
      <c r="Z66" s="45">
        <v>1.36</v>
      </c>
      <c r="AA66" s="45">
        <v>1.23</v>
      </c>
    </row>
    <row r="67" spans="1:27" x14ac:dyDescent="0.25">
      <c r="A67" s="43">
        <v>62</v>
      </c>
      <c r="B67" s="45">
        <v>24.18</v>
      </c>
      <c r="C67" s="45">
        <v>21.32</v>
      </c>
      <c r="D67" s="45">
        <v>18.78</v>
      </c>
      <c r="E67" s="45">
        <v>16.54</v>
      </c>
      <c r="F67" s="45">
        <v>14.56</v>
      </c>
      <c r="G67" s="45">
        <v>12.82</v>
      </c>
      <c r="H67" s="45">
        <v>11.29</v>
      </c>
      <c r="I67" s="45">
        <v>9.9499999999999993</v>
      </c>
      <c r="J67" s="45">
        <v>8.7799999999999994</v>
      </c>
      <c r="K67" s="45">
        <v>7.76</v>
      </c>
      <c r="L67" s="45">
        <v>6.86</v>
      </c>
      <c r="M67" s="45">
        <v>6.08</v>
      </c>
      <c r="N67" s="45">
        <v>5.39</v>
      </c>
      <c r="O67" s="45">
        <v>4.79</v>
      </c>
      <c r="P67" s="45">
        <v>4.26</v>
      </c>
      <c r="Q67" s="45">
        <v>3.8</v>
      </c>
      <c r="R67" s="45">
        <v>3.39</v>
      </c>
      <c r="S67" s="45">
        <v>3.03</v>
      </c>
      <c r="T67" s="45">
        <v>2.71</v>
      </c>
      <c r="U67" s="45">
        <v>2.4300000000000002</v>
      </c>
      <c r="V67" s="45">
        <v>2.1800000000000002</v>
      </c>
      <c r="W67" s="45">
        <v>1.96</v>
      </c>
      <c r="X67" s="45">
        <v>1.76</v>
      </c>
      <c r="Y67" s="45">
        <v>1.59</v>
      </c>
      <c r="Z67" s="45">
        <v>1.43</v>
      </c>
      <c r="AA67" s="45">
        <v>1.29</v>
      </c>
    </row>
    <row r="68" spans="1:27" x14ac:dyDescent="0.25">
      <c r="A68" s="43">
        <v>63</v>
      </c>
      <c r="B68" s="45">
        <v>26.76</v>
      </c>
      <c r="C68" s="45">
        <v>23.59</v>
      </c>
      <c r="D68" s="45">
        <v>20.78</v>
      </c>
      <c r="E68" s="45">
        <v>18.28</v>
      </c>
      <c r="F68" s="45">
        <v>16.079999999999998</v>
      </c>
      <c r="G68" s="45">
        <v>14.14</v>
      </c>
      <c r="H68" s="45">
        <v>12.44</v>
      </c>
      <c r="I68" s="45">
        <v>10.94</v>
      </c>
      <c r="J68" s="45">
        <v>9.64</v>
      </c>
      <c r="K68" s="45">
        <v>8.5</v>
      </c>
      <c r="L68" s="45">
        <v>7.5</v>
      </c>
      <c r="M68" s="45">
        <v>6.62</v>
      </c>
      <c r="N68" s="45">
        <v>5.86</v>
      </c>
      <c r="O68" s="45">
        <v>5.19</v>
      </c>
      <c r="P68" s="45">
        <v>4.6100000000000003</v>
      </c>
      <c r="Q68" s="45">
        <v>4.0999999999999996</v>
      </c>
      <c r="R68" s="45">
        <v>3.65</v>
      </c>
      <c r="S68" s="45">
        <v>3.25</v>
      </c>
      <c r="T68" s="45">
        <v>2.9</v>
      </c>
      <c r="U68" s="45">
        <v>2.6</v>
      </c>
      <c r="V68" s="45">
        <v>2.3199999999999998</v>
      </c>
      <c r="W68" s="45">
        <v>2.08</v>
      </c>
      <c r="X68" s="45">
        <v>1.87</v>
      </c>
      <c r="Y68" s="45">
        <v>1.68</v>
      </c>
      <c r="Z68" s="45">
        <v>1.51</v>
      </c>
      <c r="AA68" s="45">
        <v>1.35</v>
      </c>
    </row>
    <row r="69" spans="1:27" x14ac:dyDescent="0.25">
      <c r="A69" s="43">
        <v>64</v>
      </c>
      <c r="B69" s="45">
        <v>29.06</v>
      </c>
      <c r="C69" s="45">
        <v>26.13</v>
      </c>
      <c r="D69" s="45">
        <v>23.01</v>
      </c>
      <c r="E69" s="45">
        <v>20.239999999999998</v>
      </c>
      <c r="F69" s="45">
        <v>17.79</v>
      </c>
      <c r="G69" s="45">
        <v>15.63</v>
      </c>
      <c r="H69" s="45">
        <v>13.73</v>
      </c>
      <c r="I69" s="45">
        <v>12.06</v>
      </c>
      <c r="J69" s="45">
        <v>10.61</v>
      </c>
      <c r="K69" s="45">
        <v>9.33</v>
      </c>
      <c r="L69" s="45">
        <v>8.2200000000000006</v>
      </c>
      <c r="M69" s="45">
        <v>7.24</v>
      </c>
      <c r="N69" s="45">
        <v>6.39</v>
      </c>
      <c r="O69" s="45">
        <v>5.65</v>
      </c>
      <c r="P69" s="45">
        <v>5</v>
      </c>
      <c r="Q69" s="45">
        <v>4.4400000000000004</v>
      </c>
      <c r="R69" s="45">
        <v>3.94</v>
      </c>
      <c r="S69" s="45">
        <v>3.5</v>
      </c>
      <c r="T69" s="45">
        <v>3.12</v>
      </c>
      <c r="U69" s="45">
        <v>2.78</v>
      </c>
      <c r="V69" s="45">
        <v>2.48</v>
      </c>
      <c r="W69" s="45">
        <v>2.2200000000000002</v>
      </c>
      <c r="X69" s="45">
        <v>1.98</v>
      </c>
      <c r="Y69" s="45">
        <v>1.78</v>
      </c>
      <c r="Z69" s="45">
        <v>1.59</v>
      </c>
      <c r="AA69" s="45">
        <v>1.43</v>
      </c>
    </row>
    <row r="70" spans="1:27" x14ac:dyDescent="0.25">
      <c r="A70" s="43">
        <v>65</v>
      </c>
      <c r="B70" s="45">
        <v>30</v>
      </c>
      <c r="C70" s="45">
        <v>28.74</v>
      </c>
      <c r="D70" s="45">
        <v>25.51</v>
      </c>
      <c r="E70" s="45">
        <v>22.44</v>
      </c>
      <c r="F70" s="45">
        <v>19.71</v>
      </c>
      <c r="G70" s="45">
        <v>17.309999999999999</v>
      </c>
      <c r="H70" s="45">
        <v>15.19</v>
      </c>
      <c r="I70" s="45">
        <v>13.33</v>
      </c>
      <c r="J70" s="45">
        <v>11.7</v>
      </c>
      <c r="K70" s="45">
        <v>10.27</v>
      </c>
      <c r="L70" s="45">
        <v>9.0299999999999994</v>
      </c>
      <c r="M70" s="45">
        <v>7.94</v>
      </c>
      <c r="N70" s="45">
        <v>7</v>
      </c>
      <c r="O70" s="45">
        <v>6.17</v>
      </c>
      <c r="P70" s="45">
        <v>5.45</v>
      </c>
      <c r="Q70" s="45">
        <v>4.82</v>
      </c>
      <c r="R70" s="45">
        <v>4.26</v>
      </c>
      <c r="S70" s="45">
        <v>3.78</v>
      </c>
      <c r="T70" s="45">
        <v>3.36</v>
      </c>
      <c r="U70" s="45">
        <v>2.98</v>
      </c>
      <c r="V70" s="45">
        <v>2.66</v>
      </c>
      <c r="W70" s="45">
        <v>2.37</v>
      </c>
      <c r="X70" s="45">
        <v>2.11</v>
      </c>
      <c r="Y70" s="45">
        <v>1.89</v>
      </c>
      <c r="Z70" s="45">
        <v>1.69</v>
      </c>
      <c r="AA70" s="45">
        <v>1.51</v>
      </c>
    </row>
    <row r="71" spans="1:27" x14ac:dyDescent="0.25">
      <c r="A71" s="43">
        <v>66</v>
      </c>
      <c r="B71" s="45">
        <v>30</v>
      </c>
      <c r="C71" s="45">
        <v>30</v>
      </c>
      <c r="D71" s="45">
        <v>28.32</v>
      </c>
      <c r="E71" s="45">
        <v>24.9</v>
      </c>
      <c r="F71" s="45">
        <v>21.87</v>
      </c>
      <c r="G71" s="45">
        <v>19.190000000000001</v>
      </c>
      <c r="H71" s="45">
        <v>16.829999999999998</v>
      </c>
      <c r="I71" s="45">
        <v>14.76</v>
      </c>
      <c r="J71" s="45">
        <v>12.94</v>
      </c>
      <c r="K71" s="45">
        <v>11.34</v>
      </c>
      <c r="L71" s="45">
        <v>9.9499999999999993</v>
      </c>
      <c r="M71" s="45">
        <v>8.74</v>
      </c>
      <c r="N71" s="45">
        <v>7.68</v>
      </c>
      <c r="O71" s="45">
        <v>6.75</v>
      </c>
      <c r="P71" s="45">
        <v>5.95</v>
      </c>
      <c r="Q71" s="45">
        <v>5.25</v>
      </c>
      <c r="R71" s="45">
        <v>4.63</v>
      </c>
      <c r="S71" s="45">
        <v>4.0999999999999996</v>
      </c>
      <c r="T71" s="45">
        <v>3.63</v>
      </c>
      <c r="U71" s="45">
        <v>3.21</v>
      </c>
      <c r="V71" s="45">
        <v>2.85</v>
      </c>
      <c r="W71" s="45">
        <v>2.5299999999999998</v>
      </c>
      <c r="X71" s="45">
        <v>2.2599999999999998</v>
      </c>
      <c r="Y71" s="45">
        <v>2.0099999999999998</v>
      </c>
      <c r="Z71" s="45">
        <v>1.79</v>
      </c>
      <c r="AA71" s="45">
        <v>1.6</v>
      </c>
    </row>
    <row r="72" spans="1:27" x14ac:dyDescent="0.25">
      <c r="A72" s="43">
        <v>67</v>
      </c>
      <c r="B72" s="45">
        <v>30</v>
      </c>
      <c r="C72" s="45">
        <v>30</v>
      </c>
      <c r="D72" s="45">
        <v>29.9</v>
      </c>
      <c r="E72" s="45">
        <v>27.68</v>
      </c>
      <c r="F72" s="45">
        <v>24.31</v>
      </c>
      <c r="G72" s="45">
        <v>21.32</v>
      </c>
      <c r="H72" s="45">
        <v>18.690000000000001</v>
      </c>
      <c r="I72" s="45">
        <v>16.37</v>
      </c>
      <c r="J72" s="45">
        <v>14.34</v>
      </c>
      <c r="K72" s="45">
        <v>12.55</v>
      </c>
      <c r="L72" s="45">
        <v>11</v>
      </c>
      <c r="M72" s="45">
        <v>9.64</v>
      </c>
      <c r="N72" s="45">
        <v>8.4499999999999993</v>
      </c>
      <c r="O72" s="45">
        <v>7.42</v>
      </c>
      <c r="P72" s="45">
        <v>6.52</v>
      </c>
      <c r="Q72" s="45">
        <v>5.73</v>
      </c>
      <c r="R72" s="45">
        <v>5.05</v>
      </c>
      <c r="S72" s="45">
        <v>4.45</v>
      </c>
      <c r="T72" s="45">
        <v>3.93</v>
      </c>
      <c r="U72" s="45">
        <v>3.48</v>
      </c>
      <c r="V72" s="45">
        <v>3.08</v>
      </c>
      <c r="W72" s="45">
        <v>2.72</v>
      </c>
      <c r="X72" s="45">
        <v>2.42</v>
      </c>
      <c r="Y72" s="45">
        <v>2.15</v>
      </c>
      <c r="Z72" s="45">
        <v>1.91</v>
      </c>
      <c r="AA72" s="45">
        <v>1.71</v>
      </c>
    </row>
    <row r="73" spans="1:27" x14ac:dyDescent="0.25">
      <c r="A73" s="43">
        <v>68</v>
      </c>
      <c r="B73" s="45">
        <v>30</v>
      </c>
      <c r="C73" s="45">
        <v>30</v>
      </c>
      <c r="D73" s="45">
        <v>30</v>
      </c>
      <c r="E73" s="45">
        <v>29.57</v>
      </c>
      <c r="F73" s="45">
        <v>27.05</v>
      </c>
      <c r="G73" s="45">
        <v>23.72</v>
      </c>
      <c r="H73" s="45">
        <v>20.79</v>
      </c>
      <c r="I73" s="45">
        <v>18.2</v>
      </c>
      <c r="J73" s="45">
        <v>15.92</v>
      </c>
      <c r="K73" s="45">
        <v>13.93</v>
      </c>
      <c r="L73" s="45">
        <v>12.18</v>
      </c>
      <c r="M73" s="45">
        <v>10.66</v>
      </c>
      <c r="N73" s="45">
        <v>9.33</v>
      </c>
      <c r="O73" s="45">
        <v>8.18</v>
      </c>
      <c r="P73" s="45">
        <v>7.17</v>
      </c>
      <c r="Q73" s="45">
        <v>6.29</v>
      </c>
      <c r="R73" s="45">
        <v>5.52</v>
      </c>
      <c r="S73" s="45">
        <v>4.8600000000000003</v>
      </c>
      <c r="T73" s="45">
        <v>4.28</v>
      </c>
      <c r="U73" s="45">
        <v>3.77</v>
      </c>
      <c r="V73" s="45">
        <v>3.33</v>
      </c>
      <c r="W73" s="45">
        <v>2.94</v>
      </c>
      <c r="X73" s="45">
        <v>2.6</v>
      </c>
      <c r="Y73" s="45">
        <v>2.31</v>
      </c>
      <c r="Z73" s="45">
        <v>2.0499999999999998</v>
      </c>
      <c r="AA73" s="45">
        <v>1.82</v>
      </c>
    </row>
    <row r="74" spans="1:27" x14ac:dyDescent="0.25">
      <c r="A74" s="43">
        <v>69</v>
      </c>
      <c r="B74" s="45">
        <v>30</v>
      </c>
      <c r="C74" s="45">
        <v>30</v>
      </c>
      <c r="D74" s="45">
        <v>30</v>
      </c>
      <c r="E74" s="45">
        <v>30</v>
      </c>
      <c r="F74" s="45">
        <v>29.25</v>
      </c>
      <c r="G74" s="45">
        <v>26.43</v>
      </c>
      <c r="H74" s="45">
        <v>23.16</v>
      </c>
      <c r="I74" s="45">
        <v>20.260000000000002</v>
      </c>
      <c r="J74" s="45">
        <v>17.72</v>
      </c>
      <c r="K74" s="45">
        <v>15.49</v>
      </c>
      <c r="L74" s="45">
        <v>13.53</v>
      </c>
      <c r="M74" s="45">
        <v>11.82</v>
      </c>
      <c r="N74" s="45">
        <v>10.33</v>
      </c>
      <c r="O74" s="45">
        <v>9.0399999999999991</v>
      </c>
      <c r="P74" s="45">
        <v>7.9</v>
      </c>
      <c r="Q74" s="45">
        <v>6.92</v>
      </c>
      <c r="R74" s="45">
        <v>6.06</v>
      </c>
      <c r="S74" s="45">
        <v>5.32</v>
      </c>
      <c r="T74" s="45">
        <v>4.67</v>
      </c>
      <c r="U74" s="45">
        <v>4.1100000000000003</v>
      </c>
      <c r="V74" s="45">
        <v>3.61</v>
      </c>
      <c r="W74" s="45">
        <v>3.18</v>
      </c>
      <c r="X74" s="45">
        <v>2.81</v>
      </c>
      <c r="Y74" s="45">
        <v>2.48</v>
      </c>
      <c r="Z74" s="45">
        <v>2.2000000000000002</v>
      </c>
      <c r="AA74" s="45">
        <v>1.95</v>
      </c>
    </row>
    <row r="75" spans="1:27" x14ac:dyDescent="0.25">
      <c r="A75" s="43">
        <v>70</v>
      </c>
      <c r="B75" s="45">
        <v>30</v>
      </c>
      <c r="C75" s="45">
        <v>30</v>
      </c>
      <c r="D75" s="45">
        <v>30</v>
      </c>
      <c r="E75" s="45">
        <v>30</v>
      </c>
      <c r="F75" s="45">
        <v>30</v>
      </c>
      <c r="G75" s="45">
        <v>28.93</v>
      </c>
      <c r="H75" s="45">
        <v>25.83</v>
      </c>
      <c r="I75" s="45">
        <v>22.6</v>
      </c>
      <c r="J75" s="45">
        <v>19.760000000000002</v>
      </c>
      <c r="K75" s="45">
        <v>17.260000000000002</v>
      </c>
      <c r="L75" s="45">
        <v>15.07</v>
      </c>
      <c r="M75" s="45">
        <v>13.15</v>
      </c>
      <c r="N75" s="45">
        <v>11.48</v>
      </c>
      <c r="O75" s="45">
        <v>10.02</v>
      </c>
      <c r="P75" s="45">
        <v>8.75</v>
      </c>
      <c r="Q75" s="45">
        <v>7.64</v>
      </c>
      <c r="R75" s="45">
        <v>6.68</v>
      </c>
      <c r="S75" s="45">
        <v>5.84</v>
      </c>
      <c r="T75" s="45">
        <v>5.12</v>
      </c>
      <c r="U75" s="45">
        <v>4.49</v>
      </c>
      <c r="V75" s="45">
        <v>3.94</v>
      </c>
      <c r="W75" s="45">
        <v>3.46</v>
      </c>
      <c r="X75" s="45">
        <v>3.04</v>
      </c>
      <c r="Y75" s="45">
        <v>2.68</v>
      </c>
      <c r="Z75" s="45">
        <v>2.36</v>
      </c>
      <c r="AA75" s="45">
        <v>2.09</v>
      </c>
    </row>
    <row r="76" spans="1:27" x14ac:dyDescent="0.25">
      <c r="A76" s="43">
        <v>71</v>
      </c>
      <c r="B76" s="45">
        <v>30</v>
      </c>
      <c r="C76" s="45">
        <v>30</v>
      </c>
      <c r="D76" s="45">
        <v>30</v>
      </c>
      <c r="E76" s="45">
        <v>30</v>
      </c>
      <c r="F76" s="45">
        <v>30</v>
      </c>
      <c r="G76" s="45">
        <v>30</v>
      </c>
      <c r="H76" s="45">
        <v>28.63</v>
      </c>
      <c r="I76" s="45">
        <v>25.25</v>
      </c>
      <c r="J76" s="45">
        <v>22.06</v>
      </c>
      <c r="K76" s="45">
        <v>19.27</v>
      </c>
      <c r="L76" s="45">
        <v>16.809999999999999</v>
      </c>
      <c r="M76" s="45">
        <v>14.66</v>
      </c>
      <c r="N76" s="45">
        <v>12.78</v>
      </c>
      <c r="O76" s="45">
        <v>11.13</v>
      </c>
      <c r="P76" s="45">
        <v>9.7100000000000009</v>
      </c>
      <c r="Q76" s="45">
        <v>8.4600000000000009</v>
      </c>
      <c r="R76" s="45">
        <v>7.38</v>
      </c>
      <c r="S76" s="45">
        <v>6.44</v>
      </c>
      <c r="T76" s="45">
        <v>5.63</v>
      </c>
      <c r="U76" s="45">
        <v>4.92</v>
      </c>
      <c r="V76" s="45">
        <v>4.3</v>
      </c>
      <c r="W76" s="45">
        <v>3.77</v>
      </c>
      <c r="X76" s="45">
        <v>3.3</v>
      </c>
      <c r="Y76" s="45">
        <v>2.9</v>
      </c>
      <c r="Z76" s="45">
        <v>2.56</v>
      </c>
      <c r="AA76" s="45">
        <v>2.25</v>
      </c>
    </row>
    <row r="77" spans="1:27" x14ac:dyDescent="0.25">
      <c r="A77" s="43">
        <v>72</v>
      </c>
      <c r="B77" s="45">
        <v>30</v>
      </c>
      <c r="C77" s="45">
        <v>30</v>
      </c>
      <c r="D77" s="45">
        <v>30</v>
      </c>
      <c r="E77" s="45">
        <v>30</v>
      </c>
      <c r="F77" s="45">
        <v>30</v>
      </c>
      <c r="G77" s="45">
        <v>30</v>
      </c>
      <c r="H77" s="45">
        <v>30</v>
      </c>
      <c r="I77" s="45">
        <v>28.25</v>
      </c>
      <c r="J77" s="45">
        <v>24.68</v>
      </c>
      <c r="K77" s="45">
        <v>21.54</v>
      </c>
      <c r="L77" s="45">
        <v>18.79</v>
      </c>
      <c r="M77" s="45">
        <v>16.37</v>
      </c>
      <c r="N77" s="45">
        <v>14.26</v>
      </c>
      <c r="O77" s="45">
        <v>12.41</v>
      </c>
      <c r="P77" s="45">
        <v>10.8</v>
      </c>
      <c r="Q77" s="45">
        <v>9.4</v>
      </c>
      <c r="R77" s="45">
        <v>8.18</v>
      </c>
      <c r="S77" s="45">
        <v>7.13</v>
      </c>
      <c r="T77" s="45">
        <v>6.21</v>
      </c>
      <c r="U77" s="45">
        <v>5.41</v>
      </c>
      <c r="V77" s="45">
        <v>4.72</v>
      </c>
      <c r="W77" s="45">
        <v>4.12</v>
      </c>
      <c r="X77" s="45">
        <v>3.61</v>
      </c>
      <c r="Y77" s="45">
        <v>3.16</v>
      </c>
      <c r="Z77" s="45">
        <v>2.77</v>
      </c>
      <c r="AA77" s="45">
        <v>2.4300000000000002</v>
      </c>
    </row>
    <row r="78" spans="1:27" x14ac:dyDescent="0.25">
      <c r="A78" s="43">
        <v>73</v>
      </c>
      <c r="B78" s="45">
        <v>30</v>
      </c>
      <c r="C78" s="45">
        <v>30</v>
      </c>
      <c r="D78" s="45">
        <v>30</v>
      </c>
      <c r="E78" s="45">
        <v>30</v>
      </c>
      <c r="F78" s="45">
        <v>30</v>
      </c>
      <c r="G78" s="45">
        <v>30</v>
      </c>
      <c r="H78" s="45">
        <v>30</v>
      </c>
      <c r="I78" s="45">
        <v>29.92</v>
      </c>
      <c r="J78" s="45">
        <v>27.65</v>
      </c>
      <c r="K78" s="45">
        <v>24.14</v>
      </c>
      <c r="L78" s="45">
        <v>21.04</v>
      </c>
      <c r="M78" s="45">
        <v>18.329999999999998</v>
      </c>
      <c r="N78" s="45">
        <v>15.95</v>
      </c>
      <c r="O78" s="45">
        <v>13.87</v>
      </c>
      <c r="P78" s="45">
        <v>12.05</v>
      </c>
      <c r="Q78" s="45">
        <v>10.48</v>
      </c>
      <c r="R78" s="45">
        <v>9.1</v>
      </c>
      <c r="S78" s="45">
        <v>7.91</v>
      </c>
      <c r="T78" s="45">
        <v>6.88</v>
      </c>
      <c r="U78" s="45">
        <v>5.98</v>
      </c>
      <c r="V78" s="45">
        <v>5.2</v>
      </c>
      <c r="W78" s="45">
        <v>4.53</v>
      </c>
      <c r="X78" s="45">
        <v>3.95</v>
      </c>
      <c r="Y78" s="45">
        <v>3.45</v>
      </c>
      <c r="Z78" s="45">
        <v>3.02</v>
      </c>
      <c r="AA78" s="45">
        <v>2.64</v>
      </c>
    </row>
    <row r="79" spans="1:27" x14ac:dyDescent="0.25">
      <c r="A79" s="43">
        <v>74</v>
      </c>
      <c r="B79" s="45">
        <v>30</v>
      </c>
      <c r="C79" s="45">
        <v>30</v>
      </c>
      <c r="D79" s="45">
        <v>30</v>
      </c>
      <c r="E79" s="45">
        <v>30</v>
      </c>
      <c r="F79" s="45">
        <v>30</v>
      </c>
      <c r="G79" s="45">
        <v>30</v>
      </c>
      <c r="H79" s="45">
        <v>30</v>
      </c>
      <c r="I79" s="45">
        <v>30</v>
      </c>
      <c r="J79" s="45">
        <v>29.62</v>
      </c>
      <c r="K79" s="45">
        <v>27.09</v>
      </c>
      <c r="L79" s="45">
        <v>23.61</v>
      </c>
      <c r="M79" s="45">
        <v>20.56</v>
      </c>
      <c r="N79" s="45">
        <v>17.88</v>
      </c>
      <c r="O79" s="45">
        <v>15.54</v>
      </c>
      <c r="P79" s="45">
        <v>13.49</v>
      </c>
      <c r="Q79" s="45">
        <v>11.71</v>
      </c>
      <c r="R79" s="45">
        <v>10.16</v>
      </c>
      <c r="S79" s="45">
        <v>8.81</v>
      </c>
      <c r="T79" s="45">
        <v>7.64</v>
      </c>
      <c r="U79" s="45">
        <v>6.63</v>
      </c>
      <c r="V79" s="45">
        <v>5.75</v>
      </c>
      <c r="W79" s="45">
        <v>4.99</v>
      </c>
      <c r="X79" s="45">
        <v>4.34</v>
      </c>
      <c r="Y79" s="45">
        <v>3.78</v>
      </c>
      <c r="Z79" s="45">
        <v>3.3</v>
      </c>
      <c r="AA79" s="45">
        <v>2.88</v>
      </c>
    </row>
    <row r="80" spans="1:27" x14ac:dyDescent="0.25">
      <c r="A80" s="43">
        <v>75</v>
      </c>
      <c r="B80" s="45">
        <v>30</v>
      </c>
      <c r="C80" s="45">
        <v>30</v>
      </c>
      <c r="D80" s="45">
        <v>30</v>
      </c>
      <c r="E80" s="45">
        <v>30</v>
      </c>
      <c r="F80" s="45">
        <v>30</v>
      </c>
      <c r="G80" s="45">
        <v>30</v>
      </c>
      <c r="H80" s="45">
        <v>30</v>
      </c>
      <c r="I80" s="45">
        <v>30</v>
      </c>
      <c r="J80" s="45">
        <v>30</v>
      </c>
      <c r="K80" s="45">
        <v>29.33</v>
      </c>
      <c r="L80" s="45">
        <v>26.55</v>
      </c>
      <c r="M80" s="45">
        <v>23.11</v>
      </c>
      <c r="N80" s="45">
        <v>20.09</v>
      </c>
      <c r="O80" s="45">
        <v>17.45</v>
      </c>
      <c r="P80" s="45">
        <v>15.14</v>
      </c>
      <c r="Q80" s="45">
        <v>13.13</v>
      </c>
      <c r="R80" s="45">
        <v>11.37</v>
      </c>
      <c r="S80" s="45">
        <v>9.84</v>
      </c>
      <c r="T80" s="45">
        <v>8.52</v>
      </c>
      <c r="U80" s="45">
        <v>7.38</v>
      </c>
      <c r="V80" s="45">
        <v>6.38</v>
      </c>
      <c r="W80" s="45">
        <v>5.52</v>
      </c>
      <c r="X80" s="45">
        <v>4.79</v>
      </c>
      <c r="Y80" s="45">
        <v>4.16</v>
      </c>
      <c r="Z80" s="45">
        <v>3.61</v>
      </c>
      <c r="AA80" s="45">
        <v>3.15</v>
      </c>
    </row>
    <row r="81" spans="1:27" x14ac:dyDescent="0.25">
      <c r="A81" s="43">
        <v>76</v>
      </c>
      <c r="B81" s="45">
        <v>30</v>
      </c>
      <c r="C81" s="45">
        <v>30</v>
      </c>
      <c r="D81" s="45">
        <v>30</v>
      </c>
      <c r="E81" s="45">
        <v>30</v>
      </c>
      <c r="F81" s="45">
        <v>30</v>
      </c>
      <c r="G81" s="45">
        <v>30</v>
      </c>
      <c r="H81" s="45">
        <v>30</v>
      </c>
      <c r="I81" s="45">
        <v>30</v>
      </c>
      <c r="J81" s="45">
        <v>30</v>
      </c>
      <c r="K81" s="45">
        <v>30</v>
      </c>
      <c r="L81" s="45">
        <v>29.06</v>
      </c>
      <c r="M81" s="45">
        <v>26.03</v>
      </c>
      <c r="N81" s="45">
        <v>22.63</v>
      </c>
      <c r="O81" s="45">
        <v>19.649999999999999</v>
      </c>
      <c r="P81" s="45">
        <v>17.03</v>
      </c>
      <c r="Q81" s="45">
        <v>14.76</v>
      </c>
      <c r="R81" s="45">
        <v>12.77</v>
      </c>
      <c r="S81" s="45">
        <v>11.04</v>
      </c>
      <c r="T81" s="45">
        <v>9.5399999999999991</v>
      </c>
      <c r="U81" s="45">
        <v>8.24</v>
      </c>
      <c r="V81" s="45">
        <v>7.11</v>
      </c>
      <c r="W81" s="45">
        <v>6.14</v>
      </c>
      <c r="X81" s="45">
        <v>5.31</v>
      </c>
      <c r="Y81" s="45">
        <v>4.59</v>
      </c>
      <c r="Z81" s="45">
        <v>3.98</v>
      </c>
      <c r="AA81" s="45">
        <v>3.45</v>
      </c>
    </row>
    <row r="82" spans="1:27" x14ac:dyDescent="0.25">
      <c r="A82" s="43">
        <v>77</v>
      </c>
      <c r="B82" s="45">
        <v>30</v>
      </c>
      <c r="C82" s="45">
        <v>30</v>
      </c>
      <c r="D82" s="45">
        <v>30</v>
      </c>
      <c r="E82" s="45">
        <v>30</v>
      </c>
      <c r="F82" s="45">
        <v>30</v>
      </c>
      <c r="G82" s="45">
        <v>30</v>
      </c>
      <c r="H82" s="45">
        <v>30</v>
      </c>
      <c r="I82" s="45">
        <v>30</v>
      </c>
      <c r="J82" s="45">
        <v>30</v>
      </c>
      <c r="K82" s="45">
        <v>30</v>
      </c>
      <c r="L82" s="45">
        <v>30</v>
      </c>
      <c r="M82" s="45">
        <v>28.8</v>
      </c>
      <c r="N82" s="45">
        <v>25.54</v>
      </c>
      <c r="O82" s="45">
        <v>22.17</v>
      </c>
      <c r="P82" s="45">
        <v>19.22</v>
      </c>
      <c r="Q82" s="45">
        <v>16.63</v>
      </c>
      <c r="R82" s="45">
        <v>14.38</v>
      </c>
      <c r="S82" s="45">
        <v>12.41</v>
      </c>
      <c r="T82" s="45">
        <v>10.71</v>
      </c>
      <c r="U82" s="45">
        <v>9.23</v>
      </c>
      <c r="V82" s="45">
        <v>7.95</v>
      </c>
      <c r="W82" s="45">
        <v>6.85</v>
      </c>
      <c r="X82" s="45">
        <v>5.9</v>
      </c>
      <c r="Y82" s="45">
        <v>5.0999999999999996</v>
      </c>
      <c r="Z82" s="45">
        <v>4.4000000000000004</v>
      </c>
      <c r="AA82" s="45">
        <v>3.81</v>
      </c>
    </row>
    <row r="83" spans="1:27" x14ac:dyDescent="0.25">
      <c r="A83" s="43">
        <v>78</v>
      </c>
      <c r="B83" s="45">
        <v>30</v>
      </c>
      <c r="C83" s="45">
        <v>30</v>
      </c>
      <c r="D83" s="45">
        <v>30</v>
      </c>
      <c r="E83" s="45">
        <v>30</v>
      </c>
      <c r="F83" s="45">
        <v>30</v>
      </c>
      <c r="G83" s="45">
        <v>30</v>
      </c>
      <c r="H83" s="45">
        <v>30</v>
      </c>
      <c r="I83" s="45">
        <v>30</v>
      </c>
      <c r="J83" s="45">
        <v>30</v>
      </c>
      <c r="K83" s="45">
        <v>30</v>
      </c>
      <c r="L83" s="45">
        <v>30</v>
      </c>
      <c r="M83" s="45">
        <v>30</v>
      </c>
      <c r="N83" s="45">
        <v>28.55</v>
      </c>
      <c r="O83" s="45">
        <v>25.07</v>
      </c>
      <c r="P83" s="45">
        <v>21.73</v>
      </c>
      <c r="Q83" s="45">
        <v>18.8</v>
      </c>
      <c r="R83" s="45">
        <v>16.239999999999998</v>
      </c>
      <c r="S83" s="45">
        <v>14.01</v>
      </c>
      <c r="T83" s="45">
        <v>12.07</v>
      </c>
      <c r="U83" s="45">
        <v>10.38</v>
      </c>
      <c r="V83" s="45">
        <v>8.93</v>
      </c>
      <c r="W83" s="45">
        <v>7.67</v>
      </c>
      <c r="X83" s="45">
        <v>6.59</v>
      </c>
      <c r="Y83" s="45">
        <v>5.68</v>
      </c>
      <c r="Z83" s="45">
        <v>4.8899999999999997</v>
      </c>
      <c r="AA83" s="45">
        <v>4.22</v>
      </c>
    </row>
    <row r="84" spans="1:27" x14ac:dyDescent="0.25">
      <c r="A84" s="43">
        <v>79</v>
      </c>
      <c r="B84" s="45">
        <v>30</v>
      </c>
      <c r="C84" s="45">
        <v>30</v>
      </c>
      <c r="D84" s="45">
        <v>30</v>
      </c>
      <c r="E84" s="45">
        <v>30</v>
      </c>
      <c r="F84" s="45">
        <v>30</v>
      </c>
      <c r="G84" s="45">
        <v>30</v>
      </c>
      <c r="H84" s="45">
        <v>30</v>
      </c>
      <c r="I84" s="45">
        <v>30</v>
      </c>
      <c r="J84" s="45">
        <v>30</v>
      </c>
      <c r="K84" s="45">
        <v>30</v>
      </c>
      <c r="L84" s="45">
        <v>30</v>
      </c>
      <c r="M84" s="45">
        <v>30</v>
      </c>
      <c r="N84" s="45">
        <v>30</v>
      </c>
      <c r="O84" s="45">
        <v>28.31</v>
      </c>
      <c r="P84" s="45">
        <v>24.62</v>
      </c>
      <c r="Q84" s="45">
        <v>21.3</v>
      </c>
      <c r="R84" s="45">
        <v>18.39</v>
      </c>
      <c r="S84" s="45">
        <v>15.85</v>
      </c>
      <c r="T84" s="45">
        <v>13.64</v>
      </c>
      <c r="U84" s="45">
        <v>11.72</v>
      </c>
      <c r="V84" s="45">
        <v>10.06</v>
      </c>
      <c r="W84" s="45">
        <v>8.6199999999999992</v>
      </c>
      <c r="X84" s="45">
        <v>7.39</v>
      </c>
      <c r="Y84" s="45">
        <v>6.35</v>
      </c>
      <c r="Z84" s="45">
        <v>5.45</v>
      </c>
      <c r="AA84" s="45">
        <v>4.6900000000000004</v>
      </c>
    </row>
    <row r="85" spans="1:27" x14ac:dyDescent="0.25">
      <c r="A85" s="43">
        <v>80</v>
      </c>
      <c r="B85" s="45">
        <v>30</v>
      </c>
      <c r="C85" s="45">
        <v>30</v>
      </c>
      <c r="D85" s="45">
        <v>30</v>
      </c>
      <c r="E85" s="45">
        <v>30</v>
      </c>
      <c r="F85" s="45">
        <v>30</v>
      </c>
      <c r="G85" s="45">
        <v>30</v>
      </c>
      <c r="H85" s="45">
        <v>30</v>
      </c>
      <c r="I85" s="45">
        <v>30</v>
      </c>
      <c r="J85" s="45">
        <v>30</v>
      </c>
      <c r="K85" s="45">
        <v>30</v>
      </c>
      <c r="L85" s="45">
        <v>30</v>
      </c>
      <c r="M85" s="45">
        <v>30</v>
      </c>
      <c r="N85" s="45">
        <v>30</v>
      </c>
      <c r="O85" s="45">
        <v>30</v>
      </c>
      <c r="P85" s="45">
        <v>27.96</v>
      </c>
      <c r="Q85" s="45">
        <v>24.19</v>
      </c>
      <c r="R85" s="45">
        <v>20.88</v>
      </c>
      <c r="S85" s="45">
        <v>17.98</v>
      </c>
      <c r="T85" s="45">
        <v>15.46</v>
      </c>
      <c r="U85" s="45">
        <v>13.27</v>
      </c>
      <c r="V85" s="45">
        <v>11.37</v>
      </c>
      <c r="W85" s="45">
        <v>9.7200000000000006</v>
      </c>
      <c r="X85" s="45">
        <v>8.32</v>
      </c>
      <c r="Y85" s="45">
        <v>7.12</v>
      </c>
      <c r="Z85" s="45">
        <v>6.1</v>
      </c>
      <c r="AA85" s="45">
        <v>5.23</v>
      </c>
    </row>
    <row r="86" spans="1:27" x14ac:dyDescent="0.25">
      <c r="A86" s="43">
        <v>81</v>
      </c>
      <c r="B86" s="45">
        <v>30</v>
      </c>
      <c r="C86" s="45">
        <v>30</v>
      </c>
      <c r="D86" s="45">
        <v>30</v>
      </c>
      <c r="E86" s="45">
        <v>30</v>
      </c>
      <c r="F86" s="45">
        <v>30</v>
      </c>
      <c r="G86" s="45">
        <v>30</v>
      </c>
      <c r="H86" s="45">
        <v>30</v>
      </c>
      <c r="I86" s="45">
        <v>30</v>
      </c>
      <c r="J86" s="45">
        <v>30</v>
      </c>
      <c r="K86" s="45">
        <v>30</v>
      </c>
      <c r="L86" s="45">
        <v>30</v>
      </c>
      <c r="M86" s="45">
        <v>30</v>
      </c>
      <c r="N86" s="45">
        <v>30</v>
      </c>
      <c r="O86" s="45">
        <v>30</v>
      </c>
      <c r="P86" s="45">
        <v>29.87</v>
      </c>
      <c r="Q86" s="45">
        <v>27.52</v>
      </c>
      <c r="R86" s="45">
        <v>23.75</v>
      </c>
      <c r="S86" s="45">
        <v>20.45</v>
      </c>
      <c r="T86" s="45">
        <v>17.57</v>
      </c>
      <c r="U86" s="45">
        <v>15.06</v>
      </c>
      <c r="V86" s="45">
        <v>12.89</v>
      </c>
      <c r="W86" s="45">
        <v>11</v>
      </c>
      <c r="X86" s="45">
        <v>9.39</v>
      </c>
      <c r="Y86" s="45">
        <v>8.02</v>
      </c>
      <c r="Z86" s="45">
        <v>6.86</v>
      </c>
      <c r="AA86" s="45">
        <v>5.86</v>
      </c>
    </row>
    <row r="87" spans="1:27" x14ac:dyDescent="0.25">
      <c r="A87" s="43">
        <v>82</v>
      </c>
      <c r="B87" s="45">
        <v>30</v>
      </c>
      <c r="C87" s="45">
        <v>30</v>
      </c>
      <c r="D87" s="45">
        <v>30</v>
      </c>
      <c r="E87" s="45">
        <v>30</v>
      </c>
      <c r="F87" s="45">
        <v>30</v>
      </c>
      <c r="G87" s="45">
        <v>30</v>
      </c>
      <c r="H87" s="45">
        <v>30</v>
      </c>
      <c r="I87" s="45">
        <v>30</v>
      </c>
      <c r="J87" s="45">
        <v>30</v>
      </c>
      <c r="K87" s="45">
        <v>30</v>
      </c>
      <c r="L87" s="45">
        <v>30</v>
      </c>
      <c r="M87" s="45">
        <v>30</v>
      </c>
      <c r="N87" s="45">
        <v>30</v>
      </c>
      <c r="O87" s="45">
        <v>30</v>
      </c>
      <c r="P87" s="45">
        <v>30</v>
      </c>
      <c r="Q87" s="45">
        <v>29.65</v>
      </c>
      <c r="R87" s="45">
        <v>27.08</v>
      </c>
      <c r="S87" s="45">
        <v>23.31</v>
      </c>
      <c r="T87" s="45">
        <v>20.02</v>
      </c>
      <c r="U87" s="45">
        <v>17.14</v>
      </c>
      <c r="V87" s="45">
        <v>14.65</v>
      </c>
      <c r="W87" s="45">
        <v>12.48</v>
      </c>
      <c r="X87" s="45">
        <v>10.64</v>
      </c>
      <c r="Y87" s="45">
        <v>9.07</v>
      </c>
      <c r="Z87" s="45">
        <v>7.73</v>
      </c>
      <c r="AA87" s="45">
        <v>6.59</v>
      </c>
    </row>
    <row r="88" spans="1:27" x14ac:dyDescent="0.25">
      <c r="A88" s="43">
        <v>83</v>
      </c>
      <c r="B88" s="45">
        <v>30</v>
      </c>
      <c r="C88" s="45">
        <v>30</v>
      </c>
      <c r="D88" s="45">
        <v>30</v>
      </c>
      <c r="E88" s="45">
        <v>30</v>
      </c>
      <c r="F88" s="45">
        <v>30</v>
      </c>
      <c r="G88" s="45">
        <v>30</v>
      </c>
      <c r="H88" s="45">
        <v>30</v>
      </c>
      <c r="I88" s="45">
        <v>30</v>
      </c>
      <c r="J88" s="45">
        <v>30</v>
      </c>
      <c r="K88" s="45">
        <v>30</v>
      </c>
      <c r="L88" s="45">
        <v>30</v>
      </c>
      <c r="M88" s="45">
        <v>30</v>
      </c>
      <c r="N88" s="45">
        <v>30</v>
      </c>
      <c r="O88" s="45">
        <v>30</v>
      </c>
      <c r="P88" s="45">
        <v>30</v>
      </c>
      <c r="Q88" s="45">
        <v>30</v>
      </c>
      <c r="R88" s="45">
        <v>29.44</v>
      </c>
      <c r="S88" s="45">
        <v>26.63</v>
      </c>
      <c r="T88" s="45">
        <v>22.86</v>
      </c>
      <c r="U88" s="45">
        <v>19.57</v>
      </c>
      <c r="V88" s="45">
        <v>16.71</v>
      </c>
      <c r="W88" s="45">
        <v>14.21</v>
      </c>
      <c r="X88" s="45">
        <v>12.1</v>
      </c>
      <c r="Y88" s="45">
        <v>10.29</v>
      </c>
      <c r="Z88" s="45">
        <v>8.75</v>
      </c>
      <c r="AA88" s="45">
        <v>7.44</v>
      </c>
    </row>
    <row r="89" spans="1:27" x14ac:dyDescent="0.25">
      <c r="A89" s="43">
        <v>84</v>
      </c>
      <c r="B89" s="45">
        <v>30</v>
      </c>
      <c r="C89" s="45">
        <v>30</v>
      </c>
      <c r="D89" s="45">
        <v>30</v>
      </c>
      <c r="E89" s="45">
        <v>30</v>
      </c>
      <c r="F89" s="45">
        <v>30</v>
      </c>
      <c r="G89" s="45">
        <v>30</v>
      </c>
      <c r="H89" s="45">
        <v>30</v>
      </c>
      <c r="I89" s="45">
        <v>30</v>
      </c>
      <c r="J89" s="45">
        <v>30</v>
      </c>
      <c r="K89" s="45">
        <v>30</v>
      </c>
      <c r="L89" s="45">
        <v>30</v>
      </c>
      <c r="M89" s="45">
        <v>30</v>
      </c>
      <c r="N89" s="45">
        <v>30</v>
      </c>
      <c r="O89" s="45">
        <v>30</v>
      </c>
      <c r="P89" s="45">
        <v>30</v>
      </c>
      <c r="Q89" s="45">
        <v>30</v>
      </c>
      <c r="R89" s="45">
        <v>30</v>
      </c>
      <c r="S89" s="45">
        <v>29.21</v>
      </c>
      <c r="T89" s="45">
        <v>26.18</v>
      </c>
      <c r="U89" s="45">
        <v>22.4</v>
      </c>
      <c r="V89" s="45">
        <v>19.11</v>
      </c>
      <c r="W89" s="45">
        <v>16.23</v>
      </c>
      <c r="X89" s="45">
        <v>13.8</v>
      </c>
      <c r="Y89" s="45">
        <v>11.71</v>
      </c>
      <c r="Z89" s="45">
        <v>9.94</v>
      </c>
      <c r="AA89" s="45">
        <v>8.43</v>
      </c>
    </row>
    <row r="90" spans="1:27" x14ac:dyDescent="0.25">
      <c r="A90" s="43">
        <v>85</v>
      </c>
      <c r="B90" s="45">
        <v>30</v>
      </c>
      <c r="C90" s="45">
        <v>30</v>
      </c>
      <c r="D90" s="45">
        <v>30</v>
      </c>
      <c r="E90" s="45">
        <v>30</v>
      </c>
      <c r="F90" s="45">
        <v>30</v>
      </c>
      <c r="G90" s="45">
        <v>30</v>
      </c>
      <c r="H90" s="45">
        <v>30</v>
      </c>
      <c r="I90" s="45">
        <v>30</v>
      </c>
      <c r="J90" s="45">
        <v>30</v>
      </c>
      <c r="K90" s="45">
        <v>30</v>
      </c>
      <c r="L90" s="45">
        <v>30</v>
      </c>
      <c r="M90" s="45">
        <v>30</v>
      </c>
      <c r="N90" s="45">
        <v>30</v>
      </c>
      <c r="O90" s="45">
        <v>30</v>
      </c>
      <c r="P90" s="45">
        <v>30</v>
      </c>
      <c r="Q90" s="45">
        <v>30</v>
      </c>
      <c r="R90" s="45">
        <v>30</v>
      </c>
      <c r="S90" s="45">
        <v>30</v>
      </c>
      <c r="T90" s="45">
        <v>28.98</v>
      </c>
      <c r="U90" s="45">
        <v>25.71</v>
      </c>
      <c r="V90" s="45">
        <v>21.92</v>
      </c>
      <c r="W90" s="45">
        <v>18.600000000000001</v>
      </c>
      <c r="X90" s="45">
        <v>15.79</v>
      </c>
      <c r="Y90" s="45">
        <v>13.38</v>
      </c>
      <c r="Z90" s="45">
        <v>11.33</v>
      </c>
      <c r="AA90" s="45">
        <v>9.59</v>
      </c>
    </row>
    <row r="91" spans="1:27" x14ac:dyDescent="0.25">
      <c r="A91" s="43">
        <v>86</v>
      </c>
      <c r="B91" s="45">
        <v>30</v>
      </c>
      <c r="C91" s="45">
        <v>30</v>
      </c>
      <c r="D91" s="45">
        <v>30</v>
      </c>
      <c r="E91" s="45">
        <v>30</v>
      </c>
      <c r="F91" s="45">
        <v>30</v>
      </c>
      <c r="G91" s="45">
        <v>30</v>
      </c>
      <c r="H91" s="45">
        <v>30</v>
      </c>
      <c r="I91" s="45">
        <v>30</v>
      </c>
      <c r="J91" s="45">
        <v>30</v>
      </c>
      <c r="K91" s="45">
        <v>30</v>
      </c>
      <c r="L91" s="45">
        <v>30</v>
      </c>
      <c r="M91" s="45">
        <v>30</v>
      </c>
      <c r="N91" s="45">
        <v>30</v>
      </c>
      <c r="O91" s="45">
        <v>30</v>
      </c>
      <c r="P91" s="45">
        <v>30</v>
      </c>
      <c r="Q91" s="45">
        <v>30</v>
      </c>
      <c r="R91" s="45">
        <v>30</v>
      </c>
      <c r="S91" s="45">
        <v>30</v>
      </c>
      <c r="T91" s="45">
        <v>30</v>
      </c>
      <c r="U91" s="45">
        <v>28.75</v>
      </c>
      <c r="V91" s="45">
        <v>25.21</v>
      </c>
      <c r="W91" s="45">
        <v>21.37</v>
      </c>
      <c r="X91" s="45">
        <v>18.12</v>
      </c>
      <c r="Y91" s="45">
        <v>15.33</v>
      </c>
      <c r="Z91" s="45">
        <v>12.96</v>
      </c>
      <c r="AA91" s="45">
        <v>10.94</v>
      </c>
    </row>
    <row r="92" spans="1:27" x14ac:dyDescent="0.25">
      <c r="A92" s="43">
        <v>87</v>
      </c>
      <c r="B92" s="45">
        <v>30</v>
      </c>
      <c r="C92" s="45">
        <v>30</v>
      </c>
      <c r="D92" s="45">
        <v>30</v>
      </c>
      <c r="E92" s="45">
        <v>30</v>
      </c>
      <c r="F92" s="45">
        <v>30</v>
      </c>
      <c r="G92" s="45">
        <v>30</v>
      </c>
      <c r="H92" s="45">
        <v>30</v>
      </c>
      <c r="I92" s="45">
        <v>30</v>
      </c>
      <c r="J92" s="45">
        <v>30</v>
      </c>
      <c r="K92" s="45">
        <v>30</v>
      </c>
      <c r="L92" s="45">
        <v>30</v>
      </c>
      <c r="M92" s="45">
        <v>30</v>
      </c>
      <c r="N92" s="45">
        <v>30</v>
      </c>
      <c r="O92" s="45">
        <v>30</v>
      </c>
      <c r="P92" s="45">
        <v>30</v>
      </c>
      <c r="Q92" s="45">
        <v>30</v>
      </c>
      <c r="R92" s="45">
        <v>30</v>
      </c>
      <c r="S92" s="45">
        <v>30</v>
      </c>
      <c r="T92" s="45">
        <v>30</v>
      </c>
      <c r="U92" s="45">
        <v>30</v>
      </c>
      <c r="V92" s="45">
        <v>28.49</v>
      </c>
      <c r="W92" s="45">
        <v>24.62</v>
      </c>
      <c r="X92" s="45">
        <v>20.85</v>
      </c>
      <c r="Y92" s="45">
        <v>17.62</v>
      </c>
      <c r="Z92" s="45">
        <v>14.87</v>
      </c>
      <c r="AA92" s="45">
        <v>12.53</v>
      </c>
    </row>
    <row r="93" spans="1:27" x14ac:dyDescent="0.25">
      <c r="A93" s="43">
        <v>88</v>
      </c>
      <c r="B93" s="45">
        <v>30</v>
      </c>
      <c r="C93" s="45">
        <v>30</v>
      </c>
      <c r="D93" s="45">
        <v>30</v>
      </c>
      <c r="E93" s="45">
        <v>30</v>
      </c>
      <c r="F93" s="45">
        <v>30</v>
      </c>
      <c r="G93" s="45">
        <v>30</v>
      </c>
      <c r="H93" s="45">
        <v>30</v>
      </c>
      <c r="I93" s="45">
        <v>30</v>
      </c>
      <c r="J93" s="45">
        <v>30</v>
      </c>
      <c r="K93" s="45">
        <v>30</v>
      </c>
      <c r="L93" s="45">
        <v>30</v>
      </c>
      <c r="M93" s="45">
        <v>30</v>
      </c>
      <c r="N93" s="45">
        <v>30</v>
      </c>
      <c r="O93" s="45">
        <v>30</v>
      </c>
      <c r="P93" s="45">
        <v>30</v>
      </c>
      <c r="Q93" s="45">
        <v>30</v>
      </c>
      <c r="R93" s="45">
        <v>30</v>
      </c>
      <c r="S93" s="45">
        <v>30</v>
      </c>
      <c r="T93" s="45">
        <v>30</v>
      </c>
      <c r="U93" s="45">
        <v>30</v>
      </c>
      <c r="V93" s="45">
        <v>30</v>
      </c>
      <c r="W93" s="45">
        <v>28.19</v>
      </c>
      <c r="X93" s="45">
        <v>24.06</v>
      </c>
      <c r="Y93" s="45">
        <v>20.309999999999999</v>
      </c>
      <c r="Z93" s="45">
        <v>17.11</v>
      </c>
      <c r="AA93" s="45">
        <v>14.4</v>
      </c>
    </row>
    <row r="94" spans="1:27" x14ac:dyDescent="0.25">
      <c r="A94" s="43">
        <v>89</v>
      </c>
      <c r="B94" s="45">
        <v>30</v>
      </c>
      <c r="C94" s="45">
        <v>30</v>
      </c>
      <c r="D94" s="45">
        <v>30</v>
      </c>
      <c r="E94" s="45">
        <v>30</v>
      </c>
      <c r="F94" s="45">
        <v>30</v>
      </c>
      <c r="G94" s="45">
        <v>30</v>
      </c>
      <c r="H94" s="45">
        <v>30</v>
      </c>
      <c r="I94" s="45">
        <v>30</v>
      </c>
      <c r="J94" s="45">
        <v>30</v>
      </c>
      <c r="K94" s="45">
        <v>30</v>
      </c>
      <c r="L94" s="45">
        <v>30</v>
      </c>
      <c r="M94" s="45">
        <v>30</v>
      </c>
      <c r="N94" s="45">
        <v>30</v>
      </c>
      <c r="O94" s="45">
        <v>30</v>
      </c>
      <c r="P94" s="45">
        <v>30</v>
      </c>
      <c r="Q94" s="45">
        <v>30</v>
      </c>
      <c r="R94" s="45">
        <v>30</v>
      </c>
      <c r="S94" s="45">
        <v>30</v>
      </c>
      <c r="T94" s="45">
        <v>30</v>
      </c>
      <c r="U94" s="45">
        <v>30</v>
      </c>
      <c r="V94" s="45">
        <v>30</v>
      </c>
      <c r="W94" s="45">
        <v>30</v>
      </c>
      <c r="X94" s="45">
        <v>27.82</v>
      </c>
      <c r="Y94" s="45">
        <v>23.46</v>
      </c>
      <c r="Z94" s="45">
        <v>19.739999999999998</v>
      </c>
      <c r="AA94" s="45">
        <v>16.59</v>
      </c>
    </row>
    <row r="95" spans="1:27" x14ac:dyDescent="0.25">
      <c r="A95" s="43">
        <v>90</v>
      </c>
      <c r="B95" s="45">
        <v>30</v>
      </c>
      <c r="C95" s="45">
        <v>30</v>
      </c>
      <c r="D95" s="45">
        <v>30</v>
      </c>
      <c r="E95" s="45">
        <v>30</v>
      </c>
      <c r="F95" s="45">
        <v>30</v>
      </c>
      <c r="G95" s="45">
        <v>30</v>
      </c>
      <c r="H95" s="45">
        <v>30</v>
      </c>
      <c r="I95" s="45">
        <v>30</v>
      </c>
      <c r="J95" s="45">
        <v>30</v>
      </c>
      <c r="K95" s="45">
        <v>30</v>
      </c>
      <c r="L95" s="45">
        <v>30</v>
      </c>
      <c r="M95" s="45">
        <v>30</v>
      </c>
      <c r="N95" s="45">
        <v>30</v>
      </c>
      <c r="O95" s="45">
        <v>30</v>
      </c>
      <c r="P95" s="45">
        <v>30</v>
      </c>
      <c r="Q95" s="45">
        <v>30</v>
      </c>
      <c r="R95" s="45">
        <v>30</v>
      </c>
      <c r="S95" s="45">
        <v>30</v>
      </c>
      <c r="T95" s="45">
        <v>30</v>
      </c>
      <c r="U95" s="45">
        <v>30</v>
      </c>
      <c r="V95" s="45">
        <v>30</v>
      </c>
      <c r="W95" s="45">
        <v>30</v>
      </c>
      <c r="X95" s="45">
        <v>29.92</v>
      </c>
      <c r="Y95" s="45">
        <v>27.16</v>
      </c>
      <c r="Z95" s="45">
        <v>22.83</v>
      </c>
      <c r="AA95" s="45">
        <v>19.149999999999999</v>
      </c>
    </row>
    <row r="96" spans="1:27" x14ac:dyDescent="0.25">
      <c r="A96" s="43">
        <v>91</v>
      </c>
      <c r="B96" s="45">
        <v>30</v>
      </c>
      <c r="C96" s="45">
        <v>30</v>
      </c>
      <c r="D96" s="45">
        <v>30</v>
      </c>
      <c r="E96" s="45">
        <v>30</v>
      </c>
      <c r="F96" s="45">
        <v>30</v>
      </c>
      <c r="G96" s="45">
        <v>30</v>
      </c>
      <c r="H96" s="45">
        <v>30</v>
      </c>
      <c r="I96" s="45">
        <v>30</v>
      </c>
      <c r="J96" s="45">
        <v>30</v>
      </c>
      <c r="K96" s="45">
        <v>30</v>
      </c>
      <c r="L96" s="45">
        <v>30</v>
      </c>
      <c r="M96" s="45">
        <v>30</v>
      </c>
      <c r="N96" s="45">
        <v>30</v>
      </c>
      <c r="O96" s="45">
        <v>30</v>
      </c>
      <c r="P96" s="45">
        <v>30</v>
      </c>
      <c r="Q96" s="45">
        <v>30</v>
      </c>
      <c r="R96" s="45">
        <v>30</v>
      </c>
      <c r="S96" s="45">
        <v>30</v>
      </c>
      <c r="T96" s="45">
        <v>30</v>
      </c>
      <c r="U96" s="45">
        <v>30</v>
      </c>
      <c r="V96" s="45">
        <v>30</v>
      </c>
      <c r="W96" s="45">
        <v>30</v>
      </c>
      <c r="X96" s="45">
        <v>30</v>
      </c>
      <c r="Y96" s="45">
        <v>29.58</v>
      </c>
      <c r="Z96" s="45">
        <v>26.44</v>
      </c>
      <c r="AA96" s="45">
        <v>22.15</v>
      </c>
    </row>
    <row r="97" spans="1:27" x14ac:dyDescent="0.25">
      <c r="A97" s="43">
        <v>92</v>
      </c>
      <c r="B97" s="45">
        <v>30</v>
      </c>
      <c r="C97" s="45">
        <v>30</v>
      </c>
      <c r="D97" s="45">
        <v>30</v>
      </c>
      <c r="E97" s="45">
        <v>30</v>
      </c>
      <c r="F97" s="45">
        <v>30</v>
      </c>
      <c r="G97" s="45">
        <v>30</v>
      </c>
      <c r="H97" s="45">
        <v>30</v>
      </c>
      <c r="I97" s="45">
        <v>30</v>
      </c>
      <c r="J97" s="45">
        <v>30</v>
      </c>
      <c r="K97" s="45">
        <v>30</v>
      </c>
      <c r="L97" s="45">
        <v>30</v>
      </c>
      <c r="M97" s="45">
        <v>30</v>
      </c>
      <c r="N97" s="45">
        <v>30</v>
      </c>
      <c r="O97" s="45">
        <v>30</v>
      </c>
      <c r="P97" s="45">
        <v>30</v>
      </c>
      <c r="Q97" s="45">
        <v>30</v>
      </c>
      <c r="R97" s="45">
        <v>30</v>
      </c>
      <c r="S97" s="45">
        <v>30</v>
      </c>
      <c r="T97" s="45">
        <v>30</v>
      </c>
      <c r="U97" s="45">
        <v>30</v>
      </c>
      <c r="V97" s="45">
        <v>30</v>
      </c>
      <c r="W97" s="45">
        <v>30</v>
      </c>
      <c r="X97" s="45">
        <v>30</v>
      </c>
      <c r="Y97" s="45">
        <v>30</v>
      </c>
      <c r="Z97" s="45">
        <v>29.19</v>
      </c>
      <c r="AA97" s="45">
        <v>25.64</v>
      </c>
    </row>
    <row r="98" spans="1:27" x14ac:dyDescent="0.25">
      <c r="A98" s="43">
        <v>93</v>
      </c>
      <c r="B98" s="45">
        <v>30</v>
      </c>
      <c r="C98" s="45">
        <v>30</v>
      </c>
      <c r="D98" s="45">
        <v>30</v>
      </c>
      <c r="E98" s="45">
        <v>30</v>
      </c>
      <c r="F98" s="45">
        <v>30</v>
      </c>
      <c r="G98" s="45">
        <v>30</v>
      </c>
      <c r="H98" s="45">
        <v>30</v>
      </c>
      <c r="I98" s="45">
        <v>30</v>
      </c>
      <c r="J98" s="45">
        <v>30</v>
      </c>
      <c r="K98" s="45">
        <v>30</v>
      </c>
      <c r="L98" s="45">
        <v>30</v>
      </c>
      <c r="M98" s="45">
        <v>30</v>
      </c>
      <c r="N98" s="45">
        <v>30</v>
      </c>
      <c r="O98" s="45">
        <v>30</v>
      </c>
      <c r="P98" s="45">
        <v>30</v>
      </c>
      <c r="Q98" s="45">
        <v>30</v>
      </c>
      <c r="R98" s="45">
        <v>30</v>
      </c>
      <c r="S98" s="45">
        <v>30</v>
      </c>
      <c r="T98" s="45">
        <v>30</v>
      </c>
      <c r="U98" s="45">
        <v>30</v>
      </c>
      <c r="V98" s="45">
        <v>30</v>
      </c>
      <c r="W98" s="45">
        <v>30</v>
      </c>
      <c r="X98" s="45">
        <v>30</v>
      </c>
      <c r="Y98" s="45">
        <v>30</v>
      </c>
      <c r="Z98" s="45">
        <v>30</v>
      </c>
      <c r="AA98" s="45">
        <v>28.76</v>
      </c>
    </row>
    <row r="99" spans="1:27" x14ac:dyDescent="0.25">
      <c r="A99" s="43">
        <v>94</v>
      </c>
      <c r="B99" s="45">
        <v>30</v>
      </c>
      <c r="C99" s="45">
        <v>30</v>
      </c>
      <c r="D99" s="45">
        <v>30</v>
      </c>
      <c r="E99" s="45">
        <v>30</v>
      </c>
      <c r="F99" s="45">
        <v>30</v>
      </c>
      <c r="G99" s="45">
        <v>30</v>
      </c>
      <c r="H99" s="45">
        <v>30</v>
      </c>
      <c r="I99" s="45">
        <v>30</v>
      </c>
      <c r="J99" s="45">
        <v>30</v>
      </c>
      <c r="K99" s="45">
        <v>30</v>
      </c>
      <c r="L99" s="45">
        <v>30</v>
      </c>
      <c r="M99" s="45">
        <v>30</v>
      </c>
      <c r="N99" s="45">
        <v>30</v>
      </c>
      <c r="O99" s="45">
        <v>30</v>
      </c>
      <c r="P99" s="45">
        <v>30</v>
      </c>
      <c r="Q99" s="45">
        <v>30</v>
      </c>
      <c r="R99" s="45">
        <v>30</v>
      </c>
      <c r="S99" s="45">
        <v>30</v>
      </c>
      <c r="T99" s="45">
        <v>30</v>
      </c>
      <c r="U99" s="45">
        <v>30</v>
      </c>
      <c r="V99" s="45">
        <v>30</v>
      </c>
      <c r="W99" s="45">
        <v>30</v>
      </c>
      <c r="X99" s="45">
        <v>30</v>
      </c>
      <c r="Y99" s="45">
        <v>30</v>
      </c>
      <c r="Z99" s="45">
        <v>30</v>
      </c>
      <c r="AA99" s="45">
        <v>30</v>
      </c>
    </row>
    <row r="100" spans="1:27" x14ac:dyDescent="0.25">
      <c r="A100" s="43">
        <v>95</v>
      </c>
      <c r="B100" s="45">
        <v>30</v>
      </c>
      <c r="C100" s="45">
        <v>30</v>
      </c>
      <c r="D100" s="45">
        <v>30</v>
      </c>
      <c r="E100" s="45">
        <v>30</v>
      </c>
      <c r="F100" s="45">
        <v>30</v>
      </c>
      <c r="G100" s="45">
        <v>30</v>
      </c>
      <c r="H100" s="45">
        <v>30</v>
      </c>
      <c r="I100" s="45">
        <v>30</v>
      </c>
      <c r="J100" s="45">
        <v>30</v>
      </c>
      <c r="K100" s="45">
        <v>30</v>
      </c>
      <c r="L100" s="45">
        <v>30</v>
      </c>
      <c r="M100" s="45">
        <v>30</v>
      </c>
      <c r="N100" s="45">
        <v>30</v>
      </c>
      <c r="O100" s="45">
        <v>30</v>
      </c>
      <c r="P100" s="45">
        <v>30</v>
      </c>
      <c r="Q100" s="45">
        <v>30</v>
      </c>
      <c r="R100" s="45">
        <v>30</v>
      </c>
      <c r="S100" s="45">
        <v>30</v>
      </c>
      <c r="T100" s="45">
        <v>30</v>
      </c>
      <c r="U100" s="45">
        <v>30</v>
      </c>
      <c r="V100" s="45">
        <v>30</v>
      </c>
      <c r="W100" s="45">
        <v>30</v>
      </c>
      <c r="X100" s="45">
        <v>30</v>
      </c>
      <c r="Y100" s="45">
        <v>30</v>
      </c>
      <c r="Z100" s="45">
        <v>30</v>
      </c>
      <c r="AA100" s="45">
        <v>30</v>
      </c>
    </row>
    <row r="101" spans="1:27" x14ac:dyDescent="0.25">
      <c r="A101" s="43">
        <v>96</v>
      </c>
      <c r="B101" s="45">
        <v>30</v>
      </c>
      <c r="C101" s="45">
        <v>30</v>
      </c>
      <c r="D101" s="45">
        <v>30</v>
      </c>
      <c r="E101" s="45">
        <v>30</v>
      </c>
      <c r="F101" s="45">
        <v>30</v>
      </c>
      <c r="G101" s="45">
        <v>30</v>
      </c>
      <c r="H101" s="45">
        <v>30</v>
      </c>
      <c r="I101" s="45">
        <v>30</v>
      </c>
      <c r="J101" s="45">
        <v>30</v>
      </c>
      <c r="K101" s="45">
        <v>30</v>
      </c>
      <c r="L101" s="45">
        <v>30</v>
      </c>
      <c r="M101" s="45">
        <v>30</v>
      </c>
      <c r="N101" s="45">
        <v>30</v>
      </c>
      <c r="O101" s="45">
        <v>30</v>
      </c>
      <c r="P101" s="45">
        <v>30</v>
      </c>
      <c r="Q101" s="45">
        <v>30</v>
      </c>
      <c r="R101" s="45">
        <v>30</v>
      </c>
      <c r="S101" s="45">
        <v>30</v>
      </c>
      <c r="T101" s="45">
        <v>30</v>
      </c>
      <c r="U101" s="45">
        <v>30</v>
      </c>
      <c r="V101" s="45">
        <v>30</v>
      </c>
      <c r="W101" s="45">
        <v>30</v>
      </c>
      <c r="X101" s="45">
        <v>30</v>
      </c>
      <c r="Y101" s="45">
        <v>30</v>
      </c>
      <c r="Z101" s="45">
        <v>30</v>
      </c>
      <c r="AA101" s="45">
        <v>30</v>
      </c>
    </row>
    <row r="102" spans="1:27" x14ac:dyDescent="0.25">
      <c r="A102" s="43">
        <v>97</v>
      </c>
      <c r="B102" s="45">
        <v>30</v>
      </c>
      <c r="C102" s="45">
        <v>30</v>
      </c>
      <c r="D102" s="45">
        <v>30</v>
      </c>
      <c r="E102" s="45">
        <v>30</v>
      </c>
      <c r="F102" s="45">
        <v>30</v>
      </c>
      <c r="G102" s="45">
        <v>30</v>
      </c>
      <c r="H102" s="45">
        <v>30</v>
      </c>
      <c r="I102" s="45">
        <v>30</v>
      </c>
      <c r="J102" s="45">
        <v>30</v>
      </c>
      <c r="K102" s="45">
        <v>30</v>
      </c>
      <c r="L102" s="45">
        <v>30</v>
      </c>
      <c r="M102" s="45">
        <v>30</v>
      </c>
      <c r="N102" s="45">
        <v>30</v>
      </c>
      <c r="O102" s="45">
        <v>30</v>
      </c>
      <c r="P102" s="45">
        <v>30</v>
      </c>
      <c r="Q102" s="45">
        <v>30</v>
      </c>
      <c r="R102" s="45">
        <v>30</v>
      </c>
      <c r="S102" s="45">
        <v>30</v>
      </c>
      <c r="T102" s="45">
        <v>30</v>
      </c>
      <c r="U102" s="45">
        <v>30</v>
      </c>
      <c r="V102" s="45">
        <v>30</v>
      </c>
      <c r="W102" s="45">
        <v>30</v>
      </c>
      <c r="X102" s="45">
        <v>30</v>
      </c>
      <c r="Y102" s="45">
        <v>30</v>
      </c>
      <c r="Z102" s="45">
        <v>30</v>
      </c>
      <c r="AA102" s="45">
        <v>30</v>
      </c>
    </row>
    <row r="103" spans="1:27" x14ac:dyDescent="0.25">
      <c r="A103" s="43">
        <v>98</v>
      </c>
      <c r="B103" s="45">
        <v>30</v>
      </c>
      <c r="C103" s="45">
        <v>30</v>
      </c>
      <c r="D103" s="45">
        <v>30</v>
      </c>
      <c r="E103" s="45">
        <v>30</v>
      </c>
      <c r="F103" s="45">
        <v>30</v>
      </c>
      <c r="G103" s="45">
        <v>30</v>
      </c>
      <c r="H103" s="45">
        <v>30</v>
      </c>
      <c r="I103" s="45">
        <v>30</v>
      </c>
      <c r="J103" s="45">
        <v>30</v>
      </c>
      <c r="K103" s="45">
        <v>30</v>
      </c>
      <c r="L103" s="45">
        <v>30</v>
      </c>
      <c r="M103" s="45">
        <v>30</v>
      </c>
      <c r="N103" s="45">
        <v>30</v>
      </c>
      <c r="O103" s="45">
        <v>30</v>
      </c>
      <c r="P103" s="45">
        <v>30</v>
      </c>
      <c r="Q103" s="45">
        <v>30</v>
      </c>
      <c r="R103" s="45">
        <v>30</v>
      </c>
      <c r="S103" s="45">
        <v>30</v>
      </c>
      <c r="T103" s="45">
        <v>30</v>
      </c>
      <c r="U103" s="45">
        <v>30</v>
      </c>
      <c r="V103" s="45">
        <v>30</v>
      </c>
      <c r="W103" s="45">
        <v>30</v>
      </c>
      <c r="X103" s="45">
        <v>30</v>
      </c>
      <c r="Y103" s="45">
        <v>30</v>
      </c>
      <c r="Z103" s="45">
        <v>30</v>
      </c>
      <c r="AA103" s="45">
        <v>30</v>
      </c>
    </row>
    <row r="104" spans="1:27" x14ac:dyDescent="0.25">
      <c r="A104" s="43" t="s">
        <v>569</v>
      </c>
      <c r="B104" s="45">
        <v>30</v>
      </c>
      <c r="C104" s="45">
        <v>30</v>
      </c>
      <c r="D104" s="45">
        <v>30</v>
      </c>
      <c r="E104" s="45">
        <v>30</v>
      </c>
      <c r="F104" s="45">
        <v>30</v>
      </c>
      <c r="G104" s="45">
        <v>30</v>
      </c>
      <c r="H104" s="45">
        <v>30</v>
      </c>
      <c r="I104" s="45">
        <v>30</v>
      </c>
      <c r="J104" s="45">
        <v>30</v>
      </c>
      <c r="K104" s="45">
        <v>30</v>
      </c>
      <c r="L104" s="45">
        <v>30</v>
      </c>
      <c r="M104" s="45">
        <v>30</v>
      </c>
      <c r="N104" s="45">
        <v>30</v>
      </c>
      <c r="O104" s="45">
        <v>30</v>
      </c>
      <c r="P104" s="45">
        <v>30</v>
      </c>
      <c r="Q104" s="45">
        <v>30</v>
      </c>
      <c r="R104" s="45">
        <v>30</v>
      </c>
      <c r="S104" s="45">
        <v>30</v>
      </c>
      <c r="T104" s="45">
        <v>30</v>
      </c>
      <c r="U104" s="45">
        <v>30</v>
      </c>
      <c r="V104" s="45">
        <v>30</v>
      </c>
      <c r="W104" s="45">
        <v>30</v>
      </c>
      <c r="X104" s="45">
        <v>30</v>
      </c>
      <c r="Y104" s="45">
        <v>30</v>
      </c>
      <c r="Z104" s="45">
        <v>30</v>
      </c>
      <c r="AA104" s="45">
        <v>30</v>
      </c>
    </row>
  </sheetData>
  <sheetProtection algorithmName="SHA-512" hashValue="0BG7ytcq88O4KzdBjnA6Rny8z9NkkqLK8GtDYF8/Ze+yvfnUTcAeGjK4dYf8aeOmfHWu7bEm3mY0mtSFKvMxnA==" saltValue="GwWmAc+wEoVHgprbmR6AOA==" spinCount="100000" sheet="1" objects="1" scenarios="1"/>
  <conditionalFormatting sqref="A6:A21">
    <cfRule type="expression" dxfId="363" priority="1" stopIfTrue="1">
      <formula>MOD(ROW(),2)=0</formula>
    </cfRule>
    <cfRule type="expression" dxfId="362" priority="2" stopIfTrue="1">
      <formula>MOD(ROW(),2)&lt;&gt;0</formula>
    </cfRule>
  </conditionalFormatting>
  <conditionalFormatting sqref="B6:M21">
    <cfRule type="expression" dxfId="361" priority="3" stopIfTrue="1">
      <formula>MOD(ROW(),2)=0</formula>
    </cfRule>
    <cfRule type="expression" dxfId="360" priority="4" stopIfTrue="1">
      <formula>MOD(ROW(),2)&lt;&gt;0</formula>
    </cfRule>
  </conditionalFormatting>
  <conditionalFormatting sqref="A26:A104">
    <cfRule type="expression" dxfId="359" priority="5" stopIfTrue="1">
      <formula>MOD(ROW(),2)=0</formula>
    </cfRule>
    <cfRule type="expression" dxfId="358" priority="6" stopIfTrue="1">
      <formula>MOD(ROW(),2)&lt;&gt;0</formula>
    </cfRule>
  </conditionalFormatting>
  <conditionalFormatting sqref="B26:AA104">
    <cfRule type="expression" dxfId="357" priority="7" stopIfTrue="1">
      <formula>MOD(ROW(),2)=0</formula>
    </cfRule>
    <cfRule type="expression" dxfId="356"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E702-D50A-441A-985D-E946954934E3}">
  <sheetPr codeName="Sheet85"/>
  <dimension ref="A1:AA104"/>
  <sheetViews>
    <sheetView showGridLines="0" workbookViewId="0">
      <selection activeCell="A6" sqref="A6"/>
    </sheetView>
  </sheetViews>
  <sheetFormatPr defaultRowHeight="12.5" x14ac:dyDescent="0.25"/>
  <cols>
    <col min="1" max="1" width="31.81640625" customWidth="1"/>
    <col min="2" max="27"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Allocation - x-722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576</v>
      </c>
      <c r="C8" s="49"/>
      <c r="D8" s="49"/>
      <c r="E8" s="49"/>
      <c r="F8" s="49"/>
      <c r="G8" s="49"/>
      <c r="H8" s="49"/>
      <c r="I8" s="49"/>
      <c r="J8" s="49"/>
      <c r="K8" s="49"/>
      <c r="L8" s="49"/>
      <c r="M8" s="49"/>
    </row>
    <row r="9" spans="1:13" x14ac:dyDescent="0.25">
      <c r="A9" s="40" t="s">
        <v>131</v>
      </c>
      <c r="B9" s="49" t="s">
        <v>405</v>
      </c>
      <c r="C9" s="49"/>
      <c r="D9" s="49"/>
      <c r="E9" s="49"/>
      <c r="F9" s="49"/>
      <c r="G9" s="49"/>
      <c r="H9" s="49"/>
      <c r="I9" s="49"/>
      <c r="J9" s="49"/>
      <c r="K9" s="49"/>
      <c r="L9" s="49"/>
      <c r="M9" s="49"/>
    </row>
    <row r="10" spans="1:13" x14ac:dyDescent="0.25">
      <c r="A10" s="40" t="s">
        <v>6</v>
      </c>
      <c r="B10" s="49" t="s">
        <v>406</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407</v>
      </c>
      <c r="C12" s="49"/>
      <c r="D12" s="49"/>
      <c r="E12" s="49"/>
      <c r="F12" s="49"/>
      <c r="G12" s="49"/>
      <c r="H12" s="49"/>
      <c r="I12" s="49"/>
      <c r="J12" s="49"/>
      <c r="K12" s="49"/>
      <c r="L12" s="49"/>
      <c r="M12" s="49"/>
    </row>
    <row r="13" spans="1:13" x14ac:dyDescent="0.25">
      <c r="A13" s="40" t="s">
        <v>484</v>
      </c>
      <c r="B13" s="49">
        <v>1</v>
      </c>
      <c r="C13" s="49"/>
      <c r="D13" s="49"/>
      <c r="E13" s="49"/>
      <c r="F13" s="49"/>
      <c r="G13" s="49"/>
      <c r="H13" s="49"/>
      <c r="I13" s="49"/>
      <c r="J13" s="49"/>
      <c r="K13" s="49"/>
      <c r="L13" s="49"/>
      <c r="M13" s="49"/>
    </row>
    <row r="14" spans="1:13" x14ac:dyDescent="0.25">
      <c r="A14" s="40" t="s">
        <v>135</v>
      </c>
      <c r="B14" s="49">
        <v>722</v>
      </c>
      <c r="C14" s="49"/>
      <c r="D14" s="49"/>
      <c r="E14" s="49"/>
      <c r="F14" s="49"/>
      <c r="G14" s="49"/>
      <c r="H14" s="49"/>
      <c r="I14" s="49"/>
      <c r="J14" s="49"/>
      <c r="K14" s="49"/>
      <c r="L14" s="49"/>
      <c r="M14" s="49"/>
    </row>
    <row r="15" spans="1:13" x14ac:dyDescent="0.25">
      <c r="A15" s="40" t="s">
        <v>485</v>
      </c>
      <c r="B15" s="49" t="s">
        <v>409</v>
      </c>
      <c r="C15" s="49"/>
      <c r="D15" s="49"/>
      <c r="E15" s="49"/>
      <c r="F15" s="49"/>
      <c r="G15" s="49"/>
      <c r="H15" s="49"/>
      <c r="I15" s="49"/>
      <c r="J15" s="49"/>
      <c r="K15" s="49"/>
      <c r="L15" s="49"/>
      <c r="M15" s="49"/>
    </row>
    <row r="16" spans="1:13" x14ac:dyDescent="0.25">
      <c r="A16" s="40" t="s">
        <v>137</v>
      </c>
      <c r="B16" s="49" t="s">
        <v>409</v>
      </c>
      <c r="C16" s="49"/>
      <c r="D16" s="49"/>
      <c r="E16" s="49"/>
      <c r="F16" s="49"/>
      <c r="G16" s="49"/>
      <c r="H16" s="49"/>
      <c r="I16" s="49"/>
      <c r="J16" s="49"/>
      <c r="K16" s="49"/>
      <c r="L16" s="49"/>
      <c r="M16" s="49"/>
    </row>
    <row r="17" spans="1:27" x14ac:dyDescent="0.25">
      <c r="A17" s="41" t="s">
        <v>486</v>
      </c>
      <c r="B17" s="49"/>
      <c r="C17" s="49"/>
      <c r="D17" s="49"/>
      <c r="E17" s="49"/>
      <c r="F17" s="49"/>
      <c r="G17" s="49"/>
      <c r="H17" s="49"/>
      <c r="I17" s="49"/>
      <c r="J17" s="49"/>
      <c r="K17" s="49"/>
      <c r="L17" s="49"/>
      <c r="M17" s="49"/>
    </row>
    <row r="18" spans="1:27" x14ac:dyDescent="0.25">
      <c r="A18" s="40" t="s">
        <v>139</v>
      </c>
      <c r="B18" s="50">
        <v>45202</v>
      </c>
      <c r="C18" s="50"/>
      <c r="D18" s="50"/>
      <c r="E18" s="50"/>
      <c r="F18" s="50"/>
      <c r="G18" s="50"/>
      <c r="H18" s="50"/>
      <c r="I18" s="50"/>
      <c r="J18" s="50"/>
      <c r="K18" s="50"/>
      <c r="L18" s="50"/>
      <c r="M18" s="50"/>
    </row>
    <row r="19" spans="1:27" x14ac:dyDescent="0.25">
      <c r="A19" s="40" t="s">
        <v>140</v>
      </c>
      <c r="B19" s="50">
        <v>45202</v>
      </c>
      <c r="C19" s="50"/>
      <c r="D19" s="50"/>
      <c r="E19" s="50"/>
      <c r="F19" s="50"/>
      <c r="G19" s="50"/>
      <c r="H19" s="50"/>
      <c r="I19" s="50"/>
      <c r="J19" s="50"/>
      <c r="K19" s="50"/>
      <c r="L19" s="50"/>
      <c r="M19" s="50"/>
    </row>
    <row r="20" spans="1:27" x14ac:dyDescent="0.25">
      <c r="A20" s="40" t="s">
        <v>141</v>
      </c>
      <c r="B20" s="49" t="s">
        <v>149</v>
      </c>
      <c r="C20" s="49"/>
      <c r="D20" s="49"/>
      <c r="E20" s="49"/>
      <c r="F20" s="49"/>
      <c r="G20" s="49"/>
      <c r="H20" s="49"/>
      <c r="I20" s="49"/>
      <c r="J20" s="49"/>
      <c r="K20" s="49"/>
      <c r="L20" s="49"/>
      <c r="M20" s="49"/>
    </row>
    <row r="21" spans="1:27" x14ac:dyDescent="0.25">
      <c r="A21" s="40" t="s">
        <v>487</v>
      </c>
      <c r="B21" s="49" t="s">
        <v>69</v>
      </c>
      <c r="C21" s="49"/>
      <c r="D21" s="49"/>
      <c r="E21" s="49"/>
      <c r="F21" s="49"/>
      <c r="G21" s="49"/>
      <c r="H21" s="49"/>
      <c r="I21" s="49"/>
      <c r="J21" s="49"/>
      <c r="K21" s="49"/>
      <c r="L21" s="49"/>
      <c r="M21" s="49"/>
    </row>
    <row r="23" spans="1:27" x14ac:dyDescent="0.25">
      <c r="A23" s="23" t="str">
        <f>HYPERLINK("#'Factor List'!A1", "Back to Factor List")</f>
        <v>Back to Factor List</v>
      </c>
      <c r="B23" s="23" t="str">
        <f>HYPERLINK("#'Assumptions'!A1", "Assumptions")</f>
        <v>Assumptions</v>
      </c>
    </row>
    <row r="26" spans="1:27" s="59" customFormat="1" ht="13" x14ac:dyDescent="0.25">
      <c r="A26" s="58" t="s">
        <v>241</v>
      </c>
      <c r="B26" s="58">
        <v>30</v>
      </c>
      <c r="C26" s="58">
        <v>31</v>
      </c>
      <c r="D26" s="58">
        <v>32</v>
      </c>
      <c r="E26" s="58">
        <v>33</v>
      </c>
      <c r="F26" s="58">
        <v>34</v>
      </c>
      <c r="G26" s="58">
        <v>35</v>
      </c>
      <c r="H26" s="58">
        <v>36</v>
      </c>
      <c r="I26" s="58">
        <v>37</v>
      </c>
      <c r="J26" s="58">
        <v>38</v>
      </c>
      <c r="K26" s="58">
        <v>39</v>
      </c>
      <c r="L26" s="58">
        <v>40</v>
      </c>
      <c r="M26" s="58">
        <v>41</v>
      </c>
      <c r="N26" s="58">
        <v>42</v>
      </c>
      <c r="O26" s="58">
        <v>43</v>
      </c>
      <c r="P26" s="58">
        <v>44</v>
      </c>
      <c r="Q26" s="58">
        <v>45</v>
      </c>
      <c r="R26" s="58">
        <v>46</v>
      </c>
      <c r="S26" s="58">
        <v>47</v>
      </c>
      <c r="T26" s="58">
        <v>48</v>
      </c>
      <c r="U26" s="58">
        <v>49</v>
      </c>
      <c r="V26" s="58">
        <v>50</v>
      </c>
      <c r="W26" s="58">
        <v>51</v>
      </c>
      <c r="X26" s="58">
        <v>52</v>
      </c>
      <c r="Y26" s="58">
        <v>53</v>
      </c>
      <c r="Z26" s="58">
        <v>54</v>
      </c>
      <c r="AA26" s="58">
        <v>55</v>
      </c>
    </row>
    <row r="27" spans="1:27" x14ac:dyDescent="0.25">
      <c r="A27" s="43">
        <v>22</v>
      </c>
      <c r="B27" s="45">
        <v>8.57</v>
      </c>
      <c r="C27" s="45">
        <v>7.91</v>
      </c>
      <c r="D27" s="45">
        <v>7.32</v>
      </c>
      <c r="E27" s="45">
        <v>6.78</v>
      </c>
      <c r="F27" s="45">
        <v>6.29</v>
      </c>
      <c r="G27" s="45">
        <v>5.85</v>
      </c>
      <c r="H27" s="45">
        <v>5.45</v>
      </c>
      <c r="I27" s="45">
        <v>5.08</v>
      </c>
      <c r="J27" s="45">
        <v>4.74</v>
      </c>
      <c r="K27" s="45">
        <v>4.43</v>
      </c>
      <c r="L27" s="45">
        <v>4.1500000000000004</v>
      </c>
      <c r="M27" s="45">
        <v>3.89</v>
      </c>
      <c r="N27" s="45">
        <v>3.64</v>
      </c>
      <c r="O27" s="45">
        <v>3.42</v>
      </c>
      <c r="P27" s="45">
        <v>3.21</v>
      </c>
      <c r="Q27" s="45">
        <v>3.02</v>
      </c>
      <c r="R27" s="45">
        <v>2.84</v>
      </c>
      <c r="S27" s="45">
        <v>2.67</v>
      </c>
      <c r="T27" s="45">
        <v>2.5099999999999998</v>
      </c>
      <c r="U27" s="45">
        <v>2.37</v>
      </c>
      <c r="V27" s="45">
        <v>2.23</v>
      </c>
      <c r="W27" s="45">
        <v>2.1</v>
      </c>
      <c r="X27" s="45">
        <v>1.98</v>
      </c>
      <c r="Y27" s="45">
        <v>1.87</v>
      </c>
      <c r="Z27" s="45">
        <v>1.76</v>
      </c>
      <c r="AA27" s="45">
        <v>1.66</v>
      </c>
    </row>
    <row r="28" spans="1:27" x14ac:dyDescent="0.25">
      <c r="A28" s="43">
        <v>23</v>
      </c>
      <c r="B28" s="45">
        <v>9.06</v>
      </c>
      <c r="C28" s="45">
        <v>8.35</v>
      </c>
      <c r="D28" s="45">
        <v>7.7</v>
      </c>
      <c r="E28" s="45">
        <v>7.12</v>
      </c>
      <c r="F28" s="45">
        <v>6.6</v>
      </c>
      <c r="G28" s="45">
        <v>6.12</v>
      </c>
      <c r="H28" s="45">
        <v>5.69</v>
      </c>
      <c r="I28" s="45">
        <v>5.29</v>
      </c>
      <c r="J28" s="45">
        <v>4.93</v>
      </c>
      <c r="K28" s="45">
        <v>4.6100000000000003</v>
      </c>
      <c r="L28" s="45">
        <v>4.3</v>
      </c>
      <c r="M28" s="45">
        <v>4.03</v>
      </c>
      <c r="N28" s="45">
        <v>3.77</v>
      </c>
      <c r="O28" s="45">
        <v>3.53</v>
      </c>
      <c r="P28" s="45">
        <v>3.31</v>
      </c>
      <c r="Q28" s="45">
        <v>3.11</v>
      </c>
      <c r="R28" s="45">
        <v>2.92</v>
      </c>
      <c r="S28" s="45">
        <v>2.75</v>
      </c>
      <c r="T28" s="45">
        <v>2.58</v>
      </c>
      <c r="U28" s="45">
        <v>2.4300000000000002</v>
      </c>
      <c r="V28" s="45">
        <v>2.29</v>
      </c>
      <c r="W28" s="45">
        <v>2.15</v>
      </c>
      <c r="X28" s="45">
        <v>2.0299999999999998</v>
      </c>
      <c r="Y28" s="45">
        <v>1.91</v>
      </c>
      <c r="Z28" s="45">
        <v>1.8</v>
      </c>
      <c r="AA28" s="45">
        <v>1.7</v>
      </c>
    </row>
    <row r="29" spans="1:27" x14ac:dyDescent="0.25">
      <c r="A29" s="43">
        <v>24</v>
      </c>
      <c r="B29" s="45">
        <v>9.6</v>
      </c>
      <c r="C29" s="45">
        <v>8.82</v>
      </c>
      <c r="D29" s="45">
        <v>8.1300000000000008</v>
      </c>
      <c r="E29" s="45">
        <v>7.5</v>
      </c>
      <c r="F29" s="45">
        <v>6.93</v>
      </c>
      <c r="G29" s="45">
        <v>6.42</v>
      </c>
      <c r="H29" s="45">
        <v>5.95</v>
      </c>
      <c r="I29" s="45">
        <v>5.53</v>
      </c>
      <c r="J29" s="45">
        <v>5.14</v>
      </c>
      <c r="K29" s="45">
        <v>4.79</v>
      </c>
      <c r="L29" s="45">
        <v>4.47</v>
      </c>
      <c r="M29" s="45">
        <v>4.18</v>
      </c>
      <c r="N29" s="45">
        <v>3.91</v>
      </c>
      <c r="O29" s="45">
        <v>3.66</v>
      </c>
      <c r="P29" s="45">
        <v>3.42</v>
      </c>
      <c r="Q29" s="45">
        <v>3.21</v>
      </c>
      <c r="R29" s="45">
        <v>3.01</v>
      </c>
      <c r="S29" s="45">
        <v>2.83</v>
      </c>
      <c r="T29" s="45">
        <v>2.66</v>
      </c>
      <c r="U29" s="45">
        <v>2.5</v>
      </c>
      <c r="V29" s="45">
        <v>2.35</v>
      </c>
      <c r="W29" s="45">
        <v>2.21</v>
      </c>
      <c r="X29" s="45">
        <v>2.08</v>
      </c>
      <c r="Y29" s="45">
        <v>1.96</v>
      </c>
      <c r="Z29" s="45">
        <v>1.84</v>
      </c>
      <c r="AA29" s="45">
        <v>1.73</v>
      </c>
    </row>
    <row r="30" spans="1:27" x14ac:dyDescent="0.25">
      <c r="A30" s="43">
        <v>25</v>
      </c>
      <c r="B30" s="45">
        <v>10.199999999999999</v>
      </c>
      <c r="C30" s="45">
        <v>9.35</v>
      </c>
      <c r="D30" s="45">
        <v>8.59</v>
      </c>
      <c r="E30" s="45">
        <v>7.91</v>
      </c>
      <c r="F30" s="45">
        <v>7.29</v>
      </c>
      <c r="G30" s="45">
        <v>6.74</v>
      </c>
      <c r="H30" s="45">
        <v>6.24</v>
      </c>
      <c r="I30" s="45">
        <v>5.79</v>
      </c>
      <c r="J30" s="45">
        <v>5.37</v>
      </c>
      <c r="K30" s="45">
        <v>5</v>
      </c>
      <c r="L30" s="45">
        <v>4.6500000000000004</v>
      </c>
      <c r="M30" s="45">
        <v>4.34</v>
      </c>
      <c r="N30" s="45">
        <v>4.05</v>
      </c>
      <c r="O30" s="45">
        <v>3.79</v>
      </c>
      <c r="P30" s="45">
        <v>3.54</v>
      </c>
      <c r="Q30" s="45">
        <v>3.32</v>
      </c>
      <c r="R30" s="45">
        <v>3.11</v>
      </c>
      <c r="S30" s="45">
        <v>2.92</v>
      </c>
      <c r="T30" s="45">
        <v>2.74</v>
      </c>
      <c r="U30" s="45">
        <v>2.57</v>
      </c>
      <c r="V30" s="45">
        <v>2.41</v>
      </c>
      <c r="W30" s="45">
        <v>2.27</v>
      </c>
      <c r="X30" s="45">
        <v>2.13</v>
      </c>
      <c r="Y30" s="45">
        <v>2.0099999999999998</v>
      </c>
      <c r="Z30" s="45">
        <v>1.89</v>
      </c>
      <c r="AA30" s="45">
        <v>1.77</v>
      </c>
    </row>
    <row r="31" spans="1:27" x14ac:dyDescent="0.25">
      <c r="A31" s="43">
        <v>26</v>
      </c>
      <c r="B31" s="45">
        <v>10.86</v>
      </c>
      <c r="C31" s="45">
        <v>9.94</v>
      </c>
      <c r="D31" s="45">
        <v>9.11</v>
      </c>
      <c r="E31" s="45">
        <v>8.36</v>
      </c>
      <c r="F31" s="45">
        <v>7.7</v>
      </c>
      <c r="G31" s="45">
        <v>7.1</v>
      </c>
      <c r="H31" s="45">
        <v>6.56</v>
      </c>
      <c r="I31" s="45">
        <v>6.07</v>
      </c>
      <c r="J31" s="45">
        <v>5.62</v>
      </c>
      <c r="K31" s="45">
        <v>5.22</v>
      </c>
      <c r="L31" s="45">
        <v>4.8499999999999996</v>
      </c>
      <c r="M31" s="45">
        <v>4.5199999999999996</v>
      </c>
      <c r="N31" s="45">
        <v>4.21</v>
      </c>
      <c r="O31" s="45">
        <v>3.93</v>
      </c>
      <c r="P31" s="45">
        <v>3.67</v>
      </c>
      <c r="Q31" s="45">
        <v>3.43</v>
      </c>
      <c r="R31" s="45">
        <v>3.21</v>
      </c>
      <c r="S31" s="45">
        <v>3.01</v>
      </c>
      <c r="T31" s="45">
        <v>2.82</v>
      </c>
      <c r="U31" s="45">
        <v>2.65</v>
      </c>
      <c r="V31" s="45">
        <v>2.48</v>
      </c>
      <c r="W31" s="45">
        <v>2.33</v>
      </c>
      <c r="X31" s="45">
        <v>2.19</v>
      </c>
      <c r="Y31" s="45">
        <v>2.06</v>
      </c>
      <c r="Z31" s="45">
        <v>1.93</v>
      </c>
      <c r="AA31" s="45">
        <v>1.82</v>
      </c>
    </row>
    <row r="32" spans="1:27" x14ac:dyDescent="0.25">
      <c r="A32" s="43">
        <v>27</v>
      </c>
      <c r="B32" s="45">
        <v>11.6</v>
      </c>
      <c r="C32" s="45">
        <v>10.58</v>
      </c>
      <c r="D32" s="45">
        <v>9.68</v>
      </c>
      <c r="E32" s="45">
        <v>8.8699999999999992</v>
      </c>
      <c r="F32" s="45">
        <v>8.14</v>
      </c>
      <c r="G32" s="45">
        <v>7.49</v>
      </c>
      <c r="H32" s="45">
        <v>6.9</v>
      </c>
      <c r="I32" s="45">
        <v>6.37</v>
      </c>
      <c r="J32" s="45">
        <v>5.9</v>
      </c>
      <c r="K32" s="45">
        <v>5.46</v>
      </c>
      <c r="L32" s="45">
        <v>5.07</v>
      </c>
      <c r="M32" s="45">
        <v>4.71</v>
      </c>
      <c r="N32" s="45">
        <v>4.38</v>
      </c>
      <c r="O32" s="45">
        <v>4.08</v>
      </c>
      <c r="P32" s="45">
        <v>3.81</v>
      </c>
      <c r="Q32" s="45">
        <v>3.56</v>
      </c>
      <c r="R32" s="45">
        <v>3.33</v>
      </c>
      <c r="S32" s="45">
        <v>3.11</v>
      </c>
      <c r="T32" s="45">
        <v>2.91</v>
      </c>
      <c r="U32" s="45">
        <v>2.73</v>
      </c>
      <c r="V32" s="45">
        <v>2.56</v>
      </c>
      <c r="W32" s="45">
        <v>2.4</v>
      </c>
      <c r="X32" s="45">
        <v>2.25</v>
      </c>
      <c r="Y32" s="45">
        <v>2.11</v>
      </c>
      <c r="Z32" s="45">
        <v>1.98</v>
      </c>
      <c r="AA32" s="45">
        <v>1.86</v>
      </c>
    </row>
    <row r="33" spans="1:27" x14ac:dyDescent="0.25">
      <c r="A33" s="43">
        <v>28</v>
      </c>
      <c r="B33" s="45">
        <v>12.41</v>
      </c>
      <c r="C33" s="45">
        <v>11.3</v>
      </c>
      <c r="D33" s="45">
        <v>10.31</v>
      </c>
      <c r="E33" s="45">
        <v>9.42</v>
      </c>
      <c r="F33" s="45">
        <v>8.6300000000000008</v>
      </c>
      <c r="G33" s="45">
        <v>7.92</v>
      </c>
      <c r="H33" s="45">
        <v>7.28</v>
      </c>
      <c r="I33" s="45">
        <v>6.71</v>
      </c>
      <c r="J33" s="45">
        <v>6.19</v>
      </c>
      <c r="K33" s="45">
        <v>5.73</v>
      </c>
      <c r="L33" s="45">
        <v>5.31</v>
      </c>
      <c r="M33" s="45">
        <v>4.92</v>
      </c>
      <c r="N33" s="45">
        <v>4.57</v>
      </c>
      <c r="O33" s="45">
        <v>4.25</v>
      </c>
      <c r="P33" s="45">
        <v>3.96</v>
      </c>
      <c r="Q33" s="45">
        <v>3.69</v>
      </c>
      <c r="R33" s="45">
        <v>3.45</v>
      </c>
      <c r="S33" s="45">
        <v>3.22</v>
      </c>
      <c r="T33" s="45">
        <v>3.01</v>
      </c>
      <c r="U33" s="45">
        <v>2.82</v>
      </c>
      <c r="V33" s="45">
        <v>2.64</v>
      </c>
      <c r="W33" s="45">
        <v>2.4700000000000002</v>
      </c>
      <c r="X33" s="45">
        <v>2.3199999999999998</v>
      </c>
      <c r="Y33" s="45">
        <v>2.17</v>
      </c>
      <c r="Z33" s="45">
        <v>2.04</v>
      </c>
      <c r="AA33" s="45">
        <v>1.91</v>
      </c>
    </row>
    <row r="34" spans="1:27" x14ac:dyDescent="0.25">
      <c r="A34" s="43">
        <v>29</v>
      </c>
      <c r="B34" s="45">
        <v>13.32</v>
      </c>
      <c r="C34" s="45">
        <v>12.09</v>
      </c>
      <c r="D34" s="45">
        <v>11.01</v>
      </c>
      <c r="E34" s="45">
        <v>10.039999999999999</v>
      </c>
      <c r="F34" s="45">
        <v>9.17</v>
      </c>
      <c r="G34" s="45">
        <v>8.4</v>
      </c>
      <c r="H34" s="45">
        <v>7.7</v>
      </c>
      <c r="I34" s="45">
        <v>7.08</v>
      </c>
      <c r="J34" s="45">
        <v>6.52</v>
      </c>
      <c r="K34" s="45">
        <v>6.02</v>
      </c>
      <c r="L34" s="45">
        <v>5.56</v>
      </c>
      <c r="M34" s="45">
        <v>5.15</v>
      </c>
      <c r="N34" s="45">
        <v>4.78</v>
      </c>
      <c r="O34" s="45">
        <v>4.43</v>
      </c>
      <c r="P34" s="45">
        <v>4.12</v>
      </c>
      <c r="Q34" s="45">
        <v>3.84</v>
      </c>
      <c r="R34" s="45">
        <v>3.58</v>
      </c>
      <c r="S34" s="45">
        <v>3.34</v>
      </c>
      <c r="T34" s="45">
        <v>3.12</v>
      </c>
      <c r="U34" s="45">
        <v>2.91</v>
      </c>
      <c r="V34" s="45">
        <v>2.72</v>
      </c>
      <c r="W34" s="45">
        <v>2.5499999999999998</v>
      </c>
      <c r="X34" s="45">
        <v>2.39</v>
      </c>
      <c r="Y34" s="45">
        <v>2.23</v>
      </c>
      <c r="Z34" s="45">
        <v>2.09</v>
      </c>
      <c r="AA34" s="45">
        <v>1.96</v>
      </c>
    </row>
    <row r="35" spans="1:27" x14ac:dyDescent="0.25">
      <c r="A35" s="43">
        <v>30</v>
      </c>
      <c r="B35" s="45">
        <v>14.32</v>
      </c>
      <c r="C35" s="45">
        <v>12.97</v>
      </c>
      <c r="D35" s="45">
        <v>11.78</v>
      </c>
      <c r="E35" s="45">
        <v>10.72</v>
      </c>
      <c r="F35" s="45">
        <v>9.77</v>
      </c>
      <c r="G35" s="45">
        <v>8.92</v>
      </c>
      <c r="H35" s="45">
        <v>8.17</v>
      </c>
      <c r="I35" s="45">
        <v>7.49</v>
      </c>
      <c r="J35" s="45">
        <v>6.89</v>
      </c>
      <c r="K35" s="45">
        <v>6.34</v>
      </c>
      <c r="L35" s="45">
        <v>5.85</v>
      </c>
      <c r="M35" s="45">
        <v>5.4</v>
      </c>
      <c r="N35" s="45">
        <v>5</v>
      </c>
      <c r="O35" s="45">
        <v>4.63</v>
      </c>
      <c r="P35" s="45">
        <v>4.3</v>
      </c>
      <c r="Q35" s="45">
        <v>4</v>
      </c>
      <c r="R35" s="45">
        <v>3.72</v>
      </c>
      <c r="S35" s="45">
        <v>3.46</v>
      </c>
      <c r="T35" s="45">
        <v>3.23</v>
      </c>
      <c r="U35" s="45">
        <v>3.01</v>
      </c>
      <c r="V35" s="45">
        <v>2.81</v>
      </c>
      <c r="W35" s="45">
        <v>2.63</v>
      </c>
      <c r="X35" s="45">
        <v>2.46</v>
      </c>
      <c r="Y35" s="45">
        <v>2.2999999999999998</v>
      </c>
      <c r="Z35" s="45">
        <v>2.15</v>
      </c>
      <c r="AA35" s="45">
        <v>2.02</v>
      </c>
    </row>
    <row r="36" spans="1:27" x14ac:dyDescent="0.25">
      <c r="A36" s="43">
        <v>31</v>
      </c>
      <c r="B36" s="45">
        <v>15.43</v>
      </c>
      <c r="C36" s="45">
        <v>13.95</v>
      </c>
      <c r="D36" s="45">
        <v>12.64</v>
      </c>
      <c r="E36" s="45">
        <v>11.47</v>
      </c>
      <c r="F36" s="45">
        <v>10.43</v>
      </c>
      <c r="G36" s="45">
        <v>9.51</v>
      </c>
      <c r="H36" s="45">
        <v>8.68</v>
      </c>
      <c r="I36" s="45">
        <v>7.94</v>
      </c>
      <c r="J36" s="45">
        <v>7.28</v>
      </c>
      <c r="K36" s="45">
        <v>6.69</v>
      </c>
      <c r="L36" s="45">
        <v>6.16</v>
      </c>
      <c r="M36" s="45">
        <v>5.68</v>
      </c>
      <c r="N36" s="45">
        <v>5.24</v>
      </c>
      <c r="O36" s="45">
        <v>4.8499999999999996</v>
      </c>
      <c r="P36" s="45">
        <v>4.49</v>
      </c>
      <c r="Q36" s="45">
        <v>4.17</v>
      </c>
      <c r="R36" s="45">
        <v>3.87</v>
      </c>
      <c r="S36" s="45">
        <v>3.6</v>
      </c>
      <c r="T36" s="45">
        <v>3.35</v>
      </c>
      <c r="U36" s="45">
        <v>3.12</v>
      </c>
      <c r="V36" s="45">
        <v>2.91</v>
      </c>
      <c r="W36" s="45">
        <v>2.72</v>
      </c>
      <c r="X36" s="45">
        <v>2.54</v>
      </c>
      <c r="Y36" s="45">
        <v>2.37</v>
      </c>
      <c r="Z36" s="45">
        <v>2.2200000000000002</v>
      </c>
      <c r="AA36" s="45">
        <v>2.08</v>
      </c>
    </row>
    <row r="37" spans="1:27" x14ac:dyDescent="0.25">
      <c r="A37" s="43">
        <v>32</v>
      </c>
      <c r="B37" s="45">
        <v>16.66</v>
      </c>
      <c r="C37" s="45">
        <v>15.04</v>
      </c>
      <c r="D37" s="45">
        <v>13.59</v>
      </c>
      <c r="E37" s="45">
        <v>12.31</v>
      </c>
      <c r="F37" s="45">
        <v>11.17</v>
      </c>
      <c r="G37" s="45">
        <v>10.15</v>
      </c>
      <c r="H37" s="45">
        <v>9.25</v>
      </c>
      <c r="I37" s="45">
        <v>8.4499999999999993</v>
      </c>
      <c r="J37" s="45">
        <v>7.72</v>
      </c>
      <c r="K37" s="45">
        <v>7.08</v>
      </c>
      <c r="L37" s="45">
        <v>6.5</v>
      </c>
      <c r="M37" s="45">
        <v>5.98</v>
      </c>
      <c r="N37" s="45">
        <v>5.51</v>
      </c>
      <c r="O37" s="45">
        <v>5.09</v>
      </c>
      <c r="P37" s="45">
        <v>4.7</v>
      </c>
      <c r="Q37" s="45">
        <v>4.3499999999999996</v>
      </c>
      <c r="R37" s="45">
        <v>4.04</v>
      </c>
      <c r="S37" s="45">
        <v>3.75</v>
      </c>
      <c r="T37" s="45">
        <v>3.48</v>
      </c>
      <c r="U37" s="45">
        <v>3.24</v>
      </c>
      <c r="V37" s="45">
        <v>3.02</v>
      </c>
      <c r="W37" s="45">
        <v>2.81</v>
      </c>
      <c r="X37" s="45">
        <v>2.63</v>
      </c>
      <c r="Y37" s="45">
        <v>2.4500000000000002</v>
      </c>
      <c r="Z37" s="45">
        <v>2.29</v>
      </c>
      <c r="AA37" s="45">
        <v>2.14</v>
      </c>
    </row>
    <row r="38" spans="1:27" x14ac:dyDescent="0.25">
      <c r="A38" s="43">
        <v>33</v>
      </c>
      <c r="B38" s="45">
        <v>18.02</v>
      </c>
      <c r="C38" s="45">
        <v>16.239999999999998</v>
      </c>
      <c r="D38" s="45">
        <v>14.65</v>
      </c>
      <c r="E38" s="45">
        <v>13.24</v>
      </c>
      <c r="F38" s="45">
        <v>11.99</v>
      </c>
      <c r="G38" s="45">
        <v>10.87</v>
      </c>
      <c r="H38" s="45">
        <v>9.8800000000000008</v>
      </c>
      <c r="I38" s="45">
        <v>9</v>
      </c>
      <c r="J38" s="45">
        <v>8.2100000000000009</v>
      </c>
      <c r="K38" s="45">
        <v>7.51</v>
      </c>
      <c r="L38" s="45">
        <v>6.88</v>
      </c>
      <c r="M38" s="45">
        <v>6.31</v>
      </c>
      <c r="N38" s="45">
        <v>5.81</v>
      </c>
      <c r="O38" s="45">
        <v>5.35</v>
      </c>
      <c r="P38" s="45">
        <v>4.93</v>
      </c>
      <c r="Q38" s="45">
        <v>4.5599999999999996</v>
      </c>
      <c r="R38" s="45">
        <v>4.22</v>
      </c>
      <c r="S38" s="45">
        <v>3.91</v>
      </c>
      <c r="T38" s="45">
        <v>3.63</v>
      </c>
      <c r="U38" s="45">
        <v>3.37</v>
      </c>
      <c r="V38" s="45">
        <v>3.13</v>
      </c>
      <c r="W38" s="45">
        <v>2.92</v>
      </c>
      <c r="X38" s="45">
        <v>2.72</v>
      </c>
      <c r="Y38" s="45">
        <v>2.5299999999999998</v>
      </c>
      <c r="Z38" s="45">
        <v>2.36</v>
      </c>
      <c r="AA38" s="45">
        <v>2.21</v>
      </c>
    </row>
    <row r="39" spans="1:27" x14ac:dyDescent="0.25">
      <c r="A39" s="43">
        <v>34</v>
      </c>
      <c r="B39" s="45">
        <v>19.53</v>
      </c>
      <c r="C39" s="45">
        <v>17.57</v>
      </c>
      <c r="D39" s="45">
        <v>15.83</v>
      </c>
      <c r="E39" s="45">
        <v>14.27</v>
      </c>
      <c r="F39" s="45">
        <v>12.9</v>
      </c>
      <c r="G39" s="45">
        <v>11.67</v>
      </c>
      <c r="H39" s="45">
        <v>10.58</v>
      </c>
      <c r="I39" s="45">
        <v>9.61</v>
      </c>
      <c r="J39" s="45">
        <v>8.75</v>
      </c>
      <c r="K39" s="45">
        <v>7.98</v>
      </c>
      <c r="L39" s="45">
        <v>7.3</v>
      </c>
      <c r="M39" s="45">
        <v>6.68</v>
      </c>
      <c r="N39" s="45">
        <v>6.13</v>
      </c>
      <c r="O39" s="45">
        <v>5.63</v>
      </c>
      <c r="P39" s="45">
        <v>5.19</v>
      </c>
      <c r="Q39" s="45">
        <v>4.78</v>
      </c>
      <c r="R39" s="45">
        <v>4.42</v>
      </c>
      <c r="S39" s="45">
        <v>4.09</v>
      </c>
      <c r="T39" s="45">
        <v>3.79</v>
      </c>
      <c r="U39" s="45">
        <v>3.51</v>
      </c>
      <c r="V39" s="45">
        <v>3.26</v>
      </c>
      <c r="W39" s="45">
        <v>3.03</v>
      </c>
      <c r="X39" s="45">
        <v>2.82</v>
      </c>
      <c r="Y39" s="45">
        <v>2.62</v>
      </c>
      <c r="Z39" s="45">
        <v>2.44</v>
      </c>
      <c r="AA39" s="45">
        <v>2.2799999999999998</v>
      </c>
    </row>
    <row r="40" spans="1:27" x14ac:dyDescent="0.25">
      <c r="A40" s="43">
        <v>35</v>
      </c>
      <c r="B40" s="45">
        <v>21.2</v>
      </c>
      <c r="C40" s="45">
        <v>19.05</v>
      </c>
      <c r="D40" s="45">
        <v>17.13</v>
      </c>
      <c r="E40" s="45">
        <v>15.42</v>
      </c>
      <c r="F40" s="45">
        <v>13.9</v>
      </c>
      <c r="G40" s="45">
        <v>12.56</v>
      </c>
      <c r="H40" s="45">
        <v>11.36</v>
      </c>
      <c r="I40" s="45">
        <v>10.3</v>
      </c>
      <c r="J40" s="45">
        <v>9.35</v>
      </c>
      <c r="K40" s="45">
        <v>8.51</v>
      </c>
      <c r="L40" s="45">
        <v>7.76</v>
      </c>
      <c r="M40" s="45">
        <v>7.09</v>
      </c>
      <c r="N40" s="45">
        <v>6.49</v>
      </c>
      <c r="O40" s="45">
        <v>5.95</v>
      </c>
      <c r="P40" s="45">
        <v>5.46</v>
      </c>
      <c r="Q40" s="45">
        <v>5.03</v>
      </c>
      <c r="R40" s="45">
        <v>4.6399999999999997</v>
      </c>
      <c r="S40" s="45">
        <v>4.28</v>
      </c>
      <c r="T40" s="45">
        <v>3.96</v>
      </c>
      <c r="U40" s="45">
        <v>3.66</v>
      </c>
      <c r="V40" s="45">
        <v>3.39</v>
      </c>
      <c r="W40" s="45">
        <v>3.15</v>
      </c>
      <c r="X40" s="45">
        <v>2.93</v>
      </c>
      <c r="Y40" s="45">
        <v>2.72</v>
      </c>
      <c r="Z40" s="45">
        <v>2.5299999999999998</v>
      </c>
      <c r="AA40" s="45">
        <v>2.36</v>
      </c>
    </row>
    <row r="41" spans="1:27" x14ac:dyDescent="0.25">
      <c r="A41" s="43">
        <v>36</v>
      </c>
      <c r="B41" s="45">
        <v>23.05</v>
      </c>
      <c r="C41" s="45">
        <v>20.68</v>
      </c>
      <c r="D41" s="45">
        <v>18.57</v>
      </c>
      <c r="E41" s="45">
        <v>16.690000000000001</v>
      </c>
      <c r="F41" s="45">
        <v>15.02</v>
      </c>
      <c r="G41" s="45">
        <v>13.54</v>
      </c>
      <c r="H41" s="45">
        <v>12.22</v>
      </c>
      <c r="I41" s="45">
        <v>11.06</v>
      </c>
      <c r="J41" s="45">
        <v>10.02</v>
      </c>
      <c r="K41" s="45">
        <v>9.09</v>
      </c>
      <c r="L41" s="45">
        <v>8.27</v>
      </c>
      <c r="M41" s="45">
        <v>7.54</v>
      </c>
      <c r="N41" s="45">
        <v>6.88</v>
      </c>
      <c r="O41" s="45">
        <v>6.3</v>
      </c>
      <c r="P41" s="45">
        <v>5.77</v>
      </c>
      <c r="Q41" s="45">
        <v>5.3</v>
      </c>
      <c r="R41" s="45">
        <v>4.87</v>
      </c>
      <c r="S41" s="45">
        <v>4.49</v>
      </c>
      <c r="T41" s="45">
        <v>4.1399999999999997</v>
      </c>
      <c r="U41" s="45">
        <v>3.83</v>
      </c>
      <c r="V41" s="45">
        <v>3.54</v>
      </c>
      <c r="W41" s="45">
        <v>3.28</v>
      </c>
      <c r="X41" s="45">
        <v>3.04</v>
      </c>
      <c r="Y41" s="45">
        <v>2.82</v>
      </c>
      <c r="Z41" s="45">
        <v>2.62</v>
      </c>
      <c r="AA41" s="45">
        <v>2.44</v>
      </c>
    </row>
    <row r="42" spans="1:27" x14ac:dyDescent="0.25">
      <c r="A42" s="43">
        <v>37</v>
      </c>
      <c r="B42" s="45">
        <v>25.08</v>
      </c>
      <c r="C42" s="45">
        <v>22.48</v>
      </c>
      <c r="D42" s="45">
        <v>20.170000000000002</v>
      </c>
      <c r="E42" s="45">
        <v>18.100000000000001</v>
      </c>
      <c r="F42" s="45">
        <v>16.27</v>
      </c>
      <c r="G42" s="45">
        <v>14.63</v>
      </c>
      <c r="H42" s="45">
        <v>13.18</v>
      </c>
      <c r="I42" s="45">
        <v>11.9</v>
      </c>
      <c r="J42" s="45">
        <v>10.76</v>
      </c>
      <c r="K42" s="45">
        <v>9.74</v>
      </c>
      <c r="L42" s="45">
        <v>8.84</v>
      </c>
      <c r="M42" s="45">
        <v>8.0299999999999994</v>
      </c>
      <c r="N42" s="45">
        <v>7.32</v>
      </c>
      <c r="O42" s="45">
        <v>6.68</v>
      </c>
      <c r="P42" s="45">
        <v>6.11</v>
      </c>
      <c r="Q42" s="45">
        <v>5.6</v>
      </c>
      <c r="R42" s="45">
        <v>5.14</v>
      </c>
      <c r="S42" s="45">
        <v>4.72</v>
      </c>
      <c r="T42" s="45">
        <v>4.3499999999999996</v>
      </c>
      <c r="U42" s="45">
        <v>4.01</v>
      </c>
      <c r="V42" s="45">
        <v>3.7</v>
      </c>
      <c r="W42" s="45">
        <v>3.42</v>
      </c>
      <c r="X42" s="45">
        <v>3.17</v>
      </c>
      <c r="Y42" s="45">
        <v>2.94</v>
      </c>
      <c r="Z42" s="45">
        <v>2.72</v>
      </c>
      <c r="AA42" s="45">
        <v>2.5299999999999998</v>
      </c>
    </row>
    <row r="43" spans="1:27" x14ac:dyDescent="0.25">
      <c r="A43" s="43">
        <v>38</v>
      </c>
      <c r="B43" s="45">
        <v>27.31</v>
      </c>
      <c r="C43" s="45">
        <v>24.47</v>
      </c>
      <c r="D43" s="45">
        <v>21.93</v>
      </c>
      <c r="E43" s="45">
        <v>19.66</v>
      </c>
      <c r="F43" s="45">
        <v>17.64</v>
      </c>
      <c r="G43" s="45">
        <v>15.85</v>
      </c>
      <c r="H43" s="45">
        <v>14.25</v>
      </c>
      <c r="I43" s="45">
        <v>12.84</v>
      </c>
      <c r="J43" s="45">
        <v>11.58</v>
      </c>
      <c r="K43" s="45">
        <v>10.46</v>
      </c>
      <c r="L43" s="45">
        <v>9.4700000000000006</v>
      </c>
      <c r="M43" s="45">
        <v>8.59</v>
      </c>
      <c r="N43" s="45">
        <v>7.8</v>
      </c>
      <c r="O43" s="45">
        <v>7.1</v>
      </c>
      <c r="P43" s="45">
        <v>6.48</v>
      </c>
      <c r="Q43" s="45">
        <v>5.92</v>
      </c>
      <c r="R43" s="45">
        <v>5.42</v>
      </c>
      <c r="S43" s="45">
        <v>4.9800000000000004</v>
      </c>
      <c r="T43" s="45">
        <v>4.57</v>
      </c>
      <c r="U43" s="45">
        <v>4.21</v>
      </c>
      <c r="V43" s="45">
        <v>3.88</v>
      </c>
      <c r="W43" s="45">
        <v>3.58</v>
      </c>
      <c r="X43" s="45">
        <v>3.31</v>
      </c>
      <c r="Y43" s="45">
        <v>3.06</v>
      </c>
      <c r="Z43" s="45">
        <v>2.83</v>
      </c>
      <c r="AA43" s="45">
        <v>2.63</v>
      </c>
    </row>
    <row r="44" spans="1:27" x14ac:dyDescent="0.25">
      <c r="A44" s="43">
        <v>39</v>
      </c>
      <c r="B44" s="45">
        <v>29.24</v>
      </c>
      <c r="C44" s="45">
        <v>26.66</v>
      </c>
      <c r="D44" s="45">
        <v>23.88</v>
      </c>
      <c r="E44" s="45">
        <v>21.39</v>
      </c>
      <c r="F44" s="45">
        <v>19.170000000000002</v>
      </c>
      <c r="G44" s="45">
        <v>17.2</v>
      </c>
      <c r="H44" s="45">
        <v>15.44</v>
      </c>
      <c r="I44" s="45">
        <v>13.88</v>
      </c>
      <c r="J44" s="45">
        <v>12.49</v>
      </c>
      <c r="K44" s="45">
        <v>11.26</v>
      </c>
      <c r="L44" s="45">
        <v>10.17</v>
      </c>
      <c r="M44" s="45">
        <v>9.1999999999999993</v>
      </c>
      <c r="N44" s="45">
        <v>8.34</v>
      </c>
      <c r="O44" s="45">
        <v>7.58</v>
      </c>
      <c r="P44" s="45">
        <v>6.89</v>
      </c>
      <c r="Q44" s="45">
        <v>6.29</v>
      </c>
      <c r="R44" s="45">
        <v>5.74</v>
      </c>
      <c r="S44" s="45">
        <v>5.26</v>
      </c>
      <c r="T44" s="45">
        <v>4.82</v>
      </c>
      <c r="U44" s="45">
        <v>4.43</v>
      </c>
      <c r="V44" s="45">
        <v>4.07</v>
      </c>
      <c r="W44" s="45">
        <v>3.75</v>
      </c>
      <c r="X44" s="45">
        <v>3.46</v>
      </c>
      <c r="Y44" s="45">
        <v>3.19</v>
      </c>
      <c r="Z44" s="45">
        <v>2.95</v>
      </c>
      <c r="AA44" s="45">
        <v>2.73</v>
      </c>
    </row>
    <row r="45" spans="1:27" x14ac:dyDescent="0.25">
      <c r="A45" s="43">
        <v>40</v>
      </c>
      <c r="B45" s="45">
        <v>30</v>
      </c>
      <c r="C45" s="45">
        <v>28.9</v>
      </c>
      <c r="D45" s="45">
        <v>26.02</v>
      </c>
      <c r="E45" s="45">
        <v>23.3</v>
      </c>
      <c r="F45" s="45">
        <v>20.86</v>
      </c>
      <c r="G45" s="45">
        <v>18.690000000000001</v>
      </c>
      <c r="H45" s="45">
        <v>16.75</v>
      </c>
      <c r="I45" s="45">
        <v>15.03</v>
      </c>
      <c r="J45" s="45">
        <v>13.51</v>
      </c>
      <c r="K45" s="45">
        <v>12.15</v>
      </c>
      <c r="L45" s="45">
        <v>10.95</v>
      </c>
      <c r="M45" s="45">
        <v>9.89</v>
      </c>
      <c r="N45" s="45">
        <v>8.94</v>
      </c>
      <c r="O45" s="45">
        <v>8.1</v>
      </c>
      <c r="P45" s="45">
        <v>7.35</v>
      </c>
      <c r="Q45" s="45">
        <v>6.69</v>
      </c>
      <c r="R45" s="45">
        <v>6.1</v>
      </c>
      <c r="S45" s="45">
        <v>5.57</v>
      </c>
      <c r="T45" s="45">
        <v>5.09</v>
      </c>
      <c r="U45" s="45">
        <v>4.67</v>
      </c>
      <c r="V45" s="45">
        <v>4.28</v>
      </c>
      <c r="W45" s="45">
        <v>3.94</v>
      </c>
      <c r="X45" s="45">
        <v>3.62</v>
      </c>
      <c r="Y45" s="45">
        <v>3.34</v>
      </c>
      <c r="Z45" s="45">
        <v>3.08</v>
      </c>
      <c r="AA45" s="45">
        <v>2.85</v>
      </c>
    </row>
    <row r="46" spans="1:27" x14ac:dyDescent="0.25">
      <c r="A46" s="43">
        <v>41</v>
      </c>
      <c r="B46" s="45">
        <v>30</v>
      </c>
      <c r="C46" s="45">
        <v>30</v>
      </c>
      <c r="D46" s="45">
        <v>28.38</v>
      </c>
      <c r="E46" s="45">
        <v>25.4</v>
      </c>
      <c r="F46" s="45">
        <v>22.73</v>
      </c>
      <c r="G46" s="45">
        <v>20.34</v>
      </c>
      <c r="H46" s="45">
        <v>18.21</v>
      </c>
      <c r="I46" s="45">
        <v>16.32</v>
      </c>
      <c r="J46" s="45">
        <v>14.64</v>
      </c>
      <c r="K46" s="45">
        <v>13.15</v>
      </c>
      <c r="L46" s="45">
        <v>11.82</v>
      </c>
      <c r="M46" s="45">
        <v>10.65</v>
      </c>
      <c r="N46" s="45">
        <v>9.61</v>
      </c>
      <c r="O46" s="45">
        <v>8.68</v>
      </c>
      <c r="P46" s="45">
        <v>7.86</v>
      </c>
      <c r="Q46" s="45">
        <v>7.13</v>
      </c>
      <c r="R46" s="45">
        <v>6.49</v>
      </c>
      <c r="S46" s="45">
        <v>5.91</v>
      </c>
      <c r="T46" s="45">
        <v>5.39</v>
      </c>
      <c r="U46" s="45">
        <v>4.93</v>
      </c>
      <c r="V46" s="45">
        <v>4.51</v>
      </c>
      <c r="W46" s="45">
        <v>4.1399999999999997</v>
      </c>
      <c r="X46" s="45">
        <v>3.8</v>
      </c>
      <c r="Y46" s="45">
        <v>3.5</v>
      </c>
      <c r="Z46" s="45">
        <v>3.22</v>
      </c>
      <c r="AA46" s="45">
        <v>2.97</v>
      </c>
    </row>
    <row r="47" spans="1:27" x14ac:dyDescent="0.25">
      <c r="A47" s="43">
        <v>42</v>
      </c>
      <c r="B47" s="45">
        <v>30</v>
      </c>
      <c r="C47" s="45">
        <v>30</v>
      </c>
      <c r="D47" s="45">
        <v>29.8</v>
      </c>
      <c r="E47" s="45">
        <v>27.7</v>
      </c>
      <c r="F47" s="45">
        <v>24.78</v>
      </c>
      <c r="G47" s="45">
        <v>22.17</v>
      </c>
      <c r="H47" s="45">
        <v>19.829999999999998</v>
      </c>
      <c r="I47" s="45">
        <v>17.75</v>
      </c>
      <c r="J47" s="45">
        <v>15.89</v>
      </c>
      <c r="K47" s="45">
        <v>14.25</v>
      </c>
      <c r="L47" s="45">
        <v>12.79</v>
      </c>
      <c r="M47" s="45">
        <v>11.49</v>
      </c>
      <c r="N47" s="45">
        <v>10.35</v>
      </c>
      <c r="O47" s="45">
        <v>9.33</v>
      </c>
      <c r="P47" s="45">
        <v>8.43</v>
      </c>
      <c r="Q47" s="45">
        <v>7.63</v>
      </c>
      <c r="R47" s="45">
        <v>6.92</v>
      </c>
      <c r="S47" s="45">
        <v>6.29</v>
      </c>
      <c r="T47" s="45">
        <v>5.72</v>
      </c>
      <c r="U47" s="45">
        <v>5.22</v>
      </c>
      <c r="V47" s="45">
        <v>4.7699999999999996</v>
      </c>
      <c r="W47" s="45">
        <v>4.37</v>
      </c>
      <c r="X47" s="45">
        <v>4</v>
      </c>
      <c r="Y47" s="45">
        <v>3.67</v>
      </c>
      <c r="Z47" s="45">
        <v>3.38</v>
      </c>
      <c r="AA47" s="45">
        <v>3.11</v>
      </c>
    </row>
    <row r="48" spans="1:27" x14ac:dyDescent="0.25">
      <c r="A48" s="43">
        <v>43</v>
      </c>
      <c r="B48" s="45">
        <v>30</v>
      </c>
      <c r="C48" s="45">
        <v>30</v>
      </c>
      <c r="D48" s="45">
        <v>30</v>
      </c>
      <c r="E48" s="45">
        <v>29.46</v>
      </c>
      <c r="F48" s="45">
        <v>27.05</v>
      </c>
      <c r="G48" s="45">
        <v>24.18</v>
      </c>
      <c r="H48" s="45">
        <v>21.62</v>
      </c>
      <c r="I48" s="45">
        <v>19.329999999999998</v>
      </c>
      <c r="J48" s="45">
        <v>17.29</v>
      </c>
      <c r="K48" s="45">
        <v>15.47</v>
      </c>
      <c r="L48" s="45">
        <v>13.86</v>
      </c>
      <c r="M48" s="45">
        <v>12.44</v>
      </c>
      <c r="N48" s="45">
        <v>11.17</v>
      </c>
      <c r="O48" s="45">
        <v>10.050000000000001</v>
      </c>
      <c r="P48" s="45">
        <v>9.06</v>
      </c>
      <c r="Q48" s="45">
        <v>8.18</v>
      </c>
      <c r="R48" s="45">
        <v>7.4</v>
      </c>
      <c r="S48" s="45">
        <v>6.71</v>
      </c>
      <c r="T48" s="45">
        <v>6.09</v>
      </c>
      <c r="U48" s="45">
        <v>5.54</v>
      </c>
      <c r="V48" s="45">
        <v>5.05</v>
      </c>
      <c r="W48" s="45">
        <v>4.6100000000000003</v>
      </c>
      <c r="X48" s="45">
        <v>4.22</v>
      </c>
      <c r="Y48" s="45">
        <v>3.87</v>
      </c>
      <c r="Z48" s="45">
        <v>3.55</v>
      </c>
      <c r="AA48" s="45">
        <v>3.26</v>
      </c>
    </row>
    <row r="49" spans="1:27" x14ac:dyDescent="0.25">
      <c r="A49" s="43">
        <v>44</v>
      </c>
      <c r="B49" s="45">
        <v>30</v>
      </c>
      <c r="C49" s="45">
        <v>30</v>
      </c>
      <c r="D49" s="45">
        <v>30</v>
      </c>
      <c r="E49" s="45">
        <v>30</v>
      </c>
      <c r="F49" s="45">
        <v>29.12</v>
      </c>
      <c r="G49" s="45">
        <v>26.4</v>
      </c>
      <c r="H49" s="45">
        <v>23.59</v>
      </c>
      <c r="I49" s="45">
        <v>21.08</v>
      </c>
      <c r="J49" s="45">
        <v>18.829999999999998</v>
      </c>
      <c r="K49" s="45">
        <v>16.84</v>
      </c>
      <c r="L49" s="45">
        <v>15.06</v>
      </c>
      <c r="M49" s="45">
        <v>13.49</v>
      </c>
      <c r="N49" s="45">
        <v>12.09</v>
      </c>
      <c r="O49" s="45">
        <v>10.86</v>
      </c>
      <c r="P49" s="45">
        <v>9.76</v>
      </c>
      <c r="Q49" s="45">
        <v>8.7899999999999991</v>
      </c>
      <c r="R49" s="45">
        <v>7.94</v>
      </c>
      <c r="S49" s="45">
        <v>7.18</v>
      </c>
      <c r="T49" s="45">
        <v>6.5</v>
      </c>
      <c r="U49" s="45">
        <v>5.9</v>
      </c>
      <c r="V49" s="45">
        <v>5.37</v>
      </c>
      <c r="W49" s="45">
        <v>4.8899999999999997</v>
      </c>
      <c r="X49" s="45">
        <v>4.46</v>
      </c>
      <c r="Y49" s="45">
        <v>4.08</v>
      </c>
      <c r="Z49" s="45">
        <v>3.73</v>
      </c>
      <c r="AA49" s="45">
        <v>3.42</v>
      </c>
    </row>
    <row r="50" spans="1:27" x14ac:dyDescent="0.25">
      <c r="A50" s="43">
        <v>45</v>
      </c>
      <c r="B50" s="45">
        <v>30</v>
      </c>
      <c r="C50" s="45">
        <v>30</v>
      </c>
      <c r="D50" s="45">
        <v>30</v>
      </c>
      <c r="E50" s="45">
        <v>30</v>
      </c>
      <c r="F50" s="45">
        <v>30</v>
      </c>
      <c r="G50" s="45">
        <v>28.78</v>
      </c>
      <c r="H50" s="45">
        <v>25.77</v>
      </c>
      <c r="I50" s="45">
        <v>23.01</v>
      </c>
      <c r="J50" s="45">
        <v>20.55</v>
      </c>
      <c r="K50" s="45">
        <v>18.350000000000001</v>
      </c>
      <c r="L50" s="45">
        <v>16.39</v>
      </c>
      <c r="M50" s="45">
        <v>14.65</v>
      </c>
      <c r="N50" s="45">
        <v>13.11</v>
      </c>
      <c r="O50" s="45">
        <v>11.75</v>
      </c>
      <c r="P50" s="45">
        <v>10.54</v>
      </c>
      <c r="Q50" s="45">
        <v>9.48</v>
      </c>
      <c r="R50" s="45">
        <v>8.5299999999999994</v>
      </c>
      <c r="S50" s="45">
        <v>7.7</v>
      </c>
      <c r="T50" s="45">
        <v>6.96</v>
      </c>
      <c r="U50" s="45">
        <v>6.3</v>
      </c>
      <c r="V50" s="45">
        <v>5.71</v>
      </c>
      <c r="W50" s="45">
        <v>5.19</v>
      </c>
      <c r="X50" s="45">
        <v>4.7300000000000004</v>
      </c>
      <c r="Y50" s="45">
        <v>4.3099999999999996</v>
      </c>
      <c r="Z50" s="45">
        <v>3.94</v>
      </c>
      <c r="AA50" s="45">
        <v>3.6</v>
      </c>
    </row>
    <row r="51" spans="1:27" x14ac:dyDescent="0.25">
      <c r="A51" s="43">
        <v>46</v>
      </c>
      <c r="B51" s="45">
        <v>30</v>
      </c>
      <c r="C51" s="45">
        <v>30</v>
      </c>
      <c r="D51" s="45">
        <v>30</v>
      </c>
      <c r="E51" s="45">
        <v>30</v>
      </c>
      <c r="F51" s="45">
        <v>30</v>
      </c>
      <c r="G51" s="45">
        <v>30</v>
      </c>
      <c r="H51" s="45">
        <v>28.16</v>
      </c>
      <c r="I51" s="45">
        <v>25.15</v>
      </c>
      <c r="J51" s="45">
        <v>22.44</v>
      </c>
      <c r="K51" s="45">
        <v>20.02</v>
      </c>
      <c r="L51" s="45">
        <v>17.87</v>
      </c>
      <c r="M51" s="45">
        <v>15.95</v>
      </c>
      <c r="N51" s="45">
        <v>14.25</v>
      </c>
      <c r="O51" s="45">
        <v>12.75</v>
      </c>
      <c r="P51" s="45">
        <v>11.42</v>
      </c>
      <c r="Q51" s="45">
        <v>10.24</v>
      </c>
      <c r="R51" s="45">
        <v>9.1999999999999993</v>
      </c>
      <c r="S51" s="45">
        <v>8.2799999999999994</v>
      </c>
      <c r="T51" s="45">
        <v>7.46</v>
      </c>
      <c r="U51" s="45">
        <v>6.74</v>
      </c>
      <c r="V51" s="45">
        <v>6.1</v>
      </c>
      <c r="W51" s="45">
        <v>5.53</v>
      </c>
      <c r="X51" s="45">
        <v>5.0199999999999996</v>
      </c>
      <c r="Y51" s="45">
        <v>4.57</v>
      </c>
      <c r="Z51" s="45">
        <v>4.16</v>
      </c>
      <c r="AA51" s="45">
        <v>3.8</v>
      </c>
    </row>
    <row r="52" spans="1:27" x14ac:dyDescent="0.25">
      <c r="A52" s="43">
        <v>47</v>
      </c>
      <c r="B52" s="45">
        <v>30</v>
      </c>
      <c r="C52" s="45">
        <v>30</v>
      </c>
      <c r="D52" s="45">
        <v>30</v>
      </c>
      <c r="E52" s="45">
        <v>30</v>
      </c>
      <c r="F52" s="45">
        <v>30</v>
      </c>
      <c r="G52" s="45">
        <v>30</v>
      </c>
      <c r="H52" s="45">
        <v>29.71</v>
      </c>
      <c r="I52" s="45">
        <v>27.5</v>
      </c>
      <c r="J52" s="45">
        <v>24.54</v>
      </c>
      <c r="K52" s="45">
        <v>21.88</v>
      </c>
      <c r="L52" s="45">
        <v>19.510000000000002</v>
      </c>
      <c r="M52" s="45">
        <v>17.399999999999999</v>
      </c>
      <c r="N52" s="45">
        <v>15.52</v>
      </c>
      <c r="O52" s="45">
        <v>13.86</v>
      </c>
      <c r="P52" s="45">
        <v>12.39</v>
      </c>
      <c r="Q52" s="45">
        <v>11.09</v>
      </c>
      <c r="R52" s="45">
        <v>9.94</v>
      </c>
      <c r="S52" s="45">
        <v>8.92</v>
      </c>
      <c r="T52" s="45">
        <v>8.02</v>
      </c>
      <c r="U52" s="45">
        <v>7.23</v>
      </c>
      <c r="V52" s="45">
        <v>6.53</v>
      </c>
      <c r="W52" s="45">
        <v>5.9</v>
      </c>
      <c r="X52" s="45">
        <v>5.34</v>
      </c>
      <c r="Y52" s="45">
        <v>4.8499999999999996</v>
      </c>
      <c r="Z52" s="45">
        <v>4.41</v>
      </c>
      <c r="AA52" s="45">
        <v>4.01</v>
      </c>
    </row>
    <row r="53" spans="1:27" x14ac:dyDescent="0.25">
      <c r="A53" s="43">
        <v>48</v>
      </c>
      <c r="B53" s="45">
        <v>30</v>
      </c>
      <c r="C53" s="45">
        <v>30</v>
      </c>
      <c r="D53" s="45">
        <v>30</v>
      </c>
      <c r="E53" s="45">
        <v>30</v>
      </c>
      <c r="F53" s="45">
        <v>30</v>
      </c>
      <c r="G53" s="45">
        <v>30</v>
      </c>
      <c r="H53" s="45">
        <v>30</v>
      </c>
      <c r="I53" s="45">
        <v>29.37</v>
      </c>
      <c r="J53" s="45">
        <v>26.84</v>
      </c>
      <c r="K53" s="45">
        <v>23.93</v>
      </c>
      <c r="L53" s="45">
        <v>21.33</v>
      </c>
      <c r="M53" s="45">
        <v>19</v>
      </c>
      <c r="N53" s="45">
        <v>16.940000000000001</v>
      </c>
      <c r="O53" s="45">
        <v>15.1</v>
      </c>
      <c r="P53" s="45">
        <v>13.47</v>
      </c>
      <c r="Q53" s="45">
        <v>12.04</v>
      </c>
      <c r="R53" s="45">
        <v>10.77</v>
      </c>
      <c r="S53" s="45">
        <v>9.65</v>
      </c>
      <c r="T53" s="45">
        <v>8.65</v>
      </c>
      <c r="U53" s="45">
        <v>7.78</v>
      </c>
      <c r="V53" s="45">
        <v>7</v>
      </c>
      <c r="W53" s="45">
        <v>6.32</v>
      </c>
      <c r="X53" s="45">
        <v>5.71</v>
      </c>
      <c r="Y53" s="45">
        <v>5.17</v>
      </c>
      <c r="Z53" s="45">
        <v>4.68</v>
      </c>
      <c r="AA53" s="45">
        <v>4.26</v>
      </c>
    </row>
    <row r="54" spans="1:27" x14ac:dyDescent="0.25">
      <c r="A54" s="43">
        <v>49</v>
      </c>
      <c r="B54" s="45">
        <v>30</v>
      </c>
      <c r="C54" s="45">
        <v>30</v>
      </c>
      <c r="D54" s="45">
        <v>30</v>
      </c>
      <c r="E54" s="45">
        <v>30</v>
      </c>
      <c r="F54" s="45">
        <v>30</v>
      </c>
      <c r="G54" s="45">
        <v>30</v>
      </c>
      <c r="H54" s="45">
        <v>30</v>
      </c>
      <c r="I54" s="45">
        <v>30</v>
      </c>
      <c r="J54" s="45">
        <v>29.03</v>
      </c>
      <c r="K54" s="45">
        <v>26.2</v>
      </c>
      <c r="L54" s="45">
        <v>23.34</v>
      </c>
      <c r="M54" s="45">
        <v>20.78</v>
      </c>
      <c r="N54" s="45">
        <v>18.510000000000002</v>
      </c>
      <c r="O54" s="45">
        <v>16.48</v>
      </c>
      <c r="P54" s="45">
        <v>14.68</v>
      </c>
      <c r="Q54" s="45">
        <v>13.1</v>
      </c>
      <c r="R54" s="45">
        <v>11.69</v>
      </c>
      <c r="S54" s="45">
        <v>10.45</v>
      </c>
      <c r="T54" s="45">
        <v>9.36</v>
      </c>
      <c r="U54" s="45">
        <v>8.39</v>
      </c>
      <c r="V54" s="45">
        <v>7.54</v>
      </c>
      <c r="W54" s="45">
        <v>6.78</v>
      </c>
      <c r="X54" s="45">
        <v>6.11</v>
      </c>
      <c r="Y54" s="45">
        <v>5.52</v>
      </c>
      <c r="Z54" s="45">
        <v>4.99</v>
      </c>
      <c r="AA54" s="45">
        <v>4.5199999999999996</v>
      </c>
    </row>
    <row r="55" spans="1:27" x14ac:dyDescent="0.25">
      <c r="A55" s="43">
        <v>50</v>
      </c>
      <c r="B55" s="45">
        <v>30</v>
      </c>
      <c r="C55" s="45">
        <v>30</v>
      </c>
      <c r="D55" s="45">
        <v>30</v>
      </c>
      <c r="E55" s="45">
        <v>30</v>
      </c>
      <c r="F55" s="45">
        <v>30</v>
      </c>
      <c r="G55" s="45">
        <v>30</v>
      </c>
      <c r="H55" s="45">
        <v>30</v>
      </c>
      <c r="I55" s="45">
        <v>30</v>
      </c>
      <c r="J55" s="45">
        <v>30</v>
      </c>
      <c r="K55" s="45">
        <v>28.69</v>
      </c>
      <c r="L55" s="45">
        <v>25.56</v>
      </c>
      <c r="M55" s="45">
        <v>22.75</v>
      </c>
      <c r="N55" s="45">
        <v>20.25</v>
      </c>
      <c r="O55" s="45">
        <v>18.02</v>
      </c>
      <c r="P55" s="45">
        <v>16.03</v>
      </c>
      <c r="Q55" s="45">
        <v>14.28</v>
      </c>
      <c r="R55" s="45">
        <v>12.72</v>
      </c>
      <c r="S55" s="45">
        <v>11.35</v>
      </c>
      <c r="T55" s="45">
        <v>10.14</v>
      </c>
      <c r="U55" s="45">
        <v>9.07</v>
      </c>
      <c r="V55" s="45">
        <v>8.1300000000000008</v>
      </c>
      <c r="W55" s="45">
        <v>7.3</v>
      </c>
      <c r="X55" s="45">
        <v>6.56</v>
      </c>
      <c r="Y55" s="45">
        <v>5.91</v>
      </c>
      <c r="Z55" s="45">
        <v>5.33</v>
      </c>
      <c r="AA55" s="45">
        <v>4.82</v>
      </c>
    </row>
    <row r="56" spans="1:27" x14ac:dyDescent="0.25">
      <c r="A56" s="43">
        <v>51</v>
      </c>
      <c r="B56" s="45">
        <v>30</v>
      </c>
      <c r="C56" s="45">
        <v>30</v>
      </c>
      <c r="D56" s="45">
        <v>30</v>
      </c>
      <c r="E56" s="45">
        <v>30</v>
      </c>
      <c r="F56" s="45">
        <v>30</v>
      </c>
      <c r="G56" s="45">
        <v>30</v>
      </c>
      <c r="H56" s="45">
        <v>30</v>
      </c>
      <c r="I56" s="45">
        <v>30</v>
      </c>
      <c r="J56" s="45">
        <v>30</v>
      </c>
      <c r="K56" s="45">
        <v>30</v>
      </c>
      <c r="L56" s="45">
        <v>28.02</v>
      </c>
      <c r="M56" s="45">
        <v>24.94</v>
      </c>
      <c r="N56" s="45">
        <v>22.18</v>
      </c>
      <c r="O56" s="45">
        <v>19.72</v>
      </c>
      <c r="P56" s="45">
        <v>17.53</v>
      </c>
      <c r="Q56" s="45">
        <v>15.59</v>
      </c>
      <c r="R56" s="45">
        <v>13.88</v>
      </c>
      <c r="S56" s="45">
        <v>12.36</v>
      </c>
      <c r="T56" s="45">
        <v>11.02</v>
      </c>
      <c r="U56" s="45">
        <v>9.84</v>
      </c>
      <c r="V56" s="45">
        <v>8.8000000000000007</v>
      </c>
      <c r="W56" s="45">
        <v>7.88</v>
      </c>
      <c r="X56" s="45">
        <v>7.06</v>
      </c>
      <c r="Y56" s="45">
        <v>6.34</v>
      </c>
      <c r="Z56" s="45">
        <v>5.71</v>
      </c>
      <c r="AA56" s="45">
        <v>5.15</v>
      </c>
    </row>
    <row r="57" spans="1:27" x14ac:dyDescent="0.25">
      <c r="A57" s="43">
        <v>52</v>
      </c>
      <c r="B57" s="45">
        <v>30</v>
      </c>
      <c r="C57" s="45">
        <v>30</v>
      </c>
      <c r="D57" s="45">
        <v>30</v>
      </c>
      <c r="E57" s="45">
        <v>30</v>
      </c>
      <c r="F57" s="45">
        <v>30</v>
      </c>
      <c r="G57" s="45">
        <v>30</v>
      </c>
      <c r="H57" s="45">
        <v>30</v>
      </c>
      <c r="I57" s="45">
        <v>30</v>
      </c>
      <c r="J57" s="45">
        <v>30</v>
      </c>
      <c r="K57" s="45">
        <v>30</v>
      </c>
      <c r="L57" s="45">
        <v>29.65</v>
      </c>
      <c r="M57" s="45">
        <v>27.35</v>
      </c>
      <c r="N57" s="45">
        <v>24.32</v>
      </c>
      <c r="O57" s="45">
        <v>21.62</v>
      </c>
      <c r="P57" s="45">
        <v>19.2</v>
      </c>
      <c r="Q57" s="45">
        <v>17.059999999999999</v>
      </c>
      <c r="R57" s="45">
        <v>15.16</v>
      </c>
      <c r="S57" s="45">
        <v>13.49</v>
      </c>
      <c r="T57" s="45">
        <v>12</v>
      </c>
      <c r="U57" s="45">
        <v>10.7</v>
      </c>
      <c r="V57" s="45">
        <v>9.5399999999999991</v>
      </c>
      <c r="W57" s="45">
        <v>8.52</v>
      </c>
      <c r="X57" s="45">
        <v>7.62</v>
      </c>
      <c r="Y57" s="45">
        <v>6.83</v>
      </c>
      <c r="Z57" s="45">
        <v>6.13</v>
      </c>
      <c r="AA57" s="45">
        <v>5.52</v>
      </c>
    </row>
    <row r="58" spans="1:27" x14ac:dyDescent="0.25">
      <c r="A58" s="43">
        <v>53</v>
      </c>
      <c r="B58" s="45">
        <v>30</v>
      </c>
      <c r="C58" s="45">
        <v>30</v>
      </c>
      <c r="D58" s="45">
        <v>30</v>
      </c>
      <c r="E58" s="45">
        <v>30</v>
      </c>
      <c r="F58" s="45">
        <v>30</v>
      </c>
      <c r="G58" s="45">
        <v>30</v>
      </c>
      <c r="H58" s="45">
        <v>30</v>
      </c>
      <c r="I58" s="45">
        <v>30</v>
      </c>
      <c r="J58" s="45">
        <v>30</v>
      </c>
      <c r="K58" s="45">
        <v>30</v>
      </c>
      <c r="L58" s="45">
        <v>30</v>
      </c>
      <c r="M58" s="45">
        <v>29.31</v>
      </c>
      <c r="N58" s="45">
        <v>26.69</v>
      </c>
      <c r="O58" s="45">
        <v>23.72</v>
      </c>
      <c r="P58" s="45">
        <v>21.06</v>
      </c>
      <c r="Q58" s="45">
        <v>18.7</v>
      </c>
      <c r="R58" s="45">
        <v>16.600000000000001</v>
      </c>
      <c r="S58" s="45">
        <v>14.74</v>
      </c>
      <c r="T58" s="45">
        <v>13.1</v>
      </c>
      <c r="U58" s="45">
        <v>11.65</v>
      </c>
      <c r="V58" s="45">
        <v>10.37</v>
      </c>
      <c r="W58" s="45">
        <v>9.25</v>
      </c>
      <c r="X58" s="45">
        <v>8.25</v>
      </c>
      <c r="Y58" s="45">
        <v>7.38</v>
      </c>
      <c r="Z58" s="45">
        <v>6.61</v>
      </c>
      <c r="AA58" s="45">
        <v>5.93</v>
      </c>
    </row>
    <row r="59" spans="1:27" x14ac:dyDescent="0.25">
      <c r="A59" s="43">
        <v>54</v>
      </c>
      <c r="B59" s="45">
        <v>30</v>
      </c>
      <c r="C59" s="45">
        <v>30</v>
      </c>
      <c r="D59" s="45">
        <v>30</v>
      </c>
      <c r="E59" s="45">
        <v>30</v>
      </c>
      <c r="F59" s="45">
        <v>30</v>
      </c>
      <c r="G59" s="45">
        <v>30</v>
      </c>
      <c r="H59" s="45">
        <v>30</v>
      </c>
      <c r="I59" s="45">
        <v>30</v>
      </c>
      <c r="J59" s="45">
        <v>30</v>
      </c>
      <c r="K59" s="45">
        <v>30</v>
      </c>
      <c r="L59" s="45">
        <v>30</v>
      </c>
      <c r="M59" s="45">
        <v>30</v>
      </c>
      <c r="N59" s="45">
        <v>28.97</v>
      </c>
      <c r="O59" s="45">
        <v>26.05</v>
      </c>
      <c r="P59" s="45">
        <v>23.12</v>
      </c>
      <c r="Q59" s="45">
        <v>20.52</v>
      </c>
      <c r="R59" s="45">
        <v>18.2</v>
      </c>
      <c r="S59" s="45">
        <v>16.149999999999999</v>
      </c>
      <c r="T59" s="45">
        <v>14.33</v>
      </c>
      <c r="U59" s="45">
        <v>12.73</v>
      </c>
      <c r="V59" s="45">
        <v>11.31</v>
      </c>
      <c r="W59" s="45">
        <v>10.06</v>
      </c>
      <c r="X59" s="45">
        <v>8.9600000000000009</v>
      </c>
      <c r="Y59" s="45">
        <v>7.99</v>
      </c>
      <c r="Z59" s="45">
        <v>7.14</v>
      </c>
      <c r="AA59" s="45">
        <v>6.39</v>
      </c>
    </row>
    <row r="60" spans="1:27" x14ac:dyDescent="0.25">
      <c r="A60" s="43">
        <v>55</v>
      </c>
      <c r="B60" s="45">
        <v>30</v>
      </c>
      <c r="C60" s="45">
        <v>30</v>
      </c>
      <c r="D60" s="45">
        <v>30</v>
      </c>
      <c r="E60" s="45">
        <v>30</v>
      </c>
      <c r="F60" s="45">
        <v>30</v>
      </c>
      <c r="G60" s="45">
        <v>30</v>
      </c>
      <c r="H60" s="45">
        <v>30</v>
      </c>
      <c r="I60" s="45">
        <v>30</v>
      </c>
      <c r="J60" s="45">
        <v>30</v>
      </c>
      <c r="K60" s="45">
        <v>30</v>
      </c>
      <c r="L60" s="45">
        <v>30</v>
      </c>
      <c r="M60" s="45">
        <v>30</v>
      </c>
      <c r="N60" s="45">
        <v>30</v>
      </c>
      <c r="O60" s="45">
        <v>28.63</v>
      </c>
      <c r="P60" s="45">
        <v>25.41</v>
      </c>
      <c r="Q60" s="45">
        <v>22.54</v>
      </c>
      <c r="R60" s="45">
        <v>19.989999999999998</v>
      </c>
      <c r="S60" s="45">
        <v>17.72</v>
      </c>
      <c r="T60" s="45">
        <v>15.71</v>
      </c>
      <c r="U60" s="45">
        <v>13.93</v>
      </c>
      <c r="V60" s="45">
        <v>12.36</v>
      </c>
      <c r="W60" s="45">
        <v>10.97</v>
      </c>
      <c r="X60" s="45">
        <v>9.75</v>
      </c>
      <c r="Y60" s="45">
        <v>8.68</v>
      </c>
      <c r="Z60" s="45">
        <v>7.73</v>
      </c>
      <c r="AA60" s="45">
        <v>6.9</v>
      </c>
    </row>
    <row r="61" spans="1:27" x14ac:dyDescent="0.25">
      <c r="A61" s="43">
        <v>56</v>
      </c>
      <c r="B61" s="45">
        <v>30</v>
      </c>
      <c r="C61" s="45">
        <v>30</v>
      </c>
      <c r="D61" s="45">
        <v>30</v>
      </c>
      <c r="E61" s="45">
        <v>30</v>
      </c>
      <c r="F61" s="45">
        <v>30</v>
      </c>
      <c r="G61" s="45">
        <v>30</v>
      </c>
      <c r="H61" s="45">
        <v>30</v>
      </c>
      <c r="I61" s="45">
        <v>30</v>
      </c>
      <c r="J61" s="45">
        <v>30</v>
      </c>
      <c r="K61" s="45">
        <v>30</v>
      </c>
      <c r="L61" s="45">
        <v>30</v>
      </c>
      <c r="M61" s="45">
        <v>30</v>
      </c>
      <c r="N61" s="45">
        <v>30</v>
      </c>
      <c r="O61" s="45">
        <v>29.99</v>
      </c>
      <c r="P61" s="45">
        <v>27.94</v>
      </c>
      <c r="Q61" s="45">
        <v>24.79</v>
      </c>
      <c r="R61" s="45">
        <v>21.97</v>
      </c>
      <c r="S61" s="45">
        <v>19.47</v>
      </c>
      <c r="T61" s="45">
        <v>17.239999999999998</v>
      </c>
      <c r="U61" s="45">
        <v>15.27</v>
      </c>
      <c r="V61" s="45">
        <v>13.53</v>
      </c>
      <c r="W61" s="45">
        <v>11.99</v>
      </c>
      <c r="X61" s="45">
        <v>10.64</v>
      </c>
      <c r="Y61" s="45">
        <v>9.4499999999999993</v>
      </c>
      <c r="Z61" s="45">
        <v>8.4</v>
      </c>
      <c r="AA61" s="45">
        <v>7.48</v>
      </c>
    </row>
    <row r="62" spans="1:27" x14ac:dyDescent="0.25">
      <c r="A62" s="43">
        <v>57</v>
      </c>
      <c r="B62" s="45">
        <v>30</v>
      </c>
      <c r="C62" s="45">
        <v>30</v>
      </c>
      <c r="D62" s="45">
        <v>30</v>
      </c>
      <c r="E62" s="45">
        <v>30</v>
      </c>
      <c r="F62" s="45">
        <v>30</v>
      </c>
      <c r="G62" s="45">
        <v>30</v>
      </c>
      <c r="H62" s="45">
        <v>30</v>
      </c>
      <c r="I62" s="45">
        <v>30</v>
      </c>
      <c r="J62" s="45">
        <v>30</v>
      </c>
      <c r="K62" s="45">
        <v>30</v>
      </c>
      <c r="L62" s="45">
        <v>30</v>
      </c>
      <c r="M62" s="45">
        <v>30</v>
      </c>
      <c r="N62" s="45">
        <v>30</v>
      </c>
      <c r="O62" s="45">
        <v>30</v>
      </c>
      <c r="P62" s="45">
        <v>29.64</v>
      </c>
      <c r="Q62" s="45">
        <v>27.29</v>
      </c>
      <c r="R62" s="45">
        <v>24.18</v>
      </c>
      <c r="S62" s="45">
        <v>21.42</v>
      </c>
      <c r="T62" s="45">
        <v>18.96</v>
      </c>
      <c r="U62" s="45">
        <v>16.78</v>
      </c>
      <c r="V62" s="45">
        <v>14.84</v>
      </c>
      <c r="W62" s="45">
        <v>13.14</v>
      </c>
      <c r="X62" s="45">
        <v>11.64</v>
      </c>
      <c r="Y62" s="45">
        <v>10.31</v>
      </c>
      <c r="Z62" s="45">
        <v>9.15</v>
      </c>
      <c r="AA62" s="45">
        <v>8.1300000000000008</v>
      </c>
    </row>
    <row r="63" spans="1:27" x14ac:dyDescent="0.25">
      <c r="A63" s="43">
        <v>58</v>
      </c>
      <c r="B63" s="45">
        <v>30</v>
      </c>
      <c r="C63" s="45">
        <v>30</v>
      </c>
      <c r="D63" s="45">
        <v>30</v>
      </c>
      <c r="E63" s="45">
        <v>30</v>
      </c>
      <c r="F63" s="45">
        <v>30</v>
      </c>
      <c r="G63" s="45">
        <v>30</v>
      </c>
      <c r="H63" s="45">
        <v>30</v>
      </c>
      <c r="I63" s="45">
        <v>30</v>
      </c>
      <c r="J63" s="45">
        <v>30</v>
      </c>
      <c r="K63" s="45">
        <v>30</v>
      </c>
      <c r="L63" s="45">
        <v>30</v>
      </c>
      <c r="M63" s="45">
        <v>30</v>
      </c>
      <c r="N63" s="45">
        <v>30</v>
      </c>
      <c r="O63" s="45">
        <v>30</v>
      </c>
      <c r="P63" s="45">
        <v>30</v>
      </c>
      <c r="Q63" s="45">
        <v>29.3</v>
      </c>
      <c r="R63" s="45">
        <v>26.64</v>
      </c>
      <c r="S63" s="45">
        <v>23.59</v>
      </c>
      <c r="T63" s="45">
        <v>20.87</v>
      </c>
      <c r="U63" s="45">
        <v>18.46</v>
      </c>
      <c r="V63" s="45">
        <v>16.32</v>
      </c>
      <c r="W63" s="45">
        <v>14.43</v>
      </c>
      <c r="X63" s="45">
        <v>12.76</v>
      </c>
      <c r="Y63" s="45">
        <v>11.29</v>
      </c>
      <c r="Z63" s="45">
        <v>9.99</v>
      </c>
      <c r="AA63" s="45">
        <v>8.86</v>
      </c>
    </row>
    <row r="64" spans="1:27" x14ac:dyDescent="0.25">
      <c r="A64" s="43">
        <v>59</v>
      </c>
      <c r="B64" s="45">
        <v>30</v>
      </c>
      <c r="C64" s="45">
        <v>30</v>
      </c>
      <c r="D64" s="45">
        <v>30</v>
      </c>
      <c r="E64" s="45">
        <v>30</v>
      </c>
      <c r="F64" s="45">
        <v>30</v>
      </c>
      <c r="G64" s="45">
        <v>30</v>
      </c>
      <c r="H64" s="45">
        <v>30</v>
      </c>
      <c r="I64" s="45">
        <v>30</v>
      </c>
      <c r="J64" s="45">
        <v>30</v>
      </c>
      <c r="K64" s="45">
        <v>30</v>
      </c>
      <c r="L64" s="45">
        <v>30</v>
      </c>
      <c r="M64" s="45">
        <v>30</v>
      </c>
      <c r="N64" s="45">
        <v>30</v>
      </c>
      <c r="O64" s="45">
        <v>30</v>
      </c>
      <c r="P64" s="45">
        <v>30</v>
      </c>
      <c r="Q64" s="45">
        <v>30</v>
      </c>
      <c r="R64" s="45">
        <v>28.97</v>
      </c>
      <c r="S64" s="45">
        <v>26.01</v>
      </c>
      <c r="T64" s="45">
        <v>23.01</v>
      </c>
      <c r="U64" s="45">
        <v>20.34</v>
      </c>
      <c r="V64" s="45">
        <v>17.97</v>
      </c>
      <c r="W64" s="45">
        <v>15.87</v>
      </c>
      <c r="X64" s="45">
        <v>14.01</v>
      </c>
      <c r="Y64" s="45">
        <v>12.38</v>
      </c>
      <c r="Z64" s="45">
        <v>10.94</v>
      </c>
      <c r="AA64" s="45">
        <v>9.68</v>
      </c>
    </row>
    <row r="65" spans="1:27" x14ac:dyDescent="0.25">
      <c r="A65" s="43">
        <v>60</v>
      </c>
      <c r="B65" s="45">
        <v>30</v>
      </c>
      <c r="C65" s="45">
        <v>30</v>
      </c>
      <c r="D65" s="45">
        <v>30</v>
      </c>
      <c r="E65" s="45">
        <v>30</v>
      </c>
      <c r="F65" s="45">
        <v>30</v>
      </c>
      <c r="G65" s="45">
        <v>30</v>
      </c>
      <c r="H65" s="45">
        <v>30</v>
      </c>
      <c r="I65" s="45">
        <v>30</v>
      </c>
      <c r="J65" s="45">
        <v>30</v>
      </c>
      <c r="K65" s="45">
        <v>30</v>
      </c>
      <c r="L65" s="45">
        <v>30</v>
      </c>
      <c r="M65" s="45">
        <v>30</v>
      </c>
      <c r="N65" s="45">
        <v>30</v>
      </c>
      <c r="O65" s="45">
        <v>30</v>
      </c>
      <c r="P65" s="45">
        <v>30</v>
      </c>
      <c r="Q65" s="45">
        <v>30</v>
      </c>
      <c r="R65" s="45">
        <v>30</v>
      </c>
      <c r="S65" s="45">
        <v>28.64</v>
      </c>
      <c r="T65" s="45">
        <v>25.39</v>
      </c>
      <c r="U65" s="45">
        <v>22.44</v>
      </c>
      <c r="V65" s="45">
        <v>19.809999999999999</v>
      </c>
      <c r="W65" s="45">
        <v>17.48</v>
      </c>
      <c r="X65" s="45">
        <v>15.42</v>
      </c>
      <c r="Y65" s="45">
        <v>13.61</v>
      </c>
      <c r="Z65" s="45">
        <v>12.01</v>
      </c>
      <c r="AA65" s="45">
        <v>10.61</v>
      </c>
    </row>
    <row r="66" spans="1:27" x14ac:dyDescent="0.25">
      <c r="A66" s="43">
        <v>61</v>
      </c>
      <c r="B66" s="45">
        <v>30</v>
      </c>
      <c r="C66" s="45">
        <v>30</v>
      </c>
      <c r="D66" s="45">
        <v>30</v>
      </c>
      <c r="E66" s="45">
        <v>30</v>
      </c>
      <c r="F66" s="45">
        <v>30</v>
      </c>
      <c r="G66" s="45">
        <v>30</v>
      </c>
      <c r="H66" s="45">
        <v>30</v>
      </c>
      <c r="I66" s="45">
        <v>30</v>
      </c>
      <c r="J66" s="45">
        <v>30</v>
      </c>
      <c r="K66" s="45">
        <v>30</v>
      </c>
      <c r="L66" s="45">
        <v>30</v>
      </c>
      <c r="M66" s="45">
        <v>30</v>
      </c>
      <c r="N66" s="45">
        <v>30</v>
      </c>
      <c r="O66" s="45">
        <v>30</v>
      </c>
      <c r="P66" s="45">
        <v>30</v>
      </c>
      <c r="Q66" s="45">
        <v>30</v>
      </c>
      <c r="R66" s="45">
        <v>30</v>
      </c>
      <c r="S66" s="45">
        <v>30</v>
      </c>
      <c r="T66" s="45">
        <v>28.04</v>
      </c>
      <c r="U66" s="45">
        <v>24.78</v>
      </c>
      <c r="V66" s="45">
        <v>21.87</v>
      </c>
      <c r="W66" s="45">
        <v>19.29</v>
      </c>
      <c r="X66" s="45">
        <v>17.010000000000002</v>
      </c>
      <c r="Y66" s="45">
        <v>14.99</v>
      </c>
      <c r="Z66" s="45">
        <v>13.21</v>
      </c>
      <c r="AA66" s="45">
        <v>11.65</v>
      </c>
    </row>
    <row r="67" spans="1:27" x14ac:dyDescent="0.25">
      <c r="A67" s="43">
        <v>62</v>
      </c>
      <c r="B67" s="45">
        <v>30</v>
      </c>
      <c r="C67" s="45">
        <v>30</v>
      </c>
      <c r="D67" s="45">
        <v>30</v>
      </c>
      <c r="E67" s="45">
        <v>30</v>
      </c>
      <c r="F67" s="45">
        <v>30</v>
      </c>
      <c r="G67" s="45">
        <v>30</v>
      </c>
      <c r="H67" s="45">
        <v>30</v>
      </c>
      <c r="I67" s="45">
        <v>30</v>
      </c>
      <c r="J67" s="45">
        <v>30</v>
      </c>
      <c r="K67" s="45">
        <v>30</v>
      </c>
      <c r="L67" s="45">
        <v>30</v>
      </c>
      <c r="M67" s="45">
        <v>30</v>
      </c>
      <c r="N67" s="45">
        <v>30</v>
      </c>
      <c r="O67" s="45">
        <v>30</v>
      </c>
      <c r="P67" s="45">
        <v>30</v>
      </c>
      <c r="Q67" s="45">
        <v>30</v>
      </c>
      <c r="R67" s="45">
        <v>30</v>
      </c>
      <c r="S67" s="45">
        <v>30</v>
      </c>
      <c r="T67" s="45">
        <v>29.72</v>
      </c>
      <c r="U67" s="45">
        <v>27.39</v>
      </c>
      <c r="V67" s="45">
        <v>24.18</v>
      </c>
      <c r="W67" s="45">
        <v>21.32</v>
      </c>
      <c r="X67" s="45">
        <v>18.78</v>
      </c>
      <c r="Y67" s="45">
        <v>16.54</v>
      </c>
      <c r="Z67" s="45">
        <v>14.56</v>
      </c>
      <c r="AA67" s="45">
        <v>12.82</v>
      </c>
    </row>
    <row r="68" spans="1:27" x14ac:dyDescent="0.25">
      <c r="A68" s="43">
        <v>63</v>
      </c>
      <c r="B68" s="45">
        <v>30</v>
      </c>
      <c r="C68" s="45">
        <v>30</v>
      </c>
      <c r="D68" s="45">
        <v>30</v>
      </c>
      <c r="E68" s="45">
        <v>30</v>
      </c>
      <c r="F68" s="45">
        <v>30</v>
      </c>
      <c r="G68" s="45">
        <v>30</v>
      </c>
      <c r="H68" s="45">
        <v>30</v>
      </c>
      <c r="I68" s="45">
        <v>30</v>
      </c>
      <c r="J68" s="45">
        <v>30</v>
      </c>
      <c r="K68" s="45">
        <v>30</v>
      </c>
      <c r="L68" s="45">
        <v>30</v>
      </c>
      <c r="M68" s="45">
        <v>30</v>
      </c>
      <c r="N68" s="45">
        <v>30</v>
      </c>
      <c r="O68" s="45">
        <v>30</v>
      </c>
      <c r="P68" s="45">
        <v>30</v>
      </c>
      <c r="Q68" s="45">
        <v>30</v>
      </c>
      <c r="R68" s="45">
        <v>30</v>
      </c>
      <c r="S68" s="45">
        <v>30</v>
      </c>
      <c r="T68" s="45">
        <v>30</v>
      </c>
      <c r="U68" s="45">
        <v>29.39</v>
      </c>
      <c r="V68" s="45">
        <v>26.76</v>
      </c>
      <c r="W68" s="45">
        <v>23.59</v>
      </c>
      <c r="X68" s="45">
        <v>20.78</v>
      </c>
      <c r="Y68" s="45">
        <v>18.28</v>
      </c>
      <c r="Z68" s="45">
        <v>16.079999999999998</v>
      </c>
      <c r="AA68" s="45">
        <v>14.14</v>
      </c>
    </row>
    <row r="69" spans="1:27" x14ac:dyDescent="0.25">
      <c r="A69" s="43">
        <v>64</v>
      </c>
      <c r="B69" s="45">
        <v>30</v>
      </c>
      <c r="C69" s="45">
        <v>30</v>
      </c>
      <c r="D69" s="45">
        <v>30</v>
      </c>
      <c r="E69" s="45">
        <v>30</v>
      </c>
      <c r="F69" s="45">
        <v>30</v>
      </c>
      <c r="G69" s="45">
        <v>30</v>
      </c>
      <c r="H69" s="45">
        <v>30</v>
      </c>
      <c r="I69" s="45">
        <v>30</v>
      </c>
      <c r="J69" s="45">
        <v>30</v>
      </c>
      <c r="K69" s="45">
        <v>30</v>
      </c>
      <c r="L69" s="45">
        <v>30</v>
      </c>
      <c r="M69" s="45">
        <v>30</v>
      </c>
      <c r="N69" s="45">
        <v>30</v>
      </c>
      <c r="O69" s="45">
        <v>30</v>
      </c>
      <c r="P69" s="45">
        <v>30</v>
      </c>
      <c r="Q69" s="45">
        <v>30</v>
      </c>
      <c r="R69" s="45">
        <v>30</v>
      </c>
      <c r="S69" s="45">
        <v>30</v>
      </c>
      <c r="T69" s="45">
        <v>30</v>
      </c>
      <c r="U69" s="45">
        <v>30</v>
      </c>
      <c r="V69" s="45">
        <v>29.06</v>
      </c>
      <c r="W69" s="45">
        <v>26.13</v>
      </c>
      <c r="X69" s="45">
        <v>23.01</v>
      </c>
      <c r="Y69" s="45">
        <v>20.239999999999998</v>
      </c>
      <c r="Z69" s="45">
        <v>17.79</v>
      </c>
      <c r="AA69" s="45">
        <v>15.63</v>
      </c>
    </row>
    <row r="70" spans="1:27" x14ac:dyDescent="0.25">
      <c r="A70" s="43">
        <v>65</v>
      </c>
      <c r="B70" s="45">
        <v>30</v>
      </c>
      <c r="C70" s="45">
        <v>30</v>
      </c>
      <c r="D70" s="45">
        <v>30</v>
      </c>
      <c r="E70" s="45">
        <v>30</v>
      </c>
      <c r="F70" s="45">
        <v>30</v>
      </c>
      <c r="G70" s="45">
        <v>30</v>
      </c>
      <c r="H70" s="45">
        <v>30</v>
      </c>
      <c r="I70" s="45">
        <v>30</v>
      </c>
      <c r="J70" s="45">
        <v>30</v>
      </c>
      <c r="K70" s="45">
        <v>30</v>
      </c>
      <c r="L70" s="45">
        <v>30</v>
      </c>
      <c r="M70" s="45">
        <v>30</v>
      </c>
      <c r="N70" s="45">
        <v>30</v>
      </c>
      <c r="O70" s="45">
        <v>30</v>
      </c>
      <c r="P70" s="45">
        <v>30</v>
      </c>
      <c r="Q70" s="45">
        <v>30</v>
      </c>
      <c r="R70" s="45">
        <v>30</v>
      </c>
      <c r="S70" s="45">
        <v>30</v>
      </c>
      <c r="T70" s="45">
        <v>30</v>
      </c>
      <c r="U70" s="45">
        <v>30</v>
      </c>
      <c r="V70" s="45">
        <v>30</v>
      </c>
      <c r="W70" s="45">
        <v>28.74</v>
      </c>
      <c r="X70" s="45">
        <v>25.51</v>
      </c>
      <c r="Y70" s="45">
        <v>22.44</v>
      </c>
      <c r="Z70" s="45">
        <v>19.71</v>
      </c>
      <c r="AA70" s="45">
        <v>17.309999999999999</v>
      </c>
    </row>
    <row r="71" spans="1:27" x14ac:dyDescent="0.25">
      <c r="A71" s="43">
        <v>66</v>
      </c>
      <c r="B71" s="45">
        <v>30</v>
      </c>
      <c r="C71" s="45">
        <v>30</v>
      </c>
      <c r="D71" s="45">
        <v>30</v>
      </c>
      <c r="E71" s="45">
        <v>30</v>
      </c>
      <c r="F71" s="45">
        <v>30</v>
      </c>
      <c r="G71" s="45">
        <v>30</v>
      </c>
      <c r="H71" s="45">
        <v>30</v>
      </c>
      <c r="I71" s="45">
        <v>30</v>
      </c>
      <c r="J71" s="45">
        <v>30</v>
      </c>
      <c r="K71" s="45">
        <v>30</v>
      </c>
      <c r="L71" s="45">
        <v>30</v>
      </c>
      <c r="M71" s="45">
        <v>30</v>
      </c>
      <c r="N71" s="45">
        <v>30</v>
      </c>
      <c r="O71" s="45">
        <v>30</v>
      </c>
      <c r="P71" s="45">
        <v>30</v>
      </c>
      <c r="Q71" s="45">
        <v>30</v>
      </c>
      <c r="R71" s="45">
        <v>30</v>
      </c>
      <c r="S71" s="45">
        <v>30</v>
      </c>
      <c r="T71" s="45">
        <v>30</v>
      </c>
      <c r="U71" s="45">
        <v>30</v>
      </c>
      <c r="V71" s="45">
        <v>30</v>
      </c>
      <c r="W71" s="45">
        <v>30</v>
      </c>
      <c r="X71" s="45">
        <v>28.32</v>
      </c>
      <c r="Y71" s="45">
        <v>24.9</v>
      </c>
      <c r="Z71" s="45">
        <v>21.87</v>
      </c>
      <c r="AA71" s="45">
        <v>19.190000000000001</v>
      </c>
    </row>
    <row r="72" spans="1:27" x14ac:dyDescent="0.25">
      <c r="A72" s="43">
        <v>67</v>
      </c>
      <c r="B72" s="45">
        <v>30</v>
      </c>
      <c r="C72" s="45">
        <v>30</v>
      </c>
      <c r="D72" s="45">
        <v>30</v>
      </c>
      <c r="E72" s="45">
        <v>30</v>
      </c>
      <c r="F72" s="45">
        <v>30</v>
      </c>
      <c r="G72" s="45">
        <v>30</v>
      </c>
      <c r="H72" s="45">
        <v>30</v>
      </c>
      <c r="I72" s="45">
        <v>30</v>
      </c>
      <c r="J72" s="45">
        <v>30</v>
      </c>
      <c r="K72" s="45">
        <v>30</v>
      </c>
      <c r="L72" s="45">
        <v>30</v>
      </c>
      <c r="M72" s="45">
        <v>30</v>
      </c>
      <c r="N72" s="45">
        <v>30</v>
      </c>
      <c r="O72" s="45">
        <v>30</v>
      </c>
      <c r="P72" s="45">
        <v>30</v>
      </c>
      <c r="Q72" s="45">
        <v>30</v>
      </c>
      <c r="R72" s="45">
        <v>30</v>
      </c>
      <c r="S72" s="45">
        <v>30</v>
      </c>
      <c r="T72" s="45">
        <v>30</v>
      </c>
      <c r="U72" s="45">
        <v>30</v>
      </c>
      <c r="V72" s="45">
        <v>30</v>
      </c>
      <c r="W72" s="45">
        <v>30</v>
      </c>
      <c r="X72" s="45">
        <v>29.9</v>
      </c>
      <c r="Y72" s="45">
        <v>27.68</v>
      </c>
      <c r="Z72" s="45">
        <v>24.31</v>
      </c>
      <c r="AA72" s="45">
        <v>21.32</v>
      </c>
    </row>
    <row r="73" spans="1:27" x14ac:dyDescent="0.25">
      <c r="A73" s="43">
        <v>68</v>
      </c>
      <c r="B73" s="45">
        <v>30</v>
      </c>
      <c r="C73" s="45">
        <v>30</v>
      </c>
      <c r="D73" s="45">
        <v>30</v>
      </c>
      <c r="E73" s="45">
        <v>30</v>
      </c>
      <c r="F73" s="45">
        <v>30</v>
      </c>
      <c r="G73" s="45">
        <v>30</v>
      </c>
      <c r="H73" s="45">
        <v>30</v>
      </c>
      <c r="I73" s="45">
        <v>30</v>
      </c>
      <c r="J73" s="45">
        <v>30</v>
      </c>
      <c r="K73" s="45">
        <v>30</v>
      </c>
      <c r="L73" s="45">
        <v>30</v>
      </c>
      <c r="M73" s="45">
        <v>30</v>
      </c>
      <c r="N73" s="45">
        <v>30</v>
      </c>
      <c r="O73" s="45">
        <v>30</v>
      </c>
      <c r="P73" s="45">
        <v>30</v>
      </c>
      <c r="Q73" s="45">
        <v>30</v>
      </c>
      <c r="R73" s="45">
        <v>30</v>
      </c>
      <c r="S73" s="45">
        <v>30</v>
      </c>
      <c r="T73" s="45">
        <v>30</v>
      </c>
      <c r="U73" s="45">
        <v>30</v>
      </c>
      <c r="V73" s="45">
        <v>30</v>
      </c>
      <c r="W73" s="45">
        <v>30</v>
      </c>
      <c r="X73" s="45">
        <v>30</v>
      </c>
      <c r="Y73" s="45">
        <v>29.57</v>
      </c>
      <c r="Z73" s="45">
        <v>27.05</v>
      </c>
      <c r="AA73" s="45">
        <v>23.72</v>
      </c>
    </row>
    <row r="74" spans="1:27" x14ac:dyDescent="0.25">
      <c r="A74" s="43">
        <v>69</v>
      </c>
      <c r="B74" s="45">
        <v>30</v>
      </c>
      <c r="C74" s="45">
        <v>30</v>
      </c>
      <c r="D74" s="45">
        <v>30</v>
      </c>
      <c r="E74" s="45">
        <v>30</v>
      </c>
      <c r="F74" s="45">
        <v>30</v>
      </c>
      <c r="G74" s="45">
        <v>30</v>
      </c>
      <c r="H74" s="45">
        <v>30</v>
      </c>
      <c r="I74" s="45">
        <v>30</v>
      </c>
      <c r="J74" s="45">
        <v>30</v>
      </c>
      <c r="K74" s="45">
        <v>30</v>
      </c>
      <c r="L74" s="45">
        <v>30</v>
      </c>
      <c r="M74" s="45">
        <v>30</v>
      </c>
      <c r="N74" s="45">
        <v>30</v>
      </c>
      <c r="O74" s="45">
        <v>30</v>
      </c>
      <c r="P74" s="45">
        <v>30</v>
      </c>
      <c r="Q74" s="45">
        <v>30</v>
      </c>
      <c r="R74" s="45">
        <v>30</v>
      </c>
      <c r="S74" s="45">
        <v>30</v>
      </c>
      <c r="T74" s="45">
        <v>30</v>
      </c>
      <c r="U74" s="45">
        <v>30</v>
      </c>
      <c r="V74" s="45">
        <v>30</v>
      </c>
      <c r="W74" s="45">
        <v>30</v>
      </c>
      <c r="X74" s="45">
        <v>30</v>
      </c>
      <c r="Y74" s="45">
        <v>30</v>
      </c>
      <c r="Z74" s="45">
        <v>29.25</v>
      </c>
      <c r="AA74" s="45">
        <v>26.43</v>
      </c>
    </row>
    <row r="75" spans="1:27" x14ac:dyDescent="0.25">
      <c r="A75" s="43">
        <v>70</v>
      </c>
      <c r="B75" s="45">
        <v>30</v>
      </c>
      <c r="C75" s="45">
        <v>30</v>
      </c>
      <c r="D75" s="45">
        <v>30</v>
      </c>
      <c r="E75" s="45">
        <v>30</v>
      </c>
      <c r="F75" s="45">
        <v>30</v>
      </c>
      <c r="G75" s="45">
        <v>30</v>
      </c>
      <c r="H75" s="45">
        <v>30</v>
      </c>
      <c r="I75" s="45">
        <v>30</v>
      </c>
      <c r="J75" s="45">
        <v>30</v>
      </c>
      <c r="K75" s="45">
        <v>30</v>
      </c>
      <c r="L75" s="45">
        <v>30</v>
      </c>
      <c r="M75" s="45">
        <v>30</v>
      </c>
      <c r="N75" s="45">
        <v>30</v>
      </c>
      <c r="O75" s="45">
        <v>30</v>
      </c>
      <c r="P75" s="45">
        <v>30</v>
      </c>
      <c r="Q75" s="45">
        <v>30</v>
      </c>
      <c r="R75" s="45">
        <v>30</v>
      </c>
      <c r="S75" s="45">
        <v>30</v>
      </c>
      <c r="T75" s="45">
        <v>30</v>
      </c>
      <c r="U75" s="45">
        <v>30</v>
      </c>
      <c r="V75" s="45">
        <v>30</v>
      </c>
      <c r="W75" s="45">
        <v>30</v>
      </c>
      <c r="X75" s="45">
        <v>30</v>
      </c>
      <c r="Y75" s="45">
        <v>30</v>
      </c>
      <c r="Z75" s="45">
        <v>30</v>
      </c>
      <c r="AA75" s="45">
        <v>28.93</v>
      </c>
    </row>
    <row r="76" spans="1:27" x14ac:dyDescent="0.25">
      <c r="A76" s="43">
        <v>71</v>
      </c>
      <c r="B76" s="45">
        <v>30</v>
      </c>
      <c r="C76" s="45">
        <v>30</v>
      </c>
      <c r="D76" s="45">
        <v>30</v>
      </c>
      <c r="E76" s="45">
        <v>30</v>
      </c>
      <c r="F76" s="45">
        <v>30</v>
      </c>
      <c r="G76" s="45">
        <v>30</v>
      </c>
      <c r="H76" s="45">
        <v>30</v>
      </c>
      <c r="I76" s="45">
        <v>30</v>
      </c>
      <c r="J76" s="45">
        <v>30</v>
      </c>
      <c r="K76" s="45">
        <v>30</v>
      </c>
      <c r="L76" s="45">
        <v>30</v>
      </c>
      <c r="M76" s="45">
        <v>30</v>
      </c>
      <c r="N76" s="45">
        <v>30</v>
      </c>
      <c r="O76" s="45">
        <v>30</v>
      </c>
      <c r="P76" s="45">
        <v>30</v>
      </c>
      <c r="Q76" s="45">
        <v>30</v>
      </c>
      <c r="R76" s="45">
        <v>30</v>
      </c>
      <c r="S76" s="45">
        <v>30</v>
      </c>
      <c r="T76" s="45">
        <v>30</v>
      </c>
      <c r="U76" s="45">
        <v>30</v>
      </c>
      <c r="V76" s="45">
        <v>30</v>
      </c>
      <c r="W76" s="45">
        <v>30</v>
      </c>
      <c r="X76" s="45">
        <v>30</v>
      </c>
      <c r="Y76" s="45">
        <v>30</v>
      </c>
      <c r="Z76" s="45">
        <v>30</v>
      </c>
      <c r="AA76" s="45">
        <v>30</v>
      </c>
    </row>
    <row r="77" spans="1:27" x14ac:dyDescent="0.25">
      <c r="A77" s="43">
        <v>72</v>
      </c>
      <c r="B77" s="45">
        <v>30</v>
      </c>
      <c r="C77" s="45">
        <v>30</v>
      </c>
      <c r="D77" s="45">
        <v>30</v>
      </c>
      <c r="E77" s="45">
        <v>30</v>
      </c>
      <c r="F77" s="45">
        <v>30</v>
      </c>
      <c r="G77" s="45">
        <v>30</v>
      </c>
      <c r="H77" s="45">
        <v>30</v>
      </c>
      <c r="I77" s="45">
        <v>30</v>
      </c>
      <c r="J77" s="45">
        <v>30</v>
      </c>
      <c r="K77" s="45">
        <v>30</v>
      </c>
      <c r="L77" s="45">
        <v>30</v>
      </c>
      <c r="M77" s="45">
        <v>30</v>
      </c>
      <c r="N77" s="45">
        <v>30</v>
      </c>
      <c r="O77" s="45">
        <v>30</v>
      </c>
      <c r="P77" s="45">
        <v>30</v>
      </c>
      <c r="Q77" s="45">
        <v>30</v>
      </c>
      <c r="R77" s="45">
        <v>30</v>
      </c>
      <c r="S77" s="45">
        <v>30</v>
      </c>
      <c r="T77" s="45">
        <v>30</v>
      </c>
      <c r="U77" s="45">
        <v>30</v>
      </c>
      <c r="V77" s="45">
        <v>30</v>
      </c>
      <c r="W77" s="45">
        <v>30</v>
      </c>
      <c r="X77" s="45">
        <v>30</v>
      </c>
      <c r="Y77" s="45">
        <v>30</v>
      </c>
      <c r="Z77" s="45">
        <v>30</v>
      </c>
      <c r="AA77" s="45">
        <v>30</v>
      </c>
    </row>
    <row r="78" spans="1:27" x14ac:dyDescent="0.25">
      <c r="A78" s="43">
        <v>73</v>
      </c>
      <c r="B78" s="45">
        <v>30</v>
      </c>
      <c r="C78" s="45">
        <v>30</v>
      </c>
      <c r="D78" s="45">
        <v>30</v>
      </c>
      <c r="E78" s="45">
        <v>30</v>
      </c>
      <c r="F78" s="45">
        <v>30</v>
      </c>
      <c r="G78" s="45">
        <v>30</v>
      </c>
      <c r="H78" s="45">
        <v>30</v>
      </c>
      <c r="I78" s="45">
        <v>30</v>
      </c>
      <c r="J78" s="45">
        <v>30</v>
      </c>
      <c r="K78" s="45">
        <v>30</v>
      </c>
      <c r="L78" s="45">
        <v>30</v>
      </c>
      <c r="M78" s="45">
        <v>30</v>
      </c>
      <c r="N78" s="45">
        <v>30</v>
      </c>
      <c r="O78" s="45">
        <v>30</v>
      </c>
      <c r="P78" s="45">
        <v>30</v>
      </c>
      <c r="Q78" s="45">
        <v>30</v>
      </c>
      <c r="R78" s="45">
        <v>30</v>
      </c>
      <c r="S78" s="45">
        <v>30</v>
      </c>
      <c r="T78" s="45">
        <v>30</v>
      </c>
      <c r="U78" s="45">
        <v>30</v>
      </c>
      <c r="V78" s="45">
        <v>30</v>
      </c>
      <c r="W78" s="45">
        <v>30</v>
      </c>
      <c r="X78" s="45">
        <v>30</v>
      </c>
      <c r="Y78" s="45">
        <v>30</v>
      </c>
      <c r="Z78" s="45">
        <v>30</v>
      </c>
      <c r="AA78" s="45">
        <v>30</v>
      </c>
    </row>
    <row r="79" spans="1:27" x14ac:dyDescent="0.25">
      <c r="A79" s="43">
        <v>74</v>
      </c>
      <c r="B79" s="45">
        <v>30</v>
      </c>
      <c r="C79" s="45">
        <v>30</v>
      </c>
      <c r="D79" s="45">
        <v>30</v>
      </c>
      <c r="E79" s="45">
        <v>30</v>
      </c>
      <c r="F79" s="45">
        <v>30</v>
      </c>
      <c r="G79" s="45">
        <v>30</v>
      </c>
      <c r="H79" s="45">
        <v>30</v>
      </c>
      <c r="I79" s="45">
        <v>30</v>
      </c>
      <c r="J79" s="45">
        <v>30</v>
      </c>
      <c r="K79" s="45">
        <v>30</v>
      </c>
      <c r="L79" s="45">
        <v>30</v>
      </c>
      <c r="M79" s="45">
        <v>30</v>
      </c>
      <c r="N79" s="45">
        <v>30</v>
      </c>
      <c r="O79" s="45">
        <v>30</v>
      </c>
      <c r="P79" s="45">
        <v>30</v>
      </c>
      <c r="Q79" s="45">
        <v>30</v>
      </c>
      <c r="R79" s="45">
        <v>30</v>
      </c>
      <c r="S79" s="45">
        <v>30</v>
      </c>
      <c r="T79" s="45">
        <v>30</v>
      </c>
      <c r="U79" s="45">
        <v>30</v>
      </c>
      <c r="V79" s="45">
        <v>30</v>
      </c>
      <c r="W79" s="45">
        <v>30</v>
      </c>
      <c r="X79" s="45">
        <v>30</v>
      </c>
      <c r="Y79" s="45">
        <v>30</v>
      </c>
      <c r="Z79" s="45">
        <v>30</v>
      </c>
      <c r="AA79" s="45">
        <v>30</v>
      </c>
    </row>
    <row r="80" spans="1:27" x14ac:dyDescent="0.25">
      <c r="A80" s="43">
        <v>75</v>
      </c>
      <c r="B80" s="45">
        <v>30</v>
      </c>
      <c r="C80" s="45">
        <v>30</v>
      </c>
      <c r="D80" s="45">
        <v>30</v>
      </c>
      <c r="E80" s="45">
        <v>30</v>
      </c>
      <c r="F80" s="45">
        <v>30</v>
      </c>
      <c r="G80" s="45">
        <v>30</v>
      </c>
      <c r="H80" s="45">
        <v>30</v>
      </c>
      <c r="I80" s="45">
        <v>30</v>
      </c>
      <c r="J80" s="45">
        <v>30</v>
      </c>
      <c r="K80" s="45">
        <v>30</v>
      </c>
      <c r="L80" s="45">
        <v>30</v>
      </c>
      <c r="M80" s="45">
        <v>30</v>
      </c>
      <c r="N80" s="45">
        <v>30</v>
      </c>
      <c r="O80" s="45">
        <v>30</v>
      </c>
      <c r="P80" s="45">
        <v>30</v>
      </c>
      <c r="Q80" s="45">
        <v>30</v>
      </c>
      <c r="R80" s="45">
        <v>30</v>
      </c>
      <c r="S80" s="45">
        <v>30</v>
      </c>
      <c r="T80" s="45">
        <v>30</v>
      </c>
      <c r="U80" s="45">
        <v>30</v>
      </c>
      <c r="V80" s="45">
        <v>30</v>
      </c>
      <c r="W80" s="45">
        <v>30</v>
      </c>
      <c r="X80" s="45">
        <v>30</v>
      </c>
      <c r="Y80" s="45">
        <v>30</v>
      </c>
      <c r="Z80" s="45">
        <v>30</v>
      </c>
      <c r="AA80" s="45">
        <v>30</v>
      </c>
    </row>
    <row r="81" spans="1:27" x14ac:dyDescent="0.25">
      <c r="A81" s="43">
        <v>76</v>
      </c>
      <c r="B81" s="45">
        <v>30</v>
      </c>
      <c r="C81" s="45">
        <v>30</v>
      </c>
      <c r="D81" s="45">
        <v>30</v>
      </c>
      <c r="E81" s="45">
        <v>30</v>
      </c>
      <c r="F81" s="45">
        <v>30</v>
      </c>
      <c r="G81" s="45">
        <v>30</v>
      </c>
      <c r="H81" s="45">
        <v>30</v>
      </c>
      <c r="I81" s="45">
        <v>30</v>
      </c>
      <c r="J81" s="45">
        <v>30</v>
      </c>
      <c r="K81" s="45">
        <v>30</v>
      </c>
      <c r="L81" s="45">
        <v>30</v>
      </c>
      <c r="M81" s="45">
        <v>30</v>
      </c>
      <c r="N81" s="45">
        <v>30</v>
      </c>
      <c r="O81" s="45">
        <v>30</v>
      </c>
      <c r="P81" s="45">
        <v>30</v>
      </c>
      <c r="Q81" s="45">
        <v>30</v>
      </c>
      <c r="R81" s="45">
        <v>30</v>
      </c>
      <c r="S81" s="45">
        <v>30</v>
      </c>
      <c r="T81" s="45">
        <v>30</v>
      </c>
      <c r="U81" s="45">
        <v>30</v>
      </c>
      <c r="V81" s="45">
        <v>30</v>
      </c>
      <c r="W81" s="45">
        <v>30</v>
      </c>
      <c r="X81" s="45">
        <v>30</v>
      </c>
      <c r="Y81" s="45">
        <v>30</v>
      </c>
      <c r="Z81" s="45">
        <v>30</v>
      </c>
      <c r="AA81" s="45">
        <v>30</v>
      </c>
    </row>
    <row r="82" spans="1:27" x14ac:dyDescent="0.25">
      <c r="A82" s="43">
        <v>77</v>
      </c>
      <c r="B82" s="45">
        <v>30</v>
      </c>
      <c r="C82" s="45">
        <v>30</v>
      </c>
      <c r="D82" s="45">
        <v>30</v>
      </c>
      <c r="E82" s="45">
        <v>30</v>
      </c>
      <c r="F82" s="45">
        <v>30</v>
      </c>
      <c r="G82" s="45">
        <v>30</v>
      </c>
      <c r="H82" s="45">
        <v>30</v>
      </c>
      <c r="I82" s="45">
        <v>30</v>
      </c>
      <c r="J82" s="45">
        <v>30</v>
      </c>
      <c r="K82" s="45">
        <v>30</v>
      </c>
      <c r="L82" s="45">
        <v>30</v>
      </c>
      <c r="M82" s="45">
        <v>30</v>
      </c>
      <c r="N82" s="45">
        <v>30</v>
      </c>
      <c r="O82" s="45">
        <v>30</v>
      </c>
      <c r="P82" s="45">
        <v>30</v>
      </c>
      <c r="Q82" s="45">
        <v>30</v>
      </c>
      <c r="R82" s="45">
        <v>30</v>
      </c>
      <c r="S82" s="45">
        <v>30</v>
      </c>
      <c r="T82" s="45">
        <v>30</v>
      </c>
      <c r="U82" s="45">
        <v>30</v>
      </c>
      <c r="V82" s="45">
        <v>30</v>
      </c>
      <c r="W82" s="45">
        <v>30</v>
      </c>
      <c r="X82" s="45">
        <v>30</v>
      </c>
      <c r="Y82" s="45">
        <v>30</v>
      </c>
      <c r="Z82" s="45">
        <v>30</v>
      </c>
      <c r="AA82" s="45">
        <v>30</v>
      </c>
    </row>
    <row r="83" spans="1:27" x14ac:dyDescent="0.25">
      <c r="A83" s="43">
        <v>78</v>
      </c>
      <c r="B83" s="45">
        <v>30</v>
      </c>
      <c r="C83" s="45">
        <v>30</v>
      </c>
      <c r="D83" s="45">
        <v>30</v>
      </c>
      <c r="E83" s="45">
        <v>30</v>
      </c>
      <c r="F83" s="45">
        <v>30</v>
      </c>
      <c r="G83" s="45">
        <v>30</v>
      </c>
      <c r="H83" s="45">
        <v>30</v>
      </c>
      <c r="I83" s="45">
        <v>30</v>
      </c>
      <c r="J83" s="45">
        <v>30</v>
      </c>
      <c r="K83" s="45">
        <v>30</v>
      </c>
      <c r="L83" s="45">
        <v>30</v>
      </c>
      <c r="M83" s="45">
        <v>30</v>
      </c>
      <c r="N83" s="45">
        <v>30</v>
      </c>
      <c r="O83" s="45">
        <v>30</v>
      </c>
      <c r="P83" s="45">
        <v>30</v>
      </c>
      <c r="Q83" s="45">
        <v>30</v>
      </c>
      <c r="R83" s="45">
        <v>30</v>
      </c>
      <c r="S83" s="45">
        <v>30</v>
      </c>
      <c r="T83" s="45">
        <v>30</v>
      </c>
      <c r="U83" s="45">
        <v>30</v>
      </c>
      <c r="V83" s="45">
        <v>30</v>
      </c>
      <c r="W83" s="45">
        <v>30</v>
      </c>
      <c r="X83" s="45">
        <v>30</v>
      </c>
      <c r="Y83" s="45">
        <v>30</v>
      </c>
      <c r="Z83" s="45">
        <v>30</v>
      </c>
      <c r="AA83" s="45">
        <v>30</v>
      </c>
    </row>
    <row r="84" spans="1:27" x14ac:dyDescent="0.25">
      <c r="A84" s="43">
        <v>79</v>
      </c>
      <c r="B84" s="45">
        <v>30</v>
      </c>
      <c r="C84" s="45">
        <v>30</v>
      </c>
      <c r="D84" s="45">
        <v>30</v>
      </c>
      <c r="E84" s="45">
        <v>30</v>
      </c>
      <c r="F84" s="45">
        <v>30</v>
      </c>
      <c r="G84" s="45">
        <v>30</v>
      </c>
      <c r="H84" s="45">
        <v>30</v>
      </c>
      <c r="I84" s="45">
        <v>30</v>
      </c>
      <c r="J84" s="45">
        <v>30</v>
      </c>
      <c r="K84" s="45">
        <v>30</v>
      </c>
      <c r="L84" s="45">
        <v>30</v>
      </c>
      <c r="M84" s="45">
        <v>30</v>
      </c>
      <c r="N84" s="45">
        <v>30</v>
      </c>
      <c r="O84" s="45">
        <v>30</v>
      </c>
      <c r="P84" s="45">
        <v>30</v>
      </c>
      <c r="Q84" s="45">
        <v>30</v>
      </c>
      <c r="R84" s="45">
        <v>30</v>
      </c>
      <c r="S84" s="45">
        <v>30</v>
      </c>
      <c r="T84" s="45">
        <v>30</v>
      </c>
      <c r="U84" s="45">
        <v>30</v>
      </c>
      <c r="V84" s="45">
        <v>30</v>
      </c>
      <c r="W84" s="45">
        <v>30</v>
      </c>
      <c r="X84" s="45">
        <v>30</v>
      </c>
      <c r="Y84" s="45">
        <v>30</v>
      </c>
      <c r="Z84" s="45">
        <v>30</v>
      </c>
      <c r="AA84" s="45">
        <v>30</v>
      </c>
    </row>
    <row r="85" spans="1:27" x14ac:dyDescent="0.25">
      <c r="A85" s="43">
        <v>80</v>
      </c>
      <c r="B85" s="45">
        <v>30</v>
      </c>
      <c r="C85" s="45">
        <v>30</v>
      </c>
      <c r="D85" s="45">
        <v>30</v>
      </c>
      <c r="E85" s="45">
        <v>30</v>
      </c>
      <c r="F85" s="45">
        <v>30</v>
      </c>
      <c r="G85" s="45">
        <v>30</v>
      </c>
      <c r="H85" s="45">
        <v>30</v>
      </c>
      <c r="I85" s="45">
        <v>30</v>
      </c>
      <c r="J85" s="45">
        <v>30</v>
      </c>
      <c r="K85" s="45">
        <v>30</v>
      </c>
      <c r="L85" s="45">
        <v>30</v>
      </c>
      <c r="M85" s="45">
        <v>30</v>
      </c>
      <c r="N85" s="45">
        <v>30</v>
      </c>
      <c r="O85" s="45">
        <v>30</v>
      </c>
      <c r="P85" s="45">
        <v>30</v>
      </c>
      <c r="Q85" s="45">
        <v>30</v>
      </c>
      <c r="R85" s="45">
        <v>30</v>
      </c>
      <c r="S85" s="45">
        <v>30</v>
      </c>
      <c r="T85" s="45">
        <v>30</v>
      </c>
      <c r="U85" s="45">
        <v>30</v>
      </c>
      <c r="V85" s="45">
        <v>30</v>
      </c>
      <c r="W85" s="45">
        <v>30</v>
      </c>
      <c r="X85" s="45">
        <v>30</v>
      </c>
      <c r="Y85" s="45">
        <v>30</v>
      </c>
      <c r="Z85" s="45">
        <v>30</v>
      </c>
      <c r="AA85" s="45">
        <v>30</v>
      </c>
    </row>
    <row r="86" spans="1:27" x14ac:dyDescent="0.25">
      <c r="A86" s="43">
        <v>81</v>
      </c>
      <c r="B86" s="45">
        <v>30</v>
      </c>
      <c r="C86" s="45">
        <v>30</v>
      </c>
      <c r="D86" s="45">
        <v>30</v>
      </c>
      <c r="E86" s="45">
        <v>30</v>
      </c>
      <c r="F86" s="45">
        <v>30</v>
      </c>
      <c r="G86" s="45">
        <v>30</v>
      </c>
      <c r="H86" s="45">
        <v>30</v>
      </c>
      <c r="I86" s="45">
        <v>30</v>
      </c>
      <c r="J86" s="45">
        <v>30</v>
      </c>
      <c r="K86" s="45">
        <v>30</v>
      </c>
      <c r="L86" s="45">
        <v>30</v>
      </c>
      <c r="M86" s="45">
        <v>30</v>
      </c>
      <c r="N86" s="45">
        <v>30</v>
      </c>
      <c r="O86" s="45">
        <v>30</v>
      </c>
      <c r="P86" s="45">
        <v>30</v>
      </c>
      <c r="Q86" s="45">
        <v>30</v>
      </c>
      <c r="R86" s="45">
        <v>30</v>
      </c>
      <c r="S86" s="45">
        <v>30</v>
      </c>
      <c r="T86" s="45">
        <v>30</v>
      </c>
      <c r="U86" s="45">
        <v>30</v>
      </c>
      <c r="V86" s="45">
        <v>30</v>
      </c>
      <c r="W86" s="45">
        <v>30</v>
      </c>
      <c r="X86" s="45">
        <v>30</v>
      </c>
      <c r="Y86" s="45">
        <v>30</v>
      </c>
      <c r="Z86" s="45">
        <v>30</v>
      </c>
      <c r="AA86" s="45">
        <v>30</v>
      </c>
    </row>
    <row r="87" spans="1:27" x14ac:dyDescent="0.25">
      <c r="A87" s="43">
        <v>82</v>
      </c>
      <c r="B87" s="45">
        <v>30</v>
      </c>
      <c r="C87" s="45">
        <v>30</v>
      </c>
      <c r="D87" s="45">
        <v>30</v>
      </c>
      <c r="E87" s="45">
        <v>30</v>
      </c>
      <c r="F87" s="45">
        <v>30</v>
      </c>
      <c r="G87" s="45">
        <v>30</v>
      </c>
      <c r="H87" s="45">
        <v>30</v>
      </c>
      <c r="I87" s="45">
        <v>30</v>
      </c>
      <c r="J87" s="45">
        <v>30</v>
      </c>
      <c r="K87" s="45">
        <v>30</v>
      </c>
      <c r="L87" s="45">
        <v>30</v>
      </c>
      <c r="M87" s="45">
        <v>30</v>
      </c>
      <c r="N87" s="45">
        <v>30</v>
      </c>
      <c r="O87" s="45">
        <v>30</v>
      </c>
      <c r="P87" s="45">
        <v>30</v>
      </c>
      <c r="Q87" s="45">
        <v>30</v>
      </c>
      <c r="R87" s="45">
        <v>30</v>
      </c>
      <c r="S87" s="45">
        <v>30</v>
      </c>
      <c r="T87" s="45">
        <v>30</v>
      </c>
      <c r="U87" s="45">
        <v>30</v>
      </c>
      <c r="V87" s="45">
        <v>30</v>
      </c>
      <c r="W87" s="45">
        <v>30</v>
      </c>
      <c r="X87" s="45">
        <v>30</v>
      </c>
      <c r="Y87" s="45">
        <v>30</v>
      </c>
      <c r="Z87" s="45">
        <v>30</v>
      </c>
      <c r="AA87" s="45">
        <v>30</v>
      </c>
    </row>
    <row r="88" spans="1:27" x14ac:dyDescent="0.25">
      <c r="A88" s="43">
        <v>83</v>
      </c>
      <c r="B88" s="45">
        <v>30</v>
      </c>
      <c r="C88" s="45">
        <v>30</v>
      </c>
      <c r="D88" s="45">
        <v>30</v>
      </c>
      <c r="E88" s="45">
        <v>30</v>
      </c>
      <c r="F88" s="45">
        <v>30</v>
      </c>
      <c r="G88" s="45">
        <v>30</v>
      </c>
      <c r="H88" s="45">
        <v>30</v>
      </c>
      <c r="I88" s="45">
        <v>30</v>
      </c>
      <c r="J88" s="45">
        <v>30</v>
      </c>
      <c r="K88" s="45">
        <v>30</v>
      </c>
      <c r="L88" s="45">
        <v>30</v>
      </c>
      <c r="M88" s="45">
        <v>30</v>
      </c>
      <c r="N88" s="45">
        <v>30</v>
      </c>
      <c r="O88" s="45">
        <v>30</v>
      </c>
      <c r="P88" s="45">
        <v>30</v>
      </c>
      <c r="Q88" s="45">
        <v>30</v>
      </c>
      <c r="R88" s="45">
        <v>30</v>
      </c>
      <c r="S88" s="45">
        <v>30</v>
      </c>
      <c r="T88" s="45">
        <v>30</v>
      </c>
      <c r="U88" s="45">
        <v>30</v>
      </c>
      <c r="V88" s="45">
        <v>30</v>
      </c>
      <c r="W88" s="45">
        <v>30</v>
      </c>
      <c r="X88" s="45">
        <v>30</v>
      </c>
      <c r="Y88" s="45">
        <v>30</v>
      </c>
      <c r="Z88" s="45">
        <v>30</v>
      </c>
      <c r="AA88" s="45">
        <v>30</v>
      </c>
    </row>
    <row r="89" spans="1:27" x14ac:dyDescent="0.25">
      <c r="A89" s="43">
        <v>84</v>
      </c>
      <c r="B89" s="45">
        <v>30</v>
      </c>
      <c r="C89" s="45">
        <v>30</v>
      </c>
      <c r="D89" s="45">
        <v>30</v>
      </c>
      <c r="E89" s="45">
        <v>30</v>
      </c>
      <c r="F89" s="45">
        <v>30</v>
      </c>
      <c r="G89" s="45">
        <v>30</v>
      </c>
      <c r="H89" s="45">
        <v>30</v>
      </c>
      <c r="I89" s="45">
        <v>30</v>
      </c>
      <c r="J89" s="45">
        <v>30</v>
      </c>
      <c r="K89" s="45">
        <v>30</v>
      </c>
      <c r="L89" s="45">
        <v>30</v>
      </c>
      <c r="M89" s="45">
        <v>30</v>
      </c>
      <c r="N89" s="45">
        <v>30</v>
      </c>
      <c r="O89" s="45">
        <v>30</v>
      </c>
      <c r="P89" s="45">
        <v>30</v>
      </c>
      <c r="Q89" s="45">
        <v>30</v>
      </c>
      <c r="R89" s="45">
        <v>30</v>
      </c>
      <c r="S89" s="45">
        <v>30</v>
      </c>
      <c r="T89" s="45">
        <v>30</v>
      </c>
      <c r="U89" s="45">
        <v>30</v>
      </c>
      <c r="V89" s="45">
        <v>30</v>
      </c>
      <c r="W89" s="45">
        <v>30</v>
      </c>
      <c r="X89" s="45">
        <v>30</v>
      </c>
      <c r="Y89" s="45">
        <v>30</v>
      </c>
      <c r="Z89" s="45">
        <v>30</v>
      </c>
      <c r="AA89" s="45">
        <v>30</v>
      </c>
    </row>
    <row r="90" spans="1:27" x14ac:dyDescent="0.25">
      <c r="A90" s="43">
        <v>85</v>
      </c>
      <c r="B90" s="45">
        <v>30</v>
      </c>
      <c r="C90" s="45">
        <v>30</v>
      </c>
      <c r="D90" s="45">
        <v>30</v>
      </c>
      <c r="E90" s="45">
        <v>30</v>
      </c>
      <c r="F90" s="45">
        <v>30</v>
      </c>
      <c r="G90" s="45">
        <v>30</v>
      </c>
      <c r="H90" s="45">
        <v>30</v>
      </c>
      <c r="I90" s="45">
        <v>30</v>
      </c>
      <c r="J90" s="45">
        <v>30</v>
      </c>
      <c r="K90" s="45">
        <v>30</v>
      </c>
      <c r="L90" s="45">
        <v>30</v>
      </c>
      <c r="M90" s="45">
        <v>30</v>
      </c>
      <c r="N90" s="45">
        <v>30</v>
      </c>
      <c r="O90" s="45">
        <v>30</v>
      </c>
      <c r="P90" s="45">
        <v>30</v>
      </c>
      <c r="Q90" s="45">
        <v>30</v>
      </c>
      <c r="R90" s="45">
        <v>30</v>
      </c>
      <c r="S90" s="45">
        <v>30</v>
      </c>
      <c r="T90" s="45">
        <v>30</v>
      </c>
      <c r="U90" s="45">
        <v>30</v>
      </c>
      <c r="V90" s="45">
        <v>30</v>
      </c>
      <c r="W90" s="45">
        <v>30</v>
      </c>
      <c r="X90" s="45">
        <v>30</v>
      </c>
      <c r="Y90" s="45">
        <v>30</v>
      </c>
      <c r="Z90" s="45">
        <v>30</v>
      </c>
      <c r="AA90" s="45">
        <v>30</v>
      </c>
    </row>
    <row r="91" spans="1:27" x14ac:dyDescent="0.25">
      <c r="A91" s="43">
        <v>86</v>
      </c>
      <c r="B91" s="45">
        <v>30</v>
      </c>
      <c r="C91" s="45">
        <v>30</v>
      </c>
      <c r="D91" s="45">
        <v>30</v>
      </c>
      <c r="E91" s="45">
        <v>30</v>
      </c>
      <c r="F91" s="45">
        <v>30</v>
      </c>
      <c r="G91" s="45">
        <v>30</v>
      </c>
      <c r="H91" s="45">
        <v>30</v>
      </c>
      <c r="I91" s="45">
        <v>30</v>
      </c>
      <c r="J91" s="45">
        <v>30</v>
      </c>
      <c r="K91" s="45">
        <v>30</v>
      </c>
      <c r="L91" s="45">
        <v>30</v>
      </c>
      <c r="M91" s="45">
        <v>30</v>
      </c>
      <c r="N91" s="45">
        <v>30</v>
      </c>
      <c r="O91" s="45">
        <v>30</v>
      </c>
      <c r="P91" s="45">
        <v>30</v>
      </c>
      <c r="Q91" s="45">
        <v>30</v>
      </c>
      <c r="R91" s="45">
        <v>30</v>
      </c>
      <c r="S91" s="45">
        <v>30</v>
      </c>
      <c r="T91" s="45">
        <v>30</v>
      </c>
      <c r="U91" s="45">
        <v>30</v>
      </c>
      <c r="V91" s="45">
        <v>30</v>
      </c>
      <c r="W91" s="45">
        <v>30</v>
      </c>
      <c r="X91" s="45">
        <v>30</v>
      </c>
      <c r="Y91" s="45">
        <v>30</v>
      </c>
      <c r="Z91" s="45">
        <v>30</v>
      </c>
      <c r="AA91" s="45">
        <v>30</v>
      </c>
    </row>
    <row r="92" spans="1:27" x14ac:dyDescent="0.25">
      <c r="A92" s="43">
        <v>87</v>
      </c>
      <c r="B92" s="45">
        <v>30</v>
      </c>
      <c r="C92" s="45">
        <v>30</v>
      </c>
      <c r="D92" s="45">
        <v>30</v>
      </c>
      <c r="E92" s="45">
        <v>30</v>
      </c>
      <c r="F92" s="45">
        <v>30</v>
      </c>
      <c r="G92" s="45">
        <v>30</v>
      </c>
      <c r="H92" s="45">
        <v>30</v>
      </c>
      <c r="I92" s="45">
        <v>30</v>
      </c>
      <c r="J92" s="45">
        <v>30</v>
      </c>
      <c r="K92" s="45">
        <v>30</v>
      </c>
      <c r="L92" s="45">
        <v>30</v>
      </c>
      <c r="M92" s="45">
        <v>30</v>
      </c>
      <c r="N92" s="45">
        <v>30</v>
      </c>
      <c r="O92" s="45">
        <v>30</v>
      </c>
      <c r="P92" s="45">
        <v>30</v>
      </c>
      <c r="Q92" s="45">
        <v>30</v>
      </c>
      <c r="R92" s="45">
        <v>30</v>
      </c>
      <c r="S92" s="45">
        <v>30</v>
      </c>
      <c r="T92" s="45">
        <v>30</v>
      </c>
      <c r="U92" s="45">
        <v>30</v>
      </c>
      <c r="V92" s="45">
        <v>30</v>
      </c>
      <c r="W92" s="45">
        <v>30</v>
      </c>
      <c r="X92" s="45">
        <v>30</v>
      </c>
      <c r="Y92" s="45">
        <v>30</v>
      </c>
      <c r="Z92" s="45">
        <v>30</v>
      </c>
      <c r="AA92" s="45">
        <v>30</v>
      </c>
    </row>
    <row r="93" spans="1:27" x14ac:dyDescent="0.25">
      <c r="A93" s="43">
        <v>88</v>
      </c>
      <c r="B93" s="45">
        <v>30</v>
      </c>
      <c r="C93" s="45">
        <v>30</v>
      </c>
      <c r="D93" s="45">
        <v>30</v>
      </c>
      <c r="E93" s="45">
        <v>30</v>
      </c>
      <c r="F93" s="45">
        <v>30</v>
      </c>
      <c r="G93" s="45">
        <v>30</v>
      </c>
      <c r="H93" s="45">
        <v>30</v>
      </c>
      <c r="I93" s="45">
        <v>30</v>
      </c>
      <c r="J93" s="45">
        <v>30</v>
      </c>
      <c r="K93" s="45">
        <v>30</v>
      </c>
      <c r="L93" s="45">
        <v>30</v>
      </c>
      <c r="M93" s="45">
        <v>30</v>
      </c>
      <c r="N93" s="45">
        <v>30</v>
      </c>
      <c r="O93" s="45">
        <v>30</v>
      </c>
      <c r="P93" s="45">
        <v>30</v>
      </c>
      <c r="Q93" s="45">
        <v>30</v>
      </c>
      <c r="R93" s="45">
        <v>30</v>
      </c>
      <c r="S93" s="45">
        <v>30</v>
      </c>
      <c r="T93" s="45">
        <v>30</v>
      </c>
      <c r="U93" s="45">
        <v>30</v>
      </c>
      <c r="V93" s="45">
        <v>30</v>
      </c>
      <c r="W93" s="45">
        <v>30</v>
      </c>
      <c r="X93" s="45">
        <v>30</v>
      </c>
      <c r="Y93" s="45">
        <v>30</v>
      </c>
      <c r="Z93" s="45">
        <v>30</v>
      </c>
      <c r="AA93" s="45">
        <v>30</v>
      </c>
    </row>
    <row r="94" spans="1:27" x14ac:dyDescent="0.25">
      <c r="A94" s="43">
        <v>89</v>
      </c>
      <c r="B94" s="45">
        <v>30</v>
      </c>
      <c r="C94" s="45">
        <v>30</v>
      </c>
      <c r="D94" s="45">
        <v>30</v>
      </c>
      <c r="E94" s="45">
        <v>30</v>
      </c>
      <c r="F94" s="45">
        <v>30</v>
      </c>
      <c r="G94" s="45">
        <v>30</v>
      </c>
      <c r="H94" s="45">
        <v>30</v>
      </c>
      <c r="I94" s="45">
        <v>30</v>
      </c>
      <c r="J94" s="45">
        <v>30</v>
      </c>
      <c r="K94" s="45">
        <v>30</v>
      </c>
      <c r="L94" s="45">
        <v>30</v>
      </c>
      <c r="M94" s="45">
        <v>30</v>
      </c>
      <c r="N94" s="45">
        <v>30</v>
      </c>
      <c r="O94" s="45">
        <v>30</v>
      </c>
      <c r="P94" s="45">
        <v>30</v>
      </c>
      <c r="Q94" s="45">
        <v>30</v>
      </c>
      <c r="R94" s="45">
        <v>30</v>
      </c>
      <c r="S94" s="45">
        <v>30</v>
      </c>
      <c r="T94" s="45">
        <v>30</v>
      </c>
      <c r="U94" s="45">
        <v>30</v>
      </c>
      <c r="V94" s="45">
        <v>30</v>
      </c>
      <c r="W94" s="45">
        <v>30</v>
      </c>
      <c r="X94" s="45">
        <v>30</v>
      </c>
      <c r="Y94" s="45">
        <v>30</v>
      </c>
      <c r="Z94" s="45">
        <v>30</v>
      </c>
      <c r="AA94" s="45">
        <v>30</v>
      </c>
    </row>
    <row r="95" spans="1:27" x14ac:dyDescent="0.25">
      <c r="A95" s="43">
        <v>90</v>
      </c>
      <c r="B95" s="45">
        <v>30</v>
      </c>
      <c r="C95" s="45">
        <v>30</v>
      </c>
      <c r="D95" s="45">
        <v>30</v>
      </c>
      <c r="E95" s="45">
        <v>30</v>
      </c>
      <c r="F95" s="45">
        <v>30</v>
      </c>
      <c r="G95" s="45">
        <v>30</v>
      </c>
      <c r="H95" s="45">
        <v>30</v>
      </c>
      <c r="I95" s="45">
        <v>30</v>
      </c>
      <c r="J95" s="45">
        <v>30</v>
      </c>
      <c r="K95" s="45">
        <v>30</v>
      </c>
      <c r="L95" s="45">
        <v>30</v>
      </c>
      <c r="M95" s="45">
        <v>30</v>
      </c>
      <c r="N95" s="45">
        <v>30</v>
      </c>
      <c r="O95" s="45">
        <v>30</v>
      </c>
      <c r="P95" s="45">
        <v>30</v>
      </c>
      <c r="Q95" s="45">
        <v>30</v>
      </c>
      <c r="R95" s="45">
        <v>30</v>
      </c>
      <c r="S95" s="45">
        <v>30</v>
      </c>
      <c r="T95" s="45">
        <v>30</v>
      </c>
      <c r="U95" s="45">
        <v>30</v>
      </c>
      <c r="V95" s="45">
        <v>30</v>
      </c>
      <c r="W95" s="45">
        <v>30</v>
      </c>
      <c r="X95" s="45">
        <v>30</v>
      </c>
      <c r="Y95" s="45">
        <v>30</v>
      </c>
      <c r="Z95" s="45">
        <v>30</v>
      </c>
      <c r="AA95" s="45">
        <v>30</v>
      </c>
    </row>
    <row r="96" spans="1:27" x14ac:dyDescent="0.25">
      <c r="A96" s="43">
        <v>91</v>
      </c>
      <c r="B96" s="45">
        <v>30</v>
      </c>
      <c r="C96" s="45">
        <v>30</v>
      </c>
      <c r="D96" s="45">
        <v>30</v>
      </c>
      <c r="E96" s="45">
        <v>30</v>
      </c>
      <c r="F96" s="45">
        <v>30</v>
      </c>
      <c r="G96" s="45">
        <v>30</v>
      </c>
      <c r="H96" s="45">
        <v>30</v>
      </c>
      <c r="I96" s="45">
        <v>30</v>
      </c>
      <c r="J96" s="45">
        <v>30</v>
      </c>
      <c r="K96" s="45">
        <v>30</v>
      </c>
      <c r="L96" s="45">
        <v>30</v>
      </c>
      <c r="M96" s="45">
        <v>30</v>
      </c>
      <c r="N96" s="45">
        <v>30</v>
      </c>
      <c r="O96" s="45">
        <v>30</v>
      </c>
      <c r="P96" s="45">
        <v>30</v>
      </c>
      <c r="Q96" s="45">
        <v>30</v>
      </c>
      <c r="R96" s="45">
        <v>30</v>
      </c>
      <c r="S96" s="45">
        <v>30</v>
      </c>
      <c r="T96" s="45">
        <v>30</v>
      </c>
      <c r="U96" s="45">
        <v>30</v>
      </c>
      <c r="V96" s="45">
        <v>30</v>
      </c>
      <c r="W96" s="45">
        <v>30</v>
      </c>
      <c r="X96" s="45">
        <v>30</v>
      </c>
      <c r="Y96" s="45">
        <v>30</v>
      </c>
      <c r="Z96" s="45">
        <v>30</v>
      </c>
      <c r="AA96" s="45">
        <v>30</v>
      </c>
    </row>
    <row r="97" spans="1:27" x14ac:dyDescent="0.25">
      <c r="A97" s="43">
        <v>92</v>
      </c>
      <c r="B97" s="45">
        <v>30</v>
      </c>
      <c r="C97" s="45">
        <v>30</v>
      </c>
      <c r="D97" s="45">
        <v>30</v>
      </c>
      <c r="E97" s="45">
        <v>30</v>
      </c>
      <c r="F97" s="45">
        <v>30</v>
      </c>
      <c r="G97" s="45">
        <v>30</v>
      </c>
      <c r="H97" s="45">
        <v>30</v>
      </c>
      <c r="I97" s="45">
        <v>30</v>
      </c>
      <c r="J97" s="45">
        <v>30</v>
      </c>
      <c r="K97" s="45">
        <v>30</v>
      </c>
      <c r="L97" s="45">
        <v>30</v>
      </c>
      <c r="M97" s="45">
        <v>30</v>
      </c>
      <c r="N97" s="45">
        <v>30</v>
      </c>
      <c r="O97" s="45">
        <v>30</v>
      </c>
      <c r="P97" s="45">
        <v>30</v>
      </c>
      <c r="Q97" s="45">
        <v>30</v>
      </c>
      <c r="R97" s="45">
        <v>30</v>
      </c>
      <c r="S97" s="45">
        <v>30</v>
      </c>
      <c r="T97" s="45">
        <v>30</v>
      </c>
      <c r="U97" s="45">
        <v>30</v>
      </c>
      <c r="V97" s="45">
        <v>30</v>
      </c>
      <c r="W97" s="45">
        <v>30</v>
      </c>
      <c r="X97" s="45">
        <v>30</v>
      </c>
      <c r="Y97" s="45">
        <v>30</v>
      </c>
      <c r="Z97" s="45">
        <v>30</v>
      </c>
      <c r="AA97" s="45">
        <v>30</v>
      </c>
    </row>
    <row r="98" spans="1:27" x14ac:dyDescent="0.25">
      <c r="A98" s="43">
        <v>93</v>
      </c>
      <c r="B98" s="45">
        <v>30</v>
      </c>
      <c r="C98" s="45">
        <v>30</v>
      </c>
      <c r="D98" s="45">
        <v>30</v>
      </c>
      <c r="E98" s="45">
        <v>30</v>
      </c>
      <c r="F98" s="45">
        <v>30</v>
      </c>
      <c r="G98" s="45">
        <v>30</v>
      </c>
      <c r="H98" s="45">
        <v>30</v>
      </c>
      <c r="I98" s="45">
        <v>30</v>
      </c>
      <c r="J98" s="45">
        <v>30</v>
      </c>
      <c r="K98" s="45">
        <v>30</v>
      </c>
      <c r="L98" s="45">
        <v>30</v>
      </c>
      <c r="M98" s="45">
        <v>30</v>
      </c>
      <c r="N98" s="45">
        <v>30</v>
      </c>
      <c r="O98" s="45">
        <v>30</v>
      </c>
      <c r="P98" s="45">
        <v>30</v>
      </c>
      <c r="Q98" s="45">
        <v>30</v>
      </c>
      <c r="R98" s="45">
        <v>30</v>
      </c>
      <c r="S98" s="45">
        <v>30</v>
      </c>
      <c r="T98" s="45">
        <v>30</v>
      </c>
      <c r="U98" s="45">
        <v>30</v>
      </c>
      <c r="V98" s="45">
        <v>30</v>
      </c>
      <c r="W98" s="45">
        <v>30</v>
      </c>
      <c r="X98" s="45">
        <v>30</v>
      </c>
      <c r="Y98" s="45">
        <v>30</v>
      </c>
      <c r="Z98" s="45">
        <v>30</v>
      </c>
      <c r="AA98" s="45">
        <v>30</v>
      </c>
    </row>
    <row r="99" spans="1:27" x14ac:dyDescent="0.25">
      <c r="A99" s="43">
        <v>94</v>
      </c>
      <c r="B99" s="45">
        <v>30</v>
      </c>
      <c r="C99" s="45">
        <v>30</v>
      </c>
      <c r="D99" s="45">
        <v>30</v>
      </c>
      <c r="E99" s="45">
        <v>30</v>
      </c>
      <c r="F99" s="45">
        <v>30</v>
      </c>
      <c r="G99" s="45">
        <v>30</v>
      </c>
      <c r="H99" s="45">
        <v>30</v>
      </c>
      <c r="I99" s="45">
        <v>30</v>
      </c>
      <c r="J99" s="45">
        <v>30</v>
      </c>
      <c r="K99" s="45">
        <v>30</v>
      </c>
      <c r="L99" s="45">
        <v>30</v>
      </c>
      <c r="M99" s="45">
        <v>30</v>
      </c>
      <c r="N99" s="45">
        <v>30</v>
      </c>
      <c r="O99" s="45">
        <v>30</v>
      </c>
      <c r="P99" s="45">
        <v>30</v>
      </c>
      <c r="Q99" s="45">
        <v>30</v>
      </c>
      <c r="R99" s="45">
        <v>30</v>
      </c>
      <c r="S99" s="45">
        <v>30</v>
      </c>
      <c r="T99" s="45">
        <v>30</v>
      </c>
      <c r="U99" s="45">
        <v>30</v>
      </c>
      <c r="V99" s="45">
        <v>30</v>
      </c>
      <c r="W99" s="45">
        <v>30</v>
      </c>
      <c r="X99" s="45">
        <v>30</v>
      </c>
      <c r="Y99" s="45">
        <v>30</v>
      </c>
      <c r="Z99" s="45">
        <v>30</v>
      </c>
      <c r="AA99" s="45">
        <v>30</v>
      </c>
    </row>
    <row r="100" spans="1:27" x14ac:dyDescent="0.25">
      <c r="A100" s="43">
        <v>95</v>
      </c>
      <c r="B100" s="45">
        <v>30</v>
      </c>
      <c r="C100" s="45">
        <v>30</v>
      </c>
      <c r="D100" s="45">
        <v>30</v>
      </c>
      <c r="E100" s="45">
        <v>30</v>
      </c>
      <c r="F100" s="45">
        <v>30</v>
      </c>
      <c r="G100" s="45">
        <v>30</v>
      </c>
      <c r="H100" s="45">
        <v>30</v>
      </c>
      <c r="I100" s="45">
        <v>30</v>
      </c>
      <c r="J100" s="45">
        <v>30</v>
      </c>
      <c r="K100" s="45">
        <v>30</v>
      </c>
      <c r="L100" s="45">
        <v>30</v>
      </c>
      <c r="M100" s="45">
        <v>30</v>
      </c>
      <c r="N100" s="45">
        <v>30</v>
      </c>
      <c r="O100" s="45">
        <v>30</v>
      </c>
      <c r="P100" s="45">
        <v>30</v>
      </c>
      <c r="Q100" s="45">
        <v>30</v>
      </c>
      <c r="R100" s="45">
        <v>30</v>
      </c>
      <c r="S100" s="45">
        <v>30</v>
      </c>
      <c r="T100" s="45">
        <v>30</v>
      </c>
      <c r="U100" s="45">
        <v>30</v>
      </c>
      <c r="V100" s="45">
        <v>30</v>
      </c>
      <c r="W100" s="45">
        <v>30</v>
      </c>
      <c r="X100" s="45">
        <v>30</v>
      </c>
      <c r="Y100" s="45">
        <v>30</v>
      </c>
      <c r="Z100" s="45">
        <v>30</v>
      </c>
      <c r="AA100" s="45">
        <v>30</v>
      </c>
    </row>
    <row r="101" spans="1:27" x14ac:dyDescent="0.25">
      <c r="A101" s="43">
        <v>96</v>
      </c>
      <c r="B101" s="45">
        <v>30</v>
      </c>
      <c r="C101" s="45">
        <v>30</v>
      </c>
      <c r="D101" s="45">
        <v>30</v>
      </c>
      <c r="E101" s="45">
        <v>30</v>
      </c>
      <c r="F101" s="45">
        <v>30</v>
      </c>
      <c r="G101" s="45">
        <v>30</v>
      </c>
      <c r="H101" s="45">
        <v>30</v>
      </c>
      <c r="I101" s="45">
        <v>30</v>
      </c>
      <c r="J101" s="45">
        <v>30</v>
      </c>
      <c r="K101" s="45">
        <v>30</v>
      </c>
      <c r="L101" s="45">
        <v>30</v>
      </c>
      <c r="M101" s="45">
        <v>30</v>
      </c>
      <c r="N101" s="45">
        <v>30</v>
      </c>
      <c r="O101" s="45">
        <v>30</v>
      </c>
      <c r="P101" s="45">
        <v>30</v>
      </c>
      <c r="Q101" s="45">
        <v>30</v>
      </c>
      <c r="R101" s="45">
        <v>30</v>
      </c>
      <c r="S101" s="45">
        <v>30</v>
      </c>
      <c r="T101" s="45">
        <v>30</v>
      </c>
      <c r="U101" s="45">
        <v>30</v>
      </c>
      <c r="V101" s="45">
        <v>30</v>
      </c>
      <c r="W101" s="45">
        <v>30</v>
      </c>
      <c r="X101" s="45">
        <v>30</v>
      </c>
      <c r="Y101" s="45">
        <v>30</v>
      </c>
      <c r="Z101" s="45">
        <v>30</v>
      </c>
      <c r="AA101" s="45">
        <v>30</v>
      </c>
    </row>
    <row r="102" spans="1:27" x14ac:dyDescent="0.25">
      <c r="A102" s="43">
        <v>97</v>
      </c>
      <c r="B102" s="45">
        <v>30</v>
      </c>
      <c r="C102" s="45">
        <v>30</v>
      </c>
      <c r="D102" s="45">
        <v>30</v>
      </c>
      <c r="E102" s="45">
        <v>30</v>
      </c>
      <c r="F102" s="45">
        <v>30</v>
      </c>
      <c r="G102" s="45">
        <v>30</v>
      </c>
      <c r="H102" s="45">
        <v>30</v>
      </c>
      <c r="I102" s="45">
        <v>30</v>
      </c>
      <c r="J102" s="45">
        <v>30</v>
      </c>
      <c r="K102" s="45">
        <v>30</v>
      </c>
      <c r="L102" s="45">
        <v>30</v>
      </c>
      <c r="M102" s="45">
        <v>30</v>
      </c>
      <c r="N102" s="45">
        <v>30</v>
      </c>
      <c r="O102" s="45">
        <v>30</v>
      </c>
      <c r="P102" s="45">
        <v>30</v>
      </c>
      <c r="Q102" s="45">
        <v>30</v>
      </c>
      <c r="R102" s="45">
        <v>30</v>
      </c>
      <c r="S102" s="45">
        <v>30</v>
      </c>
      <c r="T102" s="45">
        <v>30</v>
      </c>
      <c r="U102" s="45">
        <v>30</v>
      </c>
      <c r="V102" s="45">
        <v>30</v>
      </c>
      <c r="W102" s="45">
        <v>30</v>
      </c>
      <c r="X102" s="45">
        <v>30</v>
      </c>
      <c r="Y102" s="45">
        <v>30</v>
      </c>
      <c r="Z102" s="45">
        <v>30</v>
      </c>
      <c r="AA102" s="45">
        <v>30</v>
      </c>
    </row>
    <row r="103" spans="1:27" x14ac:dyDescent="0.25">
      <c r="A103" s="43">
        <v>98</v>
      </c>
      <c r="B103" s="45">
        <v>30</v>
      </c>
      <c r="C103" s="45">
        <v>30</v>
      </c>
      <c r="D103" s="45">
        <v>30</v>
      </c>
      <c r="E103" s="45">
        <v>30</v>
      </c>
      <c r="F103" s="45">
        <v>30</v>
      </c>
      <c r="G103" s="45">
        <v>30</v>
      </c>
      <c r="H103" s="45">
        <v>30</v>
      </c>
      <c r="I103" s="45">
        <v>30</v>
      </c>
      <c r="J103" s="45">
        <v>30</v>
      </c>
      <c r="K103" s="45">
        <v>30</v>
      </c>
      <c r="L103" s="45">
        <v>30</v>
      </c>
      <c r="M103" s="45">
        <v>30</v>
      </c>
      <c r="N103" s="45">
        <v>30</v>
      </c>
      <c r="O103" s="45">
        <v>30</v>
      </c>
      <c r="P103" s="45">
        <v>30</v>
      </c>
      <c r="Q103" s="45">
        <v>30</v>
      </c>
      <c r="R103" s="45">
        <v>30</v>
      </c>
      <c r="S103" s="45">
        <v>30</v>
      </c>
      <c r="T103" s="45">
        <v>30</v>
      </c>
      <c r="U103" s="45">
        <v>30</v>
      </c>
      <c r="V103" s="45">
        <v>30</v>
      </c>
      <c r="W103" s="45">
        <v>30</v>
      </c>
      <c r="X103" s="45">
        <v>30</v>
      </c>
      <c r="Y103" s="45">
        <v>30</v>
      </c>
      <c r="Z103" s="45">
        <v>30</v>
      </c>
      <c r="AA103" s="45">
        <v>30</v>
      </c>
    </row>
    <row r="104" spans="1:27" x14ac:dyDescent="0.25">
      <c r="A104" s="43" t="s">
        <v>569</v>
      </c>
      <c r="B104" s="45">
        <v>30</v>
      </c>
      <c r="C104" s="45">
        <v>30</v>
      </c>
      <c r="D104" s="45">
        <v>30</v>
      </c>
      <c r="E104" s="45">
        <v>30</v>
      </c>
      <c r="F104" s="45">
        <v>30</v>
      </c>
      <c r="G104" s="45">
        <v>30</v>
      </c>
      <c r="H104" s="45">
        <v>30</v>
      </c>
      <c r="I104" s="45">
        <v>30</v>
      </c>
      <c r="J104" s="45">
        <v>30</v>
      </c>
      <c r="K104" s="45">
        <v>30</v>
      </c>
      <c r="L104" s="45">
        <v>30</v>
      </c>
      <c r="M104" s="45">
        <v>30</v>
      </c>
      <c r="N104" s="45">
        <v>30</v>
      </c>
      <c r="O104" s="45">
        <v>30</v>
      </c>
      <c r="P104" s="45">
        <v>30</v>
      </c>
      <c r="Q104" s="45">
        <v>30</v>
      </c>
      <c r="R104" s="45">
        <v>30</v>
      </c>
      <c r="S104" s="45">
        <v>30</v>
      </c>
      <c r="T104" s="45">
        <v>30</v>
      </c>
      <c r="U104" s="45">
        <v>30</v>
      </c>
      <c r="V104" s="45">
        <v>30</v>
      </c>
      <c r="W104" s="45">
        <v>30</v>
      </c>
      <c r="X104" s="45">
        <v>30</v>
      </c>
      <c r="Y104" s="45">
        <v>30</v>
      </c>
      <c r="Z104" s="45">
        <v>30</v>
      </c>
      <c r="AA104" s="45">
        <v>30</v>
      </c>
    </row>
  </sheetData>
  <sheetProtection algorithmName="SHA-512" hashValue="T5G+JXTJg1yu1/lnBUxZwzGMsJ093ZoFftmEwn32rOrpZ538m24rVahbRs0CrNAm6UtNcozzyrzOv7a0dkWY3A==" saltValue="SqMvYOMYyxl7XwQqdoGcyQ==" spinCount="100000" sheet="1" objects="1" scenarios="1"/>
  <conditionalFormatting sqref="A6:A21">
    <cfRule type="expression" dxfId="353" priority="3" stopIfTrue="1">
      <formula>MOD(ROW(),2)=0</formula>
    </cfRule>
    <cfRule type="expression" dxfId="352" priority="4" stopIfTrue="1">
      <formula>MOD(ROW(),2)&lt;&gt;0</formula>
    </cfRule>
  </conditionalFormatting>
  <conditionalFormatting sqref="B6:M6 B9:M21 C7:M8">
    <cfRule type="expression" dxfId="351" priority="5" stopIfTrue="1">
      <formula>MOD(ROW(),2)=0</formula>
    </cfRule>
    <cfRule type="expression" dxfId="350" priority="6" stopIfTrue="1">
      <formula>MOD(ROW(),2)&lt;&gt;0</formula>
    </cfRule>
  </conditionalFormatting>
  <conditionalFormatting sqref="A26:A104">
    <cfRule type="expression" dxfId="349" priority="7" stopIfTrue="1">
      <formula>MOD(ROW(),2)=0</formula>
    </cfRule>
    <cfRule type="expression" dxfId="348" priority="8" stopIfTrue="1">
      <formula>MOD(ROW(),2)&lt;&gt;0</formula>
    </cfRule>
  </conditionalFormatting>
  <conditionalFormatting sqref="B26:AA104">
    <cfRule type="expression" dxfId="347" priority="9" stopIfTrue="1">
      <formula>MOD(ROW(),2)=0</formula>
    </cfRule>
    <cfRule type="expression" dxfId="346" priority="10" stopIfTrue="1">
      <formula>MOD(ROW(),2)&lt;&gt;0</formula>
    </cfRule>
  </conditionalFormatting>
  <conditionalFormatting sqref="B7:B8">
    <cfRule type="expression" dxfId="345" priority="1" stopIfTrue="1">
      <formula>MOD(ROW(),2)=0</formula>
    </cfRule>
    <cfRule type="expression" dxfId="344" priority="2"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C853-5B3F-4185-BCD7-E91CB47692C4}">
  <sheetPr codeName="Sheet86"/>
  <dimension ref="A1:AU104"/>
  <sheetViews>
    <sheetView showGridLines="0" workbookViewId="0">
      <selection activeCell="A6" sqref="A6"/>
    </sheetView>
  </sheetViews>
  <sheetFormatPr defaultRowHeight="12.5" x14ac:dyDescent="0.25"/>
  <cols>
    <col min="1" max="1" width="31.81640625" customWidth="1"/>
    <col min="2" max="47"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Allocation - x-723</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405</v>
      </c>
      <c r="C9" s="49"/>
      <c r="D9" s="49"/>
      <c r="E9" s="49"/>
      <c r="F9" s="49"/>
      <c r="G9" s="49"/>
      <c r="H9" s="49"/>
      <c r="I9" s="49"/>
      <c r="J9" s="49"/>
      <c r="K9" s="49"/>
      <c r="L9" s="49"/>
      <c r="M9" s="49"/>
    </row>
    <row r="10" spans="1:13" x14ac:dyDescent="0.25">
      <c r="A10" s="40" t="s">
        <v>6</v>
      </c>
      <c r="B10" s="49" t="s">
        <v>410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407</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723</v>
      </c>
      <c r="C14" s="49"/>
      <c r="D14" s="49"/>
      <c r="E14" s="49"/>
      <c r="F14" s="49"/>
      <c r="G14" s="49"/>
      <c r="H14" s="49"/>
      <c r="I14" s="49"/>
      <c r="J14" s="49"/>
      <c r="K14" s="49"/>
      <c r="L14" s="49"/>
      <c r="M14" s="49"/>
    </row>
    <row r="15" spans="1:13" x14ac:dyDescent="0.25">
      <c r="A15" s="40" t="s">
        <v>485</v>
      </c>
      <c r="B15" s="49" t="s">
        <v>411</v>
      </c>
      <c r="C15" s="49"/>
      <c r="D15" s="49"/>
      <c r="E15" s="49"/>
      <c r="F15" s="49"/>
      <c r="G15" s="49"/>
      <c r="H15" s="49"/>
      <c r="I15" s="49"/>
      <c r="J15" s="49"/>
      <c r="K15" s="49"/>
      <c r="L15" s="49"/>
      <c r="M15" s="49"/>
    </row>
    <row r="16" spans="1:13" x14ac:dyDescent="0.25">
      <c r="A16" s="40" t="s">
        <v>137</v>
      </c>
      <c r="B16" s="49" t="s">
        <v>411</v>
      </c>
      <c r="C16" s="49"/>
      <c r="D16" s="49"/>
      <c r="E16" s="49"/>
      <c r="F16" s="49"/>
      <c r="G16" s="49"/>
      <c r="H16" s="49"/>
      <c r="I16" s="49"/>
      <c r="J16" s="49"/>
      <c r="K16" s="49"/>
      <c r="L16" s="49"/>
      <c r="M16" s="49"/>
    </row>
    <row r="17" spans="1:47" x14ac:dyDescent="0.25">
      <c r="A17" s="41" t="s">
        <v>486</v>
      </c>
      <c r="B17" s="49"/>
      <c r="C17" s="49"/>
      <c r="D17" s="49"/>
      <c r="E17" s="49"/>
      <c r="F17" s="49"/>
      <c r="G17" s="49"/>
      <c r="H17" s="49"/>
      <c r="I17" s="49"/>
      <c r="J17" s="49"/>
      <c r="K17" s="49"/>
      <c r="L17" s="49"/>
      <c r="M17" s="49"/>
    </row>
    <row r="18" spans="1:47" x14ac:dyDescent="0.25">
      <c r="A18" s="40" t="s">
        <v>139</v>
      </c>
      <c r="B18" s="50">
        <v>45202</v>
      </c>
      <c r="C18" s="50"/>
      <c r="D18" s="50"/>
      <c r="E18" s="50"/>
      <c r="F18" s="50"/>
      <c r="G18" s="50"/>
      <c r="H18" s="50"/>
      <c r="I18" s="50"/>
      <c r="J18" s="50"/>
      <c r="K18" s="50"/>
      <c r="L18" s="50"/>
      <c r="M18" s="50"/>
    </row>
    <row r="19" spans="1:47" x14ac:dyDescent="0.25">
      <c r="A19" s="40" t="s">
        <v>140</v>
      </c>
      <c r="B19" s="50">
        <v>45202</v>
      </c>
      <c r="C19" s="50"/>
      <c r="D19" s="50"/>
      <c r="E19" s="50"/>
      <c r="F19" s="50"/>
      <c r="G19" s="50"/>
      <c r="H19" s="50"/>
      <c r="I19" s="50"/>
      <c r="J19" s="50"/>
      <c r="K19" s="50"/>
      <c r="L19" s="50"/>
      <c r="M19" s="50"/>
    </row>
    <row r="20" spans="1:47" x14ac:dyDescent="0.25">
      <c r="A20" s="40" t="s">
        <v>141</v>
      </c>
      <c r="B20" s="49" t="s">
        <v>149</v>
      </c>
      <c r="C20" s="49"/>
      <c r="D20" s="49"/>
      <c r="E20" s="49"/>
      <c r="F20" s="49"/>
      <c r="G20" s="49"/>
      <c r="H20" s="49"/>
      <c r="I20" s="49"/>
      <c r="J20" s="49"/>
      <c r="K20" s="49"/>
      <c r="L20" s="49"/>
      <c r="M20" s="49"/>
    </row>
    <row r="21" spans="1:47" x14ac:dyDescent="0.25">
      <c r="A21" s="40" t="s">
        <v>487</v>
      </c>
      <c r="B21" s="49" t="s">
        <v>69</v>
      </c>
      <c r="C21" s="49"/>
      <c r="D21" s="49"/>
      <c r="E21" s="49"/>
      <c r="F21" s="49"/>
      <c r="G21" s="49"/>
      <c r="H21" s="49"/>
      <c r="I21" s="49"/>
      <c r="J21" s="49"/>
      <c r="K21" s="49"/>
      <c r="L21" s="49"/>
      <c r="M21" s="49"/>
    </row>
    <row r="23" spans="1:47" x14ac:dyDescent="0.25">
      <c r="A23" s="23" t="str">
        <f>HYPERLINK("#'Factor List'!A1", "Back to Factor List")</f>
        <v>Back to Factor List</v>
      </c>
      <c r="B23" s="23" t="str">
        <f>HYPERLINK("#'Assumptions'!A1", "Assumptions")</f>
        <v>Assumptions</v>
      </c>
    </row>
    <row r="26" spans="1:47" s="59" customFormat="1" ht="13" x14ac:dyDescent="0.25">
      <c r="A26" s="58" t="s">
        <v>241</v>
      </c>
      <c r="B26" s="58">
        <v>30</v>
      </c>
      <c r="C26" s="58">
        <v>31</v>
      </c>
      <c r="D26" s="58">
        <v>32</v>
      </c>
      <c r="E26" s="58">
        <v>33</v>
      </c>
      <c r="F26" s="58">
        <v>34</v>
      </c>
      <c r="G26" s="58">
        <v>35</v>
      </c>
      <c r="H26" s="58">
        <v>36</v>
      </c>
      <c r="I26" s="58">
        <v>37</v>
      </c>
      <c r="J26" s="58">
        <v>38</v>
      </c>
      <c r="K26" s="58">
        <v>39</v>
      </c>
      <c r="L26" s="58">
        <v>40</v>
      </c>
      <c r="M26" s="58">
        <v>41</v>
      </c>
      <c r="N26" s="58">
        <v>42</v>
      </c>
      <c r="O26" s="58">
        <v>43</v>
      </c>
      <c r="P26" s="58">
        <v>44</v>
      </c>
      <c r="Q26" s="58">
        <v>45</v>
      </c>
      <c r="R26" s="58">
        <v>46</v>
      </c>
      <c r="S26" s="58">
        <v>47</v>
      </c>
      <c r="T26" s="58">
        <v>48</v>
      </c>
      <c r="U26" s="58">
        <v>49</v>
      </c>
      <c r="V26" s="58">
        <v>50</v>
      </c>
      <c r="W26" s="58">
        <v>51</v>
      </c>
      <c r="X26" s="58">
        <v>52</v>
      </c>
      <c r="Y26" s="58">
        <v>53</v>
      </c>
      <c r="Z26" s="58">
        <v>54</v>
      </c>
      <c r="AA26" s="58">
        <v>55</v>
      </c>
      <c r="AB26" s="58">
        <v>56</v>
      </c>
      <c r="AC26" s="58">
        <v>57</v>
      </c>
      <c r="AD26" s="58">
        <v>58</v>
      </c>
      <c r="AE26" s="58">
        <v>59</v>
      </c>
      <c r="AF26" s="58">
        <v>60</v>
      </c>
      <c r="AG26" s="58">
        <v>61</v>
      </c>
      <c r="AH26" s="58">
        <v>62</v>
      </c>
      <c r="AI26" s="58">
        <v>63</v>
      </c>
      <c r="AJ26" s="58">
        <v>64</v>
      </c>
      <c r="AK26" s="58">
        <v>65</v>
      </c>
      <c r="AL26" s="58">
        <v>66</v>
      </c>
      <c r="AM26" s="58">
        <v>67</v>
      </c>
      <c r="AN26" s="58">
        <v>68</v>
      </c>
      <c r="AO26" s="58">
        <v>69</v>
      </c>
      <c r="AP26" s="58">
        <v>70</v>
      </c>
      <c r="AQ26" s="58">
        <v>71</v>
      </c>
      <c r="AR26" s="58">
        <v>72</v>
      </c>
      <c r="AS26" s="58">
        <v>73</v>
      </c>
      <c r="AT26" s="58">
        <v>74</v>
      </c>
      <c r="AU26" s="58">
        <v>75</v>
      </c>
    </row>
    <row r="27" spans="1:47" x14ac:dyDescent="0.25">
      <c r="A27" s="43">
        <v>22</v>
      </c>
      <c r="B27" s="45">
        <v>8.57</v>
      </c>
      <c r="C27" s="45">
        <v>7.91</v>
      </c>
      <c r="D27" s="45">
        <v>7.32</v>
      </c>
      <c r="E27" s="45">
        <v>6.78</v>
      </c>
      <c r="F27" s="45">
        <v>6.29</v>
      </c>
      <c r="G27" s="45">
        <v>5.85</v>
      </c>
      <c r="H27" s="45">
        <v>5.45</v>
      </c>
      <c r="I27" s="45">
        <v>5.08</v>
      </c>
      <c r="J27" s="45">
        <v>4.74</v>
      </c>
      <c r="K27" s="45">
        <v>4.43</v>
      </c>
      <c r="L27" s="45">
        <v>4.1500000000000004</v>
      </c>
      <c r="M27" s="45">
        <v>3.89</v>
      </c>
      <c r="N27" s="45">
        <v>3.64</v>
      </c>
      <c r="O27" s="45">
        <v>3.42</v>
      </c>
      <c r="P27" s="45">
        <v>3.21</v>
      </c>
      <c r="Q27" s="45">
        <v>3.02</v>
      </c>
      <c r="R27" s="45">
        <v>2.84</v>
      </c>
      <c r="S27" s="45">
        <v>2.67</v>
      </c>
      <c r="T27" s="45">
        <v>2.5099999999999998</v>
      </c>
      <c r="U27" s="45">
        <v>2.37</v>
      </c>
      <c r="V27" s="45">
        <v>2.23</v>
      </c>
      <c r="W27" s="45">
        <v>2.1</v>
      </c>
      <c r="X27" s="45">
        <v>1.98</v>
      </c>
      <c r="Y27" s="45">
        <v>1.87</v>
      </c>
      <c r="Z27" s="45">
        <v>1.76</v>
      </c>
      <c r="AA27" s="45">
        <v>1.66</v>
      </c>
      <c r="AB27" s="45">
        <v>1.57</v>
      </c>
      <c r="AC27" s="45">
        <v>1.48</v>
      </c>
      <c r="AD27" s="45">
        <v>1.39</v>
      </c>
      <c r="AE27" s="45">
        <v>1.31</v>
      </c>
      <c r="AF27" s="45">
        <v>1.23</v>
      </c>
      <c r="AG27" s="45">
        <v>1.1599999999999999</v>
      </c>
      <c r="AH27" s="45">
        <v>1.0900000000000001</v>
      </c>
      <c r="AI27" s="45">
        <v>1.03</v>
      </c>
      <c r="AJ27" s="45">
        <v>0.97</v>
      </c>
      <c r="AK27" s="45">
        <v>0.91</v>
      </c>
      <c r="AL27" s="45">
        <v>0.86</v>
      </c>
      <c r="AM27" s="45">
        <v>0.8</v>
      </c>
      <c r="AN27" s="45">
        <v>0.75</v>
      </c>
      <c r="AO27" s="45">
        <v>0.71</v>
      </c>
      <c r="AP27" s="45">
        <v>0.66</v>
      </c>
      <c r="AQ27" s="45">
        <v>0.62</v>
      </c>
      <c r="AR27" s="45">
        <v>0.57999999999999996</v>
      </c>
      <c r="AS27" s="45">
        <v>0.54</v>
      </c>
      <c r="AT27" s="45">
        <v>0.5</v>
      </c>
      <c r="AU27" s="45">
        <v>0.47</v>
      </c>
    </row>
    <row r="28" spans="1:47" x14ac:dyDescent="0.25">
      <c r="A28" s="43">
        <v>23</v>
      </c>
      <c r="B28" s="45">
        <v>9.06</v>
      </c>
      <c r="C28" s="45">
        <v>8.35</v>
      </c>
      <c r="D28" s="45">
        <v>7.7</v>
      </c>
      <c r="E28" s="45">
        <v>7.12</v>
      </c>
      <c r="F28" s="45">
        <v>6.6</v>
      </c>
      <c r="G28" s="45">
        <v>6.12</v>
      </c>
      <c r="H28" s="45">
        <v>5.69</v>
      </c>
      <c r="I28" s="45">
        <v>5.29</v>
      </c>
      <c r="J28" s="45">
        <v>4.93</v>
      </c>
      <c r="K28" s="45">
        <v>4.6100000000000003</v>
      </c>
      <c r="L28" s="45">
        <v>4.3</v>
      </c>
      <c r="M28" s="45">
        <v>4.03</v>
      </c>
      <c r="N28" s="45">
        <v>3.77</v>
      </c>
      <c r="O28" s="45">
        <v>3.53</v>
      </c>
      <c r="P28" s="45">
        <v>3.31</v>
      </c>
      <c r="Q28" s="45">
        <v>3.11</v>
      </c>
      <c r="R28" s="45">
        <v>2.92</v>
      </c>
      <c r="S28" s="45">
        <v>2.75</v>
      </c>
      <c r="T28" s="45">
        <v>2.58</v>
      </c>
      <c r="U28" s="45">
        <v>2.4300000000000002</v>
      </c>
      <c r="V28" s="45">
        <v>2.29</v>
      </c>
      <c r="W28" s="45">
        <v>2.15</v>
      </c>
      <c r="X28" s="45">
        <v>2.0299999999999998</v>
      </c>
      <c r="Y28" s="45">
        <v>1.91</v>
      </c>
      <c r="Z28" s="45">
        <v>1.8</v>
      </c>
      <c r="AA28" s="45">
        <v>1.7</v>
      </c>
      <c r="AB28" s="45">
        <v>1.6</v>
      </c>
      <c r="AC28" s="45">
        <v>1.51</v>
      </c>
      <c r="AD28" s="45">
        <v>1.42</v>
      </c>
      <c r="AE28" s="45">
        <v>1.34</v>
      </c>
      <c r="AF28" s="45">
        <v>1.26</v>
      </c>
      <c r="AG28" s="45">
        <v>1.18</v>
      </c>
      <c r="AH28" s="45">
        <v>1.1100000000000001</v>
      </c>
      <c r="AI28" s="45">
        <v>1.05</v>
      </c>
      <c r="AJ28" s="45">
        <v>0.98</v>
      </c>
      <c r="AK28" s="45">
        <v>0.92</v>
      </c>
      <c r="AL28" s="45">
        <v>0.87</v>
      </c>
      <c r="AM28" s="45">
        <v>0.82</v>
      </c>
      <c r="AN28" s="45">
        <v>0.76</v>
      </c>
      <c r="AO28" s="45">
        <v>0.72</v>
      </c>
      <c r="AP28" s="45">
        <v>0.67</v>
      </c>
      <c r="AQ28" s="45">
        <v>0.63</v>
      </c>
      <c r="AR28" s="45">
        <v>0.59</v>
      </c>
      <c r="AS28" s="45">
        <v>0.55000000000000004</v>
      </c>
      <c r="AT28" s="45">
        <v>0.51</v>
      </c>
      <c r="AU28" s="45">
        <v>0.47</v>
      </c>
    </row>
    <row r="29" spans="1:47" x14ac:dyDescent="0.25">
      <c r="A29" s="43">
        <v>24</v>
      </c>
      <c r="B29" s="45">
        <v>9.6</v>
      </c>
      <c r="C29" s="45">
        <v>8.82</v>
      </c>
      <c r="D29" s="45">
        <v>8.1300000000000008</v>
      </c>
      <c r="E29" s="45">
        <v>7.5</v>
      </c>
      <c r="F29" s="45">
        <v>6.93</v>
      </c>
      <c r="G29" s="45">
        <v>6.42</v>
      </c>
      <c r="H29" s="45">
        <v>5.95</v>
      </c>
      <c r="I29" s="45">
        <v>5.53</v>
      </c>
      <c r="J29" s="45">
        <v>5.14</v>
      </c>
      <c r="K29" s="45">
        <v>4.79</v>
      </c>
      <c r="L29" s="45">
        <v>4.47</v>
      </c>
      <c r="M29" s="45">
        <v>4.18</v>
      </c>
      <c r="N29" s="45">
        <v>3.91</v>
      </c>
      <c r="O29" s="45">
        <v>3.66</v>
      </c>
      <c r="P29" s="45">
        <v>3.42</v>
      </c>
      <c r="Q29" s="45">
        <v>3.21</v>
      </c>
      <c r="R29" s="45">
        <v>3.01</v>
      </c>
      <c r="S29" s="45">
        <v>2.83</v>
      </c>
      <c r="T29" s="45">
        <v>2.66</v>
      </c>
      <c r="U29" s="45">
        <v>2.5</v>
      </c>
      <c r="V29" s="45">
        <v>2.35</v>
      </c>
      <c r="W29" s="45">
        <v>2.21</v>
      </c>
      <c r="X29" s="45">
        <v>2.08</v>
      </c>
      <c r="Y29" s="45">
        <v>1.96</v>
      </c>
      <c r="Z29" s="45">
        <v>1.84</v>
      </c>
      <c r="AA29" s="45">
        <v>1.73</v>
      </c>
      <c r="AB29" s="45">
        <v>1.63</v>
      </c>
      <c r="AC29" s="45">
        <v>1.54</v>
      </c>
      <c r="AD29" s="45">
        <v>1.45</v>
      </c>
      <c r="AE29" s="45">
        <v>1.36</v>
      </c>
      <c r="AF29" s="45">
        <v>1.28</v>
      </c>
      <c r="AG29" s="45">
        <v>1.21</v>
      </c>
      <c r="AH29" s="45">
        <v>1.1299999999999999</v>
      </c>
      <c r="AI29" s="45">
        <v>1.07</v>
      </c>
      <c r="AJ29" s="45">
        <v>1</v>
      </c>
      <c r="AK29" s="45">
        <v>0.94</v>
      </c>
      <c r="AL29" s="45">
        <v>0.88</v>
      </c>
      <c r="AM29" s="45">
        <v>0.83</v>
      </c>
      <c r="AN29" s="45">
        <v>0.78</v>
      </c>
      <c r="AO29" s="45">
        <v>0.73</v>
      </c>
      <c r="AP29" s="45">
        <v>0.68</v>
      </c>
      <c r="AQ29" s="45">
        <v>0.63</v>
      </c>
      <c r="AR29" s="45">
        <v>0.59</v>
      </c>
      <c r="AS29" s="45">
        <v>0.55000000000000004</v>
      </c>
      <c r="AT29" s="45">
        <v>0.52</v>
      </c>
      <c r="AU29" s="45">
        <v>0.48</v>
      </c>
    </row>
    <row r="30" spans="1:47" x14ac:dyDescent="0.25">
      <c r="A30" s="43">
        <v>25</v>
      </c>
      <c r="B30" s="45">
        <v>10.199999999999999</v>
      </c>
      <c r="C30" s="45">
        <v>9.35</v>
      </c>
      <c r="D30" s="45">
        <v>8.59</v>
      </c>
      <c r="E30" s="45">
        <v>7.91</v>
      </c>
      <c r="F30" s="45">
        <v>7.29</v>
      </c>
      <c r="G30" s="45">
        <v>6.74</v>
      </c>
      <c r="H30" s="45">
        <v>6.24</v>
      </c>
      <c r="I30" s="45">
        <v>5.79</v>
      </c>
      <c r="J30" s="45">
        <v>5.37</v>
      </c>
      <c r="K30" s="45">
        <v>5</v>
      </c>
      <c r="L30" s="45">
        <v>4.6500000000000004</v>
      </c>
      <c r="M30" s="45">
        <v>4.34</v>
      </c>
      <c r="N30" s="45">
        <v>4.05</v>
      </c>
      <c r="O30" s="45">
        <v>3.79</v>
      </c>
      <c r="P30" s="45">
        <v>3.54</v>
      </c>
      <c r="Q30" s="45">
        <v>3.32</v>
      </c>
      <c r="R30" s="45">
        <v>3.11</v>
      </c>
      <c r="S30" s="45">
        <v>2.92</v>
      </c>
      <c r="T30" s="45">
        <v>2.74</v>
      </c>
      <c r="U30" s="45">
        <v>2.57</v>
      </c>
      <c r="V30" s="45">
        <v>2.41</v>
      </c>
      <c r="W30" s="45">
        <v>2.27</v>
      </c>
      <c r="X30" s="45">
        <v>2.13</v>
      </c>
      <c r="Y30" s="45">
        <v>2.0099999999999998</v>
      </c>
      <c r="Z30" s="45">
        <v>1.89</v>
      </c>
      <c r="AA30" s="45">
        <v>1.77</v>
      </c>
      <c r="AB30" s="45">
        <v>1.67</v>
      </c>
      <c r="AC30" s="45">
        <v>1.57</v>
      </c>
      <c r="AD30" s="45">
        <v>1.48</v>
      </c>
      <c r="AE30" s="45">
        <v>1.39</v>
      </c>
      <c r="AF30" s="45">
        <v>1.31</v>
      </c>
      <c r="AG30" s="45">
        <v>1.23</v>
      </c>
      <c r="AH30" s="45">
        <v>1.1499999999999999</v>
      </c>
      <c r="AI30" s="45">
        <v>1.0900000000000001</v>
      </c>
      <c r="AJ30" s="45">
        <v>1.02</v>
      </c>
      <c r="AK30" s="45">
        <v>0.96</v>
      </c>
      <c r="AL30" s="45">
        <v>0.9</v>
      </c>
      <c r="AM30" s="45">
        <v>0.84</v>
      </c>
      <c r="AN30" s="45">
        <v>0.79</v>
      </c>
      <c r="AO30" s="45">
        <v>0.74</v>
      </c>
      <c r="AP30" s="45">
        <v>0.69</v>
      </c>
      <c r="AQ30" s="45">
        <v>0.64</v>
      </c>
      <c r="AR30" s="45">
        <v>0.6</v>
      </c>
      <c r="AS30" s="45">
        <v>0.56000000000000005</v>
      </c>
      <c r="AT30" s="45">
        <v>0.52</v>
      </c>
      <c r="AU30" s="45">
        <v>0.49</v>
      </c>
    </row>
    <row r="31" spans="1:47" x14ac:dyDescent="0.25">
      <c r="A31" s="43">
        <v>26</v>
      </c>
      <c r="B31" s="45">
        <v>10.86</v>
      </c>
      <c r="C31" s="45">
        <v>9.94</v>
      </c>
      <c r="D31" s="45">
        <v>9.11</v>
      </c>
      <c r="E31" s="45">
        <v>8.36</v>
      </c>
      <c r="F31" s="45">
        <v>7.7</v>
      </c>
      <c r="G31" s="45">
        <v>7.1</v>
      </c>
      <c r="H31" s="45">
        <v>6.56</v>
      </c>
      <c r="I31" s="45">
        <v>6.07</v>
      </c>
      <c r="J31" s="45">
        <v>5.62</v>
      </c>
      <c r="K31" s="45">
        <v>5.22</v>
      </c>
      <c r="L31" s="45">
        <v>4.8499999999999996</v>
      </c>
      <c r="M31" s="45">
        <v>4.5199999999999996</v>
      </c>
      <c r="N31" s="45">
        <v>4.21</v>
      </c>
      <c r="O31" s="45">
        <v>3.93</v>
      </c>
      <c r="P31" s="45">
        <v>3.67</v>
      </c>
      <c r="Q31" s="45">
        <v>3.43</v>
      </c>
      <c r="R31" s="45">
        <v>3.21</v>
      </c>
      <c r="S31" s="45">
        <v>3.01</v>
      </c>
      <c r="T31" s="45">
        <v>2.82</v>
      </c>
      <c r="U31" s="45">
        <v>2.65</v>
      </c>
      <c r="V31" s="45">
        <v>2.48</v>
      </c>
      <c r="W31" s="45">
        <v>2.33</v>
      </c>
      <c r="X31" s="45">
        <v>2.19</v>
      </c>
      <c r="Y31" s="45">
        <v>2.06</v>
      </c>
      <c r="Z31" s="45">
        <v>1.93</v>
      </c>
      <c r="AA31" s="45">
        <v>1.82</v>
      </c>
      <c r="AB31" s="45">
        <v>1.71</v>
      </c>
      <c r="AC31" s="45">
        <v>1.61</v>
      </c>
      <c r="AD31" s="45">
        <v>1.51</v>
      </c>
      <c r="AE31" s="45">
        <v>1.42</v>
      </c>
      <c r="AF31" s="45">
        <v>1.33</v>
      </c>
      <c r="AG31" s="45">
        <v>1.25</v>
      </c>
      <c r="AH31" s="45">
        <v>1.18</v>
      </c>
      <c r="AI31" s="45">
        <v>1.1100000000000001</v>
      </c>
      <c r="AJ31" s="45">
        <v>1.04</v>
      </c>
      <c r="AK31" s="45">
        <v>0.97</v>
      </c>
      <c r="AL31" s="45">
        <v>0.91</v>
      </c>
      <c r="AM31" s="45">
        <v>0.86</v>
      </c>
      <c r="AN31" s="45">
        <v>0.8</v>
      </c>
      <c r="AO31" s="45">
        <v>0.75</v>
      </c>
      <c r="AP31" s="45">
        <v>0.7</v>
      </c>
      <c r="AQ31" s="45">
        <v>0.65</v>
      </c>
      <c r="AR31" s="45">
        <v>0.61</v>
      </c>
      <c r="AS31" s="45">
        <v>0.56999999999999995</v>
      </c>
      <c r="AT31" s="45">
        <v>0.53</v>
      </c>
      <c r="AU31" s="45">
        <v>0.49</v>
      </c>
    </row>
    <row r="32" spans="1:47" x14ac:dyDescent="0.25">
      <c r="A32" s="43">
        <v>27</v>
      </c>
      <c r="B32" s="45">
        <v>11.6</v>
      </c>
      <c r="C32" s="45">
        <v>10.58</v>
      </c>
      <c r="D32" s="45">
        <v>9.68</v>
      </c>
      <c r="E32" s="45">
        <v>8.8699999999999992</v>
      </c>
      <c r="F32" s="45">
        <v>8.14</v>
      </c>
      <c r="G32" s="45">
        <v>7.49</v>
      </c>
      <c r="H32" s="45">
        <v>6.9</v>
      </c>
      <c r="I32" s="45">
        <v>6.37</v>
      </c>
      <c r="J32" s="45">
        <v>5.9</v>
      </c>
      <c r="K32" s="45">
        <v>5.46</v>
      </c>
      <c r="L32" s="45">
        <v>5.07</v>
      </c>
      <c r="M32" s="45">
        <v>4.71</v>
      </c>
      <c r="N32" s="45">
        <v>4.38</v>
      </c>
      <c r="O32" s="45">
        <v>4.08</v>
      </c>
      <c r="P32" s="45">
        <v>3.81</v>
      </c>
      <c r="Q32" s="45">
        <v>3.56</v>
      </c>
      <c r="R32" s="45">
        <v>3.33</v>
      </c>
      <c r="S32" s="45">
        <v>3.11</v>
      </c>
      <c r="T32" s="45">
        <v>2.91</v>
      </c>
      <c r="U32" s="45">
        <v>2.73</v>
      </c>
      <c r="V32" s="45">
        <v>2.56</v>
      </c>
      <c r="W32" s="45">
        <v>2.4</v>
      </c>
      <c r="X32" s="45">
        <v>2.25</v>
      </c>
      <c r="Y32" s="45">
        <v>2.11</v>
      </c>
      <c r="Z32" s="45">
        <v>1.98</v>
      </c>
      <c r="AA32" s="45">
        <v>1.86</v>
      </c>
      <c r="AB32" s="45">
        <v>1.75</v>
      </c>
      <c r="AC32" s="45">
        <v>1.64</v>
      </c>
      <c r="AD32" s="45">
        <v>1.54</v>
      </c>
      <c r="AE32" s="45">
        <v>1.45</v>
      </c>
      <c r="AF32" s="45">
        <v>1.36</v>
      </c>
      <c r="AG32" s="45">
        <v>1.28</v>
      </c>
      <c r="AH32" s="45">
        <v>1.2</v>
      </c>
      <c r="AI32" s="45">
        <v>1.1299999999999999</v>
      </c>
      <c r="AJ32" s="45">
        <v>1.06</v>
      </c>
      <c r="AK32" s="45">
        <v>0.99</v>
      </c>
      <c r="AL32" s="45">
        <v>0.93</v>
      </c>
      <c r="AM32" s="45">
        <v>0.87</v>
      </c>
      <c r="AN32" s="45">
        <v>0.81</v>
      </c>
      <c r="AO32" s="45">
        <v>0.76</v>
      </c>
      <c r="AP32" s="45">
        <v>0.71</v>
      </c>
      <c r="AQ32" s="45">
        <v>0.66</v>
      </c>
      <c r="AR32" s="45">
        <v>0.62</v>
      </c>
      <c r="AS32" s="45">
        <v>0.57999999999999996</v>
      </c>
      <c r="AT32" s="45">
        <v>0.54</v>
      </c>
      <c r="AU32" s="45">
        <v>0.5</v>
      </c>
    </row>
    <row r="33" spans="1:47" x14ac:dyDescent="0.25">
      <c r="A33" s="43">
        <v>28</v>
      </c>
      <c r="B33" s="45">
        <v>12.41</v>
      </c>
      <c r="C33" s="45">
        <v>11.3</v>
      </c>
      <c r="D33" s="45">
        <v>10.31</v>
      </c>
      <c r="E33" s="45">
        <v>9.42</v>
      </c>
      <c r="F33" s="45">
        <v>8.6300000000000008</v>
      </c>
      <c r="G33" s="45">
        <v>7.92</v>
      </c>
      <c r="H33" s="45">
        <v>7.28</v>
      </c>
      <c r="I33" s="45">
        <v>6.71</v>
      </c>
      <c r="J33" s="45">
        <v>6.19</v>
      </c>
      <c r="K33" s="45">
        <v>5.73</v>
      </c>
      <c r="L33" s="45">
        <v>5.31</v>
      </c>
      <c r="M33" s="45">
        <v>4.92</v>
      </c>
      <c r="N33" s="45">
        <v>4.57</v>
      </c>
      <c r="O33" s="45">
        <v>4.25</v>
      </c>
      <c r="P33" s="45">
        <v>3.96</v>
      </c>
      <c r="Q33" s="45">
        <v>3.69</v>
      </c>
      <c r="R33" s="45">
        <v>3.45</v>
      </c>
      <c r="S33" s="45">
        <v>3.22</v>
      </c>
      <c r="T33" s="45">
        <v>3.01</v>
      </c>
      <c r="U33" s="45">
        <v>2.82</v>
      </c>
      <c r="V33" s="45">
        <v>2.64</v>
      </c>
      <c r="W33" s="45">
        <v>2.4700000000000002</v>
      </c>
      <c r="X33" s="45">
        <v>2.3199999999999998</v>
      </c>
      <c r="Y33" s="45">
        <v>2.17</v>
      </c>
      <c r="Z33" s="45">
        <v>2.04</v>
      </c>
      <c r="AA33" s="45">
        <v>1.91</v>
      </c>
      <c r="AB33" s="45">
        <v>1.79</v>
      </c>
      <c r="AC33" s="45">
        <v>1.68</v>
      </c>
      <c r="AD33" s="45">
        <v>1.58</v>
      </c>
      <c r="AE33" s="45">
        <v>1.48</v>
      </c>
      <c r="AF33" s="45">
        <v>1.39</v>
      </c>
      <c r="AG33" s="45">
        <v>1.31</v>
      </c>
      <c r="AH33" s="45">
        <v>1.23</v>
      </c>
      <c r="AI33" s="45">
        <v>1.1499999999999999</v>
      </c>
      <c r="AJ33" s="45">
        <v>1.08</v>
      </c>
      <c r="AK33" s="45">
        <v>1.01</v>
      </c>
      <c r="AL33" s="45">
        <v>0.95</v>
      </c>
      <c r="AM33" s="45">
        <v>0.89</v>
      </c>
      <c r="AN33" s="45">
        <v>0.83</v>
      </c>
      <c r="AO33" s="45">
        <v>0.77</v>
      </c>
      <c r="AP33" s="45">
        <v>0.72</v>
      </c>
      <c r="AQ33" s="45">
        <v>0.67</v>
      </c>
      <c r="AR33" s="45">
        <v>0.63</v>
      </c>
      <c r="AS33" s="45">
        <v>0.59</v>
      </c>
      <c r="AT33" s="45">
        <v>0.55000000000000004</v>
      </c>
      <c r="AU33" s="45">
        <v>0.51</v>
      </c>
    </row>
    <row r="34" spans="1:47" x14ac:dyDescent="0.25">
      <c r="A34" s="43">
        <v>29</v>
      </c>
      <c r="B34" s="45">
        <v>13.32</v>
      </c>
      <c r="C34" s="45">
        <v>12.09</v>
      </c>
      <c r="D34" s="45">
        <v>11.01</v>
      </c>
      <c r="E34" s="45">
        <v>10.039999999999999</v>
      </c>
      <c r="F34" s="45">
        <v>9.17</v>
      </c>
      <c r="G34" s="45">
        <v>8.4</v>
      </c>
      <c r="H34" s="45">
        <v>7.7</v>
      </c>
      <c r="I34" s="45">
        <v>7.08</v>
      </c>
      <c r="J34" s="45">
        <v>6.52</v>
      </c>
      <c r="K34" s="45">
        <v>6.02</v>
      </c>
      <c r="L34" s="45">
        <v>5.56</v>
      </c>
      <c r="M34" s="45">
        <v>5.15</v>
      </c>
      <c r="N34" s="45">
        <v>4.78</v>
      </c>
      <c r="O34" s="45">
        <v>4.43</v>
      </c>
      <c r="P34" s="45">
        <v>4.12</v>
      </c>
      <c r="Q34" s="45">
        <v>3.84</v>
      </c>
      <c r="R34" s="45">
        <v>3.58</v>
      </c>
      <c r="S34" s="45">
        <v>3.34</v>
      </c>
      <c r="T34" s="45">
        <v>3.12</v>
      </c>
      <c r="U34" s="45">
        <v>2.91</v>
      </c>
      <c r="V34" s="45">
        <v>2.72</v>
      </c>
      <c r="W34" s="45">
        <v>2.5499999999999998</v>
      </c>
      <c r="X34" s="45">
        <v>2.39</v>
      </c>
      <c r="Y34" s="45">
        <v>2.23</v>
      </c>
      <c r="Z34" s="45">
        <v>2.09</v>
      </c>
      <c r="AA34" s="45">
        <v>1.96</v>
      </c>
      <c r="AB34" s="45">
        <v>1.84</v>
      </c>
      <c r="AC34" s="45">
        <v>1.73</v>
      </c>
      <c r="AD34" s="45">
        <v>1.62</v>
      </c>
      <c r="AE34" s="45">
        <v>1.52</v>
      </c>
      <c r="AF34" s="45">
        <v>1.42</v>
      </c>
      <c r="AG34" s="45">
        <v>1.33</v>
      </c>
      <c r="AH34" s="45">
        <v>1.25</v>
      </c>
      <c r="AI34" s="45">
        <v>1.17</v>
      </c>
      <c r="AJ34" s="45">
        <v>1.1000000000000001</v>
      </c>
      <c r="AK34" s="45">
        <v>1.03</v>
      </c>
      <c r="AL34" s="45">
        <v>0.96</v>
      </c>
      <c r="AM34" s="45">
        <v>0.9</v>
      </c>
      <c r="AN34" s="45">
        <v>0.84</v>
      </c>
      <c r="AO34" s="45">
        <v>0.79</v>
      </c>
      <c r="AP34" s="45">
        <v>0.74</v>
      </c>
      <c r="AQ34" s="45">
        <v>0.69</v>
      </c>
      <c r="AR34" s="45">
        <v>0.64</v>
      </c>
      <c r="AS34" s="45">
        <v>0.6</v>
      </c>
      <c r="AT34" s="45">
        <v>0.55000000000000004</v>
      </c>
      <c r="AU34" s="45">
        <v>0.51</v>
      </c>
    </row>
    <row r="35" spans="1:47" x14ac:dyDescent="0.25">
      <c r="A35" s="43">
        <v>30</v>
      </c>
      <c r="B35" s="45">
        <v>14.32</v>
      </c>
      <c r="C35" s="45">
        <v>12.97</v>
      </c>
      <c r="D35" s="45">
        <v>11.78</v>
      </c>
      <c r="E35" s="45">
        <v>10.72</v>
      </c>
      <c r="F35" s="45">
        <v>9.77</v>
      </c>
      <c r="G35" s="45">
        <v>8.92</v>
      </c>
      <c r="H35" s="45">
        <v>8.17</v>
      </c>
      <c r="I35" s="45">
        <v>7.49</v>
      </c>
      <c r="J35" s="45">
        <v>6.89</v>
      </c>
      <c r="K35" s="45">
        <v>6.34</v>
      </c>
      <c r="L35" s="45">
        <v>5.85</v>
      </c>
      <c r="M35" s="45">
        <v>5.4</v>
      </c>
      <c r="N35" s="45">
        <v>5</v>
      </c>
      <c r="O35" s="45">
        <v>4.63</v>
      </c>
      <c r="P35" s="45">
        <v>4.3</v>
      </c>
      <c r="Q35" s="45">
        <v>4</v>
      </c>
      <c r="R35" s="45">
        <v>3.72</v>
      </c>
      <c r="S35" s="45">
        <v>3.46</v>
      </c>
      <c r="T35" s="45">
        <v>3.23</v>
      </c>
      <c r="U35" s="45">
        <v>3.01</v>
      </c>
      <c r="V35" s="45">
        <v>2.81</v>
      </c>
      <c r="W35" s="45">
        <v>2.63</v>
      </c>
      <c r="X35" s="45">
        <v>2.46</v>
      </c>
      <c r="Y35" s="45">
        <v>2.2999999999999998</v>
      </c>
      <c r="Z35" s="45">
        <v>2.15</v>
      </c>
      <c r="AA35" s="45">
        <v>2.02</v>
      </c>
      <c r="AB35" s="45">
        <v>1.89</v>
      </c>
      <c r="AC35" s="45">
        <v>1.77</v>
      </c>
      <c r="AD35" s="45">
        <v>1.66</v>
      </c>
      <c r="AE35" s="45">
        <v>1.55</v>
      </c>
      <c r="AF35" s="45">
        <v>1.46</v>
      </c>
      <c r="AG35" s="45">
        <v>1.36</v>
      </c>
      <c r="AH35" s="45">
        <v>1.28</v>
      </c>
      <c r="AI35" s="45">
        <v>1.2</v>
      </c>
      <c r="AJ35" s="45">
        <v>1.1200000000000001</v>
      </c>
      <c r="AK35" s="45">
        <v>1.05</v>
      </c>
      <c r="AL35" s="45">
        <v>0.98</v>
      </c>
      <c r="AM35" s="45">
        <v>0.92</v>
      </c>
      <c r="AN35" s="45">
        <v>0.86</v>
      </c>
      <c r="AO35" s="45">
        <v>0.8</v>
      </c>
      <c r="AP35" s="45">
        <v>0.75</v>
      </c>
      <c r="AQ35" s="45">
        <v>0.7</v>
      </c>
      <c r="AR35" s="45">
        <v>0.65</v>
      </c>
      <c r="AS35" s="45">
        <v>0.6</v>
      </c>
      <c r="AT35" s="45">
        <v>0.56000000000000005</v>
      </c>
      <c r="AU35" s="45">
        <v>0.52</v>
      </c>
    </row>
    <row r="36" spans="1:47" x14ac:dyDescent="0.25">
      <c r="A36" s="43">
        <v>31</v>
      </c>
      <c r="B36" s="45">
        <v>15.43</v>
      </c>
      <c r="C36" s="45">
        <v>13.95</v>
      </c>
      <c r="D36" s="45">
        <v>12.64</v>
      </c>
      <c r="E36" s="45">
        <v>11.47</v>
      </c>
      <c r="F36" s="45">
        <v>10.43</v>
      </c>
      <c r="G36" s="45">
        <v>9.51</v>
      </c>
      <c r="H36" s="45">
        <v>8.68</v>
      </c>
      <c r="I36" s="45">
        <v>7.94</v>
      </c>
      <c r="J36" s="45">
        <v>7.28</v>
      </c>
      <c r="K36" s="45">
        <v>6.69</v>
      </c>
      <c r="L36" s="45">
        <v>6.16</v>
      </c>
      <c r="M36" s="45">
        <v>5.68</v>
      </c>
      <c r="N36" s="45">
        <v>5.24</v>
      </c>
      <c r="O36" s="45">
        <v>4.8499999999999996</v>
      </c>
      <c r="P36" s="45">
        <v>4.49</v>
      </c>
      <c r="Q36" s="45">
        <v>4.17</v>
      </c>
      <c r="R36" s="45">
        <v>3.87</v>
      </c>
      <c r="S36" s="45">
        <v>3.6</v>
      </c>
      <c r="T36" s="45">
        <v>3.35</v>
      </c>
      <c r="U36" s="45">
        <v>3.12</v>
      </c>
      <c r="V36" s="45">
        <v>2.91</v>
      </c>
      <c r="W36" s="45">
        <v>2.72</v>
      </c>
      <c r="X36" s="45">
        <v>2.54</v>
      </c>
      <c r="Y36" s="45">
        <v>2.37</v>
      </c>
      <c r="Z36" s="45">
        <v>2.2200000000000002</v>
      </c>
      <c r="AA36" s="45">
        <v>2.08</v>
      </c>
      <c r="AB36" s="45">
        <v>1.94</v>
      </c>
      <c r="AC36" s="45">
        <v>1.82</v>
      </c>
      <c r="AD36" s="45">
        <v>1.7</v>
      </c>
      <c r="AE36" s="45">
        <v>1.59</v>
      </c>
      <c r="AF36" s="45">
        <v>1.49</v>
      </c>
      <c r="AG36" s="45">
        <v>1.4</v>
      </c>
      <c r="AH36" s="45">
        <v>1.31</v>
      </c>
      <c r="AI36" s="45">
        <v>1.22</v>
      </c>
      <c r="AJ36" s="45">
        <v>1.1499999999999999</v>
      </c>
      <c r="AK36" s="45">
        <v>1.07</v>
      </c>
      <c r="AL36" s="45">
        <v>1</v>
      </c>
      <c r="AM36" s="45">
        <v>0.94</v>
      </c>
      <c r="AN36" s="45">
        <v>0.88</v>
      </c>
      <c r="AO36" s="45">
        <v>0.82</v>
      </c>
      <c r="AP36" s="45">
        <v>0.76</v>
      </c>
      <c r="AQ36" s="45">
        <v>0.71</v>
      </c>
      <c r="AR36" s="45">
        <v>0.66</v>
      </c>
      <c r="AS36" s="45">
        <v>0.61</v>
      </c>
      <c r="AT36" s="45">
        <v>0.56999999999999995</v>
      </c>
      <c r="AU36" s="45">
        <v>0.53</v>
      </c>
    </row>
    <row r="37" spans="1:47" x14ac:dyDescent="0.25">
      <c r="A37" s="43">
        <v>32</v>
      </c>
      <c r="B37" s="45">
        <v>16.66</v>
      </c>
      <c r="C37" s="45">
        <v>15.04</v>
      </c>
      <c r="D37" s="45">
        <v>13.59</v>
      </c>
      <c r="E37" s="45">
        <v>12.31</v>
      </c>
      <c r="F37" s="45">
        <v>11.17</v>
      </c>
      <c r="G37" s="45">
        <v>10.15</v>
      </c>
      <c r="H37" s="45">
        <v>9.25</v>
      </c>
      <c r="I37" s="45">
        <v>8.4499999999999993</v>
      </c>
      <c r="J37" s="45">
        <v>7.72</v>
      </c>
      <c r="K37" s="45">
        <v>7.08</v>
      </c>
      <c r="L37" s="45">
        <v>6.5</v>
      </c>
      <c r="M37" s="45">
        <v>5.98</v>
      </c>
      <c r="N37" s="45">
        <v>5.51</v>
      </c>
      <c r="O37" s="45">
        <v>5.09</v>
      </c>
      <c r="P37" s="45">
        <v>4.7</v>
      </c>
      <c r="Q37" s="45">
        <v>4.3499999999999996</v>
      </c>
      <c r="R37" s="45">
        <v>4.04</v>
      </c>
      <c r="S37" s="45">
        <v>3.75</v>
      </c>
      <c r="T37" s="45">
        <v>3.48</v>
      </c>
      <c r="U37" s="45">
        <v>3.24</v>
      </c>
      <c r="V37" s="45">
        <v>3.02</v>
      </c>
      <c r="W37" s="45">
        <v>2.81</v>
      </c>
      <c r="X37" s="45">
        <v>2.63</v>
      </c>
      <c r="Y37" s="45">
        <v>2.4500000000000002</v>
      </c>
      <c r="Z37" s="45">
        <v>2.29</v>
      </c>
      <c r="AA37" s="45">
        <v>2.14</v>
      </c>
      <c r="AB37" s="45">
        <v>2</v>
      </c>
      <c r="AC37" s="45">
        <v>1.87</v>
      </c>
      <c r="AD37" s="45">
        <v>1.75</v>
      </c>
      <c r="AE37" s="45">
        <v>1.64</v>
      </c>
      <c r="AF37" s="45">
        <v>1.53</v>
      </c>
      <c r="AG37" s="45">
        <v>1.43</v>
      </c>
      <c r="AH37" s="45">
        <v>1.34</v>
      </c>
      <c r="AI37" s="45">
        <v>1.25</v>
      </c>
      <c r="AJ37" s="45">
        <v>1.17</v>
      </c>
      <c r="AK37" s="45">
        <v>1.1000000000000001</v>
      </c>
      <c r="AL37" s="45">
        <v>1.02</v>
      </c>
      <c r="AM37" s="45">
        <v>0.96</v>
      </c>
      <c r="AN37" s="45">
        <v>0.89</v>
      </c>
      <c r="AO37" s="45">
        <v>0.83</v>
      </c>
      <c r="AP37" s="45">
        <v>0.78</v>
      </c>
      <c r="AQ37" s="45">
        <v>0.72</v>
      </c>
      <c r="AR37" s="45">
        <v>0.67</v>
      </c>
      <c r="AS37" s="45">
        <v>0.63</v>
      </c>
      <c r="AT37" s="45">
        <v>0.57999999999999996</v>
      </c>
      <c r="AU37" s="45">
        <v>0.54</v>
      </c>
    </row>
    <row r="38" spans="1:47" x14ac:dyDescent="0.25">
      <c r="A38" s="43">
        <v>33</v>
      </c>
      <c r="B38" s="45">
        <v>18.02</v>
      </c>
      <c r="C38" s="45">
        <v>16.239999999999998</v>
      </c>
      <c r="D38" s="45">
        <v>14.65</v>
      </c>
      <c r="E38" s="45">
        <v>13.24</v>
      </c>
      <c r="F38" s="45">
        <v>11.99</v>
      </c>
      <c r="G38" s="45">
        <v>10.87</v>
      </c>
      <c r="H38" s="45">
        <v>9.8800000000000008</v>
      </c>
      <c r="I38" s="45">
        <v>9</v>
      </c>
      <c r="J38" s="45">
        <v>8.2100000000000009</v>
      </c>
      <c r="K38" s="45">
        <v>7.51</v>
      </c>
      <c r="L38" s="45">
        <v>6.88</v>
      </c>
      <c r="M38" s="45">
        <v>6.31</v>
      </c>
      <c r="N38" s="45">
        <v>5.81</v>
      </c>
      <c r="O38" s="45">
        <v>5.35</v>
      </c>
      <c r="P38" s="45">
        <v>4.93</v>
      </c>
      <c r="Q38" s="45">
        <v>4.5599999999999996</v>
      </c>
      <c r="R38" s="45">
        <v>4.22</v>
      </c>
      <c r="S38" s="45">
        <v>3.91</v>
      </c>
      <c r="T38" s="45">
        <v>3.63</v>
      </c>
      <c r="U38" s="45">
        <v>3.37</v>
      </c>
      <c r="V38" s="45">
        <v>3.13</v>
      </c>
      <c r="W38" s="45">
        <v>2.92</v>
      </c>
      <c r="X38" s="45">
        <v>2.72</v>
      </c>
      <c r="Y38" s="45">
        <v>2.5299999999999998</v>
      </c>
      <c r="Z38" s="45">
        <v>2.36</v>
      </c>
      <c r="AA38" s="45">
        <v>2.21</v>
      </c>
      <c r="AB38" s="45">
        <v>2.06</v>
      </c>
      <c r="AC38" s="45">
        <v>1.92</v>
      </c>
      <c r="AD38" s="45">
        <v>1.8</v>
      </c>
      <c r="AE38" s="45">
        <v>1.68</v>
      </c>
      <c r="AF38" s="45">
        <v>1.57</v>
      </c>
      <c r="AG38" s="45">
        <v>1.47</v>
      </c>
      <c r="AH38" s="45">
        <v>1.37</v>
      </c>
      <c r="AI38" s="45">
        <v>1.28</v>
      </c>
      <c r="AJ38" s="45">
        <v>1.2</v>
      </c>
      <c r="AK38" s="45">
        <v>1.1200000000000001</v>
      </c>
      <c r="AL38" s="45">
        <v>1.05</v>
      </c>
      <c r="AM38" s="45">
        <v>0.98</v>
      </c>
      <c r="AN38" s="45">
        <v>0.91</v>
      </c>
      <c r="AO38" s="45">
        <v>0.85</v>
      </c>
      <c r="AP38" s="45">
        <v>0.79</v>
      </c>
      <c r="AQ38" s="45">
        <v>0.74</v>
      </c>
      <c r="AR38" s="45">
        <v>0.68</v>
      </c>
      <c r="AS38" s="45">
        <v>0.64</v>
      </c>
      <c r="AT38" s="45">
        <v>0.59</v>
      </c>
      <c r="AU38" s="45">
        <v>0.55000000000000004</v>
      </c>
    </row>
    <row r="39" spans="1:47" x14ac:dyDescent="0.25">
      <c r="A39" s="43">
        <v>34</v>
      </c>
      <c r="B39" s="45">
        <v>19.53</v>
      </c>
      <c r="C39" s="45">
        <v>17.57</v>
      </c>
      <c r="D39" s="45">
        <v>15.83</v>
      </c>
      <c r="E39" s="45">
        <v>14.27</v>
      </c>
      <c r="F39" s="45">
        <v>12.9</v>
      </c>
      <c r="G39" s="45">
        <v>11.67</v>
      </c>
      <c r="H39" s="45">
        <v>10.58</v>
      </c>
      <c r="I39" s="45">
        <v>9.61</v>
      </c>
      <c r="J39" s="45">
        <v>8.75</v>
      </c>
      <c r="K39" s="45">
        <v>7.98</v>
      </c>
      <c r="L39" s="45">
        <v>7.3</v>
      </c>
      <c r="M39" s="45">
        <v>6.68</v>
      </c>
      <c r="N39" s="45">
        <v>6.13</v>
      </c>
      <c r="O39" s="45">
        <v>5.63</v>
      </c>
      <c r="P39" s="45">
        <v>5.19</v>
      </c>
      <c r="Q39" s="45">
        <v>4.78</v>
      </c>
      <c r="R39" s="45">
        <v>4.42</v>
      </c>
      <c r="S39" s="45">
        <v>4.09</v>
      </c>
      <c r="T39" s="45">
        <v>3.79</v>
      </c>
      <c r="U39" s="45">
        <v>3.51</v>
      </c>
      <c r="V39" s="45">
        <v>3.26</v>
      </c>
      <c r="W39" s="45">
        <v>3.03</v>
      </c>
      <c r="X39" s="45">
        <v>2.82</v>
      </c>
      <c r="Y39" s="45">
        <v>2.62</v>
      </c>
      <c r="Z39" s="45">
        <v>2.44</v>
      </c>
      <c r="AA39" s="45">
        <v>2.2799999999999998</v>
      </c>
      <c r="AB39" s="45">
        <v>2.12</v>
      </c>
      <c r="AC39" s="45">
        <v>1.98</v>
      </c>
      <c r="AD39" s="45">
        <v>1.85</v>
      </c>
      <c r="AE39" s="45">
        <v>1.73</v>
      </c>
      <c r="AF39" s="45">
        <v>1.61</v>
      </c>
      <c r="AG39" s="45">
        <v>1.51</v>
      </c>
      <c r="AH39" s="45">
        <v>1.41</v>
      </c>
      <c r="AI39" s="45">
        <v>1.31</v>
      </c>
      <c r="AJ39" s="45">
        <v>1.23</v>
      </c>
      <c r="AK39" s="45">
        <v>1.1499999999999999</v>
      </c>
      <c r="AL39" s="45">
        <v>1.07</v>
      </c>
      <c r="AM39" s="45">
        <v>1</v>
      </c>
      <c r="AN39" s="45">
        <v>0.93</v>
      </c>
      <c r="AO39" s="45">
        <v>0.87</v>
      </c>
      <c r="AP39" s="45">
        <v>0.81</v>
      </c>
      <c r="AQ39" s="45">
        <v>0.75</v>
      </c>
      <c r="AR39" s="45">
        <v>0.7</v>
      </c>
      <c r="AS39" s="45">
        <v>0.65</v>
      </c>
      <c r="AT39" s="45">
        <v>0.6</v>
      </c>
      <c r="AU39" s="45">
        <v>0.56000000000000005</v>
      </c>
    </row>
    <row r="40" spans="1:47" x14ac:dyDescent="0.25">
      <c r="A40" s="43">
        <v>35</v>
      </c>
      <c r="B40" s="45">
        <v>21.2</v>
      </c>
      <c r="C40" s="45">
        <v>19.05</v>
      </c>
      <c r="D40" s="45">
        <v>17.13</v>
      </c>
      <c r="E40" s="45">
        <v>15.42</v>
      </c>
      <c r="F40" s="45">
        <v>13.9</v>
      </c>
      <c r="G40" s="45">
        <v>12.56</v>
      </c>
      <c r="H40" s="45">
        <v>11.36</v>
      </c>
      <c r="I40" s="45">
        <v>10.3</v>
      </c>
      <c r="J40" s="45">
        <v>9.35</v>
      </c>
      <c r="K40" s="45">
        <v>8.51</v>
      </c>
      <c r="L40" s="45">
        <v>7.76</v>
      </c>
      <c r="M40" s="45">
        <v>7.09</v>
      </c>
      <c r="N40" s="45">
        <v>6.49</v>
      </c>
      <c r="O40" s="45">
        <v>5.95</v>
      </c>
      <c r="P40" s="45">
        <v>5.46</v>
      </c>
      <c r="Q40" s="45">
        <v>5.03</v>
      </c>
      <c r="R40" s="45">
        <v>4.6399999999999997</v>
      </c>
      <c r="S40" s="45">
        <v>4.28</v>
      </c>
      <c r="T40" s="45">
        <v>3.96</v>
      </c>
      <c r="U40" s="45">
        <v>3.66</v>
      </c>
      <c r="V40" s="45">
        <v>3.39</v>
      </c>
      <c r="W40" s="45">
        <v>3.15</v>
      </c>
      <c r="X40" s="45">
        <v>2.93</v>
      </c>
      <c r="Y40" s="45">
        <v>2.72</v>
      </c>
      <c r="Z40" s="45">
        <v>2.5299999999999998</v>
      </c>
      <c r="AA40" s="45">
        <v>2.36</v>
      </c>
      <c r="AB40" s="45">
        <v>2.19</v>
      </c>
      <c r="AC40" s="45">
        <v>2.04</v>
      </c>
      <c r="AD40" s="45">
        <v>1.91</v>
      </c>
      <c r="AE40" s="45">
        <v>1.78</v>
      </c>
      <c r="AF40" s="45">
        <v>1.66</v>
      </c>
      <c r="AG40" s="45">
        <v>1.55</v>
      </c>
      <c r="AH40" s="45">
        <v>1.44</v>
      </c>
      <c r="AI40" s="45">
        <v>1.35</v>
      </c>
      <c r="AJ40" s="45">
        <v>1.26</v>
      </c>
      <c r="AK40" s="45">
        <v>1.17</v>
      </c>
      <c r="AL40" s="45">
        <v>1.0900000000000001</v>
      </c>
      <c r="AM40" s="45">
        <v>1.02</v>
      </c>
      <c r="AN40" s="45">
        <v>0.95</v>
      </c>
      <c r="AO40" s="45">
        <v>0.88</v>
      </c>
      <c r="AP40" s="45">
        <v>0.82</v>
      </c>
      <c r="AQ40" s="45">
        <v>0.77</v>
      </c>
      <c r="AR40" s="45">
        <v>0.71</v>
      </c>
      <c r="AS40" s="45">
        <v>0.66</v>
      </c>
      <c r="AT40" s="45">
        <v>0.61</v>
      </c>
      <c r="AU40" s="45">
        <v>0.56999999999999995</v>
      </c>
    </row>
    <row r="41" spans="1:47" x14ac:dyDescent="0.25">
      <c r="A41" s="43">
        <v>36</v>
      </c>
      <c r="B41" s="45">
        <v>23.05</v>
      </c>
      <c r="C41" s="45">
        <v>20.68</v>
      </c>
      <c r="D41" s="45">
        <v>18.57</v>
      </c>
      <c r="E41" s="45">
        <v>16.690000000000001</v>
      </c>
      <c r="F41" s="45">
        <v>15.02</v>
      </c>
      <c r="G41" s="45">
        <v>13.54</v>
      </c>
      <c r="H41" s="45">
        <v>12.22</v>
      </c>
      <c r="I41" s="45">
        <v>11.06</v>
      </c>
      <c r="J41" s="45">
        <v>10.02</v>
      </c>
      <c r="K41" s="45">
        <v>9.09</v>
      </c>
      <c r="L41" s="45">
        <v>8.27</v>
      </c>
      <c r="M41" s="45">
        <v>7.54</v>
      </c>
      <c r="N41" s="45">
        <v>6.88</v>
      </c>
      <c r="O41" s="45">
        <v>6.3</v>
      </c>
      <c r="P41" s="45">
        <v>5.77</v>
      </c>
      <c r="Q41" s="45">
        <v>5.3</v>
      </c>
      <c r="R41" s="45">
        <v>4.87</v>
      </c>
      <c r="S41" s="45">
        <v>4.49</v>
      </c>
      <c r="T41" s="45">
        <v>4.1399999999999997</v>
      </c>
      <c r="U41" s="45">
        <v>3.83</v>
      </c>
      <c r="V41" s="45">
        <v>3.54</v>
      </c>
      <c r="W41" s="45">
        <v>3.28</v>
      </c>
      <c r="X41" s="45">
        <v>3.04</v>
      </c>
      <c r="Y41" s="45">
        <v>2.82</v>
      </c>
      <c r="Z41" s="45">
        <v>2.62</v>
      </c>
      <c r="AA41" s="45">
        <v>2.44</v>
      </c>
      <c r="AB41" s="45">
        <v>2.27</v>
      </c>
      <c r="AC41" s="45">
        <v>2.11</v>
      </c>
      <c r="AD41" s="45">
        <v>1.97</v>
      </c>
      <c r="AE41" s="45">
        <v>1.83</v>
      </c>
      <c r="AF41" s="45">
        <v>1.71</v>
      </c>
      <c r="AG41" s="45">
        <v>1.59</v>
      </c>
      <c r="AH41" s="45">
        <v>1.48</v>
      </c>
      <c r="AI41" s="45">
        <v>1.38</v>
      </c>
      <c r="AJ41" s="45">
        <v>1.29</v>
      </c>
      <c r="AK41" s="45">
        <v>1.2</v>
      </c>
      <c r="AL41" s="45">
        <v>1.1200000000000001</v>
      </c>
      <c r="AM41" s="45">
        <v>1.04</v>
      </c>
      <c r="AN41" s="45">
        <v>0.97</v>
      </c>
      <c r="AO41" s="45">
        <v>0.9</v>
      </c>
      <c r="AP41" s="45">
        <v>0.84</v>
      </c>
      <c r="AQ41" s="45">
        <v>0.78</v>
      </c>
      <c r="AR41" s="45">
        <v>0.73</v>
      </c>
      <c r="AS41" s="45">
        <v>0.67</v>
      </c>
      <c r="AT41" s="45">
        <v>0.62</v>
      </c>
      <c r="AU41" s="45">
        <v>0.57999999999999996</v>
      </c>
    </row>
    <row r="42" spans="1:47" x14ac:dyDescent="0.25">
      <c r="A42" s="43">
        <v>37</v>
      </c>
      <c r="B42" s="45">
        <v>25.08</v>
      </c>
      <c r="C42" s="45">
        <v>22.48</v>
      </c>
      <c r="D42" s="45">
        <v>20.170000000000002</v>
      </c>
      <c r="E42" s="45">
        <v>18.100000000000001</v>
      </c>
      <c r="F42" s="45">
        <v>16.27</v>
      </c>
      <c r="G42" s="45">
        <v>14.63</v>
      </c>
      <c r="H42" s="45">
        <v>13.18</v>
      </c>
      <c r="I42" s="45">
        <v>11.9</v>
      </c>
      <c r="J42" s="45">
        <v>10.76</v>
      </c>
      <c r="K42" s="45">
        <v>9.74</v>
      </c>
      <c r="L42" s="45">
        <v>8.84</v>
      </c>
      <c r="M42" s="45">
        <v>8.0299999999999994</v>
      </c>
      <c r="N42" s="45">
        <v>7.32</v>
      </c>
      <c r="O42" s="45">
        <v>6.68</v>
      </c>
      <c r="P42" s="45">
        <v>6.11</v>
      </c>
      <c r="Q42" s="45">
        <v>5.6</v>
      </c>
      <c r="R42" s="45">
        <v>5.14</v>
      </c>
      <c r="S42" s="45">
        <v>4.72</v>
      </c>
      <c r="T42" s="45">
        <v>4.3499999999999996</v>
      </c>
      <c r="U42" s="45">
        <v>4.01</v>
      </c>
      <c r="V42" s="45">
        <v>3.7</v>
      </c>
      <c r="W42" s="45">
        <v>3.42</v>
      </c>
      <c r="X42" s="45">
        <v>3.17</v>
      </c>
      <c r="Y42" s="45">
        <v>2.94</v>
      </c>
      <c r="Z42" s="45">
        <v>2.72</v>
      </c>
      <c r="AA42" s="45">
        <v>2.5299999999999998</v>
      </c>
      <c r="AB42" s="45">
        <v>2.35</v>
      </c>
      <c r="AC42" s="45">
        <v>2.1800000000000002</v>
      </c>
      <c r="AD42" s="45">
        <v>2.0299999999999998</v>
      </c>
      <c r="AE42" s="45">
        <v>1.89</v>
      </c>
      <c r="AF42" s="45">
        <v>1.76</v>
      </c>
      <c r="AG42" s="45">
        <v>1.64</v>
      </c>
      <c r="AH42" s="45">
        <v>1.53</v>
      </c>
      <c r="AI42" s="45">
        <v>1.42</v>
      </c>
      <c r="AJ42" s="45">
        <v>1.32</v>
      </c>
      <c r="AK42" s="45">
        <v>1.23</v>
      </c>
      <c r="AL42" s="45">
        <v>1.1499999999999999</v>
      </c>
      <c r="AM42" s="45">
        <v>1.07</v>
      </c>
      <c r="AN42" s="45">
        <v>0.99</v>
      </c>
      <c r="AO42" s="45">
        <v>0.92</v>
      </c>
      <c r="AP42" s="45">
        <v>0.86</v>
      </c>
      <c r="AQ42" s="45">
        <v>0.8</v>
      </c>
      <c r="AR42" s="45">
        <v>0.74</v>
      </c>
      <c r="AS42" s="45">
        <v>0.69</v>
      </c>
      <c r="AT42" s="45">
        <v>0.64</v>
      </c>
      <c r="AU42" s="45">
        <v>0.59</v>
      </c>
    </row>
    <row r="43" spans="1:47" x14ac:dyDescent="0.25">
      <c r="A43" s="43">
        <v>38</v>
      </c>
      <c r="B43" s="45">
        <v>27.31</v>
      </c>
      <c r="C43" s="45">
        <v>24.47</v>
      </c>
      <c r="D43" s="45">
        <v>21.93</v>
      </c>
      <c r="E43" s="45">
        <v>19.66</v>
      </c>
      <c r="F43" s="45">
        <v>17.64</v>
      </c>
      <c r="G43" s="45">
        <v>15.85</v>
      </c>
      <c r="H43" s="45">
        <v>14.25</v>
      </c>
      <c r="I43" s="45">
        <v>12.84</v>
      </c>
      <c r="J43" s="45">
        <v>11.58</v>
      </c>
      <c r="K43" s="45">
        <v>10.46</v>
      </c>
      <c r="L43" s="45">
        <v>9.4700000000000006</v>
      </c>
      <c r="M43" s="45">
        <v>8.59</v>
      </c>
      <c r="N43" s="45">
        <v>7.8</v>
      </c>
      <c r="O43" s="45">
        <v>7.1</v>
      </c>
      <c r="P43" s="45">
        <v>6.48</v>
      </c>
      <c r="Q43" s="45">
        <v>5.92</v>
      </c>
      <c r="R43" s="45">
        <v>5.42</v>
      </c>
      <c r="S43" s="45">
        <v>4.9800000000000004</v>
      </c>
      <c r="T43" s="45">
        <v>4.57</v>
      </c>
      <c r="U43" s="45">
        <v>4.21</v>
      </c>
      <c r="V43" s="45">
        <v>3.88</v>
      </c>
      <c r="W43" s="45">
        <v>3.58</v>
      </c>
      <c r="X43" s="45">
        <v>3.31</v>
      </c>
      <c r="Y43" s="45">
        <v>3.06</v>
      </c>
      <c r="Z43" s="45">
        <v>2.83</v>
      </c>
      <c r="AA43" s="45">
        <v>2.63</v>
      </c>
      <c r="AB43" s="45">
        <v>2.44</v>
      </c>
      <c r="AC43" s="45">
        <v>2.2599999999999998</v>
      </c>
      <c r="AD43" s="45">
        <v>2.1</v>
      </c>
      <c r="AE43" s="45">
        <v>1.95</v>
      </c>
      <c r="AF43" s="45">
        <v>1.82</v>
      </c>
      <c r="AG43" s="45">
        <v>1.69</v>
      </c>
      <c r="AH43" s="45">
        <v>1.57</v>
      </c>
      <c r="AI43" s="45">
        <v>1.46</v>
      </c>
      <c r="AJ43" s="45">
        <v>1.36</v>
      </c>
      <c r="AK43" s="45">
        <v>1.27</v>
      </c>
      <c r="AL43" s="45">
        <v>1.18</v>
      </c>
      <c r="AM43" s="45">
        <v>1.1000000000000001</v>
      </c>
      <c r="AN43" s="45">
        <v>1.02</v>
      </c>
      <c r="AO43" s="45">
        <v>0.95</v>
      </c>
      <c r="AP43" s="45">
        <v>0.88</v>
      </c>
      <c r="AQ43" s="45">
        <v>0.82</v>
      </c>
      <c r="AR43" s="45">
        <v>0.76</v>
      </c>
      <c r="AS43" s="45">
        <v>0.7</v>
      </c>
      <c r="AT43" s="45">
        <v>0.65</v>
      </c>
      <c r="AU43" s="45">
        <v>0.6</v>
      </c>
    </row>
    <row r="44" spans="1:47" x14ac:dyDescent="0.25">
      <c r="A44" s="43">
        <v>39</v>
      </c>
      <c r="B44" s="45">
        <v>29.24</v>
      </c>
      <c r="C44" s="45">
        <v>26.66</v>
      </c>
      <c r="D44" s="45">
        <v>23.88</v>
      </c>
      <c r="E44" s="45">
        <v>21.39</v>
      </c>
      <c r="F44" s="45">
        <v>19.170000000000002</v>
      </c>
      <c r="G44" s="45">
        <v>17.2</v>
      </c>
      <c r="H44" s="45">
        <v>15.44</v>
      </c>
      <c r="I44" s="45">
        <v>13.88</v>
      </c>
      <c r="J44" s="45">
        <v>12.49</v>
      </c>
      <c r="K44" s="45">
        <v>11.26</v>
      </c>
      <c r="L44" s="45">
        <v>10.17</v>
      </c>
      <c r="M44" s="45">
        <v>9.1999999999999993</v>
      </c>
      <c r="N44" s="45">
        <v>8.34</v>
      </c>
      <c r="O44" s="45">
        <v>7.58</v>
      </c>
      <c r="P44" s="45">
        <v>6.89</v>
      </c>
      <c r="Q44" s="45">
        <v>6.29</v>
      </c>
      <c r="R44" s="45">
        <v>5.74</v>
      </c>
      <c r="S44" s="45">
        <v>5.26</v>
      </c>
      <c r="T44" s="45">
        <v>4.82</v>
      </c>
      <c r="U44" s="45">
        <v>4.43</v>
      </c>
      <c r="V44" s="45">
        <v>4.07</v>
      </c>
      <c r="W44" s="45">
        <v>3.75</v>
      </c>
      <c r="X44" s="45">
        <v>3.46</v>
      </c>
      <c r="Y44" s="45">
        <v>3.19</v>
      </c>
      <c r="Z44" s="45">
        <v>2.95</v>
      </c>
      <c r="AA44" s="45">
        <v>2.73</v>
      </c>
      <c r="AB44" s="45">
        <v>2.5299999999999998</v>
      </c>
      <c r="AC44" s="45">
        <v>2.35</v>
      </c>
      <c r="AD44" s="45">
        <v>2.1800000000000002</v>
      </c>
      <c r="AE44" s="45">
        <v>2.02</v>
      </c>
      <c r="AF44" s="45">
        <v>1.88</v>
      </c>
      <c r="AG44" s="45">
        <v>1.74</v>
      </c>
      <c r="AH44" s="45">
        <v>1.62</v>
      </c>
      <c r="AI44" s="45">
        <v>1.51</v>
      </c>
      <c r="AJ44" s="45">
        <v>1.4</v>
      </c>
      <c r="AK44" s="45">
        <v>1.3</v>
      </c>
      <c r="AL44" s="45">
        <v>1.21</v>
      </c>
      <c r="AM44" s="45">
        <v>1.1200000000000001</v>
      </c>
      <c r="AN44" s="45">
        <v>1.04</v>
      </c>
      <c r="AO44" s="45">
        <v>0.97</v>
      </c>
      <c r="AP44" s="45">
        <v>0.9</v>
      </c>
      <c r="AQ44" s="45">
        <v>0.83</v>
      </c>
      <c r="AR44" s="45">
        <v>0.77</v>
      </c>
      <c r="AS44" s="45">
        <v>0.72</v>
      </c>
      <c r="AT44" s="45">
        <v>0.66</v>
      </c>
      <c r="AU44" s="45">
        <v>0.61</v>
      </c>
    </row>
    <row r="45" spans="1:47" x14ac:dyDescent="0.25">
      <c r="A45" s="43">
        <v>40</v>
      </c>
      <c r="B45" s="45">
        <v>30</v>
      </c>
      <c r="C45" s="45">
        <v>28.9</v>
      </c>
      <c r="D45" s="45">
        <v>26.02</v>
      </c>
      <c r="E45" s="45">
        <v>23.3</v>
      </c>
      <c r="F45" s="45">
        <v>20.86</v>
      </c>
      <c r="G45" s="45">
        <v>18.690000000000001</v>
      </c>
      <c r="H45" s="45">
        <v>16.75</v>
      </c>
      <c r="I45" s="45">
        <v>15.03</v>
      </c>
      <c r="J45" s="45">
        <v>13.51</v>
      </c>
      <c r="K45" s="45">
        <v>12.15</v>
      </c>
      <c r="L45" s="45">
        <v>10.95</v>
      </c>
      <c r="M45" s="45">
        <v>9.89</v>
      </c>
      <c r="N45" s="45">
        <v>8.94</v>
      </c>
      <c r="O45" s="45">
        <v>8.1</v>
      </c>
      <c r="P45" s="45">
        <v>7.35</v>
      </c>
      <c r="Q45" s="45">
        <v>6.69</v>
      </c>
      <c r="R45" s="45">
        <v>6.1</v>
      </c>
      <c r="S45" s="45">
        <v>5.57</v>
      </c>
      <c r="T45" s="45">
        <v>5.09</v>
      </c>
      <c r="U45" s="45">
        <v>4.67</v>
      </c>
      <c r="V45" s="45">
        <v>4.28</v>
      </c>
      <c r="W45" s="45">
        <v>3.94</v>
      </c>
      <c r="X45" s="45">
        <v>3.62</v>
      </c>
      <c r="Y45" s="45">
        <v>3.34</v>
      </c>
      <c r="Z45" s="45">
        <v>3.08</v>
      </c>
      <c r="AA45" s="45">
        <v>2.85</v>
      </c>
      <c r="AB45" s="45">
        <v>2.63</v>
      </c>
      <c r="AC45" s="45">
        <v>2.44</v>
      </c>
      <c r="AD45" s="45">
        <v>2.2599999999999998</v>
      </c>
      <c r="AE45" s="45">
        <v>2.09</v>
      </c>
      <c r="AF45" s="45">
        <v>1.94</v>
      </c>
      <c r="AG45" s="45">
        <v>1.8</v>
      </c>
      <c r="AH45" s="45">
        <v>1.67</v>
      </c>
      <c r="AI45" s="45">
        <v>1.55</v>
      </c>
      <c r="AJ45" s="45">
        <v>1.44</v>
      </c>
      <c r="AK45" s="45">
        <v>1.34</v>
      </c>
      <c r="AL45" s="45">
        <v>1.24</v>
      </c>
      <c r="AM45" s="45">
        <v>1.1499999999999999</v>
      </c>
      <c r="AN45" s="45">
        <v>1.07</v>
      </c>
      <c r="AO45" s="45">
        <v>0.99</v>
      </c>
      <c r="AP45" s="45">
        <v>0.92</v>
      </c>
      <c r="AQ45" s="45">
        <v>0.85</v>
      </c>
      <c r="AR45" s="45">
        <v>0.79</v>
      </c>
      <c r="AS45" s="45">
        <v>0.73</v>
      </c>
      <c r="AT45" s="45">
        <v>0.68</v>
      </c>
      <c r="AU45" s="45">
        <v>0.63</v>
      </c>
    </row>
    <row r="46" spans="1:47" x14ac:dyDescent="0.25">
      <c r="A46" s="43">
        <v>41</v>
      </c>
      <c r="B46" s="45">
        <v>30</v>
      </c>
      <c r="C46" s="45">
        <v>30</v>
      </c>
      <c r="D46" s="45">
        <v>28.38</v>
      </c>
      <c r="E46" s="45">
        <v>25.4</v>
      </c>
      <c r="F46" s="45">
        <v>22.73</v>
      </c>
      <c r="G46" s="45">
        <v>20.34</v>
      </c>
      <c r="H46" s="45">
        <v>18.21</v>
      </c>
      <c r="I46" s="45">
        <v>16.32</v>
      </c>
      <c r="J46" s="45">
        <v>14.64</v>
      </c>
      <c r="K46" s="45">
        <v>13.15</v>
      </c>
      <c r="L46" s="45">
        <v>11.82</v>
      </c>
      <c r="M46" s="45">
        <v>10.65</v>
      </c>
      <c r="N46" s="45">
        <v>9.61</v>
      </c>
      <c r="O46" s="45">
        <v>8.68</v>
      </c>
      <c r="P46" s="45">
        <v>7.86</v>
      </c>
      <c r="Q46" s="45">
        <v>7.13</v>
      </c>
      <c r="R46" s="45">
        <v>6.49</v>
      </c>
      <c r="S46" s="45">
        <v>5.91</v>
      </c>
      <c r="T46" s="45">
        <v>5.39</v>
      </c>
      <c r="U46" s="45">
        <v>4.93</v>
      </c>
      <c r="V46" s="45">
        <v>4.51</v>
      </c>
      <c r="W46" s="45">
        <v>4.1399999999999997</v>
      </c>
      <c r="X46" s="45">
        <v>3.8</v>
      </c>
      <c r="Y46" s="45">
        <v>3.5</v>
      </c>
      <c r="Z46" s="45">
        <v>3.22</v>
      </c>
      <c r="AA46" s="45">
        <v>2.97</v>
      </c>
      <c r="AB46" s="45">
        <v>2.74</v>
      </c>
      <c r="AC46" s="45">
        <v>2.54</v>
      </c>
      <c r="AD46" s="45">
        <v>2.34</v>
      </c>
      <c r="AE46" s="45">
        <v>2.17</v>
      </c>
      <c r="AF46" s="45">
        <v>2.0099999999999998</v>
      </c>
      <c r="AG46" s="45">
        <v>1.86</v>
      </c>
      <c r="AH46" s="45">
        <v>1.73</v>
      </c>
      <c r="AI46" s="45">
        <v>1.6</v>
      </c>
      <c r="AJ46" s="45">
        <v>1.49</v>
      </c>
      <c r="AK46" s="45">
        <v>1.38</v>
      </c>
      <c r="AL46" s="45">
        <v>1.28</v>
      </c>
      <c r="AM46" s="45">
        <v>1.19</v>
      </c>
      <c r="AN46" s="45">
        <v>1.1000000000000001</v>
      </c>
      <c r="AO46" s="45">
        <v>1.02</v>
      </c>
      <c r="AP46" s="45">
        <v>0.94</v>
      </c>
      <c r="AQ46" s="45">
        <v>0.87</v>
      </c>
      <c r="AR46" s="45">
        <v>0.81</v>
      </c>
      <c r="AS46" s="45">
        <v>0.75</v>
      </c>
      <c r="AT46" s="45">
        <v>0.69</v>
      </c>
      <c r="AU46" s="45">
        <v>0.64</v>
      </c>
    </row>
    <row r="47" spans="1:47" x14ac:dyDescent="0.25">
      <c r="A47" s="43">
        <v>42</v>
      </c>
      <c r="B47" s="45">
        <v>30</v>
      </c>
      <c r="C47" s="45">
        <v>30</v>
      </c>
      <c r="D47" s="45">
        <v>29.8</v>
      </c>
      <c r="E47" s="45">
        <v>27.7</v>
      </c>
      <c r="F47" s="45">
        <v>24.78</v>
      </c>
      <c r="G47" s="45">
        <v>22.17</v>
      </c>
      <c r="H47" s="45">
        <v>19.829999999999998</v>
      </c>
      <c r="I47" s="45">
        <v>17.75</v>
      </c>
      <c r="J47" s="45">
        <v>15.89</v>
      </c>
      <c r="K47" s="45">
        <v>14.25</v>
      </c>
      <c r="L47" s="45">
        <v>12.79</v>
      </c>
      <c r="M47" s="45">
        <v>11.49</v>
      </c>
      <c r="N47" s="45">
        <v>10.35</v>
      </c>
      <c r="O47" s="45">
        <v>9.33</v>
      </c>
      <c r="P47" s="45">
        <v>8.43</v>
      </c>
      <c r="Q47" s="45">
        <v>7.63</v>
      </c>
      <c r="R47" s="45">
        <v>6.92</v>
      </c>
      <c r="S47" s="45">
        <v>6.29</v>
      </c>
      <c r="T47" s="45">
        <v>5.72</v>
      </c>
      <c r="U47" s="45">
        <v>5.22</v>
      </c>
      <c r="V47" s="45">
        <v>4.7699999999999996</v>
      </c>
      <c r="W47" s="45">
        <v>4.37</v>
      </c>
      <c r="X47" s="45">
        <v>4</v>
      </c>
      <c r="Y47" s="45">
        <v>3.67</v>
      </c>
      <c r="Z47" s="45">
        <v>3.38</v>
      </c>
      <c r="AA47" s="45">
        <v>3.11</v>
      </c>
      <c r="AB47" s="45">
        <v>2.86</v>
      </c>
      <c r="AC47" s="45">
        <v>2.64</v>
      </c>
      <c r="AD47" s="45">
        <v>2.44</v>
      </c>
      <c r="AE47" s="45">
        <v>2.2599999999999998</v>
      </c>
      <c r="AF47" s="45">
        <v>2.09</v>
      </c>
      <c r="AG47" s="45">
        <v>1.93</v>
      </c>
      <c r="AH47" s="45">
        <v>1.79</v>
      </c>
      <c r="AI47" s="45">
        <v>1.66</v>
      </c>
      <c r="AJ47" s="45">
        <v>1.53</v>
      </c>
      <c r="AK47" s="45">
        <v>1.42</v>
      </c>
      <c r="AL47" s="45">
        <v>1.32</v>
      </c>
      <c r="AM47" s="45">
        <v>1.22</v>
      </c>
      <c r="AN47" s="45">
        <v>1.1299999999999999</v>
      </c>
      <c r="AO47" s="45">
        <v>1.05</v>
      </c>
      <c r="AP47" s="45">
        <v>0.97</v>
      </c>
      <c r="AQ47" s="45">
        <v>0.9</v>
      </c>
      <c r="AR47" s="45">
        <v>0.83</v>
      </c>
      <c r="AS47" s="45">
        <v>0.77</v>
      </c>
      <c r="AT47" s="45">
        <v>0.71</v>
      </c>
      <c r="AU47" s="45">
        <v>0.65</v>
      </c>
    </row>
    <row r="48" spans="1:47" x14ac:dyDescent="0.25">
      <c r="A48" s="43">
        <v>43</v>
      </c>
      <c r="B48" s="45">
        <v>30</v>
      </c>
      <c r="C48" s="45">
        <v>30</v>
      </c>
      <c r="D48" s="45">
        <v>30</v>
      </c>
      <c r="E48" s="45">
        <v>29.46</v>
      </c>
      <c r="F48" s="45">
        <v>27.05</v>
      </c>
      <c r="G48" s="45">
        <v>24.18</v>
      </c>
      <c r="H48" s="45">
        <v>21.62</v>
      </c>
      <c r="I48" s="45">
        <v>19.329999999999998</v>
      </c>
      <c r="J48" s="45">
        <v>17.29</v>
      </c>
      <c r="K48" s="45">
        <v>15.47</v>
      </c>
      <c r="L48" s="45">
        <v>13.86</v>
      </c>
      <c r="M48" s="45">
        <v>12.44</v>
      </c>
      <c r="N48" s="45">
        <v>11.17</v>
      </c>
      <c r="O48" s="45">
        <v>10.050000000000001</v>
      </c>
      <c r="P48" s="45">
        <v>9.06</v>
      </c>
      <c r="Q48" s="45">
        <v>8.18</v>
      </c>
      <c r="R48" s="45">
        <v>7.4</v>
      </c>
      <c r="S48" s="45">
        <v>6.71</v>
      </c>
      <c r="T48" s="45">
        <v>6.09</v>
      </c>
      <c r="U48" s="45">
        <v>5.54</v>
      </c>
      <c r="V48" s="45">
        <v>5.05</v>
      </c>
      <c r="W48" s="45">
        <v>4.6100000000000003</v>
      </c>
      <c r="X48" s="45">
        <v>4.22</v>
      </c>
      <c r="Y48" s="45">
        <v>3.87</v>
      </c>
      <c r="Z48" s="45">
        <v>3.55</v>
      </c>
      <c r="AA48" s="45">
        <v>3.26</v>
      </c>
      <c r="AB48" s="45">
        <v>3</v>
      </c>
      <c r="AC48" s="45">
        <v>2.76</v>
      </c>
      <c r="AD48" s="45">
        <v>2.54</v>
      </c>
      <c r="AE48" s="45">
        <v>2.35</v>
      </c>
      <c r="AF48" s="45">
        <v>2.17</v>
      </c>
      <c r="AG48" s="45">
        <v>2</v>
      </c>
      <c r="AH48" s="45">
        <v>1.85</v>
      </c>
      <c r="AI48" s="45">
        <v>1.71</v>
      </c>
      <c r="AJ48" s="45">
        <v>1.58</v>
      </c>
      <c r="AK48" s="45">
        <v>1.47</v>
      </c>
      <c r="AL48" s="45">
        <v>1.36</v>
      </c>
      <c r="AM48" s="45">
        <v>1.26</v>
      </c>
      <c r="AN48" s="45">
        <v>1.1599999999999999</v>
      </c>
      <c r="AO48" s="45">
        <v>1.08</v>
      </c>
      <c r="AP48" s="45">
        <v>1</v>
      </c>
      <c r="AQ48" s="45">
        <v>0.92</v>
      </c>
      <c r="AR48" s="45">
        <v>0.85</v>
      </c>
      <c r="AS48" s="45">
        <v>0.79</v>
      </c>
      <c r="AT48" s="45">
        <v>0.73</v>
      </c>
      <c r="AU48" s="45">
        <v>0.67</v>
      </c>
    </row>
    <row r="49" spans="1:47" x14ac:dyDescent="0.25">
      <c r="A49" s="43">
        <v>44</v>
      </c>
      <c r="B49" s="45">
        <v>30</v>
      </c>
      <c r="C49" s="45">
        <v>30</v>
      </c>
      <c r="D49" s="45">
        <v>30</v>
      </c>
      <c r="E49" s="45">
        <v>30</v>
      </c>
      <c r="F49" s="45">
        <v>29.12</v>
      </c>
      <c r="G49" s="45">
        <v>26.4</v>
      </c>
      <c r="H49" s="45">
        <v>23.59</v>
      </c>
      <c r="I49" s="45">
        <v>21.08</v>
      </c>
      <c r="J49" s="45">
        <v>18.829999999999998</v>
      </c>
      <c r="K49" s="45">
        <v>16.84</v>
      </c>
      <c r="L49" s="45">
        <v>15.06</v>
      </c>
      <c r="M49" s="45">
        <v>13.49</v>
      </c>
      <c r="N49" s="45">
        <v>12.09</v>
      </c>
      <c r="O49" s="45">
        <v>10.86</v>
      </c>
      <c r="P49" s="45">
        <v>9.76</v>
      </c>
      <c r="Q49" s="45">
        <v>8.7899999999999991</v>
      </c>
      <c r="R49" s="45">
        <v>7.94</v>
      </c>
      <c r="S49" s="45">
        <v>7.18</v>
      </c>
      <c r="T49" s="45">
        <v>6.5</v>
      </c>
      <c r="U49" s="45">
        <v>5.9</v>
      </c>
      <c r="V49" s="45">
        <v>5.37</v>
      </c>
      <c r="W49" s="45">
        <v>4.8899999999999997</v>
      </c>
      <c r="X49" s="45">
        <v>4.46</v>
      </c>
      <c r="Y49" s="45">
        <v>4.08</v>
      </c>
      <c r="Z49" s="45">
        <v>3.73</v>
      </c>
      <c r="AA49" s="45">
        <v>3.42</v>
      </c>
      <c r="AB49" s="45">
        <v>3.14</v>
      </c>
      <c r="AC49" s="45">
        <v>2.89</v>
      </c>
      <c r="AD49" s="45">
        <v>2.66</v>
      </c>
      <c r="AE49" s="45">
        <v>2.4500000000000002</v>
      </c>
      <c r="AF49" s="45">
        <v>2.2599999999999998</v>
      </c>
      <c r="AG49" s="45">
        <v>2.08</v>
      </c>
      <c r="AH49" s="45">
        <v>1.92</v>
      </c>
      <c r="AI49" s="45">
        <v>1.77</v>
      </c>
      <c r="AJ49" s="45">
        <v>1.64</v>
      </c>
      <c r="AK49" s="45">
        <v>1.52</v>
      </c>
      <c r="AL49" s="45">
        <v>1.4</v>
      </c>
      <c r="AM49" s="45">
        <v>1.3</v>
      </c>
      <c r="AN49" s="45">
        <v>1.2</v>
      </c>
      <c r="AO49" s="45">
        <v>1.1100000000000001</v>
      </c>
      <c r="AP49" s="45">
        <v>1.02</v>
      </c>
      <c r="AQ49" s="45">
        <v>0.95</v>
      </c>
      <c r="AR49" s="45">
        <v>0.87</v>
      </c>
      <c r="AS49" s="45">
        <v>0.81</v>
      </c>
      <c r="AT49" s="45">
        <v>0.74</v>
      </c>
      <c r="AU49" s="45">
        <v>0.69</v>
      </c>
    </row>
    <row r="50" spans="1:47" x14ac:dyDescent="0.25">
      <c r="A50" s="43">
        <v>45</v>
      </c>
      <c r="B50" s="45">
        <v>30</v>
      </c>
      <c r="C50" s="45">
        <v>30</v>
      </c>
      <c r="D50" s="45">
        <v>30</v>
      </c>
      <c r="E50" s="45">
        <v>30</v>
      </c>
      <c r="F50" s="45">
        <v>30</v>
      </c>
      <c r="G50" s="45">
        <v>28.78</v>
      </c>
      <c r="H50" s="45">
        <v>25.77</v>
      </c>
      <c r="I50" s="45">
        <v>23.01</v>
      </c>
      <c r="J50" s="45">
        <v>20.55</v>
      </c>
      <c r="K50" s="45">
        <v>18.350000000000001</v>
      </c>
      <c r="L50" s="45">
        <v>16.39</v>
      </c>
      <c r="M50" s="45">
        <v>14.65</v>
      </c>
      <c r="N50" s="45">
        <v>13.11</v>
      </c>
      <c r="O50" s="45">
        <v>11.75</v>
      </c>
      <c r="P50" s="45">
        <v>10.54</v>
      </c>
      <c r="Q50" s="45">
        <v>9.48</v>
      </c>
      <c r="R50" s="45">
        <v>8.5299999999999994</v>
      </c>
      <c r="S50" s="45">
        <v>7.7</v>
      </c>
      <c r="T50" s="45">
        <v>6.96</v>
      </c>
      <c r="U50" s="45">
        <v>6.3</v>
      </c>
      <c r="V50" s="45">
        <v>5.71</v>
      </c>
      <c r="W50" s="45">
        <v>5.19</v>
      </c>
      <c r="X50" s="45">
        <v>4.7300000000000004</v>
      </c>
      <c r="Y50" s="45">
        <v>4.3099999999999996</v>
      </c>
      <c r="Z50" s="45">
        <v>3.94</v>
      </c>
      <c r="AA50" s="45">
        <v>3.6</v>
      </c>
      <c r="AB50" s="45">
        <v>3.3</v>
      </c>
      <c r="AC50" s="45">
        <v>3.02</v>
      </c>
      <c r="AD50" s="45">
        <v>2.78</v>
      </c>
      <c r="AE50" s="45">
        <v>2.5499999999999998</v>
      </c>
      <c r="AF50" s="45">
        <v>2.35</v>
      </c>
      <c r="AG50" s="45">
        <v>2.17</v>
      </c>
      <c r="AH50" s="45">
        <v>2</v>
      </c>
      <c r="AI50" s="45">
        <v>1.84</v>
      </c>
      <c r="AJ50" s="45">
        <v>1.7</v>
      </c>
      <c r="AK50" s="45">
        <v>1.57</v>
      </c>
      <c r="AL50" s="45">
        <v>1.45</v>
      </c>
      <c r="AM50" s="45">
        <v>1.34</v>
      </c>
      <c r="AN50" s="45">
        <v>1.24</v>
      </c>
      <c r="AO50" s="45">
        <v>1.1399999999999999</v>
      </c>
      <c r="AP50" s="45">
        <v>1.05</v>
      </c>
      <c r="AQ50" s="45">
        <v>0.97</v>
      </c>
      <c r="AR50" s="45">
        <v>0.9</v>
      </c>
      <c r="AS50" s="45">
        <v>0.83</v>
      </c>
      <c r="AT50" s="45">
        <v>0.76</v>
      </c>
      <c r="AU50" s="45">
        <v>0.7</v>
      </c>
    </row>
    <row r="51" spans="1:47" x14ac:dyDescent="0.25">
      <c r="A51" s="43">
        <v>46</v>
      </c>
      <c r="B51" s="45">
        <v>30</v>
      </c>
      <c r="C51" s="45">
        <v>30</v>
      </c>
      <c r="D51" s="45">
        <v>30</v>
      </c>
      <c r="E51" s="45">
        <v>30</v>
      </c>
      <c r="F51" s="45">
        <v>30</v>
      </c>
      <c r="G51" s="45">
        <v>30</v>
      </c>
      <c r="H51" s="45">
        <v>28.16</v>
      </c>
      <c r="I51" s="45">
        <v>25.15</v>
      </c>
      <c r="J51" s="45">
        <v>22.44</v>
      </c>
      <c r="K51" s="45">
        <v>20.02</v>
      </c>
      <c r="L51" s="45">
        <v>17.87</v>
      </c>
      <c r="M51" s="45">
        <v>15.95</v>
      </c>
      <c r="N51" s="45">
        <v>14.25</v>
      </c>
      <c r="O51" s="45">
        <v>12.75</v>
      </c>
      <c r="P51" s="45">
        <v>11.42</v>
      </c>
      <c r="Q51" s="45">
        <v>10.24</v>
      </c>
      <c r="R51" s="45">
        <v>9.1999999999999993</v>
      </c>
      <c r="S51" s="45">
        <v>8.2799999999999994</v>
      </c>
      <c r="T51" s="45">
        <v>7.46</v>
      </c>
      <c r="U51" s="45">
        <v>6.74</v>
      </c>
      <c r="V51" s="45">
        <v>6.1</v>
      </c>
      <c r="W51" s="45">
        <v>5.53</v>
      </c>
      <c r="X51" s="45">
        <v>5.0199999999999996</v>
      </c>
      <c r="Y51" s="45">
        <v>4.57</v>
      </c>
      <c r="Z51" s="45">
        <v>4.16</v>
      </c>
      <c r="AA51" s="45">
        <v>3.8</v>
      </c>
      <c r="AB51" s="45">
        <v>3.47</v>
      </c>
      <c r="AC51" s="45">
        <v>3.18</v>
      </c>
      <c r="AD51" s="45">
        <v>2.91</v>
      </c>
      <c r="AE51" s="45">
        <v>2.67</v>
      </c>
      <c r="AF51" s="45">
        <v>2.46</v>
      </c>
      <c r="AG51" s="45">
        <v>2.2599999999999998</v>
      </c>
      <c r="AH51" s="45">
        <v>2.08</v>
      </c>
      <c r="AI51" s="45">
        <v>1.91</v>
      </c>
      <c r="AJ51" s="45">
        <v>1.76</v>
      </c>
      <c r="AK51" s="45">
        <v>1.63</v>
      </c>
      <c r="AL51" s="45">
        <v>1.5</v>
      </c>
      <c r="AM51" s="45">
        <v>1.38</v>
      </c>
      <c r="AN51" s="45">
        <v>1.28</v>
      </c>
      <c r="AO51" s="45">
        <v>1.18</v>
      </c>
      <c r="AP51" s="45">
        <v>1.0900000000000001</v>
      </c>
      <c r="AQ51" s="45">
        <v>1</v>
      </c>
      <c r="AR51" s="45">
        <v>0.92</v>
      </c>
      <c r="AS51" s="45">
        <v>0.85</v>
      </c>
      <c r="AT51" s="45">
        <v>0.78</v>
      </c>
      <c r="AU51" s="45">
        <v>0.72</v>
      </c>
    </row>
    <row r="52" spans="1:47" x14ac:dyDescent="0.25">
      <c r="A52" s="43">
        <v>47</v>
      </c>
      <c r="B52" s="45">
        <v>30</v>
      </c>
      <c r="C52" s="45">
        <v>30</v>
      </c>
      <c r="D52" s="45">
        <v>30</v>
      </c>
      <c r="E52" s="45">
        <v>30</v>
      </c>
      <c r="F52" s="45">
        <v>30</v>
      </c>
      <c r="G52" s="45">
        <v>30</v>
      </c>
      <c r="H52" s="45">
        <v>29.71</v>
      </c>
      <c r="I52" s="45">
        <v>27.5</v>
      </c>
      <c r="J52" s="45">
        <v>24.54</v>
      </c>
      <c r="K52" s="45">
        <v>21.88</v>
      </c>
      <c r="L52" s="45">
        <v>19.510000000000002</v>
      </c>
      <c r="M52" s="45">
        <v>17.399999999999999</v>
      </c>
      <c r="N52" s="45">
        <v>15.52</v>
      </c>
      <c r="O52" s="45">
        <v>13.86</v>
      </c>
      <c r="P52" s="45">
        <v>12.39</v>
      </c>
      <c r="Q52" s="45">
        <v>11.09</v>
      </c>
      <c r="R52" s="45">
        <v>9.94</v>
      </c>
      <c r="S52" s="45">
        <v>8.92</v>
      </c>
      <c r="T52" s="45">
        <v>8.02</v>
      </c>
      <c r="U52" s="45">
        <v>7.23</v>
      </c>
      <c r="V52" s="45">
        <v>6.53</v>
      </c>
      <c r="W52" s="45">
        <v>5.9</v>
      </c>
      <c r="X52" s="45">
        <v>5.34</v>
      </c>
      <c r="Y52" s="45">
        <v>4.8499999999999996</v>
      </c>
      <c r="Z52" s="45">
        <v>4.41</v>
      </c>
      <c r="AA52" s="45">
        <v>4.01</v>
      </c>
      <c r="AB52" s="45">
        <v>3.66</v>
      </c>
      <c r="AC52" s="45">
        <v>3.34</v>
      </c>
      <c r="AD52" s="45">
        <v>3.06</v>
      </c>
      <c r="AE52" s="45">
        <v>2.8</v>
      </c>
      <c r="AF52" s="45">
        <v>2.57</v>
      </c>
      <c r="AG52" s="45">
        <v>2.36</v>
      </c>
      <c r="AH52" s="45">
        <v>2.17</v>
      </c>
      <c r="AI52" s="45">
        <v>1.99</v>
      </c>
      <c r="AJ52" s="45">
        <v>1.83</v>
      </c>
      <c r="AK52" s="45">
        <v>1.69</v>
      </c>
      <c r="AL52" s="45">
        <v>1.55</v>
      </c>
      <c r="AM52" s="45">
        <v>1.43</v>
      </c>
      <c r="AN52" s="45">
        <v>1.32</v>
      </c>
      <c r="AO52" s="45">
        <v>1.22</v>
      </c>
      <c r="AP52" s="45">
        <v>1.1200000000000001</v>
      </c>
      <c r="AQ52" s="45">
        <v>1.03</v>
      </c>
      <c r="AR52" s="45">
        <v>0.95</v>
      </c>
      <c r="AS52" s="45">
        <v>0.87</v>
      </c>
      <c r="AT52" s="45">
        <v>0.8</v>
      </c>
      <c r="AU52" s="45">
        <v>0.74</v>
      </c>
    </row>
    <row r="53" spans="1:47" x14ac:dyDescent="0.25">
      <c r="A53" s="43">
        <v>48</v>
      </c>
      <c r="B53" s="45">
        <v>30</v>
      </c>
      <c r="C53" s="45">
        <v>30</v>
      </c>
      <c r="D53" s="45">
        <v>30</v>
      </c>
      <c r="E53" s="45">
        <v>30</v>
      </c>
      <c r="F53" s="45">
        <v>30</v>
      </c>
      <c r="G53" s="45">
        <v>30</v>
      </c>
      <c r="H53" s="45">
        <v>30</v>
      </c>
      <c r="I53" s="45">
        <v>29.37</v>
      </c>
      <c r="J53" s="45">
        <v>26.84</v>
      </c>
      <c r="K53" s="45">
        <v>23.93</v>
      </c>
      <c r="L53" s="45">
        <v>21.33</v>
      </c>
      <c r="M53" s="45">
        <v>19</v>
      </c>
      <c r="N53" s="45">
        <v>16.940000000000001</v>
      </c>
      <c r="O53" s="45">
        <v>15.1</v>
      </c>
      <c r="P53" s="45">
        <v>13.47</v>
      </c>
      <c r="Q53" s="45">
        <v>12.04</v>
      </c>
      <c r="R53" s="45">
        <v>10.77</v>
      </c>
      <c r="S53" s="45">
        <v>9.65</v>
      </c>
      <c r="T53" s="45">
        <v>8.65</v>
      </c>
      <c r="U53" s="45">
        <v>7.78</v>
      </c>
      <c r="V53" s="45">
        <v>7</v>
      </c>
      <c r="W53" s="45">
        <v>6.32</v>
      </c>
      <c r="X53" s="45">
        <v>5.71</v>
      </c>
      <c r="Y53" s="45">
        <v>5.17</v>
      </c>
      <c r="Z53" s="45">
        <v>4.68</v>
      </c>
      <c r="AA53" s="45">
        <v>4.26</v>
      </c>
      <c r="AB53" s="45">
        <v>3.87</v>
      </c>
      <c r="AC53" s="45">
        <v>3.53</v>
      </c>
      <c r="AD53" s="45">
        <v>3.22</v>
      </c>
      <c r="AE53" s="45">
        <v>2.94</v>
      </c>
      <c r="AF53" s="45">
        <v>2.69</v>
      </c>
      <c r="AG53" s="45">
        <v>2.4700000000000002</v>
      </c>
      <c r="AH53" s="45">
        <v>2.2599999999999998</v>
      </c>
      <c r="AI53" s="45">
        <v>2.08</v>
      </c>
      <c r="AJ53" s="45">
        <v>1.91</v>
      </c>
      <c r="AK53" s="45">
        <v>1.76</v>
      </c>
      <c r="AL53" s="45">
        <v>1.61</v>
      </c>
      <c r="AM53" s="45">
        <v>1.49</v>
      </c>
      <c r="AN53" s="45">
        <v>1.37</v>
      </c>
      <c r="AO53" s="45">
        <v>1.26</v>
      </c>
      <c r="AP53" s="45">
        <v>1.1599999999999999</v>
      </c>
      <c r="AQ53" s="45">
        <v>1.06</v>
      </c>
      <c r="AR53" s="45">
        <v>0.98</v>
      </c>
      <c r="AS53" s="45">
        <v>0.9</v>
      </c>
      <c r="AT53" s="45">
        <v>0.83</v>
      </c>
      <c r="AU53" s="45">
        <v>0.76</v>
      </c>
    </row>
    <row r="54" spans="1:47" x14ac:dyDescent="0.25">
      <c r="A54" s="43">
        <v>49</v>
      </c>
      <c r="B54" s="45">
        <v>30</v>
      </c>
      <c r="C54" s="45">
        <v>30</v>
      </c>
      <c r="D54" s="45">
        <v>30</v>
      </c>
      <c r="E54" s="45">
        <v>30</v>
      </c>
      <c r="F54" s="45">
        <v>30</v>
      </c>
      <c r="G54" s="45">
        <v>30</v>
      </c>
      <c r="H54" s="45">
        <v>30</v>
      </c>
      <c r="I54" s="45">
        <v>30</v>
      </c>
      <c r="J54" s="45">
        <v>29.03</v>
      </c>
      <c r="K54" s="45">
        <v>26.2</v>
      </c>
      <c r="L54" s="45">
        <v>23.34</v>
      </c>
      <c r="M54" s="45">
        <v>20.78</v>
      </c>
      <c r="N54" s="45">
        <v>18.510000000000002</v>
      </c>
      <c r="O54" s="45">
        <v>16.48</v>
      </c>
      <c r="P54" s="45">
        <v>14.68</v>
      </c>
      <c r="Q54" s="45">
        <v>13.1</v>
      </c>
      <c r="R54" s="45">
        <v>11.69</v>
      </c>
      <c r="S54" s="45">
        <v>10.45</v>
      </c>
      <c r="T54" s="45">
        <v>9.36</v>
      </c>
      <c r="U54" s="45">
        <v>8.39</v>
      </c>
      <c r="V54" s="45">
        <v>7.54</v>
      </c>
      <c r="W54" s="45">
        <v>6.78</v>
      </c>
      <c r="X54" s="45">
        <v>6.11</v>
      </c>
      <c r="Y54" s="45">
        <v>5.52</v>
      </c>
      <c r="Z54" s="45">
        <v>4.99</v>
      </c>
      <c r="AA54" s="45">
        <v>4.5199999999999996</v>
      </c>
      <c r="AB54" s="45">
        <v>4.0999999999999996</v>
      </c>
      <c r="AC54" s="45">
        <v>3.73</v>
      </c>
      <c r="AD54" s="45">
        <v>3.4</v>
      </c>
      <c r="AE54" s="45">
        <v>3.1</v>
      </c>
      <c r="AF54" s="45">
        <v>2.83</v>
      </c>
      <c r="AG54" s="45">
        <v>2.59</v>
      </c>
      <c r="AH54" s="45">
        <v>2.37</v>
      </c>
      <c r="AI54" s="45">
        <v>2.17</v>
      </c>
      <c r="AJ54" s="45">
        <v>1.99</v>
      </c>
      <c r="AK54" s="45">
        <v>1.83</v>
      </c>
      <c r="AL54" s="45">
        <v>1.68</v>
      </c>
      <c r="AM54" s="45">
        <v>1.54</v>
      </c>
      <c r="AN54" s="45">
        <v>1.42</v>
      </c>
      <c r="AO54" s="45">
        <v>1.3</v>
      </c>
      <c r="AP54" s="45">
        <v>1.2</v>
      </c>
      <c r="AQ54" s="45">
        <v>1.1000000000000001</v>
      </c>
      <c r="AR54" s="45">
        <v>1.01</v>
      </c>
      <c r="AS54" s="45">
        <v>0.93</v>
      </c>
      <c r="AT54" s="45">
        <v>0.85</v>
      </c>
      <c r="AU54" s="45">
        <v>0.78</v>
      </c>
    </row>
    <row r="55" spans="1:47" x14ac:dyDescent="0.25">
      <c r="A55" s="43">
        <v>50</v>
      </c>
      <c r="B55" s="45">
        <v>30</v>
      </c>
      <c r="C55" s="45">
        <v>30</v>
      </c>
      <c r="D55" s="45">
        <v>30</v>
      </c>
      <c r="E55" s="45">
        <v>30</v>
      </c>
      <c r="F55" s="45">
        <v>30</v>
      </c>
      <c r="G55" s="45">
        <v>30</v>
      </c>
      <c r="H55" s="45">
        <v>30</v>
      </c>
      <c r="I55" s="45">
        <v>30</v>
      </c>
      <c r="J55" s="45">
        <v>30</v>
      </c>
      <c r="K55" s="45">
        <v>28.69</v>
      </c>
      <c r="L55" s="45">
        <v>25.56</v>
      </c>
      <c r="M55" s="45">
        <v>22.75</v>
      </c>
      <c r="N55" s="45">
        <v>20.25</v>
      </c>
      <c r="O55" s="45">
        <v>18.02</v>
      </c>
      <c r="P55" s="45">
        <v>16.03</v>
      </c>
      <c r="Q55" s="45">
        <v>14.28</v>
      </c>
      <c r="R55" s="45">
        <v>12.72</v>
      </c>
      <c r="S55" s="45">
        <v>11.35</v>
      </c>
      <c r="T55" s="45">
        <v>10.14</v>
      </c>
      <c r="U55" s="45">
        <v>9.07</v>
      </c>
      <c r="V55" s="45">
        <v>8.1300000000000008</v>
      </c>
      <c r="W55" s="45">
        <v>7.3</v>
      </c>
      <c r="X55" s="45">
        <v>6.56</v>
      </c>
      <c r="Y55" s="45">
        <v>5.91</v>
      </c>
      <c r="Z55" s="45">
        <v>5.33</v>
      </c>
      <c r="AA55" s="45">
        <v>4.82</v>
      </c>
      <c r="AB55" s="45">
        <v>4.3600000000000003</v>
      </c>
      <c r="AC55" s="45">
        <v>3.96</v>
      </c>
      <c r="AD55" s="45">
        <v>3.6</v>
      </c>
      <c r="AE55" s="45">
        <v>3.27</v>
      </c>
      <c r="AF55" s="45">
        <v>2.98</v>
      </c>
      <c r="AG55" s="45">
        <v>2.72</v>
      </c>
      <c r="AH55" s="45">
        <v>2.4900000000000002</v>
      </c>
      <c r="AI55" s="45">
        <v>2.27</v>
      </c>
      <c r="AJ55" s="45">
        <v>2.08</v>
      </c>
      <c r="AK55" s="45">
        <v>1.91</v>
      </c>
      <c r="AL55" s="45">
        <v>1.75</v>
      </c>
      <c r="AM55" s="45">
        <v>1.6</v>
      </c>
      <c r="AN55" s="45">
        <v>1.47</v>
      </c>
      <c r="AO55" s="45">
        <v>1.35</v>
      </c>
      <c r="AP55" s="45">
        <v>1.24</v>
      </c>
      <c r="AQ55" s="45">
        <v>1.1399999999999999</v>
      </c>
      <c r="AR55" s="45">
        <v>1.04</v>
      </c>
      <c r="AS55" s="45">
        <v>0.96</v>
      </c>
      <c r="AT55" s="45">
        <v>0.88</v>
      </c>
      <c r="AU55" s="45">
        <v>0.81</v>
      </c>
    </row>
    <row r="56" spans="1:47" x14ac:dyDescent="0.25">
      <c r="A56" s="43">
        <v>51</v>
      </c>
      <c r="B56" s="45">
        <v>30</v>
      </c>
      <c r="C56" s="45">
        <v>30</v>
      </c>
      <c r="D56" s="45">
        <v>30</v>
      </c>
      <c r="E56" s="45">
        <v>30</v>
      </c>
      <c r="F56" s="45">
        <v>30</v>
      </c>
      <c r="G56" s="45">
        <v>30</v>
      </c>
      <c r="H56" s="45">
        <v>30</v>
      </c>
      <c r="I56" s="45">
        <v>30</v>
      </c>
      <c r="J56" s="45">
        <v>30</v>
      </c>
      <c r="K56" s="45">
        <v>30</v>
      </c>
      <c r="L56" s="45">
        <v>28.02</v>
      </c>
      <c r="M56" s="45">
        <v>24.94</v>
      </c>
      <c r="N56" s="45">
        <v>22.18</v>
      </c>
      <c r="O56" s="45">
        <v>19.72</v>
      </c>
      <c r="P56" s="45">
        <v>17.53</v>
      </c>
      <c r="Q56" s="45">
        <v>15.59</v>
      </c>
      <c r="R56" s="45">
        <v>13.88</v>
      </c>
      <c r="S56" s="45">
        <v>12.36</v>
      </c>
      <c r="T56" s="45">
        <v>11.02</v>
      </c>
      <c r="U56" s="45">
        <v>9.84</v>
      </c>
      <c r="V56" s="45">
        <v>8.8000000000000007</v>
      </c>
      <c r="W56" s="45">
        <v>7.88</v>
      </c>
      <c r="X56" s="45">
        <v>7.06</v>
      </c>
      <c r="Y56" s="45">
        <v>6.34</v>
      </c>
      <c r="Z56" s="45">
        <v>5.71</v>
      </c>
      <c r="AA56" s="45">
        <v>5.15</v>
      </c>
      <c r="AB56" s="45">
        <v>4.6500000000000004</v>
      </c>
      <c r="AC56" s="45">
        <v>4.21</v>
      </c>
      <c r="AD56" s="45">
        <v>3.81</v>
      </c>
      <c r="AE56" s="45">
        <v>3.46</v>
      </c>
      <c r="AF56" s="45">
        <v>3.15</v>
      </c>
      <c r="AG56" s="45">
        <v>2.87</v>
      </c>
      <c r="AH56" s="45">
        <v>2.61</v>
      </c>
      <c r="AI56" s="45">
        <v>2.39</v>
      </c>
      <c r="AJ56" s="45">
        <v>2.1800000000000002</v>
      </c>
      <c r="AK56" s="45">
        <v>1.99</v>
      </c>
      <c r="AL56" s="45">
        <v>1.82</v>
      </c>
      <c r="AM56" s="45">
        <v>1.67</v>
      </c>
      <c r="AN56" s="45">
        <v>1.53</v>
      </c>
      <c r="AO56" s="45">
        <v>1.4</v>
      </c>
      <c r="AP56" s="45">
        <v>1.29</v>
      </c>
      <c r="AQ56" s="45">
        <v>1.18</v>
      </c>
      <c r="AR56" s="45">
        <v>1.08</v>
      </c>
      <c r="AS56" s="45">
        <v>0.99</v>
      </c>
      <c r="AT56" s="45">
        <v>0.91</v>
      </c>
      <c r="AU56" s="45">
        <v>0.83</v>
      </c>
    </row>
    <row r="57" spans="1:47" x14ac:dyDescent="0.25">
      <c r="A57" s="43">
        <v>52</v>
      </c>
      <c r="B57" s="45">
        <v>30</v>
      </c>
      <c r="C57" s="45">
        <v>30</v>
      </c>
      <c r="D57" s="45">
        <v>30</v>
      </c>
      <c r="E57" s="45">
        <v>30</v>
      </c>
      <c r="F57" s="45">
        <v>30</v>
      </c>
      <c r="G57" s="45">
        <v>30</v>
      </c>
      <c r="H57" s="45">
        <v>30</v>
      </c>
      <c r="I57" s="45">
        <v>30</v>
      </c>
      <c r="J57" s="45">
        <v>30</v>
      </c>
      <c r="K57" s="45">
        <v>30</v>
      </c>
      <c r="L57" s="45">
        <v>29.65</v>
      </c>
      <c r="M57" s="45">
        <v>27.35</v>
      </c>
      <c r="N57" s="45">
        <v>24.32</v>
      </c>
      <c r="O57" s="45">
        <v>21.62</v>
      </c>
      <c r="P57" s="45">
        <v>19.2</v>
      </c>
      <c r="Q57" s="45">
        <v>17.059999999999999</v>
      </c>
      <c r="R57" s="45">
        <v>15.16</v>
      </c>
      <c r="S57" s="45">
        <v>13.49</v>
      </c>
      <c r="T57" s="45">
        <v>12</v>
      </c>
      <c r="U57" s="45">
        <v>10.7</v>
      </c>
      <c r="V57" s="45">
        <v>9.5399999999999991</v>
      </c>
      <c r="W57" s="45">
        <v>8.52</v>
      </c>
      <c r="X57" s="45">
        <v>7.62</v>
      </c>
      <c r="Y57" s="45">
        <v>6.83</v>
      </c>
      <c r="Z57" s="45">
        <v>6.13</v>
      </c>
      <c r="AA57" s="45">
        <v>5.52</v>
      </c>
      <c r="AB57" s="45">
        <v>4.97</v>
      </c>
      <c r="AC57" s="45">
        <v>4.4800000000000004</v>
      </c>
      <c r="AD57" s="45">
        <v>4.05</v>
      </c>
      <c r="AE57" s="45">
        <v>3.67</v>
      </c>
      <c r="AF57" s="45">
        <v>3.33</v>
      </c>
      <c r="AG57" s="45">
        <v>3.03</v>
      </c>
      <c r="AH57" s="45">
        <v>2.75</v>
      </c>
      <c r="AI57" s="45">
        <v>2.5099999999999998</v>
      </c>
      <c r="AJ57" s="45">
        <v>2.29</v>
      </c>
      <c r="AK57" s="45">
        <v>2.09</v>
      </c>
      <c r="AL57" s="45">
        <v>1.91</v>
      </c>
      <c r="AM57" s="45">
        <v>1.74</v>
      </c>
      <c r="AN57" s="45">
        <v>1.59</v>
      </c>
      <c r="AO57" s="45">
        <v>1.46</v>
      </c>
      <c r="AP57" s="45">
        <v>1.34</v>
      </c>
      <c r="AQ57" s="45">
        <v>1.22</v>
      </c>
      <c r="AR57" s="45">
        <v>1.1200000000000001</v>
      </c>
      <c r="AS57" s="45">
        <v>1.02</v>
      </c>
      <c r="AT57" s="45">
        <v>0.94</v>
      </c>
      <c r="AU57" s="45">
        <v>0.86</v>
      </c>
    </row>
    <row r="58" spans="1:47" x14ac:dyDescent="0.25">
      <c r="A58" s="43">
        <v>53</v>
      </c>
      <c r="B58" s="45">
        <v>30</v>
      </c>
      <c r="C58" s="45">
        <v>30</v>
      </c>
      <c r="D58" s="45">
        <v>30</v>
      </c>
      <c r="E58" s="45">
        <v>30</v>
      </c>
      <c r="F58" s="45">
        <v>30</v>
      </c>
      <c r="G58" s="45">
        <v>30</v>
      </c>
      <c r="H58" s="45">
        <v>30</v>
      </c>
      <c r="I58" s="45">
        <v>30</v>
      </c>
      <c r="J58" s="45">
        <v>30</v>
      </c>
      <c r="K58" s="45">
        <v>30</v>
      </c>
      <c r="L58" s="45">
        <v>30</v>
      </c>
      <c r="M58" s="45">
        <v>29.31</v>
      </c>
      <c r="N58" s="45">
        <v>26.69</v>
      </c>
      <c r="O58" s="45">
        <v>23.72</v>
      </c>
      <c r="P58" s="45">
        <v>21.06</v>
      </c>
      <c r="Q58" s="45">
        <v>18.7</v>
      </c>
      <c r="R58" s="45">
        <v>16.600000000000001</v>
      </c>
      <c r="S58" s="45">
        <v>14.74</v>
      </c>
      <c r="T58" s="45">
        <v>13.1</v>
      </c>
      <c r="U58" s="45">
        <v>11.65</v>
      </c>
      <c r="V58" s="45">
        <v>10.37</v>
      </c>
      <c r="W58" s="45">
        <v>9.25</v>
      </c>
      <c r="X58" s="45">
        <v>8.25</v>
      </c>
      <c r="Y58" s="45">
        <v>7.38</v>
      </c>
      <c r="Z58" s="45">
        <v>6.61</v>
      </c>
      <c r="AA58" s="45">
        <v>5.93</v>
      </c>
      <c r="AB58" s="45">
        <v>5.33</v>
      </c>
      <c r="AC58" s="45">
        <v>4.79</v>
      </c>
      <c r="AD58" s="45">
        <v>4.32</v>
      </c>
      <c r="AE58" s="45">
        <v>3.91</v>
      </c>
      <c r="AF58" s="45">
        <v>3.53</v>
      </c>
      <c r="AG58" s="45">
        <v>3.2</v>
      </c>
      <c r="AH58" s="45">
        <v>2.91</v>
      </c>
      <c r="AI58" s="45">
        <v>2.64</v>
      </c>
      <c r="AJ58" s="45">
        <v>2.41</v>
      </c>
      <c r="AK58" s="45">
        <v>2.19</v>
      </c>
      <c r="AL58" s="45">
        <v>2</v>
      </c>
      <c r="AM58" s="45">
        <v>1.82</v>
      </c>
      <c r="AN58" s="45">
        <v>1.67</v>
      </c>
      <c r="AO58" s="45">
        <v>1.52</v>
      </c>
      <c r="AP58" s="45">
        <v>1.39</v>
      </c>
      <c r="AQ58" s="45">
        <v>1.27</v>
      </c>
      <c r="AR58" s="45">
        <v>1.1599999999999999</v>
      </c>
      <c r="AS58" s="45">
        <v>1.06</v>
      </c>
      <c r="AT58" s="45">
        <v>0.97</v>
      </c>
      <c r="AU58" s="45">
        <v>0.89</v>
      </c>
    </row>
    <row r="59" spans="1:47" x14ac:dyDescent="0.25">
      <c r="A59" s="43">
        <v>54</v>
      </c>
      <c r="B59" s="45">
        <v>30</v>
      </c>
      <c r="C59" s="45">
        <v>30</v>
      </c>
      <c r="D59" s="45">
        <v>30</v>
      </c>
      <c r="E59" s="45">
        <v>30</v>
      </c>
      <c r="F59" s="45">
        <v>30</v>
      </c>
      <c r="G59" s="45">
        <v>30</v>
      </c>
      <c r="H59" s="45">
        <v>30</v>
      </c>
      <c r="I59" s="45">
        <v>30</v>
      </c>
      <c r="J59" s="45">
        <v>30</v>
      </c>
      <c r="K59" s="45">
        <v>30</v>
      </c>
      <c r="L59" s="45">
        <v>30</v>
      </c>
      <c r="M59" s="45">
        <v>30</v>
      </c>
      <c r="N59" s="45">
        <v>28.97</v>
      </c>
      <c r="O59" s="45">
        <v>26.05</v>
      </c>
      <c r="P59" s="45">
        <v>23.12</v>
      </c>
      <c r="Q59" s="45">
        <v>20.52</v>
      </c>
      <c r="R59" s="45">
        <v>18.2</v>
      </c>
      <c r="S59" s="45">
        <v>16.149999999999999</v>
      </c>
      <c r="T59" s="45">
        <v>14.33</v>
      </c>
      <c r="U59" s="45">
        <v>12.73</v>
      </c>
      <c r="V59" s="45">
        <v>11.31</v>
      </c>
      <c r="W59" s="45">
        <v>10.06</v>
      </c>
      <c r="X59" s="45">
        <v>8.9600000000000009</v>
      </c>
      <c r="Y59" s="45">
        <v>7.99</v>
      </c>
      <c r="Z59" s="45">
        <v>7.14</v>
      </c>
      <c r="AA59" s="45">
        <v>6.39</v>
      </c>
      <c r="AB59" s="45">
        <v>5.72</v>
      </c>
      <c r="AC59" s="45">
        <v>5.14</v>
      </c>
      <c r="AD59" s="45">
        <v>4.62</v>
      </c>
      <c r="AE59" s="45">
        <v>4.17</v>
      </c>
      <c r="AF59" s="45">
        <v>3.76</v>
      </c>
      <c r="AG59" s="45">
        <v>3.4</v>
      </c>
      <c r="AH59" s="45">
        <v>3.08</v>
      </c>
      <c r="AI59" s="45">
        <v>2.79</v>
      </c>
      <c r="AJ59" s="45">
        <v>2.54</v>
      </c>
      <c r="AK59" s="45">
        <v>2.31</v>
      </c>
      <c r="AL59" s="45">
        <v>2.1</v>
      </c>
      <c r="AM59" s="45">
        <v>1.91</v>
      </c>
      <c r="AN59" s="45">
        <v>1.74</v>
      </c>
      <c r="AO59" s="45">
        <v>1.59</v>
      </c>
      <c r="AP59" s="45">
        <v>1.45</v>
      </c>
      <c r="AQ59" s="45">
        <v>1.32</v>
      </c>
      <c r="AR59" s="45">
        <v>1.21</v>
      </c>
      <c r="AS59" s="45">
        <v>1.1000000000000001</v>
      </c>
      <c r="AT59" s="45">
        <v>1.01</v>
      </c>
      <c r="AU59" s="45">
        <v>0.92</v>
      </c>
    </row>
    <row r="60" spans="1:47" x14ac:dyDescent="0.25">
      <c r="A60" s="43">
        <v>55</v>
      </c>
      <c r="B60" s="45">
        <v>30</v>
      </c>
      <c r="C60" s="45">
        <v>30</v>
      </c>
      <c r="D60" s="45">
        <v>30</v>
      </c>
      <c r="E60" s="45">
        <v>30</v>
      </c>
      <c r="F60" s="45">
        <v>30</v>
      </c>
      <c r="G60" s="45">
        <v>30</v>
      </c>
      <c r="H60" s="45">
        <v>30</v>
      </c>
      <c r="I60" s="45">
        <v>30</v>
      </c>
      <c r="J60" s="45">
        <v>30</v>
      </c>
      <c r="K60" s="45">
        <v>30</v>
      </c>
      <c r="L60" s="45">
        <v>30</v>
      </c>
      <c r="M60" s="45">
        <v>30</v>
      </c>
      <c r="N60" s="45">
        <v>30</v>
      </c>
      <c r="O60" s="45">
        <v>28.63</v>
      </c>
      <c r="P60" s="45">
        <v>25.41</v>
      </c>
      <c r="Q60" s="45">
        <v>22.54</v>
      </c>
      <c r="R60" s="45">
        <v>19.989999999999998</v>
      </c>
      <c r="S60" s="45">
        <v>17.72</v>
      </c>
      <c r="T60" s="45">
        <v>15.71</v>
      </c>
      <c r="U60" s="45">
        <v>13.93</v>
      </c>
      <c r="V60" s="45">
        <v>12.36</v>
      </c>
      <c r="W60" s="45">
        <v>10.97</v>
      </c>
      <c r="X60" s="45">
        <v>9.75</v>
      </c>
      <c r="Y60" s="45">
        <v>8.68</v>
      </c>
      <c r="Z60" s="45">
        <v>7.73</v>
      </c>
      <c r="AA60" s="45">
        <v>6.9</v>
      </c>
      <c r="AB60" s="45">
        <v>6.17</v>
      </c>
      <c r="AC60" s="45">
        <v>5.53</v>
      </c>
      <c r="AD60" s="45">
        <v>4.96</v>
      </c>
      <c r="AE60" s="45">
        <v>4.46</v>
      </c>
      <c r="AF60" s="45">
        <v>4.01</v>
      </c>
      <c r="AG60" s="45">
        <v>3.62</v>
      </c>
      <c r="AH60" s="45">
        <v>3.27</v>
      </c>
      <c r="AI60" s="45">
        <v>2.96</v>
      </c>
      <c r="AJ60" s="45">
        <v>2.68</v>
      </c>
      <c r="AK60" s="45">
        <v>2.4300000000000002</v>
      </c>
      <c r="AL60" s="45">
        <v>2.21</v>
      </c>
      <c r="AM60" s="45">
        <v>2.0099999999999998</v>
      </c>
      <c r="AN60" s="45">
        <v>1.83</v>
      </c>
      <c r="AO60" s="45">
        <v>1.66</v>
      </c>
      <c r="AP60" s="45">
        <v>1.51</v>
      </c>
      <c r="AQ60" s="45">
        <v>1.38</v>
      </c>
      <c r="AR60" s="45">
        <v>1.26</v>
      </c>
      <c r="AS60" s="45">
        <v>1.1499999999999999</v>
      </c>
      <c r="AT60" s="45">
        <v>1.04</v>
      </c>
      <c r="AU60" s="45">
        <v>0.95</v>
      </c>
    </row>
    <row r="61" spans="1:47" x14ac:dyDescent="0.25">
      <c r="A61" s="43">
        <v>56</v>
      </c>
      <c r="B61" s="45">
        <v>30</v>
      </c>
      <c r="C61" s="45">
        <v>30</v>
      </c>
      <c r="D61" s="45">
        <v>30</v>
      </c>
      <c r="E61" s="45">
        <v>30</v>
      </c>
      <c r="F61" s="45">
        <v>30</v>
      </c>
      <c r="G61" s="45">
        <v>30</v>
      </c>
      <c r="H61" s="45">
        <v>30</v>
      </c>
      <c r="I61" s="45">
        <v>30</v>
      </c>
      <c r="J61" s="45">
        <v>30</v>
      </c>
      <c r="K61" s="45">
        <v>30</v>
      </c>
      <c r="L61" s="45">
        <v>30</v>
      </c>
      <c r="M61" s="45">
        <v>30</v>
      </c>
      <c r="N61" s="45">
        <v>30</v>
      </c>
      <c r="O61" s="45">
        <v>29.99</v>
      </c>
      <c r="P61" s="45">
        <v>27.94</v>
      </c>
      <c r="Q61" s="45">
        <v>24.79</v>
      </c>
      <c r="R61" s="45">
        <v>21.97</v>
      </c>
      <c r="S61" s="45">
        <v>19.47</v>
      </c>
      <c r="T61" s="45">
        <v>17.239999999999998</v>
      </c>
      <c r="U61" s="45">
        <v>15.27</v>
      </c>
      <c r="V61" s="45">
        <v>13.53</v>
      </c>
      <c r="W61" s="45">
        <v>11.99</v>
      </c>
      <c r="X61" s="45">
        <v>10.64</v>
      </c>
      <c r="Y61" s="45">
        <v>9.4499999999999993</v>
      </c>
      <c r="Z61" s="45">
        <v>8.4</v>
      </c>
      <c r="AA61" s="45">
        <v>7.48</v>
      </c>
      <c r="AB61" s="45">
        <v>6.67</v>
      </c>
      <c r="AC61" s="45">
        <v>5.96</v>
      </c>
      <c r="AD61" s="45">
        <v>5.33</v>
      </c>
      <c r="AE61" s="45">
        <v>4.78</v>
      </c>
      <c r="AF61" s="45">
        <v>4.29</v>
      </c>
      <c r="AG61" s="45">
        <v>3.86</v>
      </c>
      <c r="AH61" s="45">
        <v>3.48</v>
      </c>
      <c r="AI61" s="45">
        <v>3.14</v>
      </c>
      <c r="AJ61" s="45">
        <v>2.84</v>
      </c>
      <c r="AK61" s="45">
        <v>2.57</v>
      </c>
      <c r="AL61" s="45">
        <v>2.33</v>
      </c>
      <c r="AM61" s="45">
        <v>2.11</v>
      </c>
      <c r="AN61" s="45">
        <v>1.92</v>
      </c>
      <c r="AO61" s="45">
        <v>1.74</v>
      </c>
      <c r="AP61" s="45">
        <v>1.58</v>
      </c>
      <c r="AQ61" s="45">
        <v>1.44</v>
      </c>
      <c r="AR61" s="45">
        <v>1.31</v>
      </c>
      <c r="AS61" s="45">
        <v>1.19</v>
      </c>
      <c r="AT61" s="45">
        <v>1.0900000000000001</v>
      </c>
      <c r="AU61" s="45">
        <v>0.99</v>
      </c>
    </row>
    <row r="62" spans="1:47" x14ac:dyDescent="0.25">
      <c r="A62" s="43">
        <v>57</v>
      </c>
      <c r="B62" s="45">
        <v>30</v>
      </c>
      <c r="C62" s="45">
        <v>30</v>
      </c>
      <c r="D62" s="45">
        <v>30</v>
      </c>
      <c r="E62" s="45">
        <v>30</v>
      </c>
      <c r="F62" s="45">
        <v>30</v>
      </c>
      <c r="G62" s="45">
        <v>30</v>
      </c>
      <c r="H62" s="45">
        <v>30</v>
      </c>
      <c r="I62" s="45">
        <v>30</v>
      </c>
      <c r="J62" s="45">
        <v>30</v>
      </c>
      <c r="K62" s="45">
        <v>30</v>
      </c>
      <c r="L62" s="45">
        <v>30</v>
      </c>
      <c r="M62" s="45">
        <v>30</v>
      </c>
      <c r="N62" s="45">
        <v>30</v>
      </c>
      <c r="O62" s="45">
        <v>30</v>
      </c>
      <c r="P62" s="45">
        <v>29.64</v>
      </c>
      <c r="Q62" s="45">
        <v>27.29</v>
      </c>
      <c r="R62" s="45">
        <v>24.18</v>
      </c>
      <c r="S62" s="45">
        <v>21.42</v>
      </c>
      <c r="T62" s="45">
        <v>18.96</v>
      </c>
      <c r="U62" s="45">
        <v>16.78</v>
      </c>
      <c r="V62" s="45">
        <v>14.84</v>
      </c>
      <c r="W62" s="45">
        <v>13.14</v>
      </c>
      <c r="X62" s="45">
        <v>11.64</v>
      </c>
      <c r="Y62" s="45">
        <v>10.31</v>
      </c>
      <c r="Z62" s="45">
        <v>9.15</v>
      </c>
      <c r="AA62" s="45">
        <v>8.1300000000000008</v>
      </c>
      <c r="AB62" s="45">
        <v>7.23</v>
      </c>
      <c r="AC62" s="45">
        <v>6.44</v>
      </c>
      <c r="AD62" s="45">
        <v>5.75</v>
      </c>
      <c r="AE62" s="45">
        <v>5.14</v>
      </c>
      <c r="AF62" s="45">
        <v>4.6100000000000003</v>
      </c>
      <c r="AG62" s="45">
        <v>4.13</v>
      </c>
      <c r="AH62" s="45">
        <v>3.72</v>
      </c>
      <c r="AI62" s="45">
        <v>3.34</v>
      </c>
      <c r="AJ62" s="45">
        <v>3.02</v>
      </c>
      <c r="AK62" s="45">
        <v>2.72</v>
      </c>
      <c r="AL62" s="45">
        <v>2.46</v>
      </c>
      <c r="AM62" s="45">
        <v>2.23</v>
      </c>
      <c r="AN62" s="45">
        <v>2.02</v>
      </c>
      <c r="AO62" s="45">
        <v>1.83</v>
      </c>
      <c r="AP62" s="45">
        <v>1.66</v>
      </c>
      <c r="AQ62" s="45">
        <v>1.51</v>
      </c>
      <c r="AR62" s="45">
        <v>1.37</v>
      </c>
      <c r="AS62" s="45">
        <v>1.24</v>
      </c>
      <c r="AT62" s="45">
        <v>1.1299999999999999</v>
      </c>
      <c r="AU62" s="45">
        <v>1.03</v>
      </c>
    </row>
    <row r="63" spans="1:47" x14ac:dyDescent="0.25">
      <c r="A63" s="43">
        <v>58</v>
      </c>
      <c r="B63" s="45">
        <v>30</v>
      </c>
      <c r="C63" s="45">
        <v>30</v>
      </c>
      <c r="D63" s="45">
        <v>30</v>
      </c>
      <c r="E63" s="45">
        <v>30</v>
      </c>
      <c r="F63" s="45">
        <v>30</v>
      </c>
      <c r="G63" s="45">
        <v>30</v>
      </c>
      <c r="H63" s="45">
        <v>30</v>
      </c>
      <c r="I63" s="45">
        <v>30</v>
      </c>
      <c r="J63" s="45">
        <v>30</v>
      </c>
      <c r="K63" s="45">
        <v>30</v>
      </c>
      <c r="L63" s="45">
        <v>30</v>
      </c>
      <c r="M63" s="45">
        <v>30</v>
      </c>
      <c r="N63" s="45">
        <v>30</v>
      </c>
      <c r="O63" s="45">
        <v>30</v>
      </c>
      <c r="P63" s="45">
        <v>30</v>
      </c>
      <c r="Q63" s="45">
        <v>29.3</v>
      </c>
      <c r="R63" s="45">
        <v>26.64</v>
      </c>
      <c r="S63" s="45">
        <v>23.59</v>
      </c>
      <c r="T63" s="45">
        <v>20.87</v>
      </c>
      <c r="U63" s="45">
        <v>18.46</v>
      </c>
      <c r="V63" s="45">
        <v>16.32</v>
      </c>
      <c r="W63" s="45">
        <v>14.43</v>
      </c>
      <c r="X63" s="45">
        <v>12.76</v>
      </c>
      <c r="Y63" s="45">
        <v>11.29</v>
      </c>
      <c r="Z63" s="45">
        <v>9.99</v>
      </c>
      <c r="AA63" s="45">
        <v>8.86</v>
      </c>
      <c r="AB63" s="45">
        <v>7.86</v>
      </c>
      <c r="AC63" s="45">
        <v>6.99</v>
      </c>
      <c r="AD63" s="45">
        <v>6.22</v>
      </c>
      <c r="AE63" s="45">
        <v>5.55</v>
      </c>
      <c r="AF63" s="45">
        <v>4.96</v>
      </c>
      <c r="AG63" s="45">
        <v>4.4400000000000004</v>
      </c>
      <c r="AH63" s="45">
        <v>3.98</v>
      </c>
      <c r="AI63" s="45">
        <v>3.57</v>
      </c>
      <c r="AJ63" s="45">
        <v>3.21</v>
      </c>
      <c r="AK63" s="45">
        <v>2.89</v>
      </c>
      <c r="AL63" s="45">
        <v>2.61</v>
      </c>
      <c r="AM63" s="45">
        <v>2.36</v>
      </c>
      <c r="AN63" s="45">
        <v>2.13</v>
      </c>
      <c r="AO63" s="45">
        <v>1.93</v>
      </c>
      <c r="AP63" s="45">
        <v>1.75</v>
      </c>
      <c r="AQ63" s="45">
        <v>1.58</v>
      </c>
      <c r="AR63" s="45">
        <v>1.43</v>
      </c>
      <c r="AS63" s="45">
        <v>1.3</v>
      </c>
      <c r="AT63" s="45">
        <v>1.18</v>
      </c>
      <c r="AU63" s="45">
        <v>1.07</v>
      </c>
    </row>
    <row r="64" spans="1:47" x14ac:dyDescent="0.25">
      <c r="A64" s="43">
        <v>59</v>
      </c>
      <c r="B64" s="45">
        <v>30</v>
      </c>
      <c r="C64" s="45">
        <v>30</v>
      </c>
      <c r="D64" s="45">
        <v>30</v>
      </c>
      <c r="E64" s="45">
        <v>30</v>
      </c>
      <c r="F64" s="45">
        <v>30</v>
      </c>
      <c r="G64" s="45">
        <v>30</v>
      </c>
      <c r="H64" s="45">
        <v>30</v>
      </c>
      <c r="I64" s="45">
        <v>30</v>
      </c>
      <c r="J64" s="45">
        <v>30</v>
      </c>
      <c r="K64" s="45">
        <v>30</v>
      </c>
      <c r="L64" s="45">
        <v>30</v>
      </c>
      <c r="M64" s="45">
        <v>30</v>
      </c>
      <c r="N64" s="45">
        <v>30</v>
      </c>
      <c r="O64" s="45">
        <v>30</v>
      </c>
      <c r="P64" s="45">
        <v>30</v>
      </c>
      <c r="Q64" s="45">
        <v>30</v>
      </c>
      <c r="R64" s="45">
        <v>28.97</v>
      </c>
      <c r="S64" s="45">
        <v>26.01</v>
      </c>
      <c r="T64" s="45">
        <v>23.01</v>
      </c>
      <c r="U64" s="45">
        <v>20.34</v>
      </c>
      <c r="V64" s="45">
        <v>17.97</v>
      </c>
      <c r="W64" s="45">
        <v>15.87</v>
      </c>
      <c r="X64" s="45">
        <v>14.01</v>
      </c>
      <c r="Y64" s="45">
        <v>12.38</v>
      </c>
      <c r="Z64" s="45">
        <v>10.94</v>
      </c>
      <c r="AA64" s="45">
        <v>9.68</v>
      </c>
      <c r="AB64" s="45">
        <v>8.57</v>
      </c>
      <c r="AC64" s="45">
        <v>7.6</v>
      </c>
      <c r="AD64" s="45">
        <v>6.75</v>
      </c>
      <c r="AE64" s="45">
        <v>6.01</v>
      </c>
      <c r="AF64" s="45">
        <v>5.35</v>
      </c>
      <c r="AG64" s="45">
        <v>4.78</v>
      </c>
      <c r="AH64" s="45">
        <v>4.2699999999999996</v>
      </c>
      <c r="AI64" s="45">
        <v>3.83</v>
      </c>
      <c r="AJ64" s="45">
        <v>3.43</v>
      </c>
      <c r="AK64" s="45">
        <v>3.08</v>
      </c>
      <c r="AL64" s="45">
        <v>2.77</v>
      </c>
      <c r="AM64" s="45">
        <v>2.5</v>
      </c>
      <c r="AN64" s="45">
        <v>2.25</v>
      </c>
      <c r="AO64" s="45">
        <v>2.0299999999999998</v>
      </c>
      <c r="AP64" s="45">
        <v>1.84</v>
      </c>
      <c r="AQ64" s="45">
        <v>1.66</v>
      </c>
      <c r="AR64" s="45">
        <v>1.5</v>
      </c>
      <c r="AS64" s="45">
        <v>1.36</v>
      </c>
      <c r="AT64" s="45">
        <v>1.23</v>
      </c>
      <c r="AU64" s="45">
        <v>1.1200000000000001</v>
      </c>
    </row>
    <row r="65" spans="1:47" x14ac:dyDescent="0.25">
      <c r="A65" s="43">
        <v>60</v>
      </c>
      <c r="B65" s="45">
        <v>30</v>
      </c>
      <c r="C65" s="45">
        <v>30</v>
      </c>
      <c r="D65" s="45">
        <v>30</v>
      </c>
      <c r="E65" s="45">
        <v>30</v>
      </c>
      <c r="F65" s="45">
        <v>30</v>
      </c>
      <c r="G65" s="45">
        <v>30</v>
      </c>
      <c r="H65" s="45">
        <v>30</v>
      </c>
      <c r="I65" s="45">
        <v>30</v>
      </c>
      <c r="J65" s="45">
        <v>30</v>
      </c>
      <c r="K65" s="45">
        <v>30</v>
      </c>
      <c r="L65" s="45">
        <v>30</v>
      </c>
      <c r="M65" s="45">
        <v>30</v>
      </c>
      <c r="N65" s="45">
        <v>30</v>
      </c>
      <c r="O65" s="45">
        <v>30</v>
      </c>
      <c r="P65" s="45">
        <v>30</v>
      </c>
      <c r="Q65" s="45">
        <v>30</v>
      </c>
      <c r="R65" s="45">
        <v>30</v>
      </c>
      <c r="S65" s="45">
        <v>28.64</v>
      </c>
      <c r="T65" s="45">
        <v>25.39</v>
      </c>
      <c r="U65" s="45">
        <v>22.44</v>
      </c>
      <c r="V65" s="45">
        <v>19.809999999999999</v>
      </c>
      <c r="W65" s="45">
        <v>17.48</v>
      </c>
      <c r="X65" s="45">
        <v>15.42</v>
      </c>
      <c r="Y65" s="45">
        <v>13.61</v>
      </c>
      <c r="Z65" s="45">
        <v>12.01</v>
      </c>
      <c r="AA65" s="45">
        <v>10.61</v>
      </c>
      <c r="AB65" s="45">
        <v>9.3699999999999992</v>
      </c>
      <c r="AC65" s="45">
        <v>8.3000000000000007</v>
      </c>
      <c r="AD65" s="45">
        <v>7.35</v>
      </c>
      <c r="AE65" s="45">
        <v>6.52</v>
      </c>
      <c r="AF65" s="45">
        <v>5.8</v>
      </c>
      <c r="AG65" s="45">
        <v>5.16</v>
      </c>
      <c r="AH65" s="45">
        <v>4.5999999999999996</v>
      </c>
      <c r="AI65" s="45">
        <v>4.1100000000000003</v>
      </c>
      <c r="AJ65" s="45">
        <v>3.68</v>
      </c>
      <c r="AK65" s="45">
        <v>3.3</v>
      </c>
      <c r="AL65" s="45">
        <v>2.96</v>
      </c>
      <c r="AM65" s="45">
        <v>2.66</v>
      </c>
      <c r="AN65" s="45">
        <v>2.39</v>
      </c>
      <c r="AO65" s="45">
        <v>2.15</v>
      </c>
      <c r="AP65" s="45">
        <v>1.94</v>
      </c>
      <c r="AQ65" s="45">
        <v>1.75</v>
      </c>
      <c r="AR65" s="45">
        <v>1.58</v>
      </c>
      <c r="AS65" s="45">
        <v>1.43</v>
      </c>
      <c r="AT65" s="45">
        <v>1.29</v>
      </c>
      <c r="AU65" s="45">
        <v>1.17</v>
      </c>
    </row>
    <row r="66" spans="1:47" x14ac:dyDescent="0.25">
      <c r="A66" s="43">
        <v>61</v>
      </c>
      <c r="B66" s="45">
        <v>30</v>
      </c>
      <c r="C66" s="45">
        <v>30</v>
      </c>
      <c r="D66" s="45">
        <v>30</v>
      </c>
      <c r="E66" s="45">
        <v>30</v>
      </c>
      <c r="F66" s="45">
        <v>30</v>
      </c>
      <c r="G66" s="45">
        <v>30</v>
      </c>
      <c r="H66" s="45">
        <v>30</v>
      </c>
      <c r="I66" s="45">
        <v>30</v>
      </c>
      <c r="J66" s="45">
        <v>30</v>
      </c>
      <c r="K66" s="45">
        <v>30</v>
      </c>
      <c r="L66" s="45">
        <v>30</v>
      </c>
      <c r="M66" s="45">
        <v>30</v>
      </c>
      <c r="N66" s="45">
        <v>30</v>
      </c>
      <c r="O66" s="45">
        <v>30</v>
      </c>
      <c r="P66" s="45">
        <v>30</v>
      </c>
      <c r="Q66" s="45">
        <v>30</v>
      </c>
      <c r="R66" s="45">
        <v>30</v>
      </c>
      <c r="S66" s="45">
        <v>30</v>
      </c>
      <c r="T66" s="45">
        <v>28.04</v>
      </c>
      <c r="U66" s="45">
        <v>24.78</v>
      </c>
      <c r="V66" s="45">
        <v>21.87</v>
      </c>
      <c r="W66" s="45">
        <v>19.29</v>
      </c>
      <c r="X66" s="45">
        <v>17.010000000000002</v>
      </c>
      <c r="Y66" s="45">
        <v>14.99</v>
      </c>
      <c r="Z66" s="45">
        <v>13.21</v>
      </c>
      <c r="AA66" s="45">
        <v>11.65</v>
      </c>
      <c r="AB66" s="45">
        <v>10.28</v>
      </c>
      <c r="AC66" s="45">
        <v>9.07</v>
      </c>
      <c r="AD66" s="45">
        <v>8.02</v>
      </c>
      <c r="AE66" s="45">
        <v>7.1</v>
      </c>
      <c r="AF66" s="45">
        <v>6.3</v>
      </c>
      <c r="AG66" s="45">
        <v>5.59</v>
      </c>
      <c r="AH66" s="45">
        <v>4.97</v>
      </c>
      <c r="AI66" s="45">
        <v>4.43</v>
      </c>
      <c r="AJ66" s="45">
        <v>3.95</v>
      </c>
      <c r="AK66" s="45">
        <v>3.53</v>
      </c>
      <c r="AL66" s="45">
        <v>3.16</v>
      </c>
      <c r="AM66" s="45">
        <v>2.83</v>
      </c>
      <c r="AN66" s="45">
        <v>2.54</v>
      </c>
      <c r="AO66" s="45">
        <v>2.29</v>
      </c>
      <c r="AP66" s="45">
        <v>2.06</v>
      </c>
      <c r="AQ66" s="45">
        <v>1.85</v>
      </c>
      <c r="AR66" s="45">
        <v>1.67</v>
      </c>
      <c r="AS66" s="45">
        <v>1.5</v>
      </c>
      <c r="AT66" s="45">
        <v>1.36</v>
      </c>
      <c r="AU66" s="45">
        <v>1.23</v>
      </c>
    </row>
    <row r="67" spans="1:47" x14ac:dyDescent="0.25">
      <c r="A67" s="43">
        <v>62</v>
      </c>
      <c r="B67" s="45">
        <v>30</v>
      </c>
      <c r="C67" s="45">
        <v>30</v>
      </c>
      <c r="D67" s="45">
        <v>30</v>
      </c>
      <c r="E67" s="45">
        <v>30</v>
      </c>
      <c r="F67" s="45">
        <v>30</v>
      </c>
      <c r="G67" s="45">
        <v>30</v>
      </c>
      <c r="H67" s="45">
        <v>30</v>
      </c>
      <c r="I67" s="45">
        <v>30</v>
      </c>
      <c r="J67" s="45">
        <v>30</v>
      </c>
      <c r="K67" s="45">
        <v>30</v>
      </c>
      <c r="L67" s="45">
        <v>30</v>
      </c>
      <c r="M67" s="45">
        <v>30</v>
      </c>
      <c r="N67" s="45">
        <v>30</v>
      </c>
      <c r="O67" s="45">
        <v>30</v>
      </c>
      <c r="P67" s="45">
        <v>30</v>
      </c>
      <c r="Q67" s="45">
        <v>30</v>
      </c>
      <c r="R67" s="45">
        <v>30</v>
      </c>
      <c r="S67" s="45">
        <v>30</v>
      </c>
      <c r="T67" s="45">
        <v>29.72</v>
      </c>
      <c r="U67" s="45">
        <v>27.39</v>
      </c>
      <c r="V67" s="45">
        <v>24.18</v>
      </c>
      <c r="W67" s="45">
        <v>21.32</v>
      </c>
      <c r="X67" s="45">
        <v>18.78</v>
      </c>
      <c r="Y67" s="45">
        <v>16.54</v>
      </c>
      <c r="Z67" s="45">
        <v>14.56</v>
      </c>
      <c r="AA67" s="45">
        <v>12.82</v>
      </c>
      <c r="AB67" s="45">
        <v>11.29</v>
      </c>
      <c r="AC67" s="45">
        <v>9.9499999999999993</v>
      </c>
      <c r="AD67" s="45">
        <v>8.7799999999999994</v>
      </c>
      <c r="AE67" s="45">
        <v>7.76</v>
      </c>
      <c r="AF67" s="45">
        <v>6.86</v>
      </c>
      <c r="AG67" s="45">
        <v>6.08</v>
      </c>
      <c r="AH67" s="45">
        <v>5.39</v>
      </c>
      <c r="AI67" s="45">
        <v>4.79</v>
      </c>
      <c r="AJ67" s="45">
        <v>4.26</v>
      </c>
      <c r="AK67" s="45">
        <v>3.8</v>
      </c>
      <c r="AL67" s="45">
        <v>3.39</v>
      </c>
      <c r="AM67" s="45">
        <v>3.03</v>
      </c>
      <c r="AN67" s="45">
        <v>2.71</v>
      </c>
      <c r="AO67" s="45">
        <v>2.4300000000000002</v>
      </c>
      <c r="AP67" s="45">
        <v>2.1800000000000002</v>
      </c>
      <c r="AQ67" s="45">
        <v>1.96</v>
      </c>
      <c r="AR67" s="45">
        <v>1.76</v>
      </c>
      <c r="AS67" s="45">
        <v>1.59</v>
      </c>
      <c r="AT67" s="45">
        <v>1.43</v>
      </c>
      <c r="AU67" s="45">
        <v>1.29</v>
      </c>
    </row>
    <row r="68" spans="1:47" x14ac:dyDescent="0.25">
      <c r="A68" s="43">
        <v>63</v>
      </c>
      <c r="B68" s="45">
        <v>30</v>
      </c>
      <c r="C68" s="45">
        <v>30</v>
      </c>
      <c r="D68" s="45">
        <v>30</v>
      </c>
      <c r="E68" s="45">
        <v>30</v>
      </c>
      <c r="F68" s="45">
        <v>30</v>
      </c>
      <c r="G68" s="45">
        <v>30</v>
      </c>
      <c r="H68" s="45">
        <v>30</v>
      </c>
      <c r="I68" s="45">
        <v>30</v>
      </c>
      <c r="J68" s="45">
        <v>30</v>
      </c>
      <c r="K68" s="45">
        <v>30</v>
      </c>
      <c r="L68" s="45">
        <v>30</v>
      </c>
      <c r="M68" s="45">
        <v>30</v>
      </c>
      <c r="N68" s="45">
        <v>30</v>
      </c>
      <c r="O68" s="45">
        <v>30</v>
      </c>
      <c r="P68" s="45">
        <v>30</v>
      </c>
      <c r="Q68" s="45">
        <v>30</v>
      </c>
      <c r="R68" s="45">
        <v>30</v>
      </c>
      <c r="S68" s="45">
        <v>30</v>
      </c>
      <c r="T68" s="45">
        <v>30</v>
      </c>
      <c r="U68" s="45">
        <v>29.39</v>
      </c>
      <c r="V68" s="45">
        <v>26.76</v>
      </c>
      <c r="W68" s="45">
        <v>23.59</v>
      </c>
      <c r="X68" s="45">
        <v>20.78</v>
      </c>
      <c r="Y68" s="45">
        <v>18.28</v>
      </c>
      <c r="Z68" s="45">
        <v>16.079999999999998</v>
      </c>
      <c r="AA68" s="45">
        <v>14.14</v>
      </c>
      <c r="AB68" s="45">
        <v>12.44</v>
      </c>
      <c r="AC68" s="45">
        <v>10.94</v>
      </c>
      <c r="AD68" s="45">
        <v>9.64</v>
      </c>
      <c r="AE68" s="45">
        <v>8.5</v>
      </c>
      <c r="AF68" s="45">
        <v>7.5</v>
      </c>
      <c r="AG68" s="45">
        <v>6.62</v>
      </c>
      <c r="AH68" s="45">
        <v>5.86</v>
      </c>
      <c r="AI68" s="45">
        <v>5.19</v>
      </c>
      <c r="AJ68" s="45">
        <v>4.6100000000000003</v>
      </c>
      <c r="AK68" s="45">
        <v>4.0999999999999996</v>
      </c>
      <c r="AL68" s="45">
        <v>3.65</v>
      </c>
      <c r="AM68" s="45">
        <v>3.25</v>
      </c>
      <c r="AN68" s="45">
        <v>2.9</v>
      </c>
      <c r="AO68" s="45">
        <v>2.6</v>
      </c>
      <c r="AP68" s="45">
        <v>2.3199999999999998</v>
      </c>
      <c r="AQ68" s="45">
        <v>2.08</v>
      </c>
      <c r="AR68" s="45">
        <v>1.87</v>
      </c>
      <c r="AS68" s="45">
        <v>1.68</v>
      </c>
      <c r="AT68" s="45">
        <v>1.51</v>
      </c>
      <c r="AU68" s="45">
        <v>1.35</v>
      </c>
    </row>
    <row r="69" spans="1:47" x14ac:dyDescent="0.25">
      <c r="A69" s="43">
        <v>64</v>
      </c>
      <c r="B69" s="45">
        <v>30</v>
      </c>
      <c r="C69" s="45">
        <v>30</v>
      </c>
      <c r="D69" s="45">
        <v>30</v>
      </c>
      <c r="E69" s="45">
        <v>30</v>
      </c>
      <c r="F69" s="45">
        <v>30</v>
      </c>
      <c r="G69" s="45">
        <v>30</v>
      </c>
      <c r="H69" s="45">
        <v>30</v>
      </c>
      <c r="I69" s="45">
        <v>30</v>
      </c>
      <c r="J69" s="45">
        <v>30</v>
      </c>
      <c r="K69" s="45">
        <v>30</v>
      </c>
      <c r="L69" s="45">
        <v>30</v>
      </c>
      <c r="M69" s="45">
        <v>30</v>
      </c>
      <c r="N69" s="45">
        <v>30</v>
      </c>
      <c r="O69" s="45">
        <v>30</v>
      </c>
      <c r="P69" s="45">
        <v>30</v>
      </c>
      <c r="Q69" s="45">
        <v>30</v>
      </c>
      <c r="R69" s="45">
        <v>30</v>
      </c>
      <c r="S69" s="45">
        <v>30</v>
      </c>
      <c r="T69" s="45">
        <v>30</v>
      </c>
      <c r="U69" s="45">
        <v>30</v>
      </c>
      <c r="V69" s="45">
        <v>29.06</v>
      </c>
      <c r="W69" s="45">
        <v>26.13</v>
      </c>
      <c r="X69" s="45">
        <v>23.01</v>
      </c>
      <c r="Y69" s="45">
        <v>20.239999999999998</v>
      </c>
      <c r="Z69" s="45">
        <v>17.79</v>
      </c>
      <c r="AA69" s="45">
        <v>15.63</v>
      </c>
      <c r="AB69" s="45">
        <v>13.73</v>
      </c>
      <c r="AC69" s="45">
        <v>12.06</v>
      </c>
      <c r="AD69" s="45">
        <v>10.61</v>
      </c>
      <c r="AE69" s="45">
        <v>9.33</v>
      </c>
      <c r="AF69" s="45">
        <v>8.2200000000000006</v>
      </c>
      <c r="AG69" s="45">
        <v>7.24</v>
      </c>
      <c r="AH69" s="45">
        <v>6.39</v>
      </c>
      <c r="AI69" s="45">
        <v>5.65</v>
      </c>
      <c r="AJ69" s="45">
        <v>5</v>
      </c>
      <c r="AK69" s="45">
        <v>4.4400000000000004</v>
      </c>
      <c r="AL69" s="45">
        <v>3.94</v>
      </c>
      <c r="AM69" s="45">
        <v>3.5</v>
      </c>
      <c r="AN69" s="45">
        <v>3.12</v>
      </c>
      <c r="AO69" s="45">
        <v>2.78</v>
      </c>
      <c r="AP69" s="45">
        <v>2.48</v>
      </c>
      <c r="AQ69" s="45">
        <v>2.2200000000000002</v>
      </c>
      <c r="AR69" s="45">
        <v>1.98</v>
      </c>
      <c r="AS69" s="45">
        <v>1.78</v>
      </c>
      <c r="AT69" s="45">
        <v>1.59</v>
      </c>
      <c r="AU69" s="45">
        <v>1.43</v>
      </c>
    </row>
    <row r="70" spans="1:47" x14ac:dyDescent="0.25">
      <c r="A70" s="43">
        <v>65</v>
      </c>
      <c r="B70" s="45">
        <v>30</v>
      </c>
      <c r="C70" s="45">
        <v>30</v>
      </c>
      <c r="D70" s="45">
        <v>30</v>
      </c>
      <c r="E70" s="45">
        <v>30</v>
      </c>
      <c r="F70" s="45">
        <v>30</v>
      </c>
      <c r="G70" s="45">
        <v>30</v>
      </c>
      <c r="H70" s="45">
        <v>30</v>
      </c>
      <c r="I70" s="45">
        <v>30</v>
      </c>
      <c r="J70" s="45">
        <v>30</v>
      </c>
      <c r="K70" s="45">
        <v>30</v>
      </c>
      <c r="L70" s="45">
        <v>30</v>
      </c>
      <c r="M70" s="45">
        <v>30</v>
      </c>
      <c r="N70" s="45">
        <v>30</v>
      </c>
      <c r="O70" s="45">
        <v>30</v>
      </c>
      <c r="P70" s="45">
        <v>30</v>
      </c>
      <c r="Q70" s="45">
        <v>30</v>
      </c>
      <c r="R70" s="45">
        <v>30</v>
      </c>
      <c r="S70" s="45">
        <v>30</v>
      </c>
      <c r="T70" s="45">
        <v>30</v>
      </c>
      <c r="U70" s="45">
        <v>30</v>
      </c>
      <c r="V70" s="45">
        <v>30</v>
      </c>
      <c r="W70" s="45">
        <v>28.74</v>
      </c>
      <c r="X70" s="45">
        <v>25.51</v>
      </c>
      <c r="Y70" s="45">
        <v>22.44</v>
      </c>
      <c r="Z70" s="45">
        <v>19.71</v>
      </c>
      <c r="AA70" s="45">
        <v>17.309999999999999</v>
      </c>
      <c r="AB70" s="45">
        <v>15.19</v>
      </c>
      <c r="AC70" s="45">
        <v>13.33</v>
      </c>
      <c r="AD70" s="45">
        <v>11.7</v>
      </c>
      <c r="AE70" s="45">
        <v>10.27</v>
      </c>
      <c r="AF70" s="45">
        <v>9.0299999999999994</v>
      </c>
      <c r="AG70" s="45">
        <v>7.94</v>
      </c>
      <c r="AH70" s="45">
        <v>7</v>
      </c>
      <c r="AI70" s="45">
        <v>6.17</v>
      </c>
      <c r="AJ70" s="45">
        <v>5.45</v>
      </c>
      <c r="AK70" s="45">
        <v>4.82</v>
      </c>
      <c r="AL70" s="45">
        <v>4.26</v>
      </c>
      <c r="AM70" s="45">
        <v>3.78</v>
      </c>
      <c r="AN70" s="45">
        <v>3.36</v>
      </c>
      <c r="AO70" s="45">
        <v>2.98</v>
      </c>
      <c r="AP70" s="45">
        <v>2.66</v>
      </c>
      <c r="AQ70" s="45">
        <v>2.37</v>
      </c>
      <c r="AR70" s="45">
        <v>2.11</v>
      </c>
      <c r="AS70" s="45">
        <v>1.89</v>
      </c>
      <c r="AT70" s="45">
        <v>1.69</v>
      </c>
      <c r="AU70" s="45">
        <v>1.51</v>
      </c>
    </row>
    <row r="71" spans="1:47" x14ac:dyDescent="0.25">
      <c r="A71" s="43">
        <v>66</v>
      </c>
      <c r="B71" s="45">
        <v>30</v>
      </c>
      <c r="C71" s="45">
        <v>30</v>
      </c>
      <c r="D71" s="45">
        <v>30</v>
      </c>
      <c r="E71" s="45">
        <v>30</v>
      </c>
      <c r="F71" s="45">
        <v>30</v>
      </c>
      <c r="G71" s="45">
        <v>30</v>
      </c>
      <c r="H71" s="45">
        <v>30</v>
      </c>
      <c r="I71" s="45">
        <v>30</v>
      </c>
      <c r="J71" s="45">
        <v>30</v>
      </c>
      <c r="K71" s="45">
        <v>30</v>
      </c>
      <c r="L71" s="45">
        <v>30</v>
      </c>
      <c r="M71" s="45">
        <v>30</v>
      </c>
      <c r="N71" s="45">
        <v>30</v>
      </c>
      <c r="O71" s="45">
        <v>30</v>
      </c>
      <c r="P71" s="45">
        <v>30</v>
      </c>
      <c r="Q71" s="45">
        <v>30</v>
      </c>
      <c r="R71" s="45">
        <v>30</v>
      </c>
      <c r="S71" s="45">
        <v>30</v>
      </c>
      <c r="T71" s="45">
        <v>30</v>
      </c>
      <c r="U71" s="45">
        <v>30</v>
      </c>
      <c r="V71" s="45">
        <v>30</v>
      </c>
      <c r="W71" s="45">
        <v>30</v>
      </c>
      <c r="X71" s="45">
        <v>28.32</v>
      </c>
      <c r="Y71" s="45">
        <v>24.9</v>
      </c>
      <c r="Z71" s="45">
        <v>21.87</v>
      </c>
      <c r="AA71" s="45">
        <v>19.190000000000001</v>
      </c>
      <c r="AB71" s="45">
        <v>16.829999999999998</v>
      </c>
      <c r="AC71" s="45">
        <v>14.76</v>
      </c>
      <c r="AD71" s="45">
        <v>12.94</v>
      </c>
      <c r="AE71" s="45">
        <v>11.34</v>
      </c>
      <c r="AF71" s="45">
        <v>9.9499999999999993</v>
      </c>
      <c r="AG71" s="45">
        <v>8.74</v>
      </c>
      <c r="AH71" s="45">
        <v>7.68</v>
      </c>
      <c r="AI71" s="45">
        <v>6.75</v>
      </c>
      <c r="AJ71" s="45">
        <v>5.95</v>
      </c>
      <c r="AK71" s="45">
        <v>5.25</v>
      </c>
      <c r="AL71" s="45">
        <v>4.63</v>
      </c>
      <c r="AM71" s="45">
        <v>4.0999999999999996</v>
      </c>
      <c r="AN71" s="45">
        <v>3.63</v>
      </c>
      <c r="AO71" s="45">
        <v>3.21</v>
      </c>
      <c r="AP71" s="45">
        <v>2.85</v>
      </c>
      <c r="AQ71" s="45">
        <v>2.5299999999999998</v>
      </c>
      <c r="AR71" s="45">
        <v>2.2599999999999998</v>
      </c>
      <c r="AS71" s="45">
        <v>2.0099999999999998</v>
      </c>
      <c r="AT71" s="45">
        <v>1.79</v>
      </c>
      <c r="AU71" s="45">
        <v>1.6</v>
      </c>
    </row>
    <row r="72" spans="1:47" x14ac:dyDescent="0.25">
      <c r="A72" s="43">
        <v>67</v>
      </c>
      <c r="B72" s="45">
        <v>30</v>
      </c>
      <c r="C72" s="45">
        <v>30</v>
      </c>
      <c r="D72" s="45">
        <v>30</v>
      </c>
      <c r="E72" s="45">
        <v>30</v>
      </c>
      <c r="F72" s="45">
        <v>30</v>
      </c>
      <c r="G72" s="45">
        <v>30</v>
      </c>
      <c r="H72" s="45">
        <v>30</v>
      </c>
      <c r="I72" s="45">
        <v>30</v>
      </c>
      <c r="J72" s="45">
        <v>30</v>
      </c>
      <c r="K72" s="45">
        <v>30</v>
      </c>
      <c r="L72" s="45">
        <v>30</v>
      </c>
      <c r="M72" s="45">
        <v>30</v>
      </c>
      <c r="N72" s="45">
        <v>30</v>
      </c>
      <c r="O72" s="45">
        <v>30</v>
      </c>
      <c r="P72" s="45">
        <v>30</v>
      </c>
      <c r="Q72" s="45">
        <v>30</v>
      </c>
      <c r="R72" s="45">
        <v>30</v>
      </c>
      <c r="S72" s="45">
        <v>30</v>
      </c>
      <c r="T72" s="45">
        <v>30</v>
      </c>
      <c r="U72" s="45">
        <v>30</v>
      </c>
      <c r="V72" s="45">
        <v>30</v>
      </c>
      <c r="W72" s="45">
        <v>30</v>
      </c>
      <c r="X72" s="45">
        <v>29.9</v>
      </c>
      <c r="Y72" s="45">
        <v>27.68</v>
      </c>
      <c r="Z72" s="45">
        <v>24.31</v>
      </c>
      <c r="AA72" s="45">
        <v>21.32</v>
      </c>
      <c r="AB72" s="45">
        <v>18.690000000000001</v>
      </c>
      <c r="AC72" s="45">
        <v>16.37</v>
      </c>
      <c r="AD72" s="45">
        <v>14.34</v>
      </c>
      <c r="AE72" s="45">
        <v>12.55</v>
      </c>
      <c r="AF72" s="45">
        <v>11</v>
      </c>
      <c r="AG72" s="45">
        <v>9.64</v>
      </c>
      <c r="AH72" s="45">
        <v>8.4499999999999993</v>
      </c>
      <c r="AI72" s="45">
        <v>7.42</v>
      </c>
      <c r="AJ72" s="45">
        <v>6.52</v>
      </c>
      <c r="AK72" s="45">
        <v>5.73</v>
      </c>
      <c r="AL72" s="45">
        <v>5.05</v>
      </c>
      <c r="AM72" s="45">
        <v>4.45</v>
      </c>
      <c r="AN72" s="45">
        <v>3.93</v>
      </c>
      <c r="AO72" s="45">
        <v>3.48</v>
      </c>
      <c r="AP72" s="45">
        <v>3.08</v>
      </c>
      <c r="AQ72" s="45">
        <v>2.72</v>
      </c>
      <c r="AR72" s="45">
        <v>2.42</v>
      </c>
      <c r="AS72" s="45">
        <v>2.15</v>
      </c>
      <c r="AT72" s="45">
        <v>1.91</v>
      </c>
      <c r="AU72" s="45">
        <v>1.71</v>
      </c>
    </row>
    <row r="73" spans="1:47" x14ac:dyDescent="0.25">
      <c r="A73" s="43">
        <v>68</v>
      </c>
      <c r="B73" s="45">
        <v>30</v>
      </c>
      <c r="C73" s="45">
        <v>30</v>
      </c>
      <c r="D73" s="45">
        <v>30</v>
      </c>
      <c r="E73" s="45">
        <v>30</v>
      </c>
      <c r="F73" s="45">
        <v>30</v>
      </c>
      <c r="G73" s="45">
        <v>30</v>
      </c>
      <c r="H73" s="45">
        <v>30</v>
      </c>
      <c r="I73" s="45">
        <v>30</v>
      </c>
      <c r="J73" s="45">
        <v>30</v>
      </c>
      <c r="K73" s="45">
        <v>30</v>
      </c>
      <c r="L73" s="45">
        <v>30</v>
      </c>
      <c r="M73" s="45">
        <v>30</v>
      </c>
      <c r="N73" s="45">
        <v>30</v>
      </c>
      <c r="O73" s="45">
        <v>30</v>
      </c>
      <c r="P73" s="45">
        <v>30</v>
      </c>
      <c r="Q73" s="45">
        <v>30</v>
      </c>
      <c r="R73" s="45">
        <v>30</v>
      </c>
      <c r="S73" s="45">
        <v>30</v>
      </c>
      <c r="T73" s="45">
        <v>30</v>
      </c>
      <c r="U73" s="45">
        <v>30</v>
      </c>
      <c r="V73" s="45">
        <v>30</v>
      </c>
      <c r="W73" s="45">
        <v>30</v>
      </c>
      <c r="X73" s="45">
        <v>30</v>
      </c>
      <c r="Y73" s="45">
        <v>29.57</v>
      </c>
      <c r="Z73" s="45">
        <v>27.05</v>
      </c>
      <c r="AA73" s="45">
        <v>23.72</v>
      </c>
      <c r="AB73" s="45">
        <v>20.79</v>
      </c>
      <c r="AC73" s="45">
        <v>18.2</v>
      </c>
      <c r="AD73" s="45">
        <v>15.92</v>
      </c>
      <c r="AE73" s="45">
        <v>13.93</v>
      </c>
      <c r="AF73" s="45">
        <v>12.18</v>
      </c>
      <c r="AG73" s="45">
        <v>10.66</v>
      </c>
      <c r="AH73" s="45">
        <v>9.33</v>
      </c>
      <c r="AI73" s="45">
        <v>8.18</v>
      </c>
      <c r="AJ73" s="45">
        <v>7.17</v>
      </c>
      <c r="AK73" s="45">
        <v>6.29</v>
      </c>
      <c r="AL73" s="45">
        <v>5.52</v>
      </c>
      <c r="AM73" s="45">
        <v>4.8600000000000003</v>
      </c>
      <c r="AN73" s="45">
        <v>4.28</v>
      </c>
      <c r="AO73" s="45">
        <v>3.77</v>
      </c>
      <c r="AP73" s="45">
        <v>3.33</v>
      </c>
      <c r="AQ73" s="45">
        <v>2.94</v>
      </c>
      <c r="AR73" s="45">
        <v>2.6</v>
      </c>
      <c r="AS73" s="45">
        <v>2.31</v>
      </c>
      <c r="AT73" s="45">
        <v>2.0499999999999998</v>
      </c>
      <c r="AU73" s="45">
        <v>1.82</v>
      </c>
    </row>
    <row r="74" spans="1:47" x14ac:dyDescent="0.25">
      <c r="A74" s="43">
        <v>69</v>
      </c>
      <c r="B74" s="45">
        <v>30</v>
      </c>
      <c r="C74" s="45">
        <v>30</v>
      </c>
      <c r="D74" s="45">
        <v>30</v>
      </c>
      <c r="E74" s="45">
        <v>30</v>
      </c>
      <c r="F74" s="45">
        <v>30</v>
      </c>
      <c r="G74" s="45">
        <v>30</v>
      </c>
      <c r="H74" s="45">
        <v>30</v>
      </c>
      <c r="I74" s="45">
        <v>30</v>
      </c>
      <c r="J74" s="45">
        <v>30</v>
      </c>
      <c r="K74" s="45">
        <v>30</v>
      </c>
      <c r="L74" s="45">
        <v>30</v>
      </c>
      <c r="M74" s="45">
        <v>30</v>
      </c>
      <c r="N74" s="45">
        <v>30</v>
      </c>
      <c r="O74" s="45">
        <v>30</v>
      </c>
      <c r="P74" s="45">
        <v>30</v>
      </c>
      <c r="Q74" s="45">
        <v>30</v>
      </c>
      <c r="R74" s="45">
        <v>30</v>
      </c>
      <c r="S74" s="45">
        <v>30</v>
      </c>
      <c r="T74" s="45">
        <v>30</v>
      </c>
      <c r="U74" s="45">
        <v>30</v>
      </c>
      <c r="V74" s="45">
        <v>30</v>
      </c>
      <c r="W74" s="45">
        <v>30</v>
      </c>
      <c r="X74" s="45">
        <v>30</v>
      </c>
      <c r="Y74" s="45">
        <v>30</v>
      </c>
      <c r="Z74" s="45">
        <v>29.25</v>
      </c>
      <c r="AA74" s="45">
        <v>26.43</v>
      </c>
      <c r="AB74" s="45">
        <v>23.16</v>
      </c>
      <c r="AC74" s="45">
        <v>20.260000000000002</v>
      </c>
      <c r="AD74" s="45">
        <v>17.72</v>
      </c>
      <c r="AE74" s="45">
        <v>15.49</v>
      </c>
      <c r="AF74" s="45">
        <v>13.53</v>
      </c>
      <c r="AG74" s="45">
        <v>11.82</v>
      </c>
      <c r="AH74" s="45">
        <v>10.33</v>
      </c>
      <c r="AI74" s="45">
        <v>9.0399999999999991</v>
      </c>
      <c r="AJ74" s="45">
        <v>7.9</v>
      </c>
      <c r="AK74" s="45">
        <v>6.92</v>
      </c>
      <c r="AL74" s="45">
        <v>6.06</v>
      </c>
      <c r="AM74" s="45">
        <v>5.32</v>
      </c>
      <c r="AN74" s="45">
        <v>4.67</v>
      </c>
      <c r="AO74" s="45">
        <v>4.1100000000000003</v>
      </c>
      <c r="AP74" s="45">
        <v>3.61</v>
      </c>
      <c r="AQ74" s="45">
        <v>3.18</v>
      </c>
      <c r="AR74" s="45">
        <v>2.81</v>
      </c>
      <c r="AS74" s="45">
        <v>2.48</v>
      </c>
      <c r="AT74" s="45">
        <v>2.2000000000000002</v>
      </c>
      <c r="AU74" s="45">
        <v>1.95</v>
      </c>
    </row>
    <row r="75" spans="1:47" x14ac:dyDescent="0.25">
      <c r="A75" s="43">
        <v>70</v>
      </c>
      <c r="B75" s="45">
        <v>30</v>
      </c>
      <c r="C75" s="45">
        <v>30</v>
      </c>
      <c r="D75" s="45">
        <v>30</v>
      </c>
      <c r="E75" s="45">
        <v>30</v>
      </c>
      <c r="F75" s="45">
        <v>30</v>
      </c>
      <c r="G75" s="45">
        <v>30</v>
      </c>
      <c r="H75" s="45">
        <v>30</v>
      </c>
      <c r="I75" s="45">
        <v>30</v>
      </c>
      <c r="J75" s="45">
        <v>30</v>
      </c>
      <c r="K75" s="45">
        <v>30</v>
      </c>
      <c r="L75" s="45">
        <v>30</v>
      </c>
      <c r="M75" s="45">
        <v>30</v>
      </c>
      <c r="N75" s="45">
        <v>30</v>
      </c>
      <c r="O75" s="45">
        <v>30</v>
      </c>
      <c r="P75" s="45">
        <v>30</v>
      </c>
      <c r="Q75" s="45">
        <v>30</v>
      </c>
      <c r="R75" s="45">
        <v>30</v>
      </c>
      <c r="S75" s="45">
        <v>30</v>
      </c>
      <c r="T75" s="45">
        <v>30</v>
      </c>
      <c r="U75" s="45">
        <v>30</v>
      </c>
      <c r="V75" s="45">
        <v>30</v>
      </c>
      <c r="W75" s="45">
        <v>30</v>
      </c>
      <c r="X75" s="45">
        <v>30</v>
      </c>
      <c r="Y75" s="45">
        <v>30</v>
      </c>
      <c r="Z75" s="45">
        <v>30</v>
      </c>
      <c r="AA75" s="45">
        <v>28.93</v>
      </c>
      <c r="AB75" s="45">
        <v>25.83</v>
      </c>
      <c r="AC75" s="45">
        <v>22.6</v>
      </c>
      <c r="AD75" s="45">
        <v>19.760000000000002</v>
      </c>
      <c r="AE75" s="45">
        <v>17.260000000000002</v>
      </c>
      <c r="AF75" s="45">
        <v>15.07</v>
      </c>
      <c r="AG75" s="45">
        <v>13.15</v>
      </c>
      <c r="AH75" s="45">
        <v>11.48</v>
      </c>
      <c r="AI75" s="45">
        <v>10.02</v>
      </c>
      <c r="AJ75" s="45">
        <v>8.75</v>
      </c>
      <c r="AK75" s="45">
        <v>7.64</v>
      </c>
      <c r="AL75" s="45">
        <v>6.68</v>
      </c>
      <c r="AM75" s="45">
        <v>5.84</v>
      </c>
      <c r="AN75" s="45">
        <v>5.12</v>
      </c>
      <c r="AO75" s="45">
        <v>4.49</v>
      </c>
      <c r="AP75" s="45">
        <v>3.94</v>
      </c>
      <c r="AQ75" s="45">
        <v>3.46</v>
      </c>
      <c r="AR75" s="45">
        <v>3.04</v>
      </c>
      <c r="AS75" s="45">
        <v>2.68</v>
      </c>
      <c r="AT75" s="45">
        <v>2.36</v>
      </c>
      <c r="AU75" s="45">
        <v>2.09</v>
      </c>
    </row>
    <row r="76" spans="1:47" x14ac:dyDescent="0.25">
      <c r="A76" s="43">
        <v>71</v>
      </c>
      <c r="B76" s="45">
        <v>30</v>
      </c>
      <c r="C76" s="45">
        <v>30</v>
      </c>
      <c r="D76" s="45">
        <v>30</v>
      </c>
      <c r="E76" s="45">
        <v>30</v>
      </c>
      <c r="F76" s="45">
        <v>30</v>
      </c>
      <c r="G76" s="45">
        <v>30</v>
      </c>
      <c r="H76" s="45">
        <v>30</v>
      </c>
      <c r="I76" s="45">
        <v>30</v>
      </c>
      <c r="J76" s="45">
        <v>30</v>
      </c>
      <c r="K76" s="45">
        <v>30</v>
      </c>
      <c r="L76" s="45">
        <v>30</v>
      </c>
      <c r="M76" s="45">
        <v>30</v>
      </c>
      <c r="N76" s="45">
        <v>30</v>
      </c>
      <c r="O76" s="45">
        <v>30</v>
      </c>
      <c r="P76" s="45">
        <v>30</v>
      </c>
      <c r="Q76" s="45">
        <v>30</v>
      </c>
      <c r="R76" s="45">
        <v>30</v>
      </c>
      <c r="S76" s="45">
        <v>30</v>
      </c>
      <c r="T76" s="45">
        <v>30</v>
      </c>
      <c r="U76" s="45">
        <v>30</v>
      </c>
      <c r="V76" s="45">
        <v>30</v>
      </c>
      <c r="W76" s="45">
        <v>30</v>
      </c>
      <c r="X76" s="45">
        <v>30</v>
      </c>
      <c r="Y76" s="45">
        <v>30</v>
      </c>
      <c r="Z76" s="45">
        <v>30</v>
      </c>
      <c r="AA76" s="45">
        <v>30</v>
      </c>
      <c r="AB76" s="45">
        <v>28.63</v>
      </c>
      <c r="AC76" s="45">
        <v>25.25</v>
      </c>
      <c r="AD76" s="45">
        <v>22.06</v>
      </c>
      <c r="AE76" s="45">
        <v>19.27</v>
      </c>
      <c r="AF76" s="45">
        <v>16.809999999999999</v>
      </c>
      <c r="AG76" s="45">
        <v>14.66</v>
      </c>
      <c r="AH76" s="45">
        <v>12.78</v>
      </c>
      <c r="AI76" s="45">
        <v>11.13</v>
      </c>
      <c r="AJ76" s="45">
        <v>9.7100000000000009</v>
      </c>
      <c r="AK76" s="45">
        <v>8.4600000000000009</v>
      </c>
      <c r="AL76" s="45">
        <v>7.38</v>
      </c>
      <c r="AM76" s="45">
        <v>6.44</v>
      </c>
      <c r="AN76" s="45">
        <v>5.63</v>
      </c>
      <c r="AO76" s="45">
        <v>4.92</v>
      </c>
      <c r="AP76" s="45">
        <v>4.3</v>
      </c>
      <c r="AQ76" s="45">
        <v>3.77</v>
      </c>
      <c r="AR76" s="45">
        <v>3.3</v>
      </c>
      <c r="AS76" s="45">
        <v>2.9</v>
      </c>
      <c r="AT76" s="45">
        <v>2.56</v>
      </c>
      <c r="AU76" s="45">
        <v>2.25</v>
      </c>
    </row>
    <row r="77" spans="1:47" x14ac:dyDescent="0.25">
      <c r="A77" s="43">
        <v>72</v>
      </c>
      <c r="B77" s="45">
        <v>30</v>
      </c>
      <c r="C77" s="45">
        <v>30</v>
      </c>
      <c r="D77" s="45">
        <v>30</v>
      </c>
      <c r="E77" s="45">
        <v>30</v>
      </c>
      <c r="F77" s="45">
        <v>30</v>
      </c>
      <c r="G77" s="45">
        <v>30</v>
      </c>
      <c r="H77" s="45">
        <v>30</v>
      </c>
      <c r="I77" s="45">
        <v>30</v>
      </c>
      <c r="J77" s="45">
        <v>30</v>
      </c>
      <c r="K77" s="45">
        <v>30</v>
      </c>
      <c r="L77" s="45">
        <v>30</v>
      </c>
      <c r="M77" s="45">
        <v>30</v>
      </c>
      <c r="N77" s="45">
        <v>30</v>
      </c>
      <c r="O77" s="45">
        <v>30</v>
      </c>
      <c r="P77" s="45">
        <v>30</v>
      </c>
      <c r="Q77" s="45">
        <v>30</v>
      </c>
      <c r="R77" s="45">
        <v>30</v>
      </c>
      <c r="S77" s="45">
        <v>30</v>
      </c>
      <c r="T77" s="45">
        <v>30</v>
      </c>
      <c r="U77" s="45">
        <v>30</v>
      </c>
      <c r="V77" s="45">
        <v>30</v>
      </c>
      <c r="W77" s="45">
        <v>30</v>
      </c>
      <c r="X77" s="45">
        <v>30</v>
      </c>
      <c r="Y77" s="45">
        <v>30</v>
      </c>
      <c r="Z77" s="45">
        <v>30</v>
      </c>
      <c r="AA77" s="45">
        <v>30</v>
      </c>
      <c r="AB77" s="45">
        <v>30</v>
      </c>
      <c r="AC77" s="45">
        <v>28.25</v>
      </c>
      <c r="AD77" s="45">
        <v>24.68</v>
      </c>
      <c r="AE77" s="45">
        <v>21.54</v>
      </c>
      <c r="AF77" s="45">
        <v>18.79</v>
      </c>
      <c r="AG77" s="45">
        <v>16.37</v>
      </c>
      <c r="AH77" s="45">
        <v>14.26</v>
      </c>
      <c r="AI77" s="45">
        <v>12.41</v>
      </c>
      <c r="AJ77" s="45">
        <v>10.8</v>
      </c>
      <c r="AK77" s="45">
        <v>9.4</v>
      </c>
      <c r="AL77" s="45">
        <v>8.18</v>
      </c>
      <c r="AM77" s="45">
        <v>7.13</v>
      </c>
      <c r="AN77" s="45">
        <v>6.21</v>
      </c>
      <c r="AO77" s="45">
        <v>5.41</v>
      </c>
      <c r="AP77" s="45">
        <v>4.72</v>
      </c>
      <c r="AQ77" s="45">
        <v>4.12</v>
      </c>
      <c r="AR77" s="45">
        <v>3.61</v>
      </c>
      <c r="AS77" s="45">
        <v>3.16</v>
      </c>
      <c r="AT77" s="45">
        <v>2.77</v>
      </c>
      <c r="AU77" s="45">
        <v>2.4300000000000002</v>
      </c>
    </row>
    <row r="78" spans="1:47" x14ac:dyDescent="0.25">
      <c r="A78" s="43">
        <v>73</v>
      </c>
      <c r="B78" s="45">
        <v>30</v>
      </c>
      <c r="C78" s="45">
        <v>30</v>
      </c>
      <c r="D78" s="45">
        <v>30</v>
      </c>
      <c r="E78" s="45">
        <v>30</v>
      </c>
      <c r="F78" s="45">
        <v>30</v>
      </c>
      <c r="G78" s="45">
        <v>30</v>
      </c>
      <c r="H78" s="45">
        <v>30</v>
      </c>
      <c r="I78" s="45">
        <v>30</v>
      </c>
      <c r="J78" s="45">
        <v>30</v>
      </c>
      <c r="K78" s="45">
        <v>30</v>
      </c>
      <c r="L78" s="45">
        <v>30</v>
      </c>
      <c r="M78" s="45">
        <v>30</v>
      </c>
      <c r="N78" s="45">
        <v>30</v>
      </c>
      <c r="O78" s="45">
        <v>30</v>
      </c>
      <c r="P78" s="45">
        <v>30</v>
      </c>
      <c r="Q78" s="45">
        <v>30</v>
      </c>
      <c r="R78" s="45">
        <v>30</v>
      </c>
      <c r="S78" s="45">
        <v>30</v>
      </c>
      <c r="T78" s="45">
        <v>30</v>
      </c>
      <c r="U78" s="45">
        <v>30</v>
      </c>
      <c r="V78" s="45">
        <v>30</v>
      </c>
      <c r="W78" s="45">
        <v>30</v>
      </c>
      <c r="X78" s="45">
        <v>30</v>
      </c>
      <c r="Y78" s="45">
        <v>30</v>
      </c>
      <c r="Z78" s="45">
        <v>30</v>
      </c>
      <c r="AA78" s="45">
        <v>30</v>
      </c>
      <c r="AB78" s="45">
        <v>30</v>
      </c>
      <c r="AC78" s="45">
        <v>29.92</v>
      </c>
      <c r="AD78" s="45">
        <v>27.65</v>
      </c>
      <c r="AE78" s="45">
        <v>24.14</v>
      </c>
      <c r="AF78" s="45">
        <v>21.04</v>
      </c>
      <c r="AG78" s="45">
        <v>18.329999999999998</v>
      </c>
      <c r="AH78" s="45">
        <v>15.95</v>
      </c>
      <c r="AI78" s="45">
        <v>13.87</v>
      </c>
      <c r="AJ78" s="45">
        <v>12.05</v>
      </c>
      <c r="AK78" s="45">
        <v>10.48</v>
      </c>
      <c r="AL78" s="45">
        <v>9.1</v>
      </c>
      <c r="AM78" s="45">
        <v>7.91</v>
      </c>
      <c r="AN78" s="45">
        <v>6.88</v>
      </c>
      <c r="AO78" s="45">
        <v>5.98</v>
      </c>
      <c r="AP78" s="45">
        <v>5.2</v>
      </c>
      <c r="AQ78" s="45">
        <v>4.53</v>
      </c>
      <c r="AR78" s="45">
        <v>3.95</v>
      </c>
      <c r="AS78" s="45">
        <v>3.45</v>
      </c>
      <c r="AT78" s="45">
        <v>3.02</v>
      </c>
      <c r="AU78" s="45">
        <v>2.64</v>
      </c>
    </row>
    <row r="79" spans="1:47" x14ac:dyDescent="0.25">
      <c r="A79" s="43">
        <v>74</v>
      </c>
      <c r="B79" s="45">
        <v>30</v>
      </c>
      <c r="C79" s="45">
        <v>30</v>
      </c>
      <c r="D79" s="45">
        <v>30</v>
      </c>
      <c r="E79" s="45">
        <v>30</v>
      </c>
      <c r="F79" s="45">
        <v>30</v>
      </c>
      <c r="G79" s="45">
        <v>30</v>
      </c>
      <c r="H79" s="45">
        <v>30</v>
      </c>
      <c r="I79" s="45">
        <v>30</v>
      </c>
      <c r="J79" s="45">
        <v>30</v>
      </c>
      <c r="K79" s="45">
        <v>30</v>
      </c>
      <c r="L79" s="45">
        <v>30</v>
      </c>
      <c r="M79" s="45">
        <v>30</v>
      </c>
      <c r="N79" s="45">
        <v>30</v>
      </c>
      <c r="O79" s="45">
        <v>30</v>
      </c>
      <c r="P79" s="45">
        <v>30</v>
      </c>
      <c r="Q79" s="45">
        <v>30</v>
      </c>
      <c r="R79" s="45">
        <v>30</v>
      </c>
      <c r="S79" s="45">
        <v>30</v>
      </c>
      <c r="T79" s="45">
        <v>30</v>
      </c>
      <c r="U79" s="45">
        <v>30</v>
      </c>
      <c r="V79" s="45">
        <v>30</v>
      </c>
      <c r="W79" s="45">
        <v>30</v>
      </c>
      <c r="X79" s="45">
        <v>30</v>
      </c>
      <c r="Y79" s="45">
        <v>30</v>
      </c>
      <c r="Z79" s="45">
        <v>30</v>
      </c>
      <c r="AA79" s="45">
        <v>30</v>
      </c>
      <c r="AB79" s="45">
        <v>30</v>
      </c>
      <c r="AC79" s="45">
        <v>30</v>
      </c>
      <c r="AD79" s="45">
        <v>29.62</v>
      </c>
      <c r="AE79" s="45">
        <v>27.09</v>
      </c>
      <c r="AF79" s="45">
        <v>23.61</v>
      </c>
      <c r="AG79" s="45">
        <v>20.56</v>
      </c>
      <c r="AH79" s="45">
        <v>17.88</v>
      </c>
      <c r="AI79" s="45">
        <v>15.54</v>
      </c>
      <c r="AJ79" s="45">
        <v>13.49</v>
      </c>
      <c r="AK79" s="45">
        <v>11.71</v>
      </c>
      <c r="AL79" s="45">
        <v>10.16</v>
      </c>
      <c r="AM79" s="45">
        <v>8.81</v>
      </c>
      <c r="AN79" s="45">
        <v>7.64</v>
      </c>
      <c r="AO79" s="45">
        <v>6.63</v>
      </c>
      <c r="AP79" s="45">
        <v>5.75</v>
      </c>
      <c r="AQ79" s="45">
        <v>4.99</v>
      </c>
      <c r="AR79" s="45">
        <v>4.34</v>
      </c>
      <c r="AS79" s="45">
        <v>3.78</v>
      </c>
      <c r="AT79" s="45">
        <v>3.3</v>
      </c>
      <c r="AU79" s="45">
        <v>2.88</v>
      </c>
    </row>
    <row r="80" spans="1:47" x14ac:dyDescent="0.25">
      <c r="A80" s="43">
        <v>75</v>
      </c>
      <c r="B80" s="45">
        <v>30</v>
      </c>
      <c r="C80" s="45">
        <v>30</v>
      </c>
      <c r="D80" s="45">
        <v>30</v>
      </c>
      <c r="E80" s="45">
        <v>30</v>
      </c>
      <c r="F80" s="45">
        <v>30</v>
      </c>
      <c r="G80" s="45">
        <v>30</v>
      </c>
      <c r="H80" s="45">
        <v>30</v>
      </c>
      <c r="I80" s="45">
        <v>30</v>
      </c>
      <c r="J80" s="45">
        <v>30</v>
      </c>
      <c r="K80" s="45">
        <v>30</v>
      </c>
      <c r="L80" s="45">
        <v>30</v>
      </c>
      <c r="M80" s="45">
        <v>30</v>
      </c>
      <c r="N80" s="45">
        <v>30</v>
      </c>
      <c r="O80" s="45">
        <v>30</v>
      </c>
      <c r="P80" s="45">
        <v>30</v>
      </c>
      <c r="Q80" s="45">
        <v>30</v>
      </c>
      <c r="R80" s="45">
        <v>30</v>
      </c>
      <c r="S80" s="45">
        <v>30</v>
      </c>
      <c r="T80" s="45">
        <v>30</v>
      </c>
      <c r="U80" s="45">
        <v>30</v>
      </c>
      <c r="V80" s="45">
        <v>30</v>
      </c>
      <c r="W80" s="45">
        <v>30</v>
      </c>
      <c r="X80" s="45">
        <v>30</v>
      </c>
      <c r="Y80" s="45">
        <v>30</v>
      </c>
      <c r="Z80" s="45">
        <v>30</v>
      </c>
      <c r="AA80" s="45">
        <v>30</v>
      </c>
      <c r="AB80" s="45">
        <v>30</v>
      </c>
      <c r="AC80" s="45">
        <v>30</v>
      </c>
      <c r="AD80" s="45">
        <v>30</v>
      </c>
      <c r="AE80" s="45">
        <v>29.33</v>
      </c>
      <c r="AF80" s="45">
        <v>26.55</v>
      </c>
      <c r="AG80" s="45">
        <v>23.11</v>
      </c>
      <c r="AH80" s="45">
        <v>20.09</v>
      </c>
      <c r="AI80" s="45">
        <v>17.45</v>
      </c>
      <c r="AJ80" s="45">
        <v>15.14</v>
      </c>
      <c r="AK80" s="45">
        <v>13.13</v>
      </c>
      <c r="AL80" s="45">
        <v>11.37</v>
      </c>
      <c r="AM80" s="45">
        <v>9.84</v>
      </c>
      <c r="AN80" s="45">
        <v>8.52</v>
      </c>
      <c r="AO80" s="45">
        <v>7.38</v>
      </c>
      <c r="AP80" s="45">
        <v>6.38</v>
      </c>
      <c r="AQ80" s="45">
        <v>5.52</v>
      </c>
      <c r="AR80" s="45">
        <v>4.79</v>
      </c>
      <c r="AS80" s="45">
        <v>4.16</v>
      </c>
      <c r="AT80" s="45">
        <v>3.61</v>
      </c>
      <c r="AU80" s="45">
        <v>3.15</v>
      </c>
    </row>
    <row r="81" spans="1:47" x14ac:dyDescent="0.25">
      <c r="A81" s="43">
        <v>76</v>
      </c>
      <c r="B81" s="45">
        <v>30</v>
      </c>
      <c r="C81" s="45">
        <v>30</v>
      </c>
      <c r="D81" s="45">
        <v>30</v>
      </c>
      <c r="E81" s="45">
        <v>30</v>
      </c>
      <c r="F81" s="45">
        <v>30</v>
      </c>
      <c r="G81" s="45">
        <v>30</v>
      </c>
      <c r="H81" s="45">
        <v>30</v>
      </c>
      <c r="I81" s="45">
        <v>30</v>
      </c>
      <c r="J81" s="45">
        <v>30</v>
      </c>
      <c r="K81" s="45">
        <v>30</v>
      </c>
      <c r="L81" s="45">
        <v>30</v>
      </c>
      <c r="M81" s="45">
        <v>30</v>
      </c>
      <c r="N81" s="45">
        <v>30</v>
      </c>
      <c r="O81" s="45">
        <v>30</v>
      </c>
      <c r="P81" s="45">
        <v>30</v>
      </c>
      <c r="Q81" s="45">
        <v>30</v>
      </c>
      <c r="R81" s="45">
        <v>30</v>
      </c>
      <c r="S81" s="45">
        <v>30</v>
      </c>
      <c r="T81" s="45">
        <v>30</v>
      </c>
      <c r="U81" s="45">
        <v>30</v>
      </c>
      <c r="V81" s="45">
        <v>30</v>
      </c>
      <c r="W81" s="45">
        <v>30</v>
      </c>
      <c r="X81" s="45">
        <v>30</v>
      </c>
      <c r="Y81" s="45">
        <v>30</v>
      </c>
      <c r="Z81" s="45">
        <v>30</v>
      </c>
      <c r="AA81" s="45">
        <v>30</v>
      </c>
      <c r="AB81" s="45">
        <v>30</v>
      </c>
      <c r="AC81" s="45">
        <v>30</v>
      </c>
      <c r="AD81" s="45">
        <v>30</v>
      </c>
      <c r="AE81" s="45">
        <v>30</v>
      </c>
      <c r="AF81" s="45">
        <v>29.06</v>
      </c>
      <c r="AG81" s="45">
        <v>26.03</v>
      </c>
      <c r="AH81" s="45">
        <v>22.63</v>
      </c>
      <c r="AI81" s="45">
        <v>19.649999999999999</v>
      </c>
      <c r="AJ81" s="45">
        <v>17.03</v>
      </c>
      <c r="AK81" s="45">
        <v>14.76</v>
      </c>
      <c r="AL81" s="45">
        <v>12.77</v>
      </c>
      <c r="AM81" s="45">
        <v>11.04</v>
      </c>
      <c r="AN81" s="45">
        <v>9.5399999999999991</v>
      </c>
      <c r="AO81" s="45">
        <v>8.24</v>
      </c>
      <c r="AP81" s="45">
        <v>7.11</v>
      </c>
      <c r="AQ81" s="45">
        <v>6.14</v>
      </c>
      <c r="AR81" s="45">
        <v>5.31</v>
      </c>
      <c r="AS81" s="45">
        <v>4.59</v>
      </c>
      <c r="AT81" s="45">
        <v>3.98</v>
      </c>
      <c r="AU81" s="45">
        <v>3.45</v>
      </c>
    </row>
    <row r="82" spans="1:47" x14ac:dyDescent="0.25">
      <c r="A82" s="43">
        <v>77</v>
      </c>
      <c r="B82" s="45">
        <v>30</v>
      </c>
      <c r="C82" s="45">
        <v>30</v>
      </c>
      <c r="D82" s="45">
        <v>30</v>
      </c>
      <c r="E82" s="45">
        <v>30</v>
      </c>
      <c r="F82" s="45">
        <v>30</v>
      </c>
      <c r="G82" s="45">
        <v>30</v>
      </c>
      <c r="H82" s="45">
        <v>30</v>
      </c>
      <c r="I82" s="45">
        <v>30</v>
      </c>
      <c r="J82" s="45">
        <v>30</v>
      </c>
      <c r="K82" s="45">
        <v>30</v>
      </c>
      <c r="L82" s="45">
        <v>30</v>
      </c>
      <c r="M82" s="45">
        <v>30</v>
      </c>
      <c r="N82" s="45">
        <v>30</v>
      </c>
      <c r="O82" s="45">
        <v>30</v>
      </c>
      <c r="P82" s="45">
        <v>30</v>
      </c>
      <c r="Q82" s="45">
        <v>30</v>
      </c>
      <c r="R82" s="45">
        <v>30</v>
      </c>
      <c r="S82" s="45">
        <v>30</v>
      </c>
      <c r="T82" s="45">
        <v>30</v>
      </c>
      <c r="U82" s="45">
        <v>30</v>
      </c>
      <c r="V82" s="45">
        <v>30</v>
      </c>
      <c r="W82" s="45">
        <v>30</v>
      </c>
      <c r="X82" s="45">
        <v>30</v>
      </c>
      <c r="Y82" s="45">
        <v>30</v>
      </c>
      <c r="Z82" s="45">
        <v>30</v>
      </c>
      <c r="AA82" s="45">
        <v>30</v>
      </c>
      <c r="AB82" s="45">
        <v>30</v>
      </c>
      <c r="AC82" s="45">
        <v>30</v>
      </c>
      <c r="AD82" s="45">
        <v>30</v>
      </c>
      <c r="AE82" s="45">
        <v>30</v>
      </c>
      <c r="AF82" s="45">
        <v>30</v>
      </c>
      <c r="AG82" s="45">
        <v>28.8</v>
      </c>
      <c r="AH82" s="45">
        <v>25.54</v>
      </c>
      <c r="AI82" s="45">
        <v>22.17</v>
      </c>
      <c r="AJ82" s="45">
        <v>19.22</v>
      </c>
      <c r="AK82" s="45">
        <v>16.63</v>
      </c>
      <c r="AL82" s="45">
        <v>14.38</v>
      </c>
      <c r="AM82" s="45">
        <v>12.41</v>
      </c>
      <c r="AN82" s="45">
        <v>10.71</v>
      </c>
      <c r="AO82" s="45">
        <v>9.23</v>
      </c>
      <c r="AP82" s="45">
        <v>7.95</v>
      </c>
      <c r="AQ82" s="45">
        <v>6.85</v>
      </c>
      <c r="AR82" s="45">
        <v>5.9</v>
      </c>
      <c r="AS82" s="45">
        <v>5.0999999999999996</v>
      </c>
      <c r="AT82" s="45">
        <v>4.4000000000000004</v>
      </c>
      <c r="AU82" s="45">
        <v>3.81</v>
      </c>
    </row>
    <row r="83" spans="1:47" x14ac:dyDescent="0.25">
      <c r="A83" s="43">
        <v>78</v>
      </c>
      <c r="B83" s="45">
        <v>30</v>
      </c>
      <c r="C83" s="45">
        <v>30</v>
      </c>
      <c r="D83" s="45">
        <v>30</v>
      </c>
      <c r="E83" s="45">
        <v>30</v>
      </c>
      <c r="F83" s="45">
        <v>30</v>
      </c>
      <c r="G83" s="45">
        <v>30</v>
      </c>
      <c r="H83" s="45">
        <v>30</v>
      </c>
      <c r="I83" s="45">
        <v>30</v>
      </c>
      <c r="J83" s="45">
        <v>30</v>
      </c>
      <c r="K83" s="45">
        <v>30</v>
      </c>
      <c r="L83" s="45">
        <v>30</v>
      </c>
      <c r="M83" s="45">
        <v>30</v>
      </c>
      <c r="N83" s="45">
        <v>30</v>
      </c>
      <c r="O83" s="45">
        <v>30</v>
      </c>
      <c r="P83" s="45">
        <v>30</v>
      </c>
      <c r="Q83" s="45">
        <v>30</v>
      </c>
      <c r="R83" s="45">
        <v>30</v>
      </c>
      <c r="S83" s="45">
        <v>30</v>
      </c>
      <c r="T83" s="45">
        <v>30</v>
      </c>
      <c r="U83" s="45">
        <v>30</v>
      </c>
      <c r="V83" s="45">
        <v>30</v>
      </c>
      <c r="W83" s="45">
        <v>30</v>
      </c>
      <c r="X83" s="45">
        <v>30</v>
      </c>
      <c r="Y83" s="45">
        <v>30</v>
      </c>
      <c r="Z83" s="45">
        <v>30</v>
      </c>
      <c r="AA83" s="45">
        <v>30</v>
      </c>
      <c r="AB83" s="45">
        <v>30</v>
      </c>
      <c r="AC83" s="45">
        <v>30</v>
      </c>
      <c r="AD83" s="45">
        <v>30</v>
      </c>
      <c r="AE83" s="45">
        <v>30</v>
      </c>
      <c r="AF83" s="45">
        <v>30</v>
      </c>
      <c r="AG83" s="45">
        <v>30</v>
      </c>
      <c r="AH83" s="45">
        <v>28.55</v>
      </c>
      <c r="AI83" s="45">
        <v>25.07</v>
      </c>
      <c r="AJ83" s="45">
        <v>21.73</v>
      </c>
      <c r="AK83" s="45">
        <v>18.8</v>
      </c>
      <c r="AL83" s="45">
        <v>16.239999999999998</v>
      </c>
      <c r="AM83" s="45">
        <v>14.01</v>
      </c>
      <c r="AN83" s="45">
        <v>12.07</v>
      </c>
      <c r="AO83" s="45">
        <v>10.38</v>
      </c>
      <c r="AP83" s="45">
        <v>8.93</v>
      </c>
      <c r="AQ83" s="45">
        <v>7.67</v>
      </c>
      <c r="AR83" s="45">
        <v>6.59</v>
      </c>
      <c r="AS83" s="45">
        <v>5.68</v>
      </c>
      <c r="AT83" s="45">
        <v>4.8899999999999997</v>
      </c>
      <c r="AU83" s="45">
        <v>4.22</v>
      </c>
    </row>
    <row r="84" spans="1:47" x14ac:dyDescent="0.25">
      <c r="A84" s="43">
        <v>79</v>
      </c>
      <c r="B84" s="45">
        <v>30</v>
      </c>
      <c r="C84" s="45">
        <v>30</v>
      </c>
      <c r="D84" s="45">
        <v>30</v>
      </c>
      <c r="E84" s="45">
        <v>30</v>
      </c>
      <c r="F84" s="45">
        <v>30</v>
      </c>
      <c r="G84" s="45">
        <v>30</v>
      </c>
      <c r="H84" s="45">
        <v>30</v>
      </c>
      <c r="I84" s="45">
        <v>30</v>
      </c>
      <c r="J84" s="45">
        <v>30</v>
      </c>
      <c r="K84" s="45">
        <v>30</v>
      </c>
      <c r="L84" s="45">
        <v>30</v>
      </c>
      <c r="M84" s="45">
        <v>30</v>
      </c>
      <c r="N84" s="45">
        <v>30</v>
      </c>
      <c r="O84" s="45">
        <v>30</v>
      </c>
      <c r="P84" s="45">
        <v>30</v>
      </c>
      <c r="Q84" s="45">
        <v>30</v>
      </c>
      <c r="R84" s="45">
        <v>30</v>
      </c>
      <c r="S84" s="45">
        <v>30</v>
      </c>
      <c r="T84" s="45">
        <v>30</v>
      </c>
      <c r="U84" s="45">
        <v>30</v>
      </c>
      <c r="V84" s="45">
        <v>30</v>
      </c>
      <c r="W84" s="45">
        <v>30</v>
      </c>
      <c r="X84" s="45">
        <v>30</v>
      </c>
      <c r="Y84" s="45">
        <v>30</v>
      </c>
      <c r="Z84" s="45">
        <v>30</v>
      </c>
      <c r="AA84" s="45">
        <v>30</v>
      </c>
      <c r="AB84" s="45">
        <v>30</v>
      </c>
      <c r="AC84" s="45">
        <v>30</v>
      </c>
      <c r="AD84" s="45">
        <v>30</v>
      </c>
      <c r="AE84" s="45">
        <v>30</v>
      </c>
      <c r="AF84" s="45">
        <v>30</v>
      </c>
      <c r="AG84" s="45">
        <v>30</v>
      </c>
      <c r="AH84" s="45">
        <v>30</v>
      </c>
      <c r="AI84" s="45">
        <v>28.31</v>
      </c>
      <c r="AJ84" s="45">
        <v>24.62</v>
      </c>
      <c r="AK84" s="45">
        <v>21.3</v>
      </c>
      <c r="AL84" s="45">
        <v>18.39</v>
      </c>
      <c r="AM84" s="45">
        <v>15.85</v>
      </c>
      <c r="AN84" s="45">
        <v>13.64</v>
      </c>
      <c r="AO84" s="45">
        <v>11.72</v>
      </c>
      <c r="AP84" s="45">
        <v>10.06</v>
      </c>
      <c r="AQ84" s="45">
        <v>8.6199999999999992</v>
      </c>
      <c r="AR84" s="45">
        <v>7.39</v>
      </c>
      <c r="AS84" s="45">
        <v>6.35</v>
      </c>
      <c r="AT84" s="45">
        <v>5.45</v>
      </c>
      <c r="AU84" s="45">
        <v>4.6900000000000004</v>
      </c>
    </row>
    <row r="85" spans="1:47" x14ac:dyDescent="0.25">
      <c r="A85" s="43">
        <v>80</v>
      </c>
      <c r="B85" s="45">
        <v>30</v>
      </c>
      <c r="C85" s="45">
        <v>30</v>
      </c>
      <c r="D85" s="45">
        <v>30</v>
      </c>
      <c r="E85" s="45">
        <v>30</v>
      </c>
      <c r="F85" s="45">
        <v>30</v>
      </c>
      <c r="G85" s="45">
        <v>30</v>
      </c>
      <c r="H85" s="45">
        <v>30</v>
      </c>
      <c r="I85" s="45">
        <v>30</v>
      </c>
      <c r="J85" s="45">
        <v>30</v>
      </c>
      <c r="K85" s="45">
        <v>30</v>
      </c>
      <c r="L85" s="45">
        <v>30</v>
      </c>
      <c r="M85" s="45">
        <v>30</v>
      </c>
      <c r="N85" s="45">
        <v>30</v>
      </c>
      <c r="O85" s="45">
        <v>30</v>
      </c>
      <c r="P85" s="45">
        <v>30</v>
      </c>
      <c r="Q85" s="45">
        <v>30</v>
      </c>
      <c r="R85" s="45">
        <v>30</v>
      </c>
      <c r="S85" s="45">
        <v>30</v>
      </c>
      <c r="T85" s="45">
        <v>30</v>
      </c>
      <c r="U85" s="45">
        <v>30</v>
      </c>
      <c r="V85" s="45">
        <v>30</v>
      </c>
      <c r="W85" s="45">
        <v>30</v>
      </c>
      <c r="X85" s="45">
        <v>30</v>
      </c>
      <c r="Y85" s="45">
        <v>30</v>
      </c>
      <c r="Z85" s="45">
        <v>30</v>
      </c>
      <c r="AA85" s="45">
        <v>30</v>
      </c>
      <c r="AB85" s="45">
        <v>30</v>
      </c>
      <c r="AC85" s="45">
        <v>30</v>
      </c>
      <c r="AD85" s="45">
        <v>30</v>
      </c>
      <c r="AE85" s="45">
        <v>30</v>
      </c>
      <c r="AF85" s="45">
        <v>30</v>
      </c>
      <c r="AG85" s="45">
        <v>30</v>
      </c>
      <c r="AH85" s="45">
        <v>30</v>
      </c>
      <c r="AI85" s="45">
        <v>30</v>
      </c>
      <c r="AJ85" s="45">
        <v>27.96</v>
      </c>
      <c r="AK85" s="45">
        <v>24.19</v>
      </c>
      <c r="AL85" s="45">
        <v>20.88</v>
      </c>
      <c r="AM85" s="45">
        <v>17.98</v>
      </c>
      <c r="AN85" s="45">
        <v>15.46</v>
      </c>
      <c r="AO85" s="45">
        <v>13.27</v>
      </c>
      <c r="AP85" s="45">
        <v>11.37</v>
      </c>
      <c r="AQ85" s="45">
        <v>9.7200000000000006</v>
      </c>
      <c r="AR85" s="45">
        <v>8.32</v>
      </c>
      <c r="AS85" s="45">
        <v>7.12</v>
      </c>
      <c r="AT85" s="45">
        <v>6.1</v>
      </c>
      <c r="AU85" s="45">
        <v>5.23</v>
      </c>
    </row>
    <row r="86" spans="1:47" x14ac:dyDescent="0.25">
      <c r="A86" s="43">
        <v>81</v>
      </c>
      <c r="B86" s="45">
        <v>30</v>
      </c>
      <c r="C86" s="45">
        <v>30</v>
      </c>
      <c r="D86" s="45">
        <v>30</v>
      </c>
      <c r="E86" s="45">
        <v>30</v>
      </c>
      <c r="F86" s="45">
        <v>30</v>
      </c>
      <c r="G86" s="45">
        <v>30</v>
      </c>
      <c r="H86" s="45">
        <v>30</v>
      </c>
      <c r="I86" s="45">
        <v>30</v>
      </c>
      <c r="J86" s="45">
        <v>30</v>
      </c>
      <c r="K86" s="45">
        <v>30</v>
      </c>
      <c r="L86" s="45">
        <v>30</v>
      </c>
      <c r="M86" s="45">
        <v>30</v>
      </c>
      <c r="N86" s="45">
        <v>30</v>
      </c>
      <c r="O86" s="45">
        <v>30</v>
      </c>
      <c r="P86" s="45">
        <v>30</v>
      </c>
      <c r="Q86" s="45">
        <v>30</v>
      </c>
      <c r="R86" s="45">
        <v>30</v>
      </c>
      <c r="S86" s="45">
        <v>30</v>
      </c>
      <c r="T86" s="45">
        <v>30</v>
      </c>
      <c r="U86" s="45">
        <v>30</v>
      </c>
      <c r="V86" s="45">
        <v>30</v>
      </c>
      <c r="W86" s="45">
        <v>30</v>
      </c>
      <c r="X86" s="45">
        <v>30</v>
      </c>
      <c r="Y86" s="45">
        <v>30</v>
      </c>
      <c r="Z86" s="45">
        <v>30</v>
      </c>
      <c r="AA86" s="45">
        <v>30</v>
      </c>
      <c r="AB86" s="45">
        <v>30</v>
      </c>
      <c r="AC86" s="45">
        <v>30</v>
      </c>
      <c r="AD86" s="45">
        <v>30</v>
      </c>
      <c r="AE86" s="45">
        <v>30</v>
      </c>
      <c r="AF86" s="45">
        <v>30</v>
      </c>
      <c r="AG86" s="45">
        <v>30</v>
      </c>
      <c r="AH86" s="45">
        <v>30</v>
      </c>
      <c r="AI86" s="45">
        <v>30</v>
      </c>
      <c r="AJ86" s="45">
        <v>29.87</v>
      </c>
      <c r="AK86" s="45">
        <v>27.52</v>
      </c>
      <c r="AL86" s="45">
        <v>23.75</v>
      </c>
      <c r="AM86" s="45">
        <v>20.45</v>
      </c>
      <c r="AN86" s="45">
        <v>17.57</v>
      </c>
      <c r="AO86" s="45">
        <v>15.06</v>
      </c>
      <c r="AP86" s="45">
        <v>12.89</v>
      </c>
      <c r="AQ86" s="45">
        <v>11</v>
      </c>
      <c r="AR86" s="45">
        <v>9.39</v>
      </c>
      <c r="AS86" s="45">
        <v>8.02</v>
      </c>
      <c r="AT86" s="45">
        <v>6.86</v>
      </c>
      <c r="AU86" s="45">
        <v>5.86</v>
      </c>
    </row>
    <row r="87" spans="1:47" x14ac:dyDescent="0.25">
      <c r="A87" s="43">
        <v>82</v>
      </c>
      <c r="B87" s="45">
        <v>30</v>
      </c>
      <c r="C87" s="45">
        <v>30</v>
      </c>
      <c r="D87" s="45">
        <v>30</v>
      </c>
      <c r="E87" s="45">
        <v>30</v>
      </c>
      <c r="F87" s="45">
        <v>30</v>
      </c>
      <c r="G87" s="45">
        <v>30</v>
      </c>
      <c r="H87" s="45">
        <v>30</v>
      </c>
      <c r="I87" s="45">
        <v>30</v>
      </c>
      <c r="J87" s="45">
        <v>30</v>
      </c>
      <c r="K87" s="45">
        <v>30</v>
      </c>
      <c r="L87" s="45">
        <v>30</v>
      </c>
      <c r="M87" s="45">
        <v>30</v>
      </c>
      <c r="N87" s="45">
        <v>30</v>
      </c>
      <c r="O87" s="45">
        <v>30</v>
      </c>
      <c r="P87" s="45">
        <v>30</v>
      </c>
      <c r="Q87" s="45">
        <v>30</v>
      </c>
      <c r="R87" s="45">
        <v>30</v>
      </c>
      <c r="S87" s="45">
        <v>30</v>
      </c>
      <c r="T87" s="45">
        <v>30</v>
      </c>
      <c r="U87" s="45">
        <v>30</v>
      </c>
      <c r="V87" s="45">
        <v>30</v>
      </c>
      <c r="W87" s="45">
        <v>30</v>
      </c>
      <c r="X87" s="45">
        <v>30</v>
      </c>
      <c r="Y87" s="45">
        <v>30</v>
      </c>
      <c r="Z87" s="45">
        <v>30</v>
      </c>
      <c r="AA87" s="45">
        <v>30</v>
      </c>
      <c r="AB87" s="45">
        <v>30</v>
      </c>
      <c r="AC87" s="45">
        <v>30</v>
      </c>
      <c r="AD87" s="45">
        <v>30</v>
      </c>
      <c r="AE87" s="45">
        <v>30</v>
      </c>
      <c r="AF87" s="45">
        <v>30</v>
      </c>
      <c r="AG87" s="45">
        <v>30</v>
      </c>
      <c r="AH87" s="45">
        <v>30</v>
      </c>
      <c r="AI87" s="45">
        <v>30</v>
      </c>
      <c r="AJ87" s="45">
        <v>30</v>
      </c>
      <c r="AK87" s="45">
        <v>29.65</v>
      </c>
      <c r="AL87" s="45">
        <v>27.08</v>
      </c>
      <c r="AM87" s="45">
        <v>23.31</v>
      </c>
      <c r="AN87" s="45">
        <v>20.02</v>
      </c>
      <c r="AO87" s="45">
        <v>17.14</v>
      </c>
      <c r="AP87" s="45">
        <v>14.65</v>
      </c>
      <c r="AQ87" s="45">
        <v>12.48</v>
      </c>
      <c r="AR87" s="45">
        <v>10.64</v>
      </c>
      <c r="AS87" s="45">
        <v>9.07</v>
      </c>
      <c r="AT87" s="45">
        <v>7.73</v>
      </c>
      <c r="AU87" s="45">
        <v>6.59</v>
      </c>
    </row>
    <row r="88" spans="1:47" x14ac:dyDescent="0.25">
      <c r="A88" s="43">
        <v>83</v>
      </c>
      <c r="B88" s="45">
        <v>30</v>
      </c>
      <c r="C88" s="45">
        <v>30</v>
      </c>
      <c r="D88" s="45">
        <v>30</v>
      </c>
      <c r="E88" s="45">
        <v>30</v>
      </c>
      <c r="F88" s="45">
        <v>30</v>
      </c>
      <c r="G88" s="45">
        <v>30</v>
      </c>
      <c r="H88" s="45">
        <v>30</v>
      </c>
      <c r="I88" s="45">
        <v>30</v>
      </c>
      <c r="J88" s="45">
        <v>30</v>
      </c>
      <c r="K88" s="45">
        <v>30</v>
      </c>
      <c r="L88" s="45">
        <v>30</v>
      </c>
      <c r="M88" s="45">
        <v>30</v>
      </c>
      <c r="N88" s="45">
        <v>30</v>
      </c>
      <c r="O88" s="45">
        <v>30</v>
      </c>
      <c r="P88" s="45">
        <v>30</v>
      </c>
      <c r="Q88" s="45">
        <v>30</v>
      </c>
      <c r="R88" s="45">
        <v>30</v>
      </c>
      <c r="S88" s="45">
        <v>30</v>
      </c>
      <c r="T88" s="45">
        <v>30</v>
      </c>
      <c r="U88" s="45">
        <v>30</v>
      </c>
      <c r="V88" s="45">
        <v>30</v>
      </c>
      <c r="W88" s="45">
        <v>30</v>
      </c>
      <c r="X88" s="45">
        <v>30</v>
      </c>
      <c r="Y88" s="45">
        <v>30</v>
      </c>
      <c r="Z88" s="45">
        <v>30</v>
      </c>
      <c r="AA88" s="45">
        <v>30</v>
      </c>
      <c r="AB88" s="45">
        <v>30</v>
      </c>
      <c r="AC88" s="45">
        <v>30</v>
      </c>
      <c r="AD88" s="45">
        <v>30</v>
      </c>
      <c r="AE88" s="45">
        <v>30</v>
      </c>
      <c r="AF88" s="45">
        <v>30</v>
      </c>
      <c r="AG88" s="45">
        <v>30</v>
      </c>
      <c r="AH88" s="45">
        <v>30</v>
      </c>
      <c r="AI88" s="45">
        <v>30</v>
      </c>
      <c r="AJ88" s="45">
        <v>30</v>
      </c>
      <c r="AK88" s="45">
        <v>30</v>
      </c>
      <c r="AL88" s="45">
        <v>29.44</v>
      </c>
      <c r="AM88" s="45">
        <v>26.63</v>
      </c>
      <c r="AN88" s="45">
        <v>22.86</v>
      </c>
      <c r="AO88" s="45">
        <v>19.57</v>
      </c>
      <c r="AP88" s="45">
        <v>16.71</v>
      </c>
      <c r="AQ88" s="45">
        <v>14.21</v>
      </c>
      <c r="AR88" s="45">
        <v>12.1</v>
      </c>
      <c r="AS88" s="45">
        <v>10.29</v>
      </c>
      <c r="AT88" s="45">
        <v>8.75</v>
      </c>
      <c r="AU88" s="45">
        <v>7.44</v>
      </c>
    </row>
    <row r="89" spans="1:47" x14ac:dyDescent="0.25">
      <c r="A89" s="43">
        <v>84</v>
      </c>
      <c r="B89" s="45">
        <v>30</v>
      </c>
      <c r="C89" s="45">
        <v>30</v>
      </c>
      <c r="D89" s="45">
        <v>30</v>
      </c>
      <c r="E89" s="45">
        <v>30</v>
      </c>
      <c r="F89" s="45">
        <v>30</v>
      </c>
      <c r="G89" s="45">
        <v>30</v>
      </c>
      <c r="H89" s="45">
        <v>30</v>
      </c>
      <c r="I89" s="45">
        <v>30</v>
      </c>
      <c r="J89" s="45">
        <v>30</v>
      </c>
      <c r="K89" s="45">
        <v>30</v>
      </c>
      <c r="L89" s="45">
        <v>30</v>
      </c>
      <c r="M89" s="45">
        <v>30</v>
      </c>
      <c r="N89" s="45">
        <v>30</v>
      </c>
      <c r="O89" s="45">
        <v>30</v>
      </c>
      <c r="P89" s="45">
        <v>30</v>
      </c>
      <c r="Q89" s="45">
        <v>30</v>
      </c>
      <c r="R89" s="45">
        <v>30</v>
      </c>
      <c r="S89" s="45">
        <v>30</v>
      </c>
      <c r="T89" s="45">
        <v>30</v>
      </c>
      <c r="U89" s="45">
        <v>30</v>
      </c>
      <c r="V89" s="45">
        <v>30</v>
      </c>
      <c r="W89" s="45">
        <v>30</v>
      </c>
      <c r="X89" s="45">
        <v>30</v>
      </c>
      <c r="Y89" s="45">
        <v>30</v>
      </c>
      <c r="Z89" s="45">
        <v>30</v>
      </c>
      <c r="AA89" s="45">
        <v>30</v>
      </c>
      <c r="AB89" s="45">
        <v>30</v>
      </c>
      <c r="AC89" s="45">
        <v>30</v>
      </c>
      <c r="AD89" s="45">
        <v>30</v>
      </c>
      <c r="AE89" s="45">
        <v>30</v>
      </c>
      <c r="AF89" s="45">
        <v>30</v>
      </c>
      <c r="AG89" s="45">
        <v>30</v>
      </c>
      <c r="AH89" s="45">
        <v>30</v>
      </c>
      <c r="AI89" s="45">
        <v>30</v>
      </c>
      <c r="AJ89" s="45">
        <v>30</v>
      </c>
      <c r="AK89" s="45">
        <v>30</v>
      </c>
      <c r="AL89" s="45">
        <v>30</v>
      </c>
      <c r="AM89" s="45">
        <v>29.21</v>
      </c>
      <c r="AN89" s="45">
        <v>26.18</v>
      </c>
      <c r="AO89" s="45">
        <v>22.4</v>
      </c>
      <c r="AP89" s="45">
        <v>19.11</v>
      </c>
      <c r="AQ89" s="45">
        <v>16.23</v>
      </c>
      <c r="AR89" s="45">
        <v>13.8</v>
      </c>
      <c r="AS89" s="45">
        <v>11.71</v>
      </c>
      <c r="AT89" s="45">
        <v>9.94</v>
      </c>
      <c r="AU89" s="45">
        <v>8.43</v>
      </c>
    </row>
    <row r="90" spans="1:47" x14ac:dyDescent="0.25">
      <c r="A90" s="43">
        <v>85</v>
      </c>
      <c r="B90" s="45">
        <v>30</v>
      </c>
      <c r="C90" s="45">
        <v>30</v>
      </c>
      <c r="D90" s="45">
        <v>30</v>
      </c>
      <c r="E90" s="45">
        <v>30</v>
      </c>
      <c r="F90" s="45">
        <v>30</v>
      </c>
      <c r="G90" s="45">
        <v>30</v>
      </c>
      <c r="H90" s="45">
        <v>30</v>
      </c>
      <c r="I90" s="45">
        <v>30</v>
      </c>
      <c r="J90" s="45">
        <v>30</v>
      </c>
      <c r="K90" s="45">
        <v>30</v>
      </c>
      <c r="L90" s="45">
        <v>30</v>
      </c>
      <c r="M90" s="45">
        <v>30</v>
      </c>
      <c r="N90" s="45">
        <v>30</v>
      </c>
      <c r="O90" s="45">
        <v>30</v>
      </c>
      <c r="P90" s="45">
        <v>30</v>
      </c>
      <c r="Q90" s="45">
        <v>30</v>
      </c>
      <c r="R90" s="45">
        <v>30</v>
      </c>
      <c r="S90" s="45">
        <v>30</v>
      </c>
      <c r="T90" s="45">
        <v>30</v>
      </c>
      <c r="U90" s="45">
        <v>30</v>
      </c>
      <c r="V90" s="45">
        <v>30</v>
      </c>
      <c r="W90" s="45">
        <v>30</v>
      </c>
      <c r="X90" s="45">
        <v>30</v>
      </c>
      <c r="Y90" s="45">
        <v>30</v>
      </c>
      <c r="Z90" s="45">
        <v>30</v>
      </c>
      <c r="AA90" s="45">
        <v>30</v>
      </c>
      <c r="AB90" s="45">
        <v>30</v>
      </c>
      <c r="AC90" s="45">
        <v>30</v>
      </c>
      <c r="AD90" s="45">
        <v>30</v>
      </c>
      <c r="AE90" s="45">
        <v>30</v>
      </c>
      <c r="AF90" s="45">
        <v>30</v>
      </c>
      <c r="AG90" s="45">
        <v>30</v>
      </c>
      <c r="AH90" s="45">
        <v>30</v>
      </c>
      <c r="AI90" s="45">
        <v>30</v>
      </c>
      <c r="AJ90" s="45">
        <v>30</v>
      </c>
      <c r="AK90" s="45">
        <v>30</v>
      </c>
      <c r="AL90" s="45">
        <v>30</v>
      </c>
      <c r="AM90" s="45">
        <v>30</v>
      </c>
      <c r="AN90" s="45">
        <v>28.98</v>
      </c>
      <c r="AO90" s="45">
        <v>25.71</v>
      </c>
      <c r="AP90" s="45">
        <v>21.92</v>
      </c>
      <c r="AQ90" s="45">
        <v>18.600000000000001</v>
      </c>
      <c r="AR90" s="45">
        <v>15.79</v>
      </c>
      <c r="AS90" s="45">
        <v>13.38</v>
      </c>
      <c r="AT90" s="45">
        <v>11.33</v>
      </c>
      <c r="AU90" s="45">
        <v>9.59</v>
      </c>
    </row>
    <row r="91" spans="1:47" x14ac:dyDescent="0.25">
      <c r="A91" s="43">
        <v>86</v>
      </c>
      <c r="B91" s="45">
        <v>30</v>
      </c>
      <c r="C91" s="45">
        <v>30</v>
      </c>
      <c r="D91" s="45">
        <v>30</v>
      </c>
      <c r="E91" s="45">
        <v>30</v>
      </c>
      <c r="F91" s="45">
        <v>30</v>
      </c>
      <c r="G91" s="45">
        <v>30</v>
      </c>
      <c r="H91" s="45">
        <v>30</v>
      </c>
      <c r="I91" s="45">
        <v>30</v>
      </c>
      <c r="J91" s="45">
        <v>30</v>
      </c>
      <c r="K91" s="45">
        <v>30</v>
      </c>
      <c r="L91" s="45">
        <v>30</v>
      </c>
      <c r="M91" s="45">
        <v>30</v>
      </c>
      <c r="N91" s="45">
        <v>30</v>
      </c>
      <c r="O91" s="45">
        <v>30</v>
      </c>
      <c r="P91" s="45">
        <v>30</v>
      </c>
      <c r="Q91" s="45">
        <v>30</v>
      </c>
      <c r="R91" s="45">
        <v>30</v>
      </c>
      <c r="S91" s="45">
        <v>30</v>
      </c>
      <c r="T91" s="45">
        <v>30</v>
      </c>
      <c r="U91" s="45">
        <v>30</v>
      </c>
      <c r="V91" s="45">
        <v>30</v>
      </c>
      <c r="W91" s="45">
        <v>30</v>
      </c>
      <c r="X91" s="45">
        <v>30</v>
      </c>
      <c r="Y91" s="45">
        <v>30</v>
      </c>
      <c r="Z91" s="45">
        <v>30</v>
      </c>
      <c r="AA91" s="45">
        <v>30</v>
      </c>
      <c r="AB91" s="45">
        <v>30</v>
      </c>
      <c r="AC91" s="45">
        <v>30</v>
      </c>
      <c r="AD91" s="45">
        <v>30</v>
      </c>
      <c r="AE91" s="45">
        <v>30</v>
      </c>
      <c r="AF91" s="45">
        <v>30</v>
      </c>
      <c r="AG91" s="45">
        <v>30</v>
      </c>
      <c r="AH91" s="45">
        <v>30</v>
      </c>
      <c r="AI91" s="45">
        <v>30</v>
      </c>
      <c r="AJ91" s="45">
        <v>30</v>
      </c>
      <c r="AK91" s="45">
        <v>30</v>
      </c>
      <c r="AL91" s="45">
        <v>30</v>
      </c>
      <c r="AM91" s="45">
        <v>30</v>
      </c>
      <c r="AN91" s="45">
        <v>30</v>
      </c>
      <c r="AO91" s="45">
        <v>28.75</v>
      </c>
      <c r="AP91" s="45">
        <v>25.21</v>
      </c>
      <c r="AQ91" s="45">
        <v>21.37</v>
      </c>
      <c r="AR91" s="45">
        <v>18.12</v>
      </c>
      <c r="AS91" s="45">
        <v>15.33</v>
      </c>
      <c r="AT91" s="45">
        <v>12.96</v>
      </c>
      <c r="AU91" s="45">
        <v>10.94</v>
      </c>
    </row>
    <row r="92" spans="1:47" x14ac:dyDescent="0.25">
      <c r="A92" s="43">
        <v>87</v>
      </c>
      <c r="B92" s="45">
        <v>30</v>
      </c>
      <c r="C92" s="45">
        <v>30</v>
      </c>
      <c r="D92" s="45">
        <v>30</v>
      </c>
      <c r="E92" s="45">
        <v>30</v>
      </c>
      <c r="F92" s="45">
        <v>30</v>
      </c>
      <c r="G92" s="45">
        <v>30</v>
      </c>
      <c r="H92" s="45">
        <v>30</v>
      </c>
      <c r="I92" s="45">
        <v>30</v>
      </c>
      <c r="J92" s="45">
        <v>30</v>
      </c>
      <c r="K92" s="45">
        <v>30</v>
      </c>
      <c r="L92" s="45">
        <v>30</v>
      </c>
      <c r="M92" s="45">
        <v>30</v>
      </c>
      <c r="N92" s="45">
        <v>30</v>
      </c>
      <c r="O92" s="45">
        <v>30</v>
      </c>
      <c r="P92" s="45">
        <v>30</v>
      </c>
      <c r="Q92" s="45">
        <v>30</v>
      </c>
      <c r="R92" s="45">
        <v>30</v>
      </c>
      <c r="S92" s="45">
        <v>30</v>
      </c>
      <c r="T92" s="45">
        <v>30</v>
      </c>
      <c r="U92" s="45">
        <v>30</v>
      </c>
      <c r="V92" s="45">
        <v>30</v>
      </c>
      <c r="W92" s="45">
        <v>30</v>
      </c>
      <c r="X92" s="45">
        <v>30</v>
      </c>
      <c r="Y92" s="45">
        <v>30</v>
      </c>
      <c r="Z92" s="45">
        <v>30</v>
      </c>
      <c r="AA92" s="45">
        <v>30</v>
      </c>
      <c r="AB92" s="45">
        <v>30</v>
      </c>
      <c r="AC92" s="45">
        <v>30</v>
      </c>
      <c r="AD92" s="45">
        <v>30</v>
      </c>
      <c r="AE92" s="45">
        <v>30</v>
      </c>
      <c r="AF92" s="45">
        <v>30</v>
      </c>
      <c r="AG92" s="45">
        <v>30</v>
      </c>
      <c r="AH92" s="45">
        <v>30</v>
      </c>
      <c r="AI92" s="45">
        <v>30</v>
      </c>
      <c r="AJ92" s="45">
        <v>30</v>
      </c>
      <c r="AK92" s="45">
        <v>30</v>
      </c>
      <c r="AL92" s="45">
        <v>30</v>
      </c>
      <c r="AM92" s="45">
        <v>30</v>
      </c>
      <c r="AN92" s="45">
        <v>30</v>
      </c>
      <c r="AO92" s="45">
        <v>30</v>
      </c>
      <c r="AP92" s="45">
        <v>28.49</v>
      </c>
      <c r="AQ92" s="45">
        <v>24.62</v>
      </c>
      <c r="AR92" s="45">
        <v>20.85</v>
      </c>
      <c r="AS92" s="45">
        <v>17.62</v>
      </c>
      <c r="AT92" s="45">
        <v>14.87</v>
      </c>
      <c r="AU92" s="45">
        <v>12.53</v>
      </c>
    </row>
    <row r="93" spans="1:47" x14ac:dyDescent="0.25">
      <c r="A93" s="43">
        <v>88</v>
      </c>
      <c r="B93" s="45">
        <v>30</v>
      </c>
      <c r="C93" s="45">
        <v>30</v>
      </c>
      <c r="D93" s="45">
        <v>30</v>
      </c>
      <c r="E93" s="45">
        <v>30</v>
      </c>
      <c r="F93" s="45">
        <v>30</v>
      </c>
      <c r="G93" s="45">
        <v>30</v>
      </c>
      <c r="H93" s="45">
        <v>30</v>
      </c>
      <c r="I93" s="45">
        <v>30</v>
      </c>
      <c r="J93" s="45">
        <v>30</v>
      </c>
      <c r="K93" s="45">
        <v>30</v>
      </c>
      <c r="L93" s="45">
        <v>30</v>
      </c>
      <c r="M93" s="45">
        <v>30</v>
      </c>
      <c r="N93" s="45">
        <v>30</v>
      </c>
      <c r="O93" s="45">
        <v>30</v>
      </c>
      <c r="P93" s="45">
        <v>30</v>
      </c>
      <c r="Q93" s="45">
        <v>30</v>
      </c>
      <c r="R93" s="45">
        <v>30</v>
      </c>
      <c r="S93" s="45">
        <v>30</v>
      </c>
      <c r="T93" s="45">
        <v>30</v>
      </c>
      <c r="U93" s="45">
        <v>30</v>
      </c>
      <c r="V93" s="45">
        <v>30</v>
      </c>
      <c r="W93" s="45">
        <v>30</v>
      </c>
      <c r="X93" s="45">
        <v>30</v>
      </c>
      <c r="Y93" s="45">
        <v>30</v>
      </c>
      <c r="Z93" s="45">
        <v>30</v>
      </c>
      <c r="AA93" s="45">
        <v>30</v>
      </c>
      <c r="AB93" s="45">
        <v>30</v>
      </c>
      <c r="AC93" s="45">
        <v>30</v>
      </c>
      <c r="AD93" s="45">
        <v>30</v>
      </c>
      <c r="AE93" s="45">
        <v>30</v>
      </c>
      <c r="AF93" s="45">
        <v>30</v>
      </c>
      <c r="AG93" s="45">
        <v>30</v>
      </c>
      <c r="AH93" s="45">
        <v>30</v>
      </c>
      <c r="AI93" s="45">
        <v>30</v>
      </c>
      <c r="AJ93" s="45">
        <v>30</v>
      </c>
      <c r="AK93" s="45">
        <v>30</v>
      </c>
      <c r="AL93" s="45">
        <v>30</v>
      </c>
      <c r="AM93" s="45">
        <v>30</v>
      </c>
      <c r="AN93" s="45">
        <v>30</v>
      </c>
      <c r="AO93" s="45">
        <v>30</v>
      </c>
      <c r="AP93" s="45">
        <v>30</v>
      </c>
      <c r="AQ93" s="45">
        <v>28.19</v>
      </c>
      <c r="AR93" s="45">
        <v>24.06</v>
      </c>
      <c r="AS93" s="45">
        <v>20.309999999999999</v>
      </c>
      <c r="AT93" s="45">
        <v>17.11</v>
      </c>
      <c r="AU93" s="45">
        <v>14.4</v>
      </c>
    </row>
    <row r="94" spans="1:47" x14ac:dyDescent="0.25">
      <c r="A94" s="43">
        <v>89</v>
      </c>
      <c r="B94" s="45">
        <v>30</v>
      </c>
      <c r="C94" s="45">
        <v>30</v>
      </c>
      <c r="D94" s="45">
        <v>30</v>
      </c>
      <c r="E94" s="45">
        <v>30</v>
      </c>
      <c r="F94" s="45">
        <v>30</v>
      </c>
      <c r="G94" s="45">
        <v>30</v>
      </c>
      <c r="H94" s="45">
        <v>30</v>
      </c>
      <c r="I94" s="45">
        <v>30</v>
      </c>
      <c r="J94" s="45">
        <v>30</v>
      </c>
      <c r="K94" s="45">
        <v>30</v>
      </c>
      <c r="L94" s="45">
        <v>30</v>
      </c>
      <c r="M94" s="45">
        <v>30</v>
      </c>
      <c r="N94" s="45">
        <v>30</v>
      </c>
      <c r="O94" s="45">
        <v>30</v>
      </c>
      <c r="P94" s="45">
        <v>30</v>
      </c>
      <c r="Q94" s="45">
        <v>30</v>
      </c>
      <c r="R94" s="45">
        <v>30</v>
      </c>
      <c r="S94" s="45">
        <v>30</v>
      </c>
      <c r="T94" s="45">
        <v>30</v>
      </c>
      <c r="U94" s="45">
        <v>30</v>
      </c>
      <c r="V94" s="45">
        <v>30</v>
      </c>
      <c r="W94" s="45">
        <v>30</v>
      </c>
      <c r="X94" s="45">
        <v>30</v>
      </c>
      <c r="Y94" s="45">
        <v>30</v>
      </c>
      <c r="Z94" s="45">
        <v>30</v>
      </c>
      <c r="AA94" s="45">
        <v>30</v>
      </c>
      <c r="AB94" s="45">
        <v>30</v>
      </c>
      <c r="AC94" s="45">
        <v>30</v>
      </c>
      <c r="AD94" s="45">
        <v>30</v>
      </c>
      <c r="AE94" s="45">
        <v>30</v>
      </c>
      <c r="AF94" s="45">
        <v>30</v>
      </c>
      <c r="AG94" s="45">
        <v>30</v>
      </c>
      <c r="AH94" s="45">
        <v>30</v>
      </c>
      <c r="AI94" s="45">
        <v>30</v>
      </c>
      <c r="AJ94" s="45">
        <v>30</v>
      </c>
      <c r="AK94" s="45">
        <v>30</v>
      </c>
      <c r="AL94" s="45">
        <v>30</v>
      </c>
      <c r="AM94" s="45">
        <v>30</v>
      </c>
      <c r="AN94" s="45">
        <v>30</v>
      </c>
      <c r="AO94" s="45">
        <v>30</v>
      </c>
      <c r="AP94" s="45">
        <v>30</v>
      </c>
      <c r="AQ94" s="45">
        <v>30</v>
      </c>
      <c r="AR94" s="45">
        <v>27.82</v>
      </c>
      <c r="AS94" s="45">
        <v>23.46</v>
      </c>
      <c r="AT94" s="45">
        <v>19.739999999999998</v>
      </c>
      <c r="AU94" s="45">
        <v>16.59</v>
      </c>
    </row>
    <row r="95" spans="1:47" x14ac:dyDescent="0.25">
      <c r="A95" s="43">
        <v>90</v>
      </c>
      <c r="B95" s="45">
        <v>30</v>
      </c>
      <c r="C95" s="45">
        <v>30</v>
      </c>
      <c r="D95" s="45">
        <v>30</v>
      </c>
      <c r="E95" s="45">
        <v>30</v>
      </c>
      <c r="F95" s="45">
        <v>30</v>
      </c>
      <c r="G95" s="45">
        <v>30</v>
      </c>
      <c r="H95" s="45">
        <v>30</v>
      </c>
      <c r="I95" s="45">
        <v>30</v>
      </c>
      <c r="J95" s="45">
        <v>30</v>
      </c>
      <c r="K95" s="45">
        <v>30</v>
      </c>
      <c r="L95" s="45">
        <v>30</v>
      </c>
      <c r="M95" s="45">
        <v>30</v>
      </c>
      <c r="N95" s="45">
        <v>30</v>
      </c>
      <c r="O95" s="45">
        <v>30</v>
      </c>
      <c r="P95" s="45">
        <v>30</v>
      </c>
      <c r="Q95" s="45">
        <v>30</v>
      </c>
      <c r="R95" s="45">
        <v>30</v>
      </c>
      <c r="S95" s="45">
        <v>30</v>
      </c>
      <c r="T95" s="45">
        <v>30</v>
      </c>
      <c r="U95" s="45">
        <v>30</v>
      </c>
      <c r="V95" s="45">
        <v>30</v>
      </c>
      <c r="W95" s="45">
        <v>30</v>
      </c>
      <c r="X95" s="45">
        <v>30</v>
      </c>
      <c r="Y95" s="45">
        <v>30</v>
      </c>
      <c r="Z95" s="45">
        <v>30</v>
      </c>
      <c r="AA95" s="45">
        <v>30</v>
      </c>
      <c r="AB95" s="45">
        <v>30</v>
      </c>
      <c r="AC95" s="45">
        <v>30</v>
      </c>
      <c r="AD95" s="45">
        <v>30</v>
      </c>
      <c r="AE95" s="45">
        <v>30</v>
      </c>
      <c r="AF95" s="45">
        <v>30</v>
      </c>
      <c r="AG95" s="45">
        <v>30</v>
      </c>
      <c r="AH95" s="45">
        <v>30</v>
      </c>
      <c r="AI95" s="45">
        <v>30</v>
      </c>
      <c r="AJ95" s="45">
        <v>30</v>
      </c>
      <c r="AK95" s="45">
        <v>30</v>
      </c>
      <c r="AL95" s="45">
        <v>30</v>
      </c>
      <c r="AM95" s="45">
        <v>30</v>
      </c>
      <c r="AN95" s="45">
        <v>30</v>
      </c>
      <c r="AO95" s="45">
        <v>30</v>
      </c>
      <c r="AP95" s="45">
        <v>30</v>
      </c>
      <c r="AQ95" s="45">
        <v>30</v>
      </c>
      <c r="AR95" s="45">
        <v>29.92</v>
      </c>
      <c r="AS95" s="45">
        <v>27.16</v>
      </c>
      <c r="AT95" s="45">
        <v>22.83</v>
      </c>
      <c r="AU95" s="45">
        <v>19.149999999999999</v>
      </c>
    </row>
    <row r="96" spans="1:47" x14ac:dyDescent="0.25">
      <c r="A96" s="43">
        <v>91</v>
      </c>
      <c r="B96" s="45">
        <v>30</v>
      </c>
      <c r="C96" s="45">
        <v>30</v>
      </c>
      <c r="D96" s="45">
        <v>30</v>
      </c>
      <c r="E96" s="45">
        <v>30</v>
      </c>
      <c r="F96" s="45">
        <v>30</v>
      </c>
      <c r="G96" s="45">
        <v>30</v>
      </c>
      <c r="H96" s="45">
        <v>30</v>
      </c>
      <c r="I96" s="45">
        <v>30</v>
      </c>
      <c r="J96" s="45">
        <v>30</v>
      </c>
      <c r="K96" s="45">
        <v>30</v>
      </c>
      <c r="L96" s="45">
        <v>30</v>
      </c>
      <c r="M96" s="45">
        <v>30</v>
      </c>
      <c r="N96" s="45">
        <v>30</v>
      </c>
      <c r="O96" s="45">
        <v>30</v>
      </c>
      <c r="P96" s="45">
        <v>30</v>
      </c>
      <c r="Q96" s="45">
        <v>30</v>
      </c>
      <c r="R96" s="45">
        <v>30</v>
      </c>
      <c r="S96" s="45">
        <v>30</v>
      </c>
      <c r="T96" s="45">
        <v>30</v>
      </c>
      <c r="U96" s="45">
        <v>30</v>
      </c>
      <c r="V96" s="45">
        <v>30</v>
      </c>
      <c r="W96" s="45">
        <v>30</v>
      </c>
      <c r="X96" s="45">
        <v>30</v>
      </c>
      <c r="Y96" s="45">
        <v>30</v>
      </c>
      <c r="Z96" s="45">
        <v>30</v>
      </c>
      <c r="AA96" s="45">
        <v>30</v>
      </c>
      <c r="AB96" s="45">
        <v>30</v>
      </c>
      <c r="AC96" s="45">
        <v>30</v>
      </c>
      <c r="AD96" s="45">
        <v>30</v>
      </c>
      <c r="AE96" s="45">
        <v>30</v>
      </c>
      <c r="AF96" s="45">
        <v>30</v>
      </c>
      <c r="AG96" s="45">
        <v>30</v>
      </c>
      <c r="AH96" s="45">
        <v>30</v>
      </c>
      <c r="AI96" s="45">
        <v>30</v>
      </c>
      <c r="AJ96" s="45">
        <v>30</v>
      </c>
      <c r="AK96" s="45">
        <v>30</v>
      </c>
      <c r="AL96" s="45">
        <v>30</v>
      </c>
      <c r="AM96" s="45">
        <v>30</v>
      </c>
      <c r="AN96" s="45">
        <v>30</v>
      </c>
      <c r="AO96" s="45">
        <v>30</v>
      </c>
      <c r="AP96" s="45">
        <v>30</v>
      </c>
      <c r="AQ96" s="45">
        <v>30</v>
      </c>
      <c r="AR96" s="45">
        <v>30</v>
      </c>
      <c r="AS96" s="45">
        <v>29.58</v>
      </c>
      <c r="AT96" s="45">
        <v>26.44</v>
      </c>
      <c r="AU96" s="45">
        <v>22.15</v>
      </c>
    </row>
    <row r="97" spans="1:47" x14ac:dyDescent="0.25">
      <c r="A97" s="43">
        <v>92</v>
      </c>
      <c r="B97" s="45">
        <v>30</v>
      </c>
      <c r="C97" s="45">
        <v>30</v>
      </c>
      <c r="D97" s="45">
        <v>30</v>
      </c>
      <c r="E97" s="45">
        <v>30</v>
      </c>
      <c r="F97" s="45">
        <v>30</v>
      </c>
      <c r="G97" s="45">
        <v>30</v>
      </c>
      <c r="H97" s="45">
        <v>30</v>
      </c>
      <c r="I97" s="45">
        <v>30</v>
      </c>
      <c r="J97" s="45">
        <v>30</v>
      </c>
      <c r="K97" s="45">
        <v>30</v>
      </c>
      <c r="L97" s="45">
        <v>30</v>
      </c>
      <c r="M97" s="45">
        <v>30</v>
      </c>
      <c r="N97" s="45">
        <v>30</v>
      </c>
      <c r="O97" s="45">
        <v>30</v>
      </c>
      <c r="P97" s="45">
        <v>30</v>
      </c>
      <c r="Q97" s="45">
        <v>30</v>
      </c>
      <c r="R97" s="45">
        <v>30</v>
      </c>
      <c r="S97" s="45">
        <v>30</v>
      </c>
      <c r="T97" s="45">
        <v>30</v>
      </c>
      <c r="U97" s="45">
        <v>30</v>
      </c>
      <c r="V97" s="45">
        <v>30</v>
      </c>
      <c r="W97" s="45">
        <v>30</v>
      </c>
      <c r="X97" s="45">
        <v>30</v>
      </c>
      <c r="Y97" s="45">
        <v>30</v>
      </c>
      <c r="Z97" s="45">
        <v>30</v>
      </c>
      <c r="AA97" s="45">
        <v>30</v>
      </c>
      <c r="AB97" s="45">
        <v>30</v>
      </c>
      <c r="AC97" s="45">
        <v>30</v>
      </c>
      <c r="AD97" s="45">
        <v>30</v>
      </c>
      <c r="AE97" s="45">
        <v>30</v>
      </c>
      <c r="AF97" s="45">
        <v>30</v>
      </c>
      <c r="AG97" s="45">
        <v>30</v>
      </c>
      <c r="AH97" s="45">
        <v>30</v>
      </c>
      <c r="AI97" s="45">
        <v>30</v>
      </c>
      <c r="AJ97" s="45">
        <v>30</v>
      </c>
      <c r="AK97" s="45">
        <v>30</v>
      </c>
      <c r="AL97" s="45">
        <v>30</v>
      </c>
      <c r="AM97" s="45">
        <v>30</v>
      </c>
      <c r="AN97" s="45">
        <v>30</v>
      </c>
      <c r="AO97" s="45">
        <v>30</v>
      </c>
      <c r="AP97" s="45">
        <v>30</v>
      </c>
      <c r="AQ97" s="45">
        <v>30</v>
      </c>
      <c r="AR97" s="45">
        <v>30</v>
      </c>
      <c r="AS97" s="45">
        <v>30</v>
      </c>
      <c r="AT97" s="45">
        <v>29.19</v>
      </c>
      <c r="AU97" s="45">
        <v>25.64</v>
      </c>
    </row>
    <row r="98" spans="1:47" x14ac:dyDescent="0.25">
      <c r="A98" s="43">
        <v>93</v>
      </c>
      <c r="B98" s="45">
        <v>30</v>
      </c>
      <c r="C98" s="45">
        <v>30</v>
      </c>
      <c r="D98" s="45">
        <v>30</v>
      </c>
      <c r="E98" s="45">
        <v>30</v>
      </c>
      <c r="F98" s="45">
        <v>30</v>
      </c>
      <c r="G98" s="45">
        <v>30</v>
      </c>
      <c r="H98" s="45">
        <v>30</v>
      </c>
      <c r="I98" s="45">
        <v>30</v>
      </c>
      <c r="J98" s="45">
        <v>30</v>
      </c>
      <c r="K98" s="45">
        <v>30</v>
      </c>
      <c r="L98" s="45">
        <v>30</v>
      </c>
      <c r="M98" s="45">
        <v>30</v>
      </c>
      <c r="N98" s="45">
        <v>30</v>
      </c>
      <c r="O98" s="45">
        <v>30</v>
      </c>
      <c r="P98" s="45">
        <v>30</v>
      </c>
      <c r="Q98" s="45">
        <v>30</v>
      </c>
      <c r="R98" s="45">
        <v>30</v>
      </c>
      <c r="S98" s="45">
        <v>30</v>
      </c>
      <c r="T98" s="45">
        <v>30</v>
      </c>
      <c r="U98" s="45">
        <v>30</v>
      </c>
      <c r="V98" s="45">
        <v>30</v>
      </c>
      <c r="W98" s="45">
        <v>30</v>
      </c>
      <c r="X98" s="45">
        <v>30</v>
      </c>
      <c r="Y98" s="45">
        <v>30</v>
      </c>
      <c r="Z98" s="45">
        <v>30</v>
      </c>
      <c r="AA98" s="45">
        <v>30</v>
      </c>
      <c r="AB98" s="45">
        <v>30</v>
      </c>
      <c r="AC98" s="45">
        <v>30</v>
      </c>
      <c r="AD98" s="45">
        <v>30</v>
      </c>
      <c r="AE98" s="45">
        <v>30</v>
      </c>
      <c r="AF98" s="45">
        <v>30</v>
      </c>
      <c r="AG98" s="45">
        <v>30</v>
      </c>
      <c r="AH98" s="45">
        <v>30</v>
      </c>
      <c r="AI98" s="45">
        <v>30</v>
      </c>
      <c r="AJ98" s="45">
        <v>30</v>
      </c>
      <c r="AK98" s="45">
        <v>30</v>
      </c>
      <c r="AL98" s="45">
        <v>30</v>
      </c>
      <c r="AM98" s="45">
        <v>30</v>
      </c>
      <c r="AN98" s="45">
        <v>30</v>
      </c>
      <c r="AO98" s="45">
        <v>30</v>
      </c>
      <c r="AP98" s="45">
        <v>30</v>
      </c>
      <c r="AQ98" s="45">
        <v>30</v>
      </c>
      <c r="AR98" s="45">
        <v>30</v>
      </c>
      <c r="AS98" s="45">
        <v>30</v>
      </c>
      <c r="AT98" s="45">
        <v>30</v>
      </c>
      <c r="AU98" s="45">
        <v>28.76</v>
      </c>
    </row>
    <row r="99" spans="1:47" x14ac:dyDescent="0.25">
      <c r="A99" s="43">
        <v>94</v>
      </c>
      <c r="B99" s="45">
        <v>30</v>
      </c>
      <c r="C99" s="45">
        <v>30</v>
      </c>
      <c r="D99" s="45">
        <v>30</v>
      </c>
      <c r="E99" s="45">
        <v>30</v>
      </c>
      <c r="F99" s="45">
        <v>30</v>
      </c>
      <c r="G99" s="45">
        <v>30</v>
      </c>
      <c r="H99" s="45">
        <v>30</v>
      </c>
      <c r="I99" s="45">
        <v>30</v>
      </c>
      <c r="J99" s="45">
        <v>30</v>
      </c>
      <c r="K99" s="45">
        <v>30</v>
      </c>
      <c r="L99" s="45">
        <v>30</v>
      </c>
      <c r="M99" s="45">
        <v>30</v>
      </c>
      <c r="N99" s="45">
        <v>30</v>
      </c>
      <c r="O99" s="45">
        <v>30</v>
      </c>
      <c r="P99" s="45">
        <v>30</v>
      </c>
      <c r="Q99" s="45">
        <v>30</v>
      </c>
      <c r="R99" s="45">
        <v>30</v>
      </c>
      <c r="S99" s="45">
        <v>30</v>
      </c>
      <c r="T99" s="45">
        <v>30</v>
      </c>
      <c r="U99" s="45">
        <v>30</v>
      </c>
      <c r="V99" s="45">
        <v>30</v>
      </c>
      <c r="W99" s="45">
        <v>30</v>
      </c>
      <c r="X99" s="45">
        <v>30</v>
      </c>
      <c r="Y99" s="45">
        <v>30</v>
      </c>
      <c r="Z99" s="45">
        <v>30</v>
      </c>
      <c r="AA99" s="45">
        <v>30</v>
      </c>
      <c r="AB99" s="45">
        <v>30</v>
      </c>
      <c r="AC99" s="45">
        <v>30</v>
      </c>
      <c r="AD99" s="45">
        <v>30</v>
      </c>
      <c r="AE99" s="45">
        <v>30</v>
      </c>
      <c r="AF99" s="45">
        <v>30</v>
      </c>
      <c r="AG99" s="45">
        <v>30</v>
      </c>
      <c r="AH99" s="45">
        <v>30</v>
      </c>
      <c r="AI99" s="45">
        <v>30</v>
      </c>
      <c r="AJ99" s="45">
        <v>30</v>
      </c>
      <c r="AK99" s="45">
        <v>30</v>
      </c>
      <c r="AL99" s="45">
        <v>30</v>
      </c>
      <c r="AM99" s="45">
        <v>30</v>
      </c>
      <c r="AN99" s="45">
        <v>30</v>
      </c>
      <c r="AO99" s="45">
        <v>30</v>
      </c>
      <c r="AP99" s="45">
        <v>30</v>
      </c>
      <c r="AQ99" s="45">
        <v>30</v>
      </c>
      <c r="AR99" s="45">
        <v>30</v>
      </c>
      <c r="AS99" s="45">
        <v>30</v>
      </c>
      <c r="AT99" s="45">
        <v>30</v>
      </c>
      <c r="AU99" s="45">
        <v>30</v>
      </c>
    </row>
    <row r="100" spans="1:47" x14ac:dyDescent="0.25">
      <c r="A100" s="43">
        <v>95</v>
      </c>
      <c r="B100" s="45">
        <v>30</v>
      </c>
      <c r="C100" s="45">
        <v>30</v>
      </c>
      <c r="D100" s="45">
        <v>30</v>
      </c>
      <c r="E100" s="45">
        <v>30</v>
      </c>
      <c r="F100" s="45">
        <v>30</v>
      </c>
      <c r="G100" s="45">
        <v>30</v>
      </c>
      <c r="H100" s="45">
        <v>30</v>
      </c>
      <c r="I100" s="45">
        <v>30</v>
      </c>
      <c r="J100" s="45">
        <v>30</v>
      </c>
      <c r="K100" s="45">
        <v>30</v>
      </c>
      <c r="L100" s="45">
        <v>30</v>
      </c>
      <c r="M100" s="45">
        <v>30</v>
      </c>
      <c r="N100" s="45">
        <v>30</v>
      </c>
      <c r="O100" s="45">
        <v>30</v>
      </c>
      <c r="P100" s="45">
        <v>30</v>
      </c>
      <c r="Q100" s="45">
        <v>30</v>
      </c>
      <c r="R100" s="45">
        <v>30</v>
      </c>
      <c r="S100" s="45">
        <v>30</v>
      </c>
      <c r="T100" s="45">
        <v>30</v>
      </c>
      <c r="U100" s="45">
        <v>30</v>
      </c>
      <c r="V100" s="45">
        <v>30</v>
      </c>
      <c r="W100" s="45">
        <v>30</v>
      </c>
      <c r="X100" s="45">
        <v>30</v>
      </c>
      <c r="Y100" s="45">
        <v>30</v>
      </c>
      <c r="Z100" s="45">
        <v>30</v>
      </c>
      <c r="AA100" s="45">
        <v>30</v>
      </c>
      <c r="AB100" s="45">
        <v>30</v>
      </c>
      <c r="AC100" s="45">
        <v>30</v>
      </c>
      <c r="AD100" s="45">
        <v>30</v>
      </c>
      <c r="AE100" s="45">
        <v>30</v>
      </c>
      <c r="AF100" s="45">
        <v>30</v>
      </c>
      <c r="AG100" s="45">
        <v>30</v>
      </c>
      <c r="AH100" s="45">
        <v>30</v>
      </c>
      <c r="AI100" s="45">
        <v>30</v>
      </c>
      <c r="AJ100" s="45">
        <v>30</v>
      </c>
      <c r="AK100" s="45">
        <v>30</v>
      </c>
      <c r="AL100" s="45">
        <v>30</v>
      </c>
      <c r="AM100" s="45">
        <v>30</v>
      </c>
      <c r="AN100" s="45">
        <v>30</v>
      </c>
      <c r="AO100" s="45">
        <v>30</v>
      </c>
      <c r="AP100" s="45">
        <v>30</v>
      </c>
      <c r="AQ100" s="45">
        <v>30</v>
      </c>
      <c r="AR100" s="45">
        <v>30</v>
      </c>
      <c r="AS100" s="45">
        <v>30</v>
      </c>
      <c r="AT100" s="45">
        <v>30</v>
      </c>
      <c r="AU100" s="45">
        <v>30</v>
      </c>
    </row>
    <row r="101" spans="1:47" x14ac:dyDescent="0.25">
      <c r="A101" s="43">
        <v>96</v>
      </c>
      <c r="B101" s="45">
        <v>30</v>
      </c>
      <c r="C101" s="45">
        <v>30</v>
      </c>
      <c r="D101" s="45">
        <v>30</v>
      </c>
      <c r="E101" s="45">
        <v>30</v>
      </c>
      <c r="F101" s="45">
        <v>30</v>
      </c>
      <c r="G101" s="45">
        <v>30</v>
      </c>
      <c r="H101" s="45">
        <v>30</v>
      </c>
      <c r="I101" s="45">
        <v>30</v>
      </c>
      <c r="J101" s="45">
        <v>30</v>
      </c>
      <c r="K101" s="45">
        <v>30</v>
      </c>
      <c r="L101" s="45">
        <v>30</v>
      </c>
      <c r="M101" s="45">
        <v>30</v>
      </c>
      <c r="N101" s="45">
        <v>30</v>
      </c>
      <c r="O101" s="45">
        <v>30</v>
      </c>
      <c r="P101" s="45">
        <v>30</v>
      </c>
      <c r="Q101" s="45">
        <v>30</v>
      </c>
      <c r="R101" s="45">
        <v>30</v>
      </c>
      <c r="S101" s="45">
        <v>30</v>
      </c>
      <c r="T101" s="45">
        <v>30</v>
      </c>
      <c r="U101" s="45">
        <v>30</v>
      </c>
      <c r="V101" s="45">
        <v>30</v>
      </c>
      <c r="W101" s="45">
        <v>30</v>
      </c>
      <c r="X101" s="45">
        <v>30</v>
      </c>
      <c r="Y101" s="45">
        <v>30</v>
      </c>
      <c r="Z101" s="45">
        <v>30</v>
      </c>
      <c r="AA101" s="45">
        <v>30</v>
      </c>
      <c r="AB101" s="45">
        <v>30</v>
      </c>
      <c r="AC101" s="45">
        <v>30</v>
      </c>
      <c r="AD101" s="45">
        <v>30</v>
      </c>
      <c r="AE101" s="45">
        <v>30</v>
      </c>
      <c r="AF101" s="45">
        <v>30</v>
      </c>
      <c r="AG101" s="45">
        <v>30</v>
      </c>
      <c r="AH101" s="45">
        <v>30</v>
      </c>
      <c r="AI101" s="45">
        <v>30</v>
      </c>
      <c r="AJ101" s="45">
        <v>30</v>
      </c>
      <c r="AK101" s="45">
        <v>30</v>
      </c>
      <c r="AL101" s="45">
        <v>30</v>
      </c>
      <c r="AM101" s="45">
        <v>30</v>
      </c>
      <c r="AN101" s="45">
        <v>30</v>
      </c>
      <c r="AO101" s="45">
        <v>30</v>
      </c>
      <c r="AP101" s="45">
        <v>30</v>
      </c>
      <c r="AQ101" s="45">
        <v>30</v>
      </c>
      <c r="AR101" s="45">
        <v>30</v>
      </c>
      <c r="AS101" s="45">
        <v>30</v>
      </c>
      <c r="AT101" s="45">
        <v>30</v>
      </c>
      <c r="AU101" s="45">
        <v>30</v>
      </c>
    </row>
    <row r="102" spans="1:47" x14ac:dyDescent="0.25">
      <c r="A102" s="43">
        <v>97</v>
      </c>
      <c r="B102" s="45">
        <v>30</v>
      </c>
      <c r="C102" s="45">
        <v>30</v>
      </c>
      <c r="D102" s="45">
        <v>30</v>
      </c>
      <c r="E102" s="45">
        <v>30</v>
      </c>
      <c r="F102" s="45">
        <v>30</v>
      </c>
      <c r="G102" s="45">
        <v>30</v>
      </c>
      <c r="H102" s="45">
        <v>30</v>
      </c>
      <c r="I102" s="45">
        <v>30</v>
      </c>
      <c r="J102" s="45">
        <v>30</v>
      </c>
      <c r="K102" s="45">
        <v>30</v>
      </c>
      <c r="L102" s="45">
        <v>30</v>
      </c>
      <c r="M102" s="45">
        <v>30</v>
      </c>
      <c r="N102" s="45">
        <v>30</v>
      </c>
      <c r="O102" s="45">
        <v>30</v>
      </c>
      <c r="P102" s="45">
        <v>30</v>
      </c>
      <c r="Q102" s="45">
        <v>30</v>
      </c>
      <c r="R102" s="45">
        <v>30</v>
      </c>
      <c r="S102" s="45">
        <v>30</v>
      </c>
      <c r="T102" s="45">
        <v>30</v>
      </c>
      <c r="U102" s="45">
        <v>30</v>
      </c>
      <c r="V102" s="45">
        <v>30</v>
      </c>
      <c r="W102" s="45">
        <v>30</v>
      </c>
      <c r="X102" s="45">
        <v>30</v>
      </c>
      <c r="Y102" s="45">
        <v>30</v>
      </c>
      <c r="Z102" s="45">
        <v>30</v>
      </c>
      <c r="AA102" s="45">
        <v>30</v>
      </c>
      <c r="AB102" s="45">
        <v>30</v>
      </c>
      <c r="AC102" s="45">
        <v>30</v>
      </c>
      <c r="AD102" s="45">
        <v>30</v>
      </c>
      <c r="AE102" s="45">
        <v>30</v>
      </c>
      <c r="AF102" s="45">
        <v>30</v>
      </c>
      <c r="AG102" s="45">
        <v>30</v>
      </c>
      <c r="AH102" s="45">
        <v>30</v>
      </c>
      <c r="AI102" s="45">
        <v>30</v>
      </c>
      <c r="AJ102" s="45">
        <v>30</v>
      </c>
      <c r="AK102" s="45">
        <v>30</v>
      </c>
      <c r="AL102" s="45">
        <v>30</v>
      </c>
      <c r="AM102" s="45">
        <v>30</v>
      </c>
      <c r="AN102" s="45">
        <v>30</v>
      </c>
      <c r="AO102" s="45">
        <v>30</v>
      </c>
      <c r="AP102" s="45">
        <v>30</v>
      </c>
      <c r="AQ102" s="45">
        <v>30</v>
      </c>
      <c r="AR102" s="45">
        <v>30</v>
      </c>
      <c r="AS102" s="45">
        <v>30</v>
      </c>
      <c r="AT102" s="45">
        <v>30</v>
      </c>
      <c r="AU102" s="45">
        <v>30</v>
      </c>
    </row>
    <row r="103" spans="1:47" x14ac:dyDescent="0.25">
      <c r="A103" s="43">
        <v>98</v>
      </c>
      <c r="B103" s="45">
        <v>30</v>
      </c>
      <c r="C103" s="45">
        <v>30</v>
      </c>
      <c r="D103" s="45">
        <v>30</v>
      </c>
      <c r="E103" s="45">
        <v>30</v>
      </c>
      <c r="F103" s="45">
        <v>30</v>
      </c>
      <c r="G103" s="45">
        <v>30</v>
      </c>
      <c r="H103" s="45">
        <v>30</v>
      </c>
      <c r="I103" s="45">
        <v>30</v>
      </c>
      <c r="J103" s="45">
        <v>30</v>
      </c>
      <c r="K103" s="45">
        <v>30</v>
      </c>
      <c r="L103" s="45">
        <v>30</v>
      </c>
      <c r="M103" s="45">
        <v>30</v>
      </c>
      <c r="N103" s="45">
        <v>30</v>
      </c>
      <c r="O103" s="45">
        <v>30</v>
      </c>
      <c r="P103" s="45">
        <v>30</v>
      </c>
      <c r="Q103" s="45">
        <v>30</v>
      </c>
      <c r="R103" s="45">
        <v>30</v>
      </c>
      <c r="S103" s="45">
        <v>30</v>
      </c>
      <c r="T103" s="45">
        <v>30</v>
      </c>
      <c r="U103" s="45">
        <v>30</v>
      </c>
      <c r="V103" s="45">
        <v>30</v>
      </c>
      <c r="W103" s="45">
        <v>30</v>
      </c>
      <c r="X103" s="45">
        <v>30</v>
      </c>
      <c r="Y103" s="45">
        <v>30</v>
      </c>
      <c r="Z103" s="45">
        <v>30</v>
      </c>
      <c r="AA103" s="45">
        <v>30</v>
      </c>
      <c r="AB103" s="45">
        <v>30</v>
      </c>
      <c r="AC103" s="45">
        <v>30</v>
      </c>
      <c r="AD103" s="45">
        <v>30</v>
      </c>
      <c r="AE103" s="45">
        <v>30</v>
      </c>
      <c r="AF103" s="45">
        <v>30</v>
      </c>
      <c r="AG103" s="45">
        <v>30</v>
      </c>
      <c r="AH103" s="45">
        <v>30</v>
      </c>
      <c r="AI103" s="45">
        <v>30</v>
      </c>
      <c r="AJ103" s="45">
        <v>30</v>
      </c>
      <c r="AK103" s="45">
        <v>30</v>
      </c>
      <c r="AL103" s="45">
        <v>30</v>
      </c>
      <c r="AM103" s="45">
        <v>30</v>
      </c>
      <c r="AN103" s="45">
        <v>30</v>
      </c>
      <c r="AO103" s="45">
        <v>30</v>
      </c>
      <c r="AP103" s="45">
        <v>30</v>
      </c>
      <c r="AQ103" s="45">
        <v>30</v>
      </c>
      <c r="AR103" s="45">
        <v>30</v>
      </c>
      <c r="AS103" s="45">
        <v>30</v>
      </c>
      <c r="AT103" s="45">
        <v>30</v>
      </c>
      <c r="AU103" s="45">
        <v>30</v>
      </c>
    </row>
    <row r="104" spans="1:47" x14ac:dyDescent="0.25">
      <c r="A104" s="43" t="s">
        <v>569</v>
      </c>
      <c r="B104" s="45">
        <v>30</v>
      </c>
      <c r="C104" s="45">
        <v>30</v>
      </c>
      <c r="D104" s="45">
        <v>30</v>
      </c>
      <c r="E104" s="45">
        <v>30</v>
      </c>
      <c r="F104" s="45">
        <v>30</v>
      </c>
      <c r="G104" s="45">
        <v>30</v>
      </c>
      <c r="H104" s="45">
        <v>30</v>
      </c>
      <c r="I104" s="45">
        <v>30</v>
      </c>
      <c r="J104" s="45">
        <v>30</v>
      </c>
      <c r="K104" s="45">
        <v>30</v>
      </c>
      <c r="L104" s="45">
        <v>30</v>
      </c>
      <c r="M104" s="45">
        <v>30</v>
      </c>
      <c r="N104" s="45">
        <v>30</v>
      </c>
      <c r="O104" s="45">
        <v>30</v>
      </c>
      <c r="P104" s="45">
        <v>30</v>
      </c>
      <c r="Q104" s="45">
        <v>30</v>
      </c>
      <c r="R104" s="45">
        <v>30</v>
      </c>
      <c r="S104" s="45">
        <v>30</v>
      </c>
      <c r="T104" s="45">
        <v>30</v>
      </c>
      <c r="U104" s="45">
        <v>30</v>
      </c>
      <c r="V104" s="45">
        <v>30</v>
      </c>
      <c r="W104" s="45">
        <v>30</v>
      </c>
      <c r="X104" s="45">
        <v>30</v>
      </c>
      <c r="Y104" s="45">
        <v>30</v>
      </c>
      <c r="Z104" s="45">
        <v>30</v>
      </c>
      <c r="AA104" s="45">
        <v>30</v>
      </c>
      <c r="AB104" s="45">
        <v>30</v>
      </c>
      <c r="AC104" s="45">
        <v>30</v>
      </c>
      <c r="AD104" s="45">
        <v>30</v>
      </c>
      <c r="AE104" s="45">
        <v>30</v>
      </c>
      <c r="AF104" s="45">
        <v>30</v>
      </c>
      <c r="AG104" s="45">
        <v>30</v>
      </c>
      <c r="AH104" s="45">
        <v>30</v>
      </c>
      <c r="AI104" s="45">
        <v>30</v>
      </c>
      <c r="AJ104" s="45">
        <v>30</v>
      </c>
      <c r="AK104" s="45">
        <v>30</v>
      </c>
      <c r="AL104" s="45">
        <v>30</v>
      </c>
      <c r="AM104" s="45">
        <v>30</v>
      </c>
      <c r="AN104" s="45">
        <v>30</v>
      </c>
      <c r="AO104" s="45">
        <v>30</v>
      </c>
      <c r="AP104" s="45">
        <v>30</v>
      </c>
      <c r="AQ104" s="45">
        <v>30</v>
      </c>
      <c r="AR104" s="45">
        <v>30</v>
      </c>
      <c r="AS104" s="45">
        <v>30</v>
      </c>
      <c r="AT104" s="45">
        <v>30</v>
      </c>
      <c r="AU104" s="45">
        <v>30</v>
      </c>
    </row>
  </sheetData>
  <sheetProtection algorithmName="SHA-512" hashValue="ULf6f/A5zrAuvd+z4QKVzldRFwRj4PdYQyoQkkEcTWvDiFV88zrtrop9sSyrk87/6GiyQWV34t87EL+DHOzO/Q==" saltValue="GFkPS/BhlGW0jk22a6YmaA==" spinCount="100000" sheet="1" objects="1" scenarios="1"/>
  <conditionalFormatting sqref="A6:A21">
    <cfRule type="expression" dxfId="341" priority="3" stopIfTrue="1">
      <formula>MOD(ROW(),2)=0</formula>
    </cfRule>
    <cfRule type="expression" dxfId="340" priority="4" stopIfTrue="1">
      <formula>MOD(ROW(),2)&lt;&gt;0</formula>
    </cfRule>
  </conditionalFormatting>
  <conditionalFormatting sqref="B6:M6 B9:M21 C7:M8">
    <cfRule type="expression" dxfId="339" priority="5" stopIfTrue="1">
      <formula>MOD(ROW(),2)=0</formula>
    </cfRule>
    <cfRule type="expression" dxfId="338" priority="6" stopIfTrue="1">
      <formula>MOD(ROW(),2)&lt;&gt;0</formula>
    </cfRule>
  </conditionalFormatting>
  <conditionalFormatting sqref="A26:A104">
    <cfRule type="expression" dxfId="337" priority="7" stopIfTrue="1">
      <formula>MOD(ROW(),2)=0</formula>
    </cfRule>
    <cfRule type="expression" dxfId="336" priority="8" stopIfTrue="1">
      <formula>MOD(ROW(),2)&lt;&gt;0</formula>
    </cfRule>
  </conditionalFormatting>
  <conditionalFormatting sqref="B26:AU104">
    <cfRule type="expression" dxfId="335" priority="9" stopIfTrue="1">
      <formula>MOD(ROW(),2)=0</formula>
    </cfRule>
    <cfRule type="expression" dxfId="334" priority="10" stopIfTrue="1">
      <formula>MOD(ROW(),2)&lt;&gt;0</formula>
    </cfRule>
  </conditionalFormatting>
  <conditionalFormatting sqref="B7:B8">
    <cfRule type="expression" dxfId="333" priority="1" stopIfTrue="1">
      <formula>MOD(ROW(),2)=0</formula>
    </cfRule>
    <cfRule type="expression" dxfId="332" priority="2"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F3193-F22B-45D9-A0DF-1A14C581C8DB}">
  <sheetPr codeName="Sheet87"/>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413</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801</v>
      </c>
      <c r="C14" s="49"/>
      <c r="D14" s="49"/>
      <c r="E14" s="49"/>
      <c r="F14" s="49"/>
      <c r="G14" s="49"/>
      <c r="H14" s="49"/>
      <c r="I14" s="49"/>
      <c r="J14" s="49"/>
      <c r="K14" s="49"/>
      <c r="L14" s="49"/>
      <c r="M14" s="49"/>
    </row>
    <row r="15" spans="1:13" x14ac:dyDescent="0.25">
      <c r="A15" s="40" t="s">
        <v>485</v>
      </c>
      <c r="B15" s="49" t="s">
        <v>415</v>
      </c>
      <c r="C15" s="49"/>
      <c r="D15" s="49"/>
      <c r="E15" s="49"/>
      <c r="F15" s="49"/>
      <c r="G15" s="49"/>
      <c r="H15" s="49"/>
      <c r="I15" s="49"/>
      <c r="J15" s="49"/>
      <c r="K15" s="49"/>
      <c r="L15" s="49"/>
      <c r="M15" s="49"/>
    </row>
    <row r="16" spans="1:13" x14ac:dyDescent="0.25">
      <c r="A16" s="40" t="s">
        <v>137</v>
      </c>
      <c r="B16" s="49" t="s">
        <v>416</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4.5199999999999996</v>
      </c>
      <c r="C27" s="44">
        <v>4.4489999999999998</v>
      </c>
      <c r="D27" s="44">
        <v>4.3789999999999996</v>
      </c>
      <c r="E27" s="44">
        <v>4.3090000000000002</v>
      </c>
      <c r="F27" s="44">
        <v>4.2380000000000004</v>
      </c>
      <c r="G27" s="44">
        <v>4.1680000000000001</v>
      </c>
      <c r="H27" s="44">
        <v>4.0979999999999999</v>
      </c>
      <c r="I27" s="44">
        <v>4.0279999999999996</v>
      </c>
      <c r="J27" s="44">
        <v>3.9569999999999999</v>
      </c>
      <c r="K27" s="44">
        <v>3.887</v>
      </c>
      <c r="L27" s="44">
        <v>3.8170000000000002</v>
      </c>
      <c r="M27" s="44">
        <v>3.746</v>
      </c>
    </row>
    <row r="28" spans="1:13" x14ac:dyDescent="0.25">
      <c r="A28" s="43">
        <v>51</v>
      </c>
      <c r="B28" s="44">
        <v>3.6749999999999998</v>
      </c>
      <c r="C28" s="44">
        <v>3.6019999999999999</v>
      </c>
      <c r="D28" s="44">
        <v>3.5289999999999999</v>
      </c>
      <c r="E28" s="44">
        <v>3.456</v>
      </c>
      <c r="F28" s="44">
        <v>3.383</v>
      </c>
      <c r="G28" s="44">
        <v>3.31</v>
      </c>
      <c r="H28" s="44">
        <v>3.2370000000000001</v>
      </c>
      <c r="I28" s="44">
        <v>3.1640000000000001</v>
      </c>
      <c r="J28" s="44">
        <v>3.0910000000000002</v>
      </c>
      <c r="K28" s="44">
        <v>3.0179999999999998</v>
      </c>
      <c r="L28" s="44">
        <v>2.9449999999999998</v>
      </c>
      <c r="M28" s="44">
        <v>2.8719999999999999</v>
      </c>
    </row>
    <row r="29" spans="1:13" x14ac:dyDescent="0.25">
      <c r="A29" s="43">
        <v>52</v>
      </c>
      <c r="B29" s="44">
        <v>2.7970000000000002</v>
      </c>
      <c r="C29" s="44">
        <v>2.722</v>
      </c>
      <c r="D29" s="44">
        <v>2.6459999999999999</v>
      </c>
      <c r="E29" s="44">
        <v>2.57</v>
      </c>
      <c r="F29" s="44">
        <v>2.4940000000000002</v>
      </c>
      <c r="G29" s="44">
        <v>2.4180000000000001</v>
      </c>
      <c r="H29" s="44">
        <v>2.343</v>
      </c>
      <c r="I29" s="44">
        <v>2.2669999999999999</v>
      </c>
      <c r="J29" s="44">
        <v>2.1909999999999998</v>
      </c>
      <c r="K29" s="44">
        <v>2.1150000000000002</v>
      </c>
      <c r="L29" s="44">
        <v>2.0390000000000001</v>
      </c>
      <c r="M29" s="44">
        <v>1.964</v>
      </c>
    </row>
    <row r="30" spans="1:13" x14ac:dyDescent="0.25">
      <c r="A30" s="43">
        <v>53</v>
      </c>
      <c r="B30" s="44">
        <v>1.8859999999999999</v>
      </c>
      <c r="C30" s="44">
        <v>1.8080000000000001</v>
      </c>
      <c r="D30" s="44">
        <v>1.7290000000000001</v>
      </c>
      <c r="E30" s="44">
        <v>1.65</v>
      </c>
      <c r="F30" s="44">
        <v>1.5720000000000001</v>
      </c>
      <c r="G30" s="44">
        <v>1.4930000000000001</v>
      </c>
      <c r="H30" s="44">
        <v>1.4139999999999999</v>
      </c>
      <c r="I30" s="44">
        <v>1.335</v>
      </c>
      <c r="J30" s="44">
        <v>1.2569999999999999</v>
      </c>
      <c r="K30" s="44">
        <v>1.1779999999999999</v>
      </c>
      <c r="L30" s="44">
        <v>1.099</v>
      </c>
      <c r="M30" s="44">
        <v>1.0209999999999999</v>
      </c>
    </row>
    <row r="31" spans="1:13" x14ac:dyDescent="0.25">
      <c r="A31" s="43">
        <v>54</v>
      </c>
      <c r="B31" s="44">
        <v>0.94</v>
      </c>
      <c r="C31" s="44">
        <v>0.85899999999999999</v>
      </c>
      <c r="D31" s="44">
        <v>0.77700000000000002</v>
      </c>
      <c r="E31" s="44">
        <v>0.69499999999999995</v>
      </c>
      <c r="F31" s="44">
        <v>0.61299999999999999</v>
      </c>
      <c r="G31" s="44">
        <v>0.53100000000000003</v>
      </c>
      <c r="H31" s="44">
        <v>0.45</v>
      </c>
      <c r="I31" s="44">
        <v>0.36799999999999999</v>
      </c>
      <c r="J31" s="44">
        <v>0.28599999999999998</v>
      </c>
      <c r="K31" s="44">
        <v>0.20399999999999999</v>
      </c>
      <c r="L31" s="44">
        <v>0.123</v>
      </c>
      <c r="M31" s="44">
        <v>4.1000000000000002E-2</v>
      </c>
    </row>
    <row r="32" spans="1:13" x14ac:dyDescent="0.25">
      <c r="A32" s="43">
        <v>55</v>
      </c>
      <c r="B32" s="44">
        <v>0</v>
      </c>
      <c r="C32" s="44"/>
      <c r="D32" s="44"/>
      <c r="E32" s="44"/>
      <c r="F32" s="44"/>
      <c r="G32" s="44"/>
      <c r="H32" s="44"/>
      <c r="I32" s="44"/>
      <c r="J32" s="44"/>
      <c r="K32" s="44"/>
      <c r="L32" s="44"/>
      <c r="M32" s="44"/>
    </row>
  </sheetData>
  <sheetProtection algorithmName="SHA-512" hashValue="Kwr1UZWMIj01lz/Te65bEV6lFSpk+P+f1pp/scInBFFZgk4K2wrZtwM4BAwfivNs+cj4t6is34UNgjzGMDph7g==" saltValue="yhzpGb3+YDGTVrkPhSnz7g==" spinCount="100000" sheet="1" objects="1" scenarios="1"/>
  <conditionalFormatting sqref="A6:A21">
    <cfRule type="expression" dxfId="329" priority="1" stopIfTrue="1">
      <formula>MOD(ROW(),2)=0</formula>
    </cfRule>
    <cfRule type="expression" dxfId="328" priority="2" stopIfTrue="1">
      <formula>MOD(ROW(),2)&lt;&gt;0</formula>
    </cfRule>
  </conditionalFormatting>
  <conditionalFormatting sqref="B6:M21">
    <cfRule type="expression" dxfId="327" priority="3" stopIfTrue="1">
      <formula>MOD(ROW(),2)=0</formula>
    </cfRule>
    <cfRule type="expression" dxfId="326" priority="4" stopIfTrue="1">
      <formula>MOD(ROW(),2)&lt;&gt;0</formula>
    </cfRule>
  </conditionalFormatting>
  <conditionalFormatting sqref="A26:A32">
    <cfRule type="expression" dxfId="325" priority="5" stopIfTrue="1">
      <formula>MOD(ROW(),2)=0</formula>
    </cfRule>
    <cfRule type="expression" dxfId="324" priority="6" stopIfTrue="1">
      <formula>MOD(ROW(),2)&lt;&gt;0</formula>
    </cfRule>
  </conditionalFormatting>
  <conditionalFormatting sqref="B26:M32">
    <cfRule type="expression" dxfId="323" priority="7" stopIfTrue="1">
      <formula>MOD(ROW(),2)=0</formula>
    </cfRule>
    <cfRule type="expression" dxfId="322" priority="8"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6A991-9FA4-4804-A5CB-FF72AFE2BBA3}">
  <sheetPr codeName="Sheet88"/>
  <dimension ref="A1:M78"/>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417</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802</v>
      </c>
      <c r="C14" s="49"/>
      <c r="D14" s="49"/>
      <c r="E14" s="49"/>
      <c r="F14" s="49"/>
      <c r="G14" s="49"/>
      <c r="H14" s="49"/>
      <c r="I14" s="49"/>
      <c r="J14" s="49"/>
      <c r="K14" s="49"/>
      <c r="L14" s="49"/>
      <c r="M14" s="49"/>
    </row>
    <row r="15" spans="1:13" x14ac:dyDescent="0.25">
      <c r="A15" s="40" t="s">
        <v>485</v>
      </c>
      <c r="B15" s="49" t="s">
        <v>418</v>
      </c>
      <c r="C15" s="49"/>
      <c r="D15" s="49"/>
      <c r="E15" s="49"/>
      <c r="F15" s="49"/>
      <c r="G15" s="49"/>
      <c r="H15" s="49"/>
      <c r="I15" s="49"/>
      <c r="J15" s="49"/>
      <c r="K15" s="49"/>
      <c r="L15" s="49"/>
      <c r="M15" s="49"/>
    </row>
    <row r="16" spans="1:13" x14ac:dyDescent="0.25">
      <c r="A16" s="40" t="s">
        <v>137</v>
      </c>
      <c r="B16" s="49" t="s">
        <v>419</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24.289000000000001</v>
      </c>
      <c r="C27" s="44">
        <v>24.321999999999999</v>
      </c>
      <c r="D27" s="44">
        <v>24.353999999999999</v>
      </c>
      <c r="E27" s="44">
        <v>24.385999999999999</v>
      </c>
      <c r="F27" s="44">
        <v>24.417999999999999</v>
      </c>
      <c r="G27" s="44">
        <v>24.451000000000001</v>
      </c>
      <c r="H27" s="44">
        <v>24.483000000000001</v>
      </c>
      <c r="I27" s="44">
        <v>24.515000000000001</v>
      </c>
      <c r="J27" s="44">
        <v>24.547000000000001</v>
      </c>
      <c r="K27" s="44">
        <v>24.58</v>
      </c>
      <c r="L27" s="44">
        <v>24.611999999999998</v>
      </c>
      <c r="M27" s="44">
        <v>24.643999999999998</v>
      </c>
    </row>
    <row r="28" spans="1:13" x14ac:dyDescent="0.25">
      <c r="A28" s="43">
        <v>51</v>
      </c>
      <c r="B28" s="44">
        <v>24.677</v>
      </c>
      <c r="C28" s="44">
        <v>24.71</v>
      </c>
      <c r="D28" s="44">
        <v>24.742999999999999</v>
      </c>
      <c r="E28" s="44">
        <v>24.774999999999999</v>
      </c>
      <c r="F28" s="44">
        <v>24.808</v>
      </c>
      <c r="G28" s="44">
        <v>24.841000000000001</v>
      </c>
      <c r="H28" s="44">
        <v>24.873999999999999</v>
      </c>
      <c r="I28" s="44">
        <v>24.907</v>
      </c>
      <c r="J28" s="44">
        <v>24.94</v>
      </c>
      <c r="K28" s="44">
        <v>24.972999999999999</v>
      </c>
      <c r="L28" s="44">
        <v>25.006</v>
      </c>
      <c r="M28" s="44">
        <v>25.039000000000001</v>
      </c>
    </row>
    <row r="29" spans="1:13" x14ac:dyDescent="0.25">
      <c r="A29" s="43">
        <v>52</v>
      </c>
      <c r="B29" s="44">
        <v>25.071999999999999</v>
      </c>
      <c r="C29" s="44">
        <v>25.106000000000002</v>
      </c>
      <c r="D29" s="44">
        <v>25.138999999999999</v>
      </c>
      <c r="E29" s="44">
        <v>25.172999999999998</v>
      </c>
      <c r="F29" s="44">
        <v>25.207000000000001</v>
      </c>
      <c r="G29" s="44">
        <v>25.24</v>
      </c>
      <c r="H29" s="44">
        <v>25.274000000000001</v>
      </c>
      <c r="I29" s="44">
        <v>25.308</v>
      </c>
      <c r="J29" s="44">
        <v>25.341000000000001</v>
      </c>
      <c r="K29" s="44">
        <v>25.375</v>
      </c>
      <c r="L29" s="44">
        <v>25.408000000000001</v>
      </c>
      <c r="M29" s="44">
        <v>25.442</v>
      </c>
    </row>
    <row r="30" spans="1:13" x14ac:dyDescent="0.25">
      <c r="A30" s="43">
        <v>53</v>
      </c>
      <c r="B30" s="44">
        <v>25.475999999999999</v>
      </c>
      <c r="C30" s="44">
        <v>25.51</v>
      </c>
      <c r="D30" s="44">
        <v>25.545000000000002</v>
      </c>
      <c r="E30" s="44">
        <v>25.579000000000001</v>
      </c>
      <c r="F30" s="44">
        <v>25.614000000000001</v>
      </c>
      <c r="G30" s="44">
        <v>25.648</v>
      </c>
      <c r="H30" s="44">
        <v>25.681999999999999</v>
      </c>
      <c r="I30" s="44">
        <v>25.716999999999999</v>
      </c>
      <c r="J30" s="44">
        <v>25.751000000000001</v>
      </c>
      <c r="K30" s="44">
        <v>25.786000000000001</v>
      </c>
      <c r="L30" s="44">
        <v>25.82</v>
      </c>
      <c r="M30" s="44">
        <v>25.853999999999999</v>
      </c>
    </row>
    <row r="31" spans="1:13" x14ac:dyDescent="0.25">
      <c r="A31" s="43">
        <v>54</v>
      </c>
      <c r="B31" s="44">
        <v>25.888999999999999</v>
      </c>
      <c r="C31" s="44">
        <v>25.923999999999999</v>
      </c>
      <c r="D31" s="44">
        <v>25.96</v>
      </c>
      <c r="E31" s="44">
        <v>25.995000000000001</v>
      </c>
      <c r="F31" s="44">
        <v>26.03</v>
      </c>
      <c r="G31" s="44">
        <v>26.065000000000001</v>
      </c>
      <c r="H31" s="44">
        <v>26.1</v>
      </c>
      <c r="I31" s="44">
        <v>26.135000000000002</v>
      </c>
      <c r="J31" s="44">
        <v>26.170999999999999</v>
      </c>
      <c r="K31" s="44">
        <v>26.206</v>
      </c>
      <c r="L31" s="44">
        <v>26.241</v>
      </c>
      <c r="M31" s="44">
        <v>26.276</v>
      </c>
    </row>
    <row r="32" spans="1:13" x14ac:dyDescent="0.25">
      <c r="A32" s="43">
        <v>55</v>
      </c>
      <c r="B32" s="44">
        <v>26.27</v>
      </c>
      <c r="C32" s="44">
        <v>26.222000000000001</v>
      </c>
      <c r="D32" s="44">
        <v>26.173999999999999</v>
      </c>
      <c r="E32" s="44">
        <v>26.126000000000001</v>
      </c>
      <c r="F32" s="44">
        <v>26.077999999999999</v>
      </c>
      <c r="G32" s="44">
        <v>26.03</v>
      </c>
      <c r="H32" s="44">
        <v>25.981999999999999</v>
      </c>
      <c r="I32" s="44">
        <v>25.934000000000001</v>
      </c>
      <c r="J32" s="44">
        <v>25.885999999999999</v>
      </c>
      <c r="K32" s="44">
        <v>25.838000000000001</v>
      </c>
      <c r="L32" s="44">
        <v>25.79</v>
      </c>
      <c r="M32" s="44">
        <v>25.742000000000001</v>
      </c>
    </row>
    <row r="33" spans="1:13" x14ac:dyDescent="0.25">
      <c r="A33" s="43">
        <v>56</v>
      </c>
      <c r="B33" s="44">
        <v>25.693999999999999</v>
      </c>
      <c r="C33" s="44">
        <v>25.645</v>
      </c>
      <c r="D33" s="44">
        <v>25.597000000000001</v>
      </c>
      <c r="E33" s="44">
        <v>25.547999999999998</v>
      </c>
      <c r="F33" s="44">
        <v>25.5</v>
      </c>
      <c r="G33" s="44">
        <v>25.451000000000001</v>
      </c>
      <c r="H33" s="44">
        <v>25.402999999999999</v>
      </c>
      <c r="I33" s="44">
        <v>25.353999999999999</v>
      </c>
      <c r="J33" s="44">
        <v>25.306000000000001</v>
      </c>
      <c r="K33" s="44">
        <v>25.257000000000001</v>
      </c>
      <c r="L33" s="44">
        <v>25.209</v>
      </c>
      <c r="M33" s="44">
        <v>25.16</v>
      </c>
    </row>
    <row r="34" spans="1:13" x14ac:dyDescent="0.25">
      <c r="A34" s="43">
        <v>57</v>
      </c>
      <c r="B34" s="44">
        <v>25.111000000000001</v>
      </c>
      <c r="C34" s="44">
        <v>25.062000000000001</v>
      </c>
      <c r="D34" s="44">
        <v>25.013000000000002</v>
      </c>
      <c r="E34" s="44">
        <v>24.963999999999999</v>
      </c>
      <c r="F34" s="44">
        <v>24.914999999999999</v>
      </c>
      <c r="G34" s="44">
        <v>24.866</v>
      </c>
      <c r="H34" s="44">
        <v>24.817</v>
      </c>
      <c r="I34" s="44">
        <v>24.768000000000001</v>
      </c>
      <c r="J34" s="44">
        <v>24.719000000000001</v>
      </c>
      <c r="K34" s="44">
        <v>24.67</v>
      </c>
      <c r="L34" s="44">
        <v>24.620999999999999</v>
      </c>
      <c r="M34" s="44">
        <v>24.571999999999999</v>
      </c>
    </row>
    <row r="35" spans="1:13" x14ac:dyDescent="0.25">
      <c r="A35" s="43">
        <v>58</v>
      </c>
      <c r="B35" s="44">
        <v>24.521999999999998</v>
      </c>
      <c r="C35" s="44">
        <v>24.472999999999999</v>
      </c>
      <c r="D35" s="44">
        <v>24.422999999999998</v>
      </c>
      <c r="E35" s="44">
        <v>24.373000000000001</v>
      </c>
      <c r="F35" s="44">
        <v>24.324000000000002</v>
      </c>
      <c r="G35" s="44">
        <v>24.274000000000001</v>
      </c>
      <c r="H35" s="44">
        <v>24.224</v>
      </c>
      <c r="I35" s="44">
        <v>24.175000000000001</v>
      </c>
      <c r="J35" s="44">
        <v>24.125</v>
      </c>
      <c r="K35" s="44">
        <v>24.074999999999999</v>
      </c>
      <c r="L35" s="44">
        <v>24.026</v>
      </c>
      <c r="M35" s="44">
        <v>23.975999999999999</v>
      </c>
    </row>
    <row r="36" spans="1:13" x14ac:dyDescent="0.25">
      <c r="A36" s="43">
        <v>59</v>
      </c>
      <c r="B36" s="44">
        <v>23.925999999999998</v>
      </c>
      <c r="C36" s="44">
        <v>23.876000000000001</v>
      </c>
      <c r="D36" s="44">
        <v>23.826000000000001</v>
      </c>
      <c r="E36" s="44">
        <v>23.774999999999999</v>
      </c>
      <c r="F36" s="44">
        <v>23.725000000000001</v>
      </c>
      <c r="G36" s="44">
        <v>23.675000000000001</v>
      </c>
      <c r="H36" s="44">
        <v>23.625</v>
      </c>
      <c r="I36" s="44">
        <v>23.574000000000002</v>
      </c>
      <c r="J36" s="44">
        <v>23.524000000000001</v>
      </c>
      <c r="K36" s="44">
        <v>23.474</v>
      </c>
      <c r="L36" s="44">
        <v>23.423999999999999</v>
      </c>
      <c r="M36" s="44">
        <v>23.373000000000001</v>
      </c>
    </row>
    <row r="37" spans="1:13" x14ac:dyDescent="0.25">
      <c r="A37" s="43">
        <v>60</v>
      </c>
      <c r="B37" s="44">
        <v>23.323</v>
      </c>
      <c r="C37" s="44">
        <v>23.271999999999998</v>
      </c>
      <c r="D37" s="44">
        <v>23.221</v>
      </c>
      <c r="E37" s="44">
        <v>23.17</v>
      </c>
      <c r="F37" s="44">
        <v>23.12</v>
      </c>
      <c r="G37" s="44">
        <v>23.068999999999999</v>
      </c>
      <c r="H37" s="44">
        <v>23.018000000000001</v>
      </c>
      <c r="I37" s="44">
        <v>22.966999999999999</v>
      </c>
      <c r="J37" s="44">
        <v>22.916</v>
      </c>
      <c r="K37" s="44">
        <v>22.864999999999998</v>
      </c>
      <c r="L37" s="44">
        <v>22.815000000000001</v>
      </c>
      <c r="M37" s="44">
        <v>22.763999999999999</v>
      </c>
    </row>
    <row r="38" spans="1:13" x14ac:dyDescent="0.25">
      <c r="A38" s="43">
        <v>61</v>
      </c>
      <c r="B38" s="44">
        <v>22.713000000000001</v>
      </c>
      <c r="C38" s="44">
        <v>22.661000000000001</v>
      </c>
      <c r="D38" s="44">
        <v>22.61</v>
      </c>
      <c r="E38" s="44">
        <v>22.559000000000001</v>
      </c>
      <c r="F38" s="44">
        <v>22.507000000000001</v>
      </c>
      <c r="G38" s="44">
        <v>22.456</v>
      </c>
      <c r="H38" s="44">
        <v>22.405000000000001</v>
      </c>
      <c r="I38" s="44">
        <v>22.353000000000002</v>
      </c>
      <c r="J38" s="44">
        <v>22.302</v>
      </c>
      <c r="K38" s="44">
        <v>22.251000000000001</v>
      </c>
      <c r="L38" s="44">
        <v>22.199000000000002</v>
      </c>
      <c r="M38" s="44">
        <v>22.148</v>
      </c>
    </row>
    <row r="39" spans="1:13" x14ac:dyDescent="0.25">
      <c r="A39" s="43">
        <v>62</v>
      </c>
      <c r="B39" s="44">
        <v>22.096</v>
      </c>
      <c r="C39" s="44">
        <v>22.044</v>
      </c>
      <c r="D39" s="44">
        <v>21.992000000000001</v>
      </c>
      <c r="E39" s="44">
        <v>21.940999999999999</v>
      </c>
      <c r="F39" s="44">
        <v>21.888999999999999</v>
      </c>
      <c r="G39" s="44">
        <v>21.837</v>
      </c>
      <c r="H39" s="44">
        <v>21.785</v>
      </c>
      <c r="I39" s="44">
        <v>21.733000000000001</v>
      </c>
      <c r="J39" s="44">
        <v>21.681000000000001</v>
      </c>
      <c r="K39" s="44">
        <v>21.629000000000001</v>
      </c>
      <c r="L39" s="44">
        <v>21.577000000000002</v>
      </c>
      <c r="M39" s="44">
        <v>21.524999999999999</v>
      </c>
    </row>
    <row r="40" spans="1:13" x14ac:dyDescent="0.25">
      <c r="A40" s="43">
        <v>63</v>
      </c>
      <c r="B40" s="44">
        <v>21.472999999999999</v>
      </c>
      <c r="C40" s="44">
        <v>21.420999999999999</v>
      </c>
      <c r="D40" s="44">
        <v>21.369</v>
      </c>
      <c r="E40" s="44">
        <v>21.315999999999999</v>
      </c>
      <c r="F40" s="44">
        <v>21.263999999999999</v>
      </c>
      <c r="G40" s="44">
        <v>21.210999999999999</v>
      </c>
      <c r="H40" s="44">
        <v>21.158999999999999</v>
      </c>
      <c r="I40" s="44">
        <v>21.106999999999999</v>
      </c>
      <c r="J40" s="44">
        <v>21.053999999999998</v>
      </c>
      <c r="K40" s="44">
        <v>21.001999999999999</v>
      </c>
      <c r="L40" s="44">
        <v>20.95</v>
      </c>
      <c r="M40" s="44">
        <v>20.896999999999998</v>
      </c>
    </row>
    <row r="41" spans="1:13" x14ac:dyDescent="0.25">
      <c r="A41" s="43">
        <v>64</v>
      </c>
      <c r="B41" s="44">
        <v>20.844000000000001</v>
      </c>
      <c r="C41" s="44">
        <v>20.791</v>
      </c>
      <c r="D41" s="44">
        <v>20.738</v>
      </c>
      <c r="E41" s="44">
        <v>20.684999999999999</v>
      </c>
      <c r="F41" s="44">
        <v>20.632000000000001</v>
      </c>
      <c r="G41" s="44">
        <v>20.579000000000001</v>
      </c>
      <c r="H41" s="44">
        <v>20.526</v>
      </c>
      <c r="I41" s="44">
        <v>20.472999999999999</v>
      </c>
      <c r="J41" s="44">
        <v>20.420000000000002</v>
      </c>
      <c r="K41" s="44">
        <v>20.367000000000001</v>
      </c>
      <c r="L41" s="44">
        <v>20.314</v>
      </c>
      <c r="M41" s="44">
        <v>20.260999999999999</v>
      </c>
    </row>
    <row r="42" spans="1:13" x14ac:dyDescent="0.25">
      <c r="A42" s="43">
        <v>65</v>
      </c>
      <c r="B42" s="44">
        <v>20.207000000000001</v>
      </c>
      <c r="C42" s="44">
        <v>20.154</v>
      </c>
      <c r="D42" s="44">
        <v>20.100999999999999</v>
      </c>
      <c r="E42" s="44">
        <v>20.047000000000001</v>
      </c>
      <c r="F42" s="44">
        <v>19.994</v>
      </c>
      <c r="G42" s="44">
        <v>19.940999999999999</v>
      </c>
      <c r="H42" s="44">
        <v>19.888000000000002</v>
      </c>
      <c r="I42" s="44">
        <v>19.834</v>
      </c>
      <c r="J42" s="44">
        <v>19.780999999999999</v>
      </c>
      <c r="K42" s="44">
        <v>19.728000000000002</v>
      </c>
      <c r="L42" s="44">
        <v>19.673999999999999</v>
      </c>
      <c r="M42" s="44">
        <v>19.620999999999999</v>
      </c>
    </row>
    <row r="43" spans="1:13" x14ac:dyDescent="0.25">
      <c r="A43" s="43">
        <v>66</v>
      </c>
      <c r="B43" s="44">
        <v>19.568000000000001</v>
      </c>
      <c r="C43" s="44">
        <v>19.513999999999999</v>
      </c>
      <c r="D43" s="44">
        <v>19.46</v>
      </c>
      <c r="E43" s="44">
        <v>19.405999999999999</v>
      </c>
      <c r="F43" s="44">
        <v>19.353000000000002</v>
      </c>
      <c r="G43" s="44">
        <v>19.298999999999999</v>
      </c>
      <c r="H43" s="44">
        <v>19.245000000000001</v>
      </c>
      <c r="I43" s="44">
        <v>19.190999999999999</v>
      </c>
      <c r="J43" s="44">
        <v>19.138000000000002</v>
      </c>
      <c r="K43" s="44">
        <v>19.084</v>
      </c>
      <c r="L43" s="44">
        <v>19.03</v>
      </c>
      <c r="M43" s="44">
        <v>18.975999999999999</v>
      </c>
    </row>
    <row r="44" spans="1:13" x14ac:dyDescent="0.25">
      <c r="A44" s="43">
        <v>67</v>
      </c>
      <c r="B44" s="44">
        <v>18.922999999999998</v>
      </c>
      <c r="C44" s="44">
        <v>18.867999999999999</v>
      </c>
      <c r="D44" s="44">
        <v>18.814</v>
      </c>
      <c r="E44" s="44">
        <v>18.760000000000002</v>
      </c>
      <c r="F44" s="44">
        <v>18.706</v>
      </c>
      <c r="G44" s="44">
        <v>18.652000000000001</v>
      </c>
      <c r="H44" s="44">
        <v>18.597999999999999</v>
      </c>
      <c r="I44" s="44">
        <v>18.544</v>
      </c>
      <c r="J44" s="44">
        <v>18.489999999999998</v>
      </c>
      <c r="K44" s="44">
        <v>18.436</v>
      </c>
      <c r="L44" s="44">
        <v>18.381</v>
      </c>
      <c r="M44" s="44">
        <v>18.327000000000002</v>
      </c>
    </row>
    <row r="45" spans="1:13" x14ac:dyDescent="0.25">
      <c r="A45" s="43">
        <v>68</v>
      </c>
      <c r="B45" s="44">
        <v>18.273</v>
      </c>
      <c r="C45" s="44">
        <v>18.219000000000001</v>
      </c>
      <c r="D45" s="44">
        <v>18.164000000000001</v>
      </c>
      <c r="E45" s="44">
        <v>18.11</v>
      </c>
      <c r="F45" s="44">
        <v>18.055</v>
      </c>
      <c r="G45" s="44">
        <v>18.001000000000001</v>
      </c>
      <c r="H45" s="44">
        <v>17.946000000000002</v>
      </c>
      <c r="I45" s="44">
        <v>17.891999999999999</v>
      </c>
      <c r="J45" s="44">
        <v>17.837</v>
      </c>
      <c r="K45" s="44">
        <v>17.783000000000001</v>
      </c>
      <c r="L45" s="44">
        <v>17.728000000000002</v>
      </c>
      <c r="M45" s="44">
        <v>17.673999999999999</v>
      </c>
    </row>
    <row r="46" spans="1:13" x14ac:dyDescent="0.25">
      <c r="A46" s="43">
        <v>69</v>
      </c>
      <c r="B46" s="44">
        <v>17.617000000000001</v>
      </c>
      <c r="C46" s="44">
        <v>17.556999999999999</v>
      </c>
      <c r="D46" s="44">
        <v>17.497</v>
      </c>
      <c r="E46" s="44">
        <v>17.437000000000001</v>
      </c>
      <c r="F46" s="44">
        <v>17.378</v>
      </c>
      <c r="G46" s="44">
        <v>17.318000000000001</v>
      </c>
      <c r="H46" s="44">
        <v>17.257999999999999</v>
      </c>
      <c r="I46" s="44">
        <v>17.198</v>
      </c>
      <c r="J46" s="44">
        <v>17.138000000000002</v>
      </c>
      <c r="K46" s="44">
        <v>17.079000000000001</v>
      </c>
      <c r="L46" s="44">
        <v>17.018999999999998</v>
      </c>
      <c r="M46" s="44">
        <v>16.959</v>
      </c>
    </row>
    <row r="47" spans="1:13" x14ac:dyDescent="0.25">
      <c r="A47" s="43">
        <v>70</v>
      </c>
      <c r="B47" s="44">
        <v>16.902000000000001</v>
      </c>
      <c r="C47" s="44">
        <v>16.846</v>
      </c>
      <c r="D47" s="44">
        <v>16.791</v>
      </c>
      <c r="E47" s="44">
        <v>16.736000000000001</v>
      </c>
      <c r="F47" s="44">
        <v>16.681000000000001</v>
      </c>
      <c r="G47" s="44">
        <v>16.626000000000001</v>
      </c>
      <c r="H47" s="44">
        <v>16.571000000000002</v>
      </c>
      <c r="I47" s="44">
        <v>16.515000000000001</v>
      </c>
      <c r="J47" s="44">
        <v>16.46</v>
      </c>
      <c r="K47" s="44">
        <v>16.405000000000001</v>
      </c>
      <c r="L47" s="44">
        <v>16.350000000000001</v>
      </c>
      <c r="M47" s="44">
        <v>16.295000000000002</v>
      </c>
    </row>
    <row r="48" spans="1:13" x14ac:dyDescent="0.25">
      <c r="A48" s="43">
        <v>71</v>
      </c>
      <c r="B48" s="44">
        <v>16.239999999999998</v>
      </c>
      <c r="C48" s="44">
        <v>16.184000000000001</v>
      </c>
      <c r="D48" s="44">
        <v>16.129000000000001</v>
      </c>
      <c r="E48" s="44">
        <v>16.074000000000002</v>
      </c>
      <c r="F48" s="44">
        <v>16.018999999999998</v>
      </c>
      <c r="G48" s="44">
        <v>15.964</v>
      </c>
      <c r="H48" s="44">
        <v>15.909000000000001</v>
      </c>
      <c r="I48" s="44">
        <v>15.853999999999999</v>
      </c>
      <c r="J48" s="44">
        <v>15.798999999999999</v>
      </c>
      <c r="K48" s="44">
        <v>15.744</v>
      </c>
      <c r="L48" s="44">
        <v>15.689</v>
      </c>
      <c r="M48" s="44">
        <v>15.634</v>
      </c>
    </row>
    <row r="49" spans="1:13" x14ac:dyDescent="0.25">
      <c r="A49" s="43">
        <v>72</v>
      </c>
      <c r="B49" s="44">
        <v>15.577999999999999</v>
      </c>
      <c r="C49" s="44">
        <v>15.523</v>
      </c>
      <c r="D49" s="44">
        <v>15.468</v>
      </c>
      <c r="E49" s="44">
        <v>15.413</v>
      </c>
      <c r="F49" s="44">
        <v>15.358000000000001</v>
      </c>
      <c r="G49" s="44">
        <v>15.303000000000001</v>
      </c>
      <c r="H49" s="44">
        <v>15.247</v>
      </c>
      <c r="I49" s="44">
        <v>15.192</v>
      </c>
      <c r="J49" s="44">
        <v>15.137</v>
      </c>
      <c r="K49" s="44">
        <v>15.082000000000001</v>
      </c>
      <c r="L49" s="44">
        <v>15.026999999999999</v>
      </c>
      <c r="M49" s="44">
        <v>14.972</v>
      </c>
    </row>
    <row r="50" spans="1:13" x14ac:dyDescent="0.25">
      <c r="A50" s="43">
        <v>73</v>
      </c>
      <c r="B50" s="44">
        <v>14.916</v>
      </c>
      <c r="C50" s="44">
        <v>14.861000000000001</v>
      </c>
      <c r="D50" s="44">
        <v>14.805999999999999</v>
      </c>
      <c r="E50" s="44">
        <v>14.750999999999999</v>
      </c>
      <c r="F50" s="44">
        <v>14.696</v>
      </c>
      <c r="G50" s="44">
        <v>14.641</v>
      </c>
      <c r="H50" s="44">
        <v>14.585000000000001</v>
      </c>
      <c r="I50" s="44">
        <v>14.53</v>
      </c>
      <c r="J50" s="44">
        <v>14.475</v>
      </c>
      <c r="K50" s="44">
        <v>14.42</v>
      </c>
      <c r="L50" s="44">
        <v>14.365</v>
      </c>
      <c r="M50" s="44">
        <v>14.308999999999999</v>
      </c>
    </row>
    <row r="51" spans="1:13" x14ac:dyDescent="0.25">
      <c r="A51" s="43">
        <v>74</v>
      </c>
      <c r="B51" s="44">
        <v>14.25</v>
      </c>
      <c r="C51" s="44">
        <v>14.186</v>
      </c>
      <c r="D51" s="44">
        <v>14.122</v>
      </c>
      <c r="E51" s="44">
        <v>14.058</v>
      </c>
      <c r="F51" s="44">
        <v>13.994999999999999</v>
      </c>
      <c r="G51" s="44">
        <v>13.930999999999999</v>
      </c>
      <c r="H51" s="44">
        <v>13.867000000000001</v>
      </c>
      <c r="I51" s="44">
        <v>13.803000000000001</v>
      </c>
      <c r="J51" s="44">
        <v>13.739000000000001</v>
      </c>
      <c r="K51" s="44">
        <v>13.675000000000001</v>
      </c>
      <c r="L51" s="44">
        <v>13.612</v>
      </c>
      <c r="M51" s="44">
        <v>13.548</v>
      </c>
    </row>
    <row r="52" spans="1:13" x14ac:dyDescent="0.25">
      <c r="A52" s="43">
        <v>75</v>
      </c>
      <c r="B52" s="44">
        <v>13.488</v>
      </c>
      <c r="C52" s="44">
        <v>13.433999999999999</v>
      </c>
      <c r="D52" s="44">
        <v>13.379</v>
      </c>
      <c r="E52" s="44">
        <v>13.324</v>
      </c>
      <c r="F52" s="44">
        <v>13.269</v>
      </c>
      <c r="G52" s="44">
        <v>13.215</v>
      </c>
      <c r="H52" s="44">
        <v>13.16</v>
      </c>
      <c r="I52" s="44">
        <v>13.105</v>
      </c>
      <c r="J52" s="44">
        <v>13.05</v>
      </c>
      <c r="K52" s="44">
        <v>12.994999999999999</v>
      </c>
      <c r="L52" s="44">
        <v>12.941000000000001</v>
      </c>
      <c r="M52" s="44">
        <v>12.885999999999999</v>
      </c>
    </row>
    <row r="53" spans="1:13" x14ac:dyDescent="0.25">
      <c r="A53" s="43">
        <v>76</v>
      </c>
      <c r="B53" s="44">
        <v>12.831</v>
      </c>
      <c r="C53" s="44">
        <v>12.776999999999999</v>
      </c>
      <c r="D53" s="44">
        <v>12.722</v>
      </c>
      <c r="E53" s="44">
        <v>12.667999999999999</v>
      </c>
      <c r="F53" s="44">
        <v>12.614000000000001</v>
      </c>
      <c r="G53" s="44">
        <v>12.558999999999999</v>
      </c>
      <c r="H53" s="44">
        <v>12.505000000000001</v>
      </c>
      <c r="I53" s="44">
        <v>12.45</v>
      </c>
      <c r="J53" s="44">
        <v>12.396000000000001</v>
      </c>
      <c r="K53" s="44">
        <v>12.340999999999999</v>
      </c>
      <c r="L53" s="44">
        <v>12.287000000000001</v>
      </c>
      <c r="M53" s="44">
        <v>12.233000000000001</v>
      </c>
    </row>
    <row r="54" spans="1:13" x14ac:dyDescent="0.25">
      <c r="A54" s="43">
        <v>77</v>
      </c>
      <c r="B54" s="44">
        <v>12.178000000000001</v>
      </c>
      <c r="C54" s="44">
        <v>12.125</v>
      </c>
      <c r="D54" s="44">
        <v>12.071</v>
      </c>
      <c r="E54" s="44">
        <v>12.016999999999999</v>
      </c>
      <c r="F54" s="44">
        <v>11.962999999999999</v>
      </c>
      <c r="G54" s="44">
        <v>11.909000000000001</v>
      </c>
      <c r="H54" s="44">
        <v>11.855</v>
      </c>
      <c r="I54" s="44">
        <v>11.801</v>
      </c>
      <c r="J54" s="44">
        <v>11.747</v>
      </c>
      <c r="K54" s="44">
        <v>11.693</v>
      </c>
      <c r="L54" s="44">
        <v>11.638999999999999</v>
      </c>
      <c r="M54" s="44">
        <v>11.585000000000001</v>
      </c>
    </row>
    <row r="55" spans="1:13" x14ac:dyDescent="0.25">
      <c r="A55" s="43">
        <v>78</v>
      </c>
      <c r="B55" s="44">
        <v>11.532</v>
      </c>
      <c r="C55" s="44">
        <v>11.478999999999999</v>
      </c>
      <c r="D55" s="44">
        <v>11.425000000000001</v>
      </c>
      <c r="E55" s="44">
        <v>11.372</v>
      </c>
      <c r="F55" s="44">
        <v>11.319000000000001</v>
      </c>
      <c r="G55" s="44">
        <v>11.266</v>
      </c>
      <c r="H55" s="44">
        <v>11.212999999999999</v>
      </c>
      <c r="I55" s="44">
        <v>11.159000000000001</v>
      </c>
      <c r="J55" s="44">
        <v>11.106</v>
      </c>
      <c r="K55" s="44">
        <v>11.053000000000001</v>
      </c>
      <c r="L55" s="44">
        <v>11</v>
      </c>
      <c r="M55" s="44">
        <v>10.946999999999999</v>
      </c>
    </row>
    <row r="56" spans="1:13" x14ac:dyDescent="0.25">
      <c r="A56" s="43">
        <v>79</v>
      </c>
      <c r="B56" s="44">
        <v>10.888</v>
      </c>
      <c r="C56" s="44">
        <v>10.824999999999999</v>
      </c>
      <c r="D56" s="44">
        <v>10.762</v>
      </c>
      <c r="E56" s="44">
        <v>10.699</v>
      </c>
      <c r="F56" s="44">
        <v>10.635999999999999</v>
      </c>
      <c r="G56" s="44">
        <v>10.573</v>
      </c>
      <c r="H56" s="44">
        <v>10.51</v>
      </c>
      <c r="I56" s="44">
        <v>10.446999999999999</v>
      </c>
      <c r="J56" s="44">
        <v>10.384</v>
      </c>
      <c r="K56" s="44">
        <v>10.321</v>
      </c>
      <c r="L56" s="44">
        <v>10.257999999999999</v>
      </c>
      <c r="M56" s="44">
        <v>10.195</v>
      </c>
    </row>
    <row r="57" spans="1:13" x14ac:dyDescent="0.25">
      <c r="A57" s="43">
        <v>80</v>
      </c>
      <c r="B57" s="44">
        <v>10.138</v>
      </c>
      <c r="C57" s="44">
        <v>10.087</v>
      </c>
      <c r="D57" s="44">
        <v>10.036</v>
      </c>
      <c r="E57" s="44">
        <v>9.9849999999999994</v>
      </c>
      <c r="F57" s="44">
        <v>9.9339999999999993</v>
      </c>
      <c r="G57" s="44">
        <v>9.8829999999999991</v>
      </c>
      <c r="H57" s="44">
        <v>9.8320000000000007</v>
      </c>
      <c r="I57" s="44">
        <v>9.7810000000000006</v>
      </c>
      <c r="J57" s="44">
        <v>9.73</v>
      </c>
      <c r="K57" s="44">
        <v>9.68</v>
      </c>
      <c r="L57" s="44">
        <v>9.6289999999999996</v>
      </c>
      <c r="M57" s="44">
        <v>9.5779999999999994</v>
      </c>
    </row>
    <row r="58" spans="1:13" x14ac:dyDescent="0.25">
      <c r="A58" s="43">
        <v>81</v>
      </c>
      <c r="B58" s="44">
        <v>9.5269999999999992</v>
      </c>
      <c r="C58" s="44">
        <v>9.4779999999999998</v>
      </c>
      <c r="D58" s="44">
        <v>9.4280000000000008</v>
      </c>
      <c r="E58" s="44">
        <v>9.3780000000000001</v>
      </c>
      <c r="F58" s="44">
        <v>9.3290000000000006</v>
      </c>
      <c r="G58" s="44">
        <v>9.2789999999999999</v>
      </c>
      <c r="H58" s="44">
        <v>9.2289999999999992</v>
      </c>
      <c r="I58" s="44">
        <v>9.18</v>
      </c>
      <c r="J58" s="44">
        <v>9.1300000000000008</v>
      </c>
      <c r="K58" s="44">
        <v>9.08</v>
      </c>
      <c r="L58" s="44">
        <v>9.0310000000000006</v>
      </c>
      <c r="M58" s="44">
        <v>8.9809999999999999</v>
      </c>
    </row>
    <row r="59" spans="1:13" x14ac:dyDescent="0.25">
      <c r="A59" s="43">
        <v>82</v>
      </c>
      <c r="B59" s="44">
        <v>8.9320000000000004</v>
      </c>
      <c r="C59" s="44">
        <v>8.8840000000000003</v>
      </c>
      <c r="D59" s="44">
        <v>8.8360000000000003</v>
      </c>
      <c r="E59" s="44">
        <v>8.7870000000000008</v>
      </c>
      <c r="F59" s="44">
        <v>8.7390000000000008</v>
      </c>
      <c r="G59" s="44">
        <v>8.6910000000000007</v>
      </c>
      <c r="H59" s="44">
        <v>8.6430000000000007</v>
      </c>
      <c r="I59" s="44">
        <v>8.5950000000000006</v>
      </c>
      <c r="J59" s="44">
        <v>8.5459999999999994</v>
      </c>
      <c r="K59" s="44">
        <v>8.4979999999999993</v>
      </c>
      <c r="L59" s="44">
        <v>8.4499999999999993</v>
      </c>
      <c r="M59" s="44">
        <v>8.4019999999999992</v>
      </c>
    </row>
    <row r="60" spans="1:13" x14ac:dyDescent="0.25">
      <c r="A60" s="43">
        <v>83</v>
      </c>
      <c r="B60" s="44">
        <v>8.3539999999999992</v>
      </c>
      <c r="C60" s="44">
        <v>8.3079999999999998</v>
      </c>
      <c r="D60" s="44">
        <v>8.2609999999999992</v>
      </c>
      <c r="E60" s="44">
        <v>8.2149999999999999</v>
      </c>
      <c r="F60" s="44">
        <v>8.1679999999999993</v>
      </c>
      <c r="G60" s="44">
        <v>8.1219999999999999</v>
      </c>
      <c r="H60" s="44">
        <v>8.0749999999999993</v>
      </c>
      <c r="I60" s="44">
        <v>8.0289999999999999</v>
      </c>
      <c r="J60" s="44">
        <v>7.9820000000000002</v>
      </c>
      <c r="K60" s="44">
        <v>7.9359999999999999</v>
      </c>
      <c r="L60" s="44">
        <v>7.8890000000000002</v>
      </c>
      <c r="M60" s="44">
        <v>7.8419999999999996</v>
      </c>
    </row>
    <row r="61" spans="1:13" x14ac:dyDescent="0.25">
      <c r="A61" s="43">
        <v>84</v>
      </c>
      <c r="B61" s="44">
        <v>7.7919999999999998</v>
      </c>
      <c r="C61" s="44">
        <v>7.7370000000000001</v>
      </c>
      <c r="D61" s="44">
        <v>7.6820000000000004</v>
      </c>
      <c r="E61" s="44">
        <v>7.6280000000000001</v>
      </c>
      <c r="F61" s="44">
        <v>7.5730000000000004</v>
      </c>
      <c r="G61" s="44">
        <v>7.5179999999999998</v>
      </c>
      <c r="H61" s="44">
        <v>7.4630000000000001</v>
      </c>
      <c r="I61" s="44">
        <v>7.4089999999999998</v>
      </c>
      <c r="J61" s="44">
        <v>7.3540000000000001</v>
      </c>
      <c r="K61" s="44">
        <v>7.2990000000000004</v>
      </c>
      <c r="L61" s="44">
        <v>7.2439999999999998</v>
      </c>
      <c r="M61" s="44">
        <v>7.19</v>
      </c>
    </row>
    <row r="62" spans="1:13" x14ac:dyDescent="0.25">
      <c r="A62" s="43">
        <v>85</v>
      </c>
      <c r="B62" s="44">
        <v>7.141</v>
      </c>
      <c r="C62" s="44">
        <v>7.0979999999999999</v>
      </c>
      <c r="D62" s="44">
        <v>7.056</v>
      </c>
      <c r="E62" s="44">
        <v>7.0129999999999999</v>
      </c>
      <c r="F62" s="44">
        <v>6.97</v>
      </c>
      <c r="G62" s="44">
        <v>6.9279999999999999</v>
      </c>
      <c r="H62" s="44">
        <v>6.8849999999999998</v>
      </c>
      <c r="I62" s="44">
        <v>6.843</v>
      </c>
      <c r="J62" s="44">
        <v>6.8</v>
      </c>
      <c r="K62" s="44">
        <v>6.7569999999999997</v>
      </c>
      <c r="L62" s="44">
        <v>6.7149999999999999</v>
      </c>
      <c r="M62" s="44">
        <v>6.6719999999999997</v>
      </c>
    </row>
    <row r="63" spans="1:13" x14ac:dyDescent="0.25">
      <c r="A63" s="43">
        <v>86</v>
      </c>
      <c r="B63" s="44">
        <v>6.6310000000000002</v>
      </c>
      <c r="C63" s="44">
        <v>6.59</v>
      </c>
      <c r="D63" s="44">
        <v>6.55</v>
      </c>
      <c r="E63" s="44">
        <v>6.5090000000000003</v>
      </c>
      <c r="F63" s="44">
        <v>6.4690000000000003</v>
      </c>
      <c r="G63" s="44">
        <v>6.4279999999999999</v>
      </c>
      <c r="H63" s="44">
        <v>6.3879999999999999</v>
      </c>
      <c r="I63" s="44">
        <v>6.3470000000000004</v>
      </c>
      <c r="J63" s="44">
        <v>6.3070000000000004</v>
      </c>
      <c r="K63" s="44">
        <v>6.266</v>
      </c>
      <c r="L63" s="44">
        <v>6.226</v>
      </c>
      <c r="M63" s="44">
        <v>6.1849999999999996</v>
      </c>
    </row>
    <row r="64" spans="1:13" x14ac:dyDescent="0.25">
      <c r="A64" s="43">
        <v>87</v>
      </c>
      <c r="B64" s="44">
        <v>6.1459999999999999</v>
      </c>
      <c r="C64" s="44">
        <v>6.1079999999999997</v>
      </c>
      <c r="D64" s="44">
        <v>6.069</v>
      </c>
      <c r="E64" s="44">
        <v>6.0309999999999997</v>
      </c>
      <c r="F64" s="44">
        <v>5.9930000000000003</v>
      </c>
      <c r="G64" s="44">
        <v>5.9550000000000001</v>
      </c>
      <c r="H64" s="44">
        <v>5.9160000000000004</v>
      </c>
      <c r="I64" s="44">
        <v>5.8780000000000001</v>
      </c>
      <c r="J64" s="44">
        <v>5.84</v>
      </c>
      <c r="K64" s="44">
        <v>5.8019999999999996</v>
      </c>
      <c r="L64" s="44">
        <v>5.7629999999999999</v>
      </c>
      <c r="M64" s="44">
        <v>5.7249999999999996</v>
      </c>
    </row>
    <row r="65" spans="1:13" x14ac:dyDescent="0.25">
      <c r="A65" s="43">
        <v>88</v>
      </c>
      <c r="B65" s="44">
        <v>5.6879999999999997</v>
      </c>
      <c r="C65" s="44">
        <v>5.6520000000000001</v>
      </c>
      <c r="D65" s="44">
        <v>5.617</v>
      </c>
      <c r="E65" s="44">
        <v>5.5810000000000004</v>
      </c>
      <c r="F65" s="44">
        <v>5.5449999999999999</v>
      </c>
      <c r="G65" s="44">
        <v>5.5090000000000003</v>
      </c>
      <c r="H65" s="44">
        <v>5.4729999999999999</v>
      </c>
      <c r="I65" s="44">
        <v>5.4370000000000003</v>
      </c>
      <c r="J65" s="44">
        <v>5.4020000000000001</v>
      </c>
      <c r="K65" s="44">
        <v>5.3659999999999997</v>
      </c>
      <c r="L65" s="44">
        <v>5.33</v>
      </c>
      <c r="M65" s="44">
        <v>5.2939999999999996</v>
      </c>
    </row>
    <row r="66" spans="1:13" x14ac:dyDescent="0.25">
      <c r="A66" s="43">
        <v>89</v>
      </c>
      <c r="B66" s="44">
        <v>5.2549999999999999</v>
      </c>
      <c r="C66" s="44">
        <v>5.2130000000000001</v>
      </c>
      <c r="D66" s="44">
        <v>5.1710000000000003</v>
      </c>
      <c r="E66" s="44">
        <v>5.1289999999999996</v>
      </c>
      <c r="F66" s="44">
        <v>5.0869999999999997</v>
      </c>
      <c r="G66" s="44">
        <v>5.0449999999999999</v>
      </c>
      <c r="H66" s="44">
        <v>5.0030000000000001</v>
      </c>
      <c r="I66" s="44">
        <v>4.9610000000000003</v>
      </c>
      <c r="J66" s="44">
        <v>4.9189999999999996</v>
      </c>
      <c r="K66" s="44">
        <v>4.8769999999999998</v>
      </c>
      <c r="L66" s="44">
        <v>4.835</v>
      </c>
      <c r="M66" s="44">
        <v>4.7930000000000001</v>
      </c>
    </row>
    <row r="67" spans="1:13" x14ac:dyDescent="0.25">
      <c r="A67" s="43">
        <v>90</v>
      </c>
      <c r="B67" s="44">
        <v>4.7569999999999997</v>
      </c>
      <c r="C67" s="44">
        <v>4.726</v>
      </c>
      <c r="D67" s="44">
        <v>4.6950000000000003</v>
      </c>
      <c r="E67" s="44">
        <v>4.6639999999999997</v>
      </c>
      <c r="F67" s="44">
        <v>4.6340000000000003</v>
      </c>
      <c r="G67" s="44">
        <v>4.6029999999999998</v>
      </c>
      <c r="H67" s="44">
        <v>4.5720000000000001</v>
      </c>
      <c r="I67" s="44">
        <v>4.5410000000000004</v>
      </c>
      <c r="J67" s="44">
        <v>4.5110000000000001</v>
      </c>
      <c r="K67" s="44">
        <v>4.4800000000000004</v>
      </c>
      <c r="L67" s="44">
        <v>4.4489999999999998</v>
      </c>
      <c r="M67" s="44">
        <v>4.4180000000000001</v>
      </c>
    </row>
    <row r="68" spans="1:13" x14ac:dyDescent="0.25">
      <c r="A68" s="43">
        <v>91</v>
      </c>
      <c r="B68" s="44">
        <v>4.3890000000000002</v>
      </c>
      <c r="C68" s="44">
        <v>4.3609999999999998</v>
      </c>
      <c r="D68" s="44">
        <v>4.3319999999999999</v>
      </c>
      <c r="E68" s="44">
        <v>4.3040000000000003</v>
      </c>
      <c r="F68" s="44">
        <v>4.2759999999999998</v>
      </c>
      <c r="G68" s="44">
        <v>4.2480000000000002</v>
      </c>
      <c r="H68" s="44">
        <v>4.2190000000000003</v>
      </c>
      <c r="I68" s="44">
        <v>4.1909999999999998</v>
      </c>
      <c r="J68" s="44">
        <v>4.1630000000000003</v>
      </c>
      <c r="K68" s="44">
        <v>4.1349999999999998</v>
      </c>
      <c r="L68" s="44">
        <v>4.1059999999999999</v>
      </c>
      <c r="M68" s="44">
        <v>4.0780000000000003</v>
      </c>
    </row>
    <row r="69" spans="1:13" x14ac:dyDescent="0.25">
      <c r="A69" s="43">
        <v>92</v>
      </c>
      <c r="B69" s="44">
        <v>4.0510000000000002</v>
      </c>
      <c r="C69" s="44">
        <v>4.0250000000000004</v>
      </c>
      <c r="D69" s="44">
        <v>3.9990000000000001</v>
      </c>
      <c r="E69" s="44">
        <v>3.9729999999999999</v>
      </c>
      <c r="F69" s="44">
        <v>3.948</v>
      </c>
      <c r="G69" s="44">
        <v>3.9220000000000002</v>
      </c>
      <c r="H69" s="44">
        <v>3.8959999999999999</v>
      </c>
      <c r="I69" s="44">
        <v>3.87</v>
      </c>
      <c r="J69" s="44">
        <v>3.8439999999999999</v>
      </c>
      <c r="K69" s="44">
        <v>3.8180000000000001</v>
      </c>
      <c r="L69" s="44">
        <v>3.7919999999999998</v>
      </c>
      <c r="M69" s="44">
        <v>3.7669999999999999</v>
      </c>
    </row>
    <row r="70" spans="1:13" x14ac:dyDescent="0.25">
      <c r="A70" s="43">
        <v>93</v>
      </c>
      <c r="B70" s="44">
        <v>3.742</v>
      </c>
      <c r="C70" s="44">
        <v>3.718</v>
      </c>
      <c r="D70" s="44">
        <v>3.6949999999999998</v>
      </c>
      <c r="E70" s="44">
        <v>3.6709999999999998</v>
      </c>
      <c r="F70" s="44">
        <v>3.6480000000000001</v>
      </c>
      <c r="G70" s="44">
        <v>3.6240000000000001</v>
      </c>
      <c r="H70" s="44">
        <v>3.601</v>
      </c>
      <c r="I70" s="44">
        <v>3.577</v>
      </c>
      <c r="J70" s="44">
        <v>3.5539999999999998</v>
      </c>
      <c r="K70" s="44">
        <v>3.5310000000000001</v>
      </c>
      <c r="L70" s="44">
        <v>3.5070000000000001</v>
      </c>
      <c r="M70" s="44">
        <v>3.484</v>
      </c>
    </row>
    <row r="71" spans="1:13" x14ac:dyDescent="0.25">
      <c r="A71" s="43">
        <v>94</v>
      </c>
      <c r="B71" s="44">
        <v>3.4609999999999999</v>
      </c>
      <c r="C71" s="44">
        <v>3.44</v>
      </c>
      <c r="D71" s="44">
        <v>3.4180000000000001</v>
      </c>
      <c r="E71" s="44">
        <v>3.3969999999999998</v>
      </c>
      <c r="F71" s="44">
        <v>3.375</v>
      </c>
      <c r="G71" s="44">
        <v>3.3540000000000001</v>
      </c>
      <c r="H71" s="44">
        <v>3.3330000000000002</v>
      </c>
      <c r="I71" s="44">
        <v>3.3109999999999999</v>
      </c>
      <c r="J71" s="44">
        <v>3.29</v>
      </c>
      <c r="K71" s="44">
        <v>3.2679999999999998</v>
      </c>
      <c r="L71" s="44">
        <v>3.2469999999999999</v>
      </c>
      <c r="M71" s="44">
        <v>3.2250000000000001</v>
      </c>
    </row>
    <row r="72" spans="1:13" x14ac:dyDescent="0.25">
      <c r="A72" s="43">
        <v>95</v>
      </c>
      <c r="B72" s="44">
        <v>3.2050000000000001</v>
      </c>
      <c r="C72" s="44">
        <v>3.1859999999999999</v>
      </c>
      <c r="D72" s="44">
        <v>3.1669999999999998</v>
      </c>
      <c r="E72" s="44">
        <v>3.1480000000000001</v>
      </c>
      <c r="F72" s="44">
        <v>3.129</v>
      </c>
      <c r="G72" s="44">
        <v>3.109</v>
      </c>
      <c r="H72" s="44">
        <v>3.09</v>
      </c>
      <c r="I72" s="44">
        <v>3.0710000000000002</v>
      </c>
      <c r="J72" s="44">
        <v>3.052</v>
      </c>
      <c r="K72" s="44">
        <v>3.0329999999999999</v>
      </c>
      <c r="L72" s="44">
        <v>3.0139999999999998</v>
      </c>
      <c r="M72" s="44">
        <v>2.9950000000000001</v>
      </c>
    </row>
    <row r="73" spans="1:13" x14ac:dyDescent="0.25">
      <c r="A73" s="43">
        <v>96</v>
      </c>
      <c r="B73" s="44">
        <v>2.976</v>
      </c>
      <c r="C73" s="44">
        <v>2.9590000000000001</v>
      </c>
      <c r="D73" s="44">
        <v>2.9420000000000002</v>
      </c>
      <c r="E73" s="44">
        <v>2.9249999999999998</v>
      </c>
      <c r="F73" s="44">
        <v>2.9079999999999999</v>
      </c>
      <c r="G73" s="44">
        <v>2.891</v>
      </c>
      <c r="H73" s="44">
        <v>2.8740000000000001</v>
      </c>
      <c r="I73" s="44">
        <v>2.8570000000000002</v>
      </c>
      <c r="J73" s="44">
        <v>2.84</v>
      </c>
      <c r="K73" s="44">
        <v>2.823</v>
      </c>
      <c r="L73" s="44">
        <v>2.806</v>
      </c>
      <c r="M73" s="44">
        <v>2.7890000000000001</v>
      </c>
    </row>
    <row r="74" spans="1:13" x14ac:dyDescent="0.25">
      <c r="A74" s="43">
        <v>97</v>
      </c>
      <c r="B74" s="44">
        <v>2.7730000000000001</v>
      </c>
      <c r="C74" s="44">
        <v>2.758</v>
      </c>
      <c r="D74" s="44">
        <v>2.7429999999999999</v>
      </c>
      <c r="E74" s="44">
        <v>2.7269999999999999</v>
      </c>
      <c r="F74" s="44">
        <v>2.7120000000000002</v>
      </c>
      <c r="G74" s="44">
        <v>2.6970000000000001</v>
      </c>
      <c r="H74" s="44">
        <v>2.6819999999999999</v>
      </c>
      <c r="I74" s="44">
        <v>2.6669999999999998</v>
      </c>
      <c r="J74" s="44">
        <v>2.6520000000000001</v>
      </c>
      <c r="K74" s="44">
        <v>2.637</v>
      </c>
      <c r="L74" s="44">
        <v>2.6219999999999999</v>
      </c>
      <c r="M74" s="44">
        <v>2.6070000000000002</v>
      </c>
    </row>
    <row r="75" spans="1:13" x14ac:dyDescent="0.25">
      <c r="A75" s="43">
        <v>98</v>
      </c>
      <c r="B75" s="44">
        <v>2.593</v>
      </c>
      <c r="C75" s="44">
        <v>2.58</v>
      </c>
      <c r="D75" s="44">
        <v>2.5670000000000002</v>
      </c>
      <c r="E75" s="44">
        <v>2.5539999999999998</v>
      </c>
      <c r="F75" s="44">
        <v>2.5409999999999999</v>
      </c>
      <c r="G75" s="44">
        <v>2.528</v>
      </c>
      <c r="H75" s="44">
        <v>2.5150000000000001</v>
      </c>
      <c r="I75" s="44">
        <v>2.5019999999999998</v>
      </c>
      <c r="J75" s="44">
        <v>2.4900000000000002</v>
      </c>
      <c r="K75" s="44">
        <v>2.4769999999999999</v>
      </c>
      <c r="L75" s="44">
        <v>2.464</v>
      </c>
      <c r="M75" s="44">
        <v>2.4510000000000001</v>
      </c>
    </row>
    <row r="76" spans="1:13" x14ac:dyDescent="0.25">
      <c r="A76" s="43">
        <v>99</v>
      </c>
      <c r="B76" s="44">
        <v>2.44</v>
      </c>
      <c r="C76" s="44">
        <v>2.4300000000000002</v>
      </c>
      <c r="D76" s="44">
        <v>2.42</v>
      </c>
      <c r="E76" s="44">
        <v>2.411</v>
      </c>
      <c r="F76" s="44">
        <v>2.4009999999999998</v>
      </c>
      <c r="G76" s="44">
        <v>2.391</v>
      </c>
      <c r="H76" s="44">
        <v>2.3809999999999998</v>
      </c>
      <c r="I76" s="44">
        <v>2.3719999999999999</v>
      </c>
      <c r="J76" s="44">
        <v>2.3620000000000001</v>
      </c>
      <c r="K76" s="44">
        <v>2.3519999999999999</v>
      </c>
      <c r="L76" s="44">
        <v>2.343</v>
      </c>
      <c r="M76" s="44">
        <v>2.3330000000000002</v>
      </c>
    </row>
    <row r="77" spans="1:13" x14ac:dyDescent="0.25">
      <c r="A77" s="43">
        <v>100</v>
      </c>
      <c r="B77" s="44">
        <v>2.3250000000000002</v>
      </c>
      <c r="C77" s="44">
        <v>2.3170000000000002</v>
      </c>
      <c r="D77" s="44">
        <v>2.31</v>
      </c>
      <c r="E77" s="44">
        <v>2.3029999999999999</v>
      </c>
      <c r="F77" s="44">
        <v>2.2949999999999999</v>
      </c>
      <c r="G77" s="44">
        <v>2.2879999999999998</v>
      </c>
      <c r="H77" s="44">
        <v>2.2810000000000001</v>
      </c>
      <c r="I77" s="44">
        <v>2.2730000000000001</v>
      </c>
      <c r="J77" s="44">
        <v>2.266</v>
      </c>
      <c r="K77" s="44">
        <v>2.2589999999999999</v>
      </c>
      <c r="L77" s="44">
        <v>2.2509999999999999</v>
      </c>
      <c r="M77" s="44">
        <v>2.2440000000000002</v>
      </c>
    </row>
    <row r="78" spans="1:13" x14ac:dyDescent="0.25">
      <c r="A78" s="43">
        <v>101</v>
      </c>
      <c r="B78" s="44">
        <v>2.2400000000000002</v>
      </c>
      <c r="C78" s="44"/>
      <c r="D78" s="44"/>
      <c r="E78" s="44"/>
      <c r="F78" s="44"/>
      <c r="G78" s="44"/>
      <c r="H78" s="44"/>
      <c r="I78" s="44"/>
      <c r="J78" s="44"/>
      <c r="K78" s="44"/>
      <c r="L78" s="44"/>
      <c r="M78" s="44"/>
    </row>
  </sheetData>
  <sheetProtection algorithmName="SHA-512" hashValue="Q8KBjjwxzZhXsGajtRUAbTtRKWxch2rUK4j/nm3W2EnsZRK2FDxS1TfVwumaTasbMj/QweetnBXGk8tHmLKPyw==" saltValue="ifAlCBpM8JTLf2Pp5E+C2A==" spinCount="100000" sheet="1" objects="1" scenarios="1"/>
  <conditionalFormatting sqref="A6:A21">
    <cfRule type="expression" dxfId="319" priority="1" stopIfTrue="1">
      <formula>MOD(ROW(),2)=0</formula>
    </cfRule>
    <cfRule type="expression" dxfId="318" priority="2" stopIfTrue="1">
      <formula>MOD(ROW(),2)&lt;&gt;0</formula>
    </cfRule>
  </conditionalFormatting>
  <conditionalFormatting sqref="B6:M21">
    <cfRule type="expression" dxfId="317" priority="3" stopIfTrue="1">
      <formula>MOD(ROW(),2)=0</formula>
    </cfRule>
    <cfRule type="expression" dxfId="316" priority="4" stopIfTrue="1">
      <formula>MOD(ROW(),2)&lt;&gt;0</formula>
    </cfRule>
  </conditionalFormatting>
  <conditionalFormatting sqref="A26:A78">
    <cfRule type="expression" dxfId="315" priority="5" stopIfTrue="1">
      <formula>MOD(ROW(),2)=0</formula>
    </cfRule>
    <cfRule type="expression" dxfId="314" priority="6" stopIfTrue="1">
      <formula>MOD(ROW(),2)&lt;&gt;0</formula>
    </cfRule>
  </conditionalFormatting>
  <conditionalFormatting sqref="B26:M78">
    <cfRule type="expression" dxfId="313" priority="7" stopIfTrue="1">
      <formula>MOD(ROW(),2)=0</formula>
    </cfRule>
    <cfRule type="expression" dxfId="312" priority="8"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6D134-A4F1-4337-9D8A-344AA5A7A030}">
  <sheetPr codeName="Sheet89"/>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x-803</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420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421</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803</v>
      </c>
      <c r="C14" s="49"/>
      <c r="D14" s="49"/>
      <c r="E14" s="49"/>
      <c r="F14" s="49"/>
      <c r="G14" s="49"/>
      <c r="H14" s="49"/>
      <c r="I14" s="49"/>
      <c r="J14" s="49"/>
      <c r="K14" s="49"/>
      <c r="L14" s="49"/>
      <c r="M14" s="49"/>
    </row>
    <row r="15" spans="1:13" x14ac:dyDescent="0.25">
      <c r="A15" s="40" t="s">
        <v>485</v>
      </c>
      <c r="B15" s="49" t="s">
        <v>422</v>
      </c>
      <c r="C15" s="49"/>
      <c r="D15" s="49"/>
      <c r="E15" s="49"/>
      <c r="F15" s="49"/>
      <c r="G15" s="49"/>
      <c r="H15" s="49"/>
      <c r="I15" s="49"/>
      <c r="J15" s="49"/>
      <c r="K15" s="49"/>
      <c r="L15" s="49"/>
      <c r="M15" s="49"/>
    </row>
    <row r="16" spans="1:13" x14ac:dyDescent="0.25">
      <c r="A16" s="40" t="s">
        <v>137</v>
      </c>
      <c r="B16" s="49" t="s">
        <v>423</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0.08</v>
      </c>
      <c r="C27" s="44">
        <v>7.9000000000000001E-2</v>
      </c>
      <c r="D27" s="44">
        <v>7.8E-2</v>
      </c>
      <c r="E27" s="44">
        <v>7.5999999999999998E-2</v>
      </c>
      <c r="F27" s="44">
        <v>7.4999999999999997E-2</v>
      </c>
      <c r="G27" s="44">
        <v>7.3999999999999996E-2</v>
      </c>
      <c r="H27" s="44">
        <v>7.1999999999999995E-2</v>
      </c>
      <c r="I27" s="44">
        <v>7.0999999999999994E-2</v>
      </c>
      <c r="J27" s="44">
        <v>7.0000000000000007E-2</v>
      </c>
      <c r="K27" s="44">
        <v>6.8000000000000005E-2</v>
      </c>
      <c r="L27" s="44">
        <v>6.7000000000000004E-2</v>
      </c>
      <c r="M27" s="44">
        <v>6.6000000000000003E-2</v>
      </c>
    </row>
    <row r="28" spans="1:13" x14ac:dyDescent="0.25">
      <c r="A28" s="43">
        <v>51</v>
      </c>
      <c r="B28" s="44">
        <v>6.5000000000000002E-2</v>
      </c>
      <c r="C28" s="44">
        <v>6.3E-2</v>
      </c>
      <c r="D28" s="44">
        <v>6.2E-2</v>
      </c>
      <c r="E28" s="44">
        <v>6.0999999999999999E-2</v>
      </c>
      <c r="F28" s="44">
        <v>5.8999999999999997E-2</v>
      </c>
      <c r="G28" s="44">
        <v>5.8000000000000003E-2</v>
      </c>
      <c r="H28" s="44">
        <v>5.7000000000000002E-2</v>
      </c>
      <c r="I28" s="44">
        <v>5.5E-2</v>
      </c>
      <c r="J28" s="44">
        <v>5.3999999999999999E-2</v>
      </c>
      <c r="K28" s="44">
        <v>5.2999999999999999E-2</v>
      </c>
      <c r="L28" s="44">
        <v>5.0999999999999997E-2</v>
      </c>
      <c r="M28" s="44">
        <v>0.05</v>
      </c>
    </row>
    <row r="29" spans="1:13" x14ac:dyDescent="0.25">
      <c r="A29" s="43">
        <v>52</v>
      </c>
      <c r="B29" s="44">
        <v>4.9000000000000002E-2</v>
      </c>
      <c r="C29" s="44">
        <v>4.7E-2</v>
      </c>
      <c r="D29" s="44">
        <v>4.5999999999999999E-2</v>
      </c>
      <c r="E29" s="44">
        <v>4.4999999999999998E-2</v>
      </c>
      <c r="F29" s="44">
        <v>4.2999999999999997E-2</v>
      </c>
      <c r="G29" s="44">
        <v>4.2000000000000003E-2</v>
      </c>
      <c r="H29" s="44">
        <v>4.1000000000000002E-2</v>
      </c>
      <c r="I29" s="44">
        <v>3.9E-2</v>
      </c>
      <c r="J29" s="44">
        <v>3.7999999999999999E-2</v>
      </c>
      <c r="K29" s="44">
        <v>3.6999999999999998E-2</v>
      </c>
      <c r="L29" s="44">
        <v>3.5000000000000003E-2</v>
      </c>
      <c r="M29" s="44">
        <v>3.4000000000000002E-2</v>
      </c>
    </row>
    <row r="30" spans="1:13" x14ac:dyDescent="0.25">
      <c r="A30" s="43">
        <v>53</v>
      </c>
      <c r="B30" s="44">
        <v>3.2000000000000001E-2</v>
      </c>
      <c r="C30" s="44">
        <v>3.1E-2</v>
      </c>
      <c r="D30" s="44">
        <v>0.03</v>
      </c>
      <c r="E30" s="44">
        <v>2.8000000000000001E-2</v>
      </c>
      <c r="F30" s="44">
        <v>2.7E-2</v>
      </c>
      <c r="G30" s="44">
        <v>2.5999999999999999E-2</v>
      </c>
      <c r="H30" s="44">
        <v>2.4E-2</v>
      </c>
      <c r="I30" s="44">
        <v>2.3E-2</v>
      </c>
      <c r="J30" s="44">
        <v>2.1999999999999999E-2</v>
      </c>
      <c r="K30" s="44">
        <v>0.02</v>
      </c>
      <c r="L30" s="44">
        <v>1.9E-2</v>
      </c>
      <c r="M30" s="44">
        <v>1.7000000000000001E-2</v>
      </c>
    </row>
    <row r="31" spans="1:13" x14ac:dyDescent="0.25">
      <c r="A31" s="43">
        <v>54</v>
      </c>
      <c r="B31" s="44">
        <v>1.6E-2</v>
      </c>
      <c r="C31" s="44">
        <v>1.4999999999999999E-2</v>
      </c>
      <c r="D31" s="44">
        <v>1.2999999999999999E-2</v>
      </c>
      <c r="E31" s="44">
        <v>1.2E-2</v>
      </c>
      <c r="F31" s="44">
        <v>0.01</v>
      </c>
      <c r="G31" s="44">
        <v>8.9999999999999993E-3</v>
      </c>
      <c r="H31" s="44">
        <v>8.0000000000000002E-3</v>
      </c>
      <c r="I31" s="44">
        <v>6.0000000000000001E-3</v>
      </c>
      <c r="J31" s="44">
        <v>5.0000000000000001E-3</v>
      </c>
      <c r="K31" s="44">
        <v>3.0000000000000001E-3</v>
      </c>
      <c r="L31" s="44">
        <v>2E-3</v>
      </c>
      <c r="M31" s="44">
        <v>1E-3</v>
      </c>
    </row>
    <row r="32" spans="1:13" x14ac:dyDescent="0.25">
      <c r="A32" s="43">
        <v>55</v>
      </c>
      <c r="B32" s="44">
        <v>0</v>
      </c>
      <c r="C32" s="44"/>
      <c r="D32" s="44"/>
      <c r="E32" s="44"/>
      <c r="F32" s="44"/>
      <c r="G32" s="44"/>
      <c r="H32" s="44"/>
      <c r="I32" s="44"/>
      <c r="J32" s="44"/>
      <c r="K32" s="44"/>
      <c r="L32" s="44"/>
      <c r="M32" s="44"/>
    </row>
  </sheetData>
  <sheetProtection algorithmName="SHA-512" hashValue="SEh4WGq6GbHwk9laIjafyztlipPQZ7dHHVAxj/Zw/bZJFsOEFzQQuUrfF0EHeAGMV05nAxLK2ZC54MxehI7+Gw==" saltValue="uIXDieI3m3yxqua+R8w/4w==" spinCount="100000" sheet="1" objects="1" scenarios="1"/>
  <conditionalFormatting sqref="A6:A21">
    <cfRule type="expression" dxfId="309" priority="1" stopIfTrue="1">
      <formula>MOD(ROW(),2)=0</formula>
    </cfRule>
    <cfRule type="expression" dxfId="308" priority="2" stopIfTrue="1">
      <formula>MOD(ROW(),2)&lt;&gt;0</formula>
    </cfRule>
  </conditionalFormatting>
  <conditionalFormatting sqref="B6:M21">
    <cfRule type="expression" dxfId="307" priority="3" stopIfTrue="1">
      <formula>MOD(ROW(),2)=0</formula>
    </cfRule>
    <cfRule type="expression" dxfId="306" priority="4" stopIfTrue="1">
      <formula>MOD(ROW(),2)&lt;&gt;0</formula>
    </cfRule>
  </conditionalFormatting>
  <conditionalFormatting sqref="A26:A32">
    <cfRule type="expression" dxfId="305" priority="5" stopIfTrue="1">
      <formula>MOD(ROW(),2)=0</formula>
    </cfRule>
    <cfRule type="expression" dxfId="304" priority="6" stopIfTrue="1">
      <formula>MOD(ROW(),2)&lt;&gt;0</formula>
    </cfRule>
  </conditionalFormatting>
  <conditionalFormatting sqref="B26:M32">
    <cfRule type="expression" dxfId="303" priority="7" stopIfTrue="1">
      <formula>MOD(ROW(),2)=0</formula>
    </cfRule>
    <cfRule type="expression" dxfId="302" priority="8"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F772C-21FB-4FDB-B3F5-74B190331DB9}">
  <sheetPr codeName="Sheet90"/>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x-804</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424</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804</v>
      </c>
      <c r="C14" s="49"/>
      <c r="D14" s="49"/>
      <c r="E14" s="49"/>
      <c r="F14" s="49"/>
      <c r="G14" s="49"/>
      <c r="H14" s="49"/>
      <c r="I14" s="49"/>
      <c r="J14" s="49"/>
      <c r="K14" s="49"/>
      <c r="L14" s="49"/>
      <c r="M14" s="49"/>
    </row>
    <row r="15" spans="1:13" x14ac:dyDescent="0.25">
      <c r="A15" s="40" t="s">
        <v>485</v>
      </c>
      <c r="B15" s="49" t="s">
        <v>425</v>
      </c>
      <c r="C15" s="49"/>
      <c r="D15" s="49"/>
      <c r="E15" s="49"/>
      <c r="F15" s="49"/>
      <c r="G15" s="49"/>
      <c r="H15" s="49"/>
      <c r="I15" s="49"/>
      <c r="J15" s="49"/>
      <c r="K15" s="49"/>
      <c r="L15" s="49"/>
      <c r="M15" s="49"/>
    </row>
    <row r="16" spans="1:13" x14ac:dyDescent="0.25">
      <c r="A16" s="40" t="s">
        <v>137</v>
      </c>
      <c r="B16" s="49" t="s">
        <v>426</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8.8840000000000003</v>
      </c>
      <c r="C27" s="44">
        <v>8.82</v>
      </c>
      <c r="D27" s="44">
        <v>8.7569999999999997</v>
      </c>
      <c r="E27" s="44">
        <v>8.6929999999999996</v>
      </c>
      <c r="F27" s="44">
        <v>8.6289999999999996</v>
      </c>
      <c r="G27" s="44">
        <v>8.5649999999999995</v>
      </c>
      <c r="H27" s="44">
        <v>8.5020000000000007</v>
      </c>
      <c r="I27" s="44">
        <v>8.4380000000000006</v>
      </c>
      <c r="J27" s="44">
        <v>8.3740000000000006</v>
      </c>
      <c r="K27" s="44">
        <v>8.3109999999999999</v>
      </c>
      <c r="L27" s="44">
        <v>8.2469999999999999</v>
      </c>
      <c r="M27" s="44">
        <v>8.1829999999999998</v>
      </c>
    </row>
    <row r="28" spans="1:13" x14ac:dyDescent="0.25">
      <c r="A28" s="43">
        <v>51</v>
      </c>
      <c r="B28" s="44">
        <v>8.1180000000000003</v>
      </c>
      <c r="C28" s="44">
        <v>8.0519999999999996</v>
      </c>
      <c r="D28" s="44">
        <v>7.9859999999999998</v>
      </c>
      <c r="E28" s="44">
        <v>7.9189999999999996</v>
      </c>
      <c r="F28" s="44">
        <v>7.8529999999999998</v>
      </c>
      <c r="G28" s="44">
        <v>7.7869999999999999</v>
      </c>
      <c r="H28" s="44">
        <v>7.7210000000000001</v>
      </c>
      <c r="I28" s="44">
        <v>7.6539999999999999</v>
      </c>
      <c r="J28" s="44">
        <v>7.5880000000000001</v>
      </c>
      <c r="K28" s="44">
        <v>7.5220000000000002</v>
      </c>
      <c r="L28" s="44">
        <v>7.4560000000000004</v>
      </c>
      <c r="M28" s="44">
        <v>7.3890000000000002</v>
      </c>
    </row>
    <row r="29" spans="1:13" x14ac:dyDescent="0.25">
      <c r="A29" s="43">
        <v>52</v>
      </c>
      <c r="B29" s="44">
        <v>7.3220000000000001</v>
      </c>
      <c r="C29" s="44">
        <v>7.2530000000000001</v>
      </c>
      <c r="D29" s="44">
        <v>7.1840000000000002</v>
      </c>
      <c r="E29" s="44">
        <v>7.1150000000000002</v>
      </c>
      <c r="F29" s="44">
        <v>7.0460000000000003</v>
      </c>
      <c r="G29" s="44">
        <v>6.9770000000000003</v>
      </c>
      <c r="H29" s="44">
        <v>6.9089999999999998</v>
      </c>
      <c r="I29" s="44">
        <v>6.84</v>
      </c>
      <c r="J29" s="44">
        <v>6.7709999999999999</v>
      </c>
      <c r="K29" s="44">
        <v>6.702</v>
      </c>
      <c r="L29" s="44">
        <v>6.633</v>
      </c>
      <c r="M29" s="44">
        <v>6.5640000000000001</v>
      </c>
    </row>
    <row r="30" spans="1:13" x14ac:dyDescent="0.25">
      <c r="A30" s="43">
        <v>53</v>
      </c>
      <c r="B30" s="44">
        <v>6.4939999999999998</v>
      </c>
      <c r="C30" s="44">
        <v>6.4219999999999997</v>
      </c>
      <c r="D30" s="44">
        <v>6.351</v>
      </c>
      <c r="E30" s="44">
        <v>6.2789999999999999</v>
      </c>
      <c r="F30" s="44">
        <v>6.2069999999999999</v>
      </c>
      <c r="G30" s="44">
        <v>6.1360000000000001</v>
      </c>
      <c r="H30" s="44">
        <v>6.0640000000000001</v>
      </c>
      <c r="I30" s="44">
        <v>5.992</v>
      </c>
      <c r="J30" s="44">
        <v>5.9210000000000003</v>
      </c>
      <c r="K30" s="44">
        <v>5.8490000000000002</v>
      </c>
      <c r="L30" s="44">
        <v>5.7779999999999996</v>
      </c>
      <c r="M30" s="44">
        <v>5.7060000000000004</v>
      </c>
    </row>
    <row r="31" spans="1:13" x14ac:dyDescent="0.25">
      <c r="A31" s="43">
        <v>54</v>
      </c>
      <c r="B31" s="44">
        <v>5.633</v>
      </c>
      <c r="C31" s="44">
        <v>5.5579999999999998</v>
      </c>
      <c r="D31" s="44">
        <v>5.484</v>
      </c>
      <c r="E31" s="44">
        <v>5.4089999999999998</v>
      </c>
      <c r="F31" s="44">
        <v>5.335</v>
      </c>
      <c r="G31" s="44">
        <v>5.26</v>
      </c>
      <c r="H31" s="44">
        <v>5.1859999999999999</v>
      </c>
      <c r="I31" s="44">
        <v>5.1109999999999998</v>
      </c>
      <c r="J31" s="44">
        <v>5.0369999999999999</v>
      </c>
      <c r="K31" s="44">
        <v>4.9619999999999997</v>
      </c>
      <c r="L31" s="44">
        <v>4.8879999999999999</v>
      </c>
      <c r="M31" s="44">
        <v>4.8129999999999997</v>
      </c>
    </row>
    <row r="32" spans="1:13" x14ac:dyDescent="0.25">
      <c r="A32" s="43">
        <v>55</v>
      </c>
      <c r="B32" s="44">
        <v>4.7380000000000004</v>
      </c>
      <c r="C32" s="44">
        <v>4.6609999999999996</v>
      </c>
      <c r="D32" s="44">
        <v>4.5839999999999996</v>
      </c>
      <c r="E32" s="44">
        <v>4.5069999999999997</v>
      </c>
      <c r="F32" s="44">
        <v>4.43</v>
      </c>
      <c r="G32" s="44">
        <v>4.3529999999999998</v>
      </c>
      <c r="H32" s="44">
        <v>4.2759999999999998</v>
      </c>
      <c r="I32" s="44">
        <v>4.2</v>
      </c>
      <c r="J32" s="44">
        <v>4.1230000000000002</v>
      </c>
      <c r="K32" s="44">
        <v>4.0460000000000003</v>
      </c>
      <c r="L32" s="44">
        <v>3.9689999999999999</v>
      </c>
      <c r="M32" s="44">
        <v>3.8919999999999999</v>
      </c>
    </row>
    <row r="33" spans="1:13" x14ac:dyDescent="0.25">
      <c r="A33" s="43">
        <v>56</v>
      </c>
      <c r="B33" s="44">
        <v>3.8149999999999999</v>
      </c>
      <c r="C33" s="44">
        <v>3.7360000000000002</v>
      </c>
      <c r="D33" s="44">
        <v>3.6579999999999999</v>
      </c>
      <c r="E33" s="44">
        <v>3.58</v>
      </c>
      <c r="F33" s="44">
        <v>3.5019999999999998</v>
      </c>
      <c r="G33" s="44">
        <v>3.4239999999999999</v>
      </c>
      <c r="H33" s="44">
        <v>3.3460000000000001</v>
      </c>
      <c r="I33" s="44">
        <v>3.2679999999999998</v>
      </c>
      <c r="J33" s="44">
        <v>3.19</v>
      </c>
      <c r="K33" s="44">
        <v>3.1110000000000002</v>
      </c>
      <c r="L33" s="44">
        <v>3.0329999999999999</v>
      </c>
      <c r="M33" s="44">
        <v>2.9550000000000001</v>
      </c>
    </row>
    <row r="34" spans="1:13" x14ac:dyDescent="0.25">
      <c r="A34" s="43">
        <v>57</v>
      </c>
      <c r="B34" s="44">
        <v>2.8759999999999999</v>
      </c>
      <c r="C34" s="44">
        <v>2.7970000000000002</v>
      </c>
      <c r="D34" s="44">
        <v>2.7170000000000001</v>
      </c>
      <c r="E34" s="44">
        <v>2.6379999999999999</v>
      </c>
      <c r="F34" s="44">
        <v>2.5579999999999998</v>
      </c>
      <c r="G34" s="44">
        <v>2.4790000000000001</v>
      </c>
      <c r="H34" s="44">
        <v>2.399</v>
      </c>
      <c r="I34" s="44">
        <v>2.3199999999999998</v>
      </c>
      <c r="J34" s="44">
        <v>2.2400000000000002</v>
      </c>
      <c r="K34" s="44">
        <v>2.161</v>
      </c>
      <c r="L34" s="44">
        <v>2.081</v>
      </c>
      <c r="M34" s="44">
        <v>2.0019999999999998</v>
      </c>
    </row>
    <row r="35" spans="1:13" x14ac:dyDescent="0.25">
      <c r="A35" s="43">
        <v>58</v>
      </c>
      <c r="B35" s="44">
        <v>1.9219999999999999</v>
      </c>
      <c r="C35" s="44">
        <v>1.841</v>
      </c>
      <c r="D35" s="44">
        <v>1.76</v>
      </c>
      <c r="E35" s="44">
        <v>1.679</v>
      </c>
      <c r="F35" s="44">
        <v>1.5980000000000001</v>
      </c>
      <c r="G35" s="44">
        <v>1.5169999999999999</v>
      </c>
      <c r="H35" s="44">
        <v>1.4359999999999999</v>
      </c>
      <c r="I35" s="44">
        <v>1.355</v>
      </c>
      <c r="J35" s="44">
        <v>1.274</v>
      </c>
      <c r="K35" s="44">
        <v>1.1930000000000001</v>
      </c>
      <c r="L35" s="44">
        <v>1.1120000000000001</v>
      </c>
      <c r="M35" s="44">
        <v>1.0309999999999999</v>
      </c>
    </row>
    <row r="36" spans="1:13" x14ac:dyDescent="0.25">
      <c r="A36" s="43">
        <v>59</v>
      </c>
      <c r="B36" s="44">
        <v>0.94899999999999995</v>
      </c>
      <c r="C36" s="44">
        <v>0.86699999999999999</v>
      </c>
      <c r="D36" s="44">
        <v>0.78400000000000003</v>
      </c>
      <c r="E36" s="44">
        <v>0.70199999999999996</v>
      </c>
      <c r="F36" s="44">
        <v>0.61899999999999999</v>
      </c>
      <c r="G36" s="44">
        <v>0.53600000000000003</v>
      </c>
      <c r="H36" s="44">
        <v>0.45400000000000001</v>
      </c>
      <c r="I36" s="44">
        <v>0.371</v>
      </c>
      <c r="J36" s="44">
        <v>0.28899999999999998</v>
      </c>
      <c r="K36" s="44">
        <v>0.20599999999999999</v>
      </c>
      <c r="L36" s="44">
        <v>0.124</v>
      </c>
      <c r="M36" s="44">
        <v>4.1000000000000002E-2</v>
      </c>
    </row>
    <row r="37" spans="1:13" x14ac:dyDescent="0.25">
      <c r="A37" s="43">
        <v>60</v>
      </c>
      <c r="B37" s="44">
        <v>0</v>
      </c>
      <c r="C37" s="44"/>
      <c r="D37" s="44"/>
      <c r="E37" s="44"/>
      <c r="F37" s="44"/>
      <c r="G37" s="44"/>
      <c r="H37" s="44"/>
      <c r="I37" s="44"/>
      <c r="J37" s="44"/>
      <c r="K37" s="44"/>
      <c r="L37" s="44"/>
      <c r="M37" s="44"/>
    </row>
  </sheetData>
  <sheetProtection algorithmName="SHA-512" hashValue="THzLcxVGZ9t+SCkYJvaThbunE6gnlwB6+Y1yy3xxf6lz2BELdrai0GcozFUolojZ0283pTRSJEIUGOMOANTLYA==" saltValue="RdxoLjj2yZK1pOLl7gEzOw==" spinCount="100000" sheet="1" objects="1" scenarios="1"/>
  <conditionalFormatting sqref="A6:A21">
    <cfRule type="expression" dxfId="299" priority="1" stopIfTrue="1">
      <formula>MOD(ROW(),2)=0</formula>
    </cfRule>
    <cfRule type="expression" dxfId="298" priority="2" stopIfTrue="1">
      <formula>MOD(ROW(),2)&lt;&gt;0</formula>
    </cfRule>
  </conditionalFormatting>
  <conditionalFormatting sqref="B6:M21">
    <cfRule type="expression" dxfId="297" priority="3" stopIfTrue="1">
      <formula>MOD(ROW(),2)=0</formula>
    </cfRule>
    <cfRule type="expression" dxfId="296" priority="4" stopIfTrue="1">
      <formula>MOD(ROW(),2)&lt;&gt;0</formula>
    </cfRule>
  </conditionalFormatting>
  <conditionalFormatting sqref="A26:A37">
    <cfRule type="expression" dxfId="295" priority="5" stopIfTrue="1">
      <formula>MOD(ROW(),2)=0</formula>
    </cfRule>
    <cfRule type="expression" dxfId="294" priority="6" stopIfTrue="1">
      <formula>MOD(ROW(),2)&lt;&gt;0</formula>
    </cfRule>
  </conditionalFormatting>
  <conditionalFormatting sqref="B26:M37">
    <cfRule type="expression" dxfId="293" priority="7" stopIfTrue="1">
      <formula>MOD(ROW(),2)=0</formula>
    </cfRule>
    <cfRule type="expression" dxfId="292" priority="8"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FEA34-8B82-4A00-A1BF-972C7BD53709}">
  <sheetPr codeName="Sheet91"/>
  <dimension ref="A1:M78"/>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x-805</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427</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805</v>
      </c>
      <c r="C14" s="49"/>
      <c r="D14" s="49"/>
      <c r="E14" s="49"/>
      <c r="F14" s="49"/>
      <c r="G14" s="49"/>
      <c r="H14" s="49"/>
      <c r="I14" s="49"/>
      <c r="J14" s="49"/>
      <c r="K14" s="49"/>
      <c r="L14" s="49"/>
      <c r="M14" s="49"/>
    </row>
    <row r="15" spans="1:13" x14ac:dyDescent="0.25">
      <c r="A15" s="40" t="s">
        <v>485</v>
      </c>
      <c r="B15" s="49" t="s">
        <v>428</v>
      </c>
      <c r="C15" s="49"/>
      <c r="D15" s="49"/>
      <c r="E15" s="49"/>
      <c r="F15" s="49"/>
      <c r="G15" s="49"/>
      <c r="H15" s="49"/>
      <c r="I15" s="49"/>
      <c r="J15" s="49"/>
      <c r="K15" s="49"/>
      <c r="L15" s="49"/>
      <c r="M15" s="49"/>
    </row>
    <row r="16" spans="1:13" x14ac:dyDescent="0.25">
      <c r="A16" s="40" t="s">
        <v>137</v>
      </c>
      <c r="B16" s="49" t="s">
        <v>429</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19.946999999999999</v>
      </c>
      <c r="C27" s="44">
        <v>19.972999999999999</v>
      </c>
      <c r="D27" s="44">
        <v>19.998999999999999</v>
      </c>
      <c r="E27" s="44">
        <v>20.024000000000001</v>
      </c>
      <c r="F27" s="44">
        <v>20.05</v>
      </c>
      <c r="G27" s="44">
        <v>20.076000000000001</v>
      </c>
      <c r="H27" s="44">
        <v>20.100999999999999</v>
      </c>
      <c r="I27" s="44">
        <v>20.126999999999999</v>
      </c>
      <c r="J27" s="44">
        <v>20.152999999999999</v>
      </c>
      <c r="K27" s="44">
        <v>20.178000000000001</v>
      </c>
      <c r="L27" s="44">
        <v>20.204000000000001</v>
      </c>
      <c r="M27" s="44">
        <v>20.23</v>
      </c>
    </row>
    <row r="28" spans="1:13" x14ac:dyDescent="0.25">
      <c r="A28" s="43">
        <v>51</v>
      </c>
      <c r="B28" s="44">
        <v>20.256</v>
      </c>
      <c r="C28" s="44">
        <v>20.282</v>
      </c>
      <c r="D28" s="44">
        <v>20.308</v>
      </c>
      <c r="E28" s="44">
        <v>20.334</v>
      </c>
      <c r="F28" s="44">
        <v>20.361000000000001</v>
      </c>
      <c r="G28" s="44">
        <v>20.387</v>
      </c>
      <c r="H28" s="44">
        <v>20.413</v>
      </c>
      <c r="I28" s="44">
        <v>20.439</v>
      </c>
      <c r="J28" s="44">
        <v>20.466000000000001</v>
      </c>
      <c r="K28" s="44">
        <v>20.492000000000001</v>
      </c>
      <c r="L28" s="44">
        <v>20.518000000000001</v>
      </c>
      <c r="M28" s="44">
        <v>20.544</v>
      </c>
    </row>
    <row r="29" spans="1:13" x14ac:dyDescent="0.25">
      <c r="A29" s="43">
        <v>52</v>
      </c>
      <c r="B29" s="44">
        <v>20.571000000000002</v>
      </c>
      <c r="C29" s="44">
        <v>20.597000000000001</v>
      </c>
      <c r="D29" s="44">
        <v>20.623999999999999</v>
      </c>
      <c r="E29" s="44">
        <v>20.651</v>
      </c>
      <c r="F29" s="44">
        <v>20.678000000000001</v>
      </c>
      <c r="G29" s="44">
        <v>20.704000000000001</v>
      </c>
      <c r="H29" s="44">
        <v>20.731000000000002</v>
      </c>
      <c r="I29" s="44">
        <v>20.757999999999999</v>
      </c>
      <c r="J29" s="44">
        <v>20.785</v>
      </c>
      <c r="K29" s="44">
        <v>20.811</v>
      </c>
      <c r="L29" s="44">
        <v>20.838000000000001</v>
      </c>
      <c r="M29" s="44">
        <v>20.864999999999998</v>
      </c>
    </row>
    <row r="30" spans="1:13" x14ac:dyDescent="0.25">
      <c r="A30" s="43">
        <v>53</v>
      </c>
      <c r="B30" s="44">
        <v>20.891999999999999</v>
      </c>
      <c r="C30" s="44">
        <v>20.919</v>
      </c>
      <c r="D30" s="44">
        <v>20.946999999999999</v>
      </c>
      <c r="E30" s="44">
        <v>20.974</v>
      </c>
      <c r="F30" s="44">
        <v>21.001000000000001</v>
      </c>
      <c r="G30" s="44">
        <v>21.029</v>
      </c>
      <c r="H30" s="44">
        <v>21.056000000000001</v>
      </c>
      <c r="I30" s="44">
        <v>21.082999999999998</v>
      </c>
      <c r="J30" s="44">
        <v>21.111000000000001</v>
      </c>
      <c r="K30" s="44">
        <v>21.138000000000002</v>
      </c>
      <c r="L30" s="44">
        <v>21.164999999999999</v>
      </c>
      <c r="M30" s="44">
        <v>21.193000000000001</v>
      </c>
    </row>
    <row r="31" spans="1:13" x14ac:dyDescent="0.25">
      <c r="A31" s="43">
        <v>54</v>
      </c>
      <c r="B31" s="44">
        <v>21.22</v>
      </c>
      <c r="C31" s="44">
        <v>21.248000000000001</v>
      </c>
      <c r="D31" s="44">
        <v>21.276</v>
      </c>
      <c r="E31" s="44">
        <v>21.303999999999998</v>
      </c>
      <c r="F31" s="44">
        <v>21.332000000000001</v>
      </c>
      <c r="G31" s="44">
        <v>21.36</v>
      </c>
      <c r="H31" s="44">
        <v>21.388000000000002</v>
      </c>
      <c r="I31" s="44">
        <v>21.416</v>
      </c>
      <c r="J31" s="44">
        <v>21.443999999999999</v>
      </c>
      <c r="K31" s="44">
        <v>21.472000000000001</v>
      </c>
      <c r="L31" s="44">
        <v>21.5</v>
      </c>
      <c r="M31" s="44">
        <v>21.527999999999999</v>
      </c>
    </row>
    <row r="32" spans="1:13" x14ac:dyDescent="0.25">
      <c r="A32" s="43">
        <v>55</v>
      </c>
      <c r="B32" s="44">
        <v>21.556000000000001</v>
      </c>
      <c r="C32" s="44">
        <v>21.585000000000001</v>
      </c>
      <c r="D32" s="44">
        <v>21.614000000000001</v>
      </c>
      <c r="E32" s="44">
        <v>21.641999999999999</v>
      </c>
      <c r="F32" s="44">
        <v>21.670999999999999</v>
      </c>
      <c r="G32" s="44">
        <v>21.699000000000002</v>
      </c>
      <c r="H32" s="44">
        <v>21.728000000000002</v>
      </c>
      <c r="I32" s="44">
        <v>21.757000000000001</v>
      </c>
      <c r="J32" s="44">
        <v>21.785</v>
      </c>
      <c r="K32" s="44">
        <v>21.814</v>
      </c>
      <c r="L32" s="44">
        <v>21.843</v>
      </c>
      <c r="M32" s="44">
        <v>21.870999999999999</v>
      </c>
    </row>
    <row r="33" spans="1:13" x14ac:dyDescent="0.25">
      <c r="A33" s="43">
        <v>56</v>
      </c>
      <c r="B33" s="44">
        <v>21.9</v>
      </c>
      <c r="C33" s="44">
        <v>21.928999999999998</v>
      </c>
      <c r="D33" s="44">
        <v>21.959</v>
      </c>
      <c r="E33" s="44">
        <v>21.988</v>
      </c>
      <c r="F33" s="44">
        <v>22.018000000000001</v>
      </c>
      <c r="G33" s="44">
        <v>22.047000000000001</v>
      </c>
      <c r="H33" s="44">
        <v>22.076000000000001</v>
      </c>
      <c r="I33" s="44">
        <v>22.106000000000002</v>
      </c>
      <c r="J33" s="44">
        <v>22.135000000000002</v>
      </c>
      <c r="K33" s="44">
        <v>22.164000000000001</v>
      </c>
      <c r="L33" s="44">
        <v>22.193999999999999</v>
      </c>
      <c r="M33" s="44">
        <v>22.222999999999999</v>
      </c>
    </row>
    <row r="34" spans="1:13" x14ac:dyDescent="0.25">
      <c r="A34" s="43">
        <v>57</v>
      </c>
      <c r="B34" s="44">
        <v>22.253</v>
      </c>
      <c r="C34" s="44">
        <v>22.283000000000001</v>
      </c>
      <c r="D34" s="44">
        <v>22.312999999999999</v>
      </c>
      <c r="E34" s="44">
        <v>22.343</v>
      </c>
      <c r="F34" s="44">
        <v>22.373000000000001</v>
      </c>
      <c r="G34" s="44">
        <v>22.402999999999999</v>
      </c>
      <c r="H34" s="44">
        <v>22.433</v>
      </c>
      <c r="I34" s="44">
        <v>22.463999999999999</v>
      </c>
      <c r="J34" s="44">
        <v>22.494</v>
      </c>
      <c r="K34" s="44">
        <v>22.524000000000001</v>
      </c>
      <c r="L34" s="44">
        <v>22.553999999999998</v>
      </c>
      <c r="M34" s="44">
        <v>22.584</v>
      </c>
    </row>
    <row r="35" spans="1:13" x14ac:dyDescent="0.25">
      <c r="A35" s="43">
        <v>58</v>
      </c>
      <c r="B35" s="44">
        <v>22.614999999999998</v>
      </c>
      <c r="C35" s="44">
        <v>22.646000000000001</v>
      </c>
      <c r="D35" s="44">
        <v>22.675999999999998</v>
      </c>
      <c r="E35" s="44">
        <v>22.707000000000001</v>
      </c>
      <c r="F35" s="44">
        <v>22.738</v>
      </c>
      <c r="G35" s="44">
        <v>22.768999999999998</v>
      </c>
      <c r="H35" s="44">
        <v>22.8</v>
      </c>
      <c r="I35" s="44">
        <v>22.831</v>
      </c>
      <c r="J35" s="44">
        <v>22.861999999999998</v>
      </c>
      <c r="K35" s="44">
        <v>22.893000000000001</v>
      </c>
      <c r="L35" s="44">
        <v>22.923999999999999</v>
      </c>
      <c r="M35" s="44">
        <v>22.954999999999998</v>
      </c>
    </row>
    <row r="36" spans="1:13" x14ac:dyDescent="0.25">
      <c r="A36" s="43">
        <v>59</v>
      </c>
      <c r="B36" s="44">
        <v>22.986999999999998</v>
      </c>
      <c r="C36" s="44">
        <v>23.018999999999998</v>
      </c>
      <c r="D36" s="44">
        <v>23.050999999999998</v>
      </c>
      <c r="E36" s="44">
        <v>23.082000000000001</v>
      </c>
      <c r="F36" s="44">
        <v>23.114000000000001</v>
      </c>
      <c r="G36" s="44">
        <v>23.146000000000001</v>
      </c>
      <c r="H36" s="44">
        <v>23.178000000000001</v>
      </c>
      <c r="I36" s="44">
        <v>23.21</v>
      </c>
      <c r="J36" s="44">
        <v>23.242000000000001</v>
      </c>
      <c r="K36" s="44">
        <v>23.274000000000001</v>
      </c>
      <c r="L36" s="44">
        <v>23.306000000000001</v>
      </c>
      <c r="M36" s="44">
        <v>23.338000000000001</v>
      </c>
    </row>
    <row r="37" spans="1:13" x14ac:dyDescent="0.25">
      <c r="A37" s="43">
        <v>60</v>
      </c>
      <c r="B37" s="44">
        <v>23.327999999999999</v>
      </c>
      <c r="C37" s="44">
        <v>23.277000000000001</v>
      </c>
      <c r="D37" s="44">
        <v>23.225999999999999</v>
      </c>
      <c r="E37" s="44">
        <v>23.175000000000001</v>
      </c>
      <c r="F37" s="44">
        <v>23.123999999999999</v>
      </c>
      <c r="G37" s="44">
        <v>23.071999999999999</v>
      </c>
      <c r="H37" s="44">
        <v>23.021000000000001</v>
      </c>
      <c r="I37" s="44">
        <v>22.97</v>
      </c>
      <c r="J37" s="44">
        <v>22.919</v>
      </c>
      <c r="K37" s="44">
        <v>22.867999999999999</v>
      </c>
      <c r="L37" s="44">
        <v>22.817</v>
      </c>
      <c r="M37" s="44">
        <v>22.765000000000001</v>
      </c>
    </row>
    <row r="38" spans="1:13" x14ac:dyDescent="0.25">
      <c r="A38" s="43">
        <v>61</v>
      </c>
      <c r="B38" s="44">
        <v>22.713999999999999</v>
      </c>
      <c r="C38" s="44">
        <v>22.663</v>
      </c>
      <c r="D38" s="44">
        <v>22.611000000000001</v>
      </c>
      <c r="E38" s="44">
        <v>22.56</v>
      </c>
      <c r="F38" s="44">
        <v>22.507999999999999</v>
      </c>
      <c r="G38" s="44">
        <v>22.457000000000001</v>
      </c>
      <c r="H38" s="44">
        <v>22.405000000000001</v>
      </c>
      <c r="I38" s="44">
        <v>22.353999999999999</v>
      </c>
      <c r="J38" s="44">
        <v>22.302</v>
      </c>
      <c r="K38" s="44">
        <v>22.251000000000001</v>
      </c>
      <c r="L38" s="44">
        <v>22.199000000000002</v>
      </c>
      <c r="M38" s="44">
        <v>22.148</v>
      </c>
    </row>
    <row r="39" spans="1:13" x14ac:dyDescent="0.25">
      <c r="A39" s="43">
        <v>62</v>
      </c>
      <c r="B39" s="44">
        <v>22.096</v>
      </c>
      <c r="C39" s="44">
        <v>22.044</v>
      </c>
      <c r="D39" s="44">
        <v>21.992000000000001</v>
      </c>
      <c r="E39" s="44">
        <v>21.940999999999999</v>
      </c>
      <c r="F39" s="44">
        <v>21.888999999999999</v>
      </c>
      <c r="G39" s="44">
        <v>21.837</v>
      </c>
      <c r="H39" s="44">
        <v>21.785</v>
      </c>
      <c r="I39" s="44">
        <v>21.733000000000001</v>
      </c>
      <c r="J39" s="44">
        <v>21.681000000000001</v>
      </c>
      <c r="K39" s="44">
        <v>21.629000000000001</v>
      </c>
      <c r="L39" s="44">
        <v>21.577000000000002</v>
      </c>
      <c r="M39" s="44">
        <v>21.524999999999999</v>
      </c>
    </row>
    <row r="40" spans="1:13" x14ac:dyDescent="0.25">
      <c r="A40" s="43">
        <v>63</v>
      </c>
      <c r="B40" s="44">
        <v>21.472999999999999</v>
      </c>
      <c r="C40" s="44">
        <v>21.420999999999999</v>
      </c>
      <c r="D40" s="44">
        <v>21.369</v>
      </c>
      <c r="E40" s="44">
        <v>21.315999999999999</v>
      </c>
      <c r="F40" s="44">
        <v>21.263999999999999</v>
      </c>
      <c r="G40" s="44">
        <v>21.210999999999999</v>
      </c>
      <c r="H40" s="44">
        <v>21.158999999999999</v>
      </c>
      <c r="I40" s="44">
        <v>21.106999999999999</v>
      </c>
      <c r="J40" s="44">
        <v>21.053999999999998</v>
      </c>
      <c r="K40" s="44">
        <v>21.001999999999999</v>
      </c>
      <c r="L40" s="44">
        <v>20.95</v>
      </c>
      <c r="M40" s="44">
        <v>20.896999999999998</v>
      </c>
    </row>
    <row r="41" spans="1:13" x14ac:dyDescent="0.25">
      <c r="A41" s="43">
        <v>64</v>
      </c>
      <c r="B41" s="44">
        <v>20.844000000000001</v>
      </c>
      <c r="C41" s="44">
        <v>20.791</v>
      </c>
      <c r="D41" s="44">
        <v>20.738</v>
      </c>
      <c r="E41" s="44">
        <v>20.684999999999999</v>
      </c>
      <c r="F41" s="44">
        <v>20.632000000000001</v>
      </c>
      <c r="G41" s="44">
        <v>20.579000000000001</v>
      </c>
      <c r="H41" s="44">
        <v>20.526</v>
      </c>
      <c r="I41" s="44">
        <v>20.472999999999999</v>
      </c>
      <c r="J41" s="44">
        <v>20.420000000000002</v>
      </c>
      <c r="K41" s="44">
        <v>20.367000000000001</v>
      </c>
      <c r="L41" s="44">
        <v>20.314</v>
      </c>
      <c r="M41" s="44">
        <v>20.260999999999999</v>
      </c>
    </row>
    <row r="42" spans="1:13" x14ac:dyDescent="0.25">
      <c r="A42" s="43">
        <v>65</v>
      </c>
      <c r="B42" s="44">
        <v>20.207000000000001</v>
      </c>
      <c r="C42" s="44">
        <v>20.154</v>
      </c>
      <c r="D42" s="44">
        <v>20.100999999999999</v>
      </c>
      <c r="E42" s="44">
        <v>20.047000000000001</v>
      </c>
      <c r="F42" s="44">
        <v>19.994</v>
      </c>
      <c r="G42" s="44">
        <v>19.940999999999999</v>
      </c>
      <c r="H42" s="44">
        <v>19.888000000000002</v>
      </c>
      <c r="I42" s="44">
        <v>19.834</v>
      </c>
      <c r="J42" s="44">
        <v>19.780999999999999</v>
      </c>
      <c r="K42" s="44">
        <v>19.728000000000002</v>
      </c>
      <c r="L42" s="44">
        <v>19.673999999999999</v>
      </c>
      <c r="M42" s="44">
        <v>19.620999999999999</v>
      </c>
    </row>
    <row r="43" spans="1:13" x14ac:dyDescent="0.25">
      <c r="A43" s="43">
        <v>66</v>
      </c>
      <c r="B43" s="44">
        <v>19.568000000000001</v>
      </c>
      <c r="C43" s="44">
        <v>19.513999999999999</v>
      </c>
      <c r="D43" s="44">
        <v>19.46</v>
      </c>
      <c r="E43" s="44">
        <v>19.405999999999999</v>
      </c>
      <c r="F43" s="44">
        <v>19.353000000000002</v>
      </c>
      <c r="G43" s="44">
        <v>19.298999999999999</v>
      </c>
      <c r="H43" s="44">
        <v>19.245000000000001</v>
      </c>
      <c r="I43" s="44">
        <v>19.190999999999999</v>
      </c>
      <c r="J43" s="44">
        <v>19.138000000000002</v>
      </c>
      <c r="K43" s="44">
        <v>19.084</v>
      </c>
      <c r="L43" s="44">
        <v>19.03</v>
      </c>
      <c r="M43" s="44">
        <v>18.975999999999999</v>
      </c>
    </row>
    <row r="44" spans="1:13" x14ac:dyDescent="0.25">
      <c r="A44" s="43">
        <v>67</v>
      </c>
      <c r="B44" s="44">
        <v>18.922999999999998</v>
      </c>
      <c r="C44" s="44">
        <v>18.867999999999999</v>
      </c>
      <c r="D44" s="44">
        <v>18.814</v>
      </c>
      <c r="E44" s="44">
        <v>18.760000000000002</v>
      </c>
      <c r="F44" s="44">
        <v>18.706</v>
      </c>
      <c r="G44" s="44">
        <v>18.652000000000001</v>
      </c>
      <c r="H44" s="44">
        <v>18.597999999999999</v>
      </c>
      <c r="I44" s="44">
        <v>18.544</v>
      </c>
      <c r="J44" s="44">
        <v>18.489999999999998</v>
      </c>
      <c r="K44" s="44">
        <v>18.436</v>
      </c>
      <c r="L44" s="44">
        <v>18.381</v>
      </c>
      <c r="M44" s="44">
        <v>18.327000000000002</v>
      </c>
    </row>
    <row r="45" spans="1:13" x14ac:dyDescent="0.25">
      <c r="A45" s="43">
        <v>68</v>
      </c>
      <c r="B45" s="44">
        <v>18.273</v>
      </c>
      <c r="C45" s="44">
        <v>18.219000000000001</v>
      </c>
      <c r="D45" s="44">
        <v>18.164000000000001</v>
      </c>
      <c r="E45" s="44">
        <v>18.11</v>
      </c>
      <c r="F45" s="44">
        <v>18.055</v>
      </c>
      <c r="G45" s="44">
        <v>18.001000000000001</v>
      </c>
      <c r="H45" s="44">
        <v>17.946000000000002</v>
      </c>
      <c r="I45" s="44">
        <v>17.891999999999999</v>
      </c>
      <c r="J45" s="44">
        <v>17.837</v>
      </c>
      <c r="K45" s="44">
        <v>17.783000000000001</v>
      </c>
      <c r="L45" s="44">
        <v>17.728000000000002</v>
      </c>
      <c r="M45" s="44">
        <v>17.673999999999999</v>
      </c>
    </row>
    <row r="46" spans="1:13" x14ac:dyDescent="0.25">
      <c r="A46" s="43">
        <v>69</v>
      </c>
      <c r="B46" s="44">
        <v>17.617000000000001</v>
      </c>
      <c r="C46" s="44">
        <v>17.556999999999999</v>
      </c>
      <c r="D46" s="44">
        <v>17.497</v>
      </c>
      <c r="E46" s="44">
        <v>17.437000000000001</v>
      </c>
      <c r="F46" s="44">
        <v>17.378</v>
      </c>
      <c r="G46" s="44">
        <v>17.318000000000001</v>
      </c>
      <c r="H46" s="44">
        <v>17.257999999999999</v>
      </c>
      <c r="I46" s="44">
        <v>17.198</v>
      </c>
      <c r="J46" s="44">
        <v>17.138000000000002</v>
      </c>
      <c r="K46" s="44">
        <v>17.079000000000001</v>
      </c>
      <c r="L46" s="44">
        <v>17.018999999999998</v>
      </c>
      <c r="M46" s="44">
        <v>16.959</v>
      </c>
    </row>
    <row r="47" spans="1:13" x14ac:dyDescent="0.25">
      <c r="A47" s="43">
        <v>70</v>
      </c>
      <c r="B47" s="44">
        <v>16.902000000000001</v>
      </c>
      <c r="C47" s="44">
        <v>16.846</v>
      </c>
      <c r="D47" s="44">
        <v>16.791</v>
      </c>
      <c r="E47" s="44">
        <v>16.736000000000001</v>
      </c>
      <c r="F47" s="44">
        <v>16.681000000000001</v>
      </c>
      <c r="G47" s="44">
        <v>16.626000000000001</v>
      </c>
      <c r="H47" s="44">
        <v>16.571000000000002</v>
      </c>
      <c r="I47" s="44">
        <v>16.515000000000001</v>
      </c>
      <c r="J47" s="44">
        <v>16.46</v>
      </c>
      <c r="K47" s="44">
        <v>16.405000000000001</v>
      </c>
      <c r="L47" s="44">
        <v>16.350000000000001</v>
      </c>
      <c r="M47" s="44">
        <v>16.295000000000002</v>
      </c>
    </row>
    <row r="48" spans="1:13" x14ac:dyDescent="0.25">
      <c r="A48" s="43">
        <v>71</v>
      </c>
      <c r="B48" s="44">
        <v>16.239999999999998</v>
      </c>
      <c r="C48" s="44">
        <v>16.184000000000001</v>
      </c>
      <c r="D48" s="44">
        <v>16.129000000000001</v>
      </c>
      <c r="E48" s="44">
        <v>16.074000000000002</v>
      </c>
      <c r="F48" s="44">
        <v>16.018999999999998</v>
      </c>
      <c r="G48" s="44">
        <v>15.964</v>
      </c>
      <c r="H48" s="44">
        <v>15.909000000000001</v>
      </c>
      <c r="I48" s="44">
        <v>15.853999999999999</v>
      </c>
      <c r="J48" s="44">
        <v>15.798999999999999</v>
      </c>
      <c r="K48" s="44">
        <v>15.744</v>
      </c>
      <c r="L48" s="44">
        <v>15.689</v>
      </c>
      <c r="M48" s="44">
        <v>15.634</v>
      </c>
    </row>
    <row r="49" spans="1:13" x14ac:dyDescent="0.25">
      <c r="A49" s="43">
        <v>72</v>
      </c>
      <c r="B49" s="44">
        <v>15.577999999999999</v>
      </c>
      <c r="C49" s="44">
        <v>15.523</v>
      </c>
      <c r="D49" s="44">
        <v>15.468</v>
      </c>
      <c r="E49" s="44">
        <v>15.413</v>
      </c>
      <c r="F49" s="44">
        <v>15.358000000000001</v>
      </c>
      <c r="G49" s="44">
        <v>15.303000000000001</v>
      </c>
      <c r="H49" s="44">
        <v>15.247</v>
      </c>
      <c r="I49" s="44">
        <v>15.192</v>
      </c>
      <c r="J49" s="44">
        <v>15.137</v>
      </c>
      <c r="K49" s="44">
        <v>15.082000000000001</v>
      </c>
      <c r="L49" s="44">
        <v>15.026999999999999</v>
      </c>
      <c r="M49" s="44">
        <v>14.972</v>
      </c>
    </row>
    <row r="50" spans="1:13" x14ac:dyDescent="0.25">
      <c r="A50" s="43">
        <v>73</v>
      </c>
      <c r="B50" s="44">
        <v>14.916</v>
      </c>
      <c r="C50" s="44">
        <v>14.861000000000001</v>
      </c>
      <c r="D50" s="44">
        <v>14.805999999999999</v>
      </c>
      <c r="E50" s="44">
        <v>14.750999999999999</v>
      </c>
      <c r="F50" s="44">
        <v>14.696</v>
      </c>
      <c r="G50" s="44">
        <v>14.641</v>
      </c>
      <c r="H50" s="44">
        <v>14.585000000000001</v>
      </c>
      <c r="I50" s="44">
        <v>14.53</v>
      </c>
      <c r="J50" s="44">
        <v>14.475</v>
      </c>
      <c r="K50" s="44">
        <v>14.42</v>
      </c>
      <c r="L50" s="44">
        <v>14.365</v>
      </c>
      <c r="M50" s="44">
        <v>14.308999999999999</v>
      </c>
    </row>
    <row r="51" spans="1:13" x14ac:dyDescent="0.25">
      <c r="A51" s="43">
        <v>74</v>
      </c>
      <c r="B51" s="44">
        <v>14.25</v>
      </c>
      <c r="C51" s="44">
        <v>14.186</v>
      </c>
      <c r="D51" s="44">
        <v>14.122</v>
      </c>
      <c r="E51" s="44">
        <v>14.058</v>
      </c>
      <c r="F51" s="44">
        <v>13.994999999999999</v>
      </c>
      <c r="G51" s="44">
        <v>13.930999999999999</v>
      </c>
      <c r="H51" s="44">
        <v>13.867000000000001</v>
      </c>
      <c r="I51" s="44">
        <v>13.803000000000001</v>
      </c>
      <c r="J51" s="44">
        <v>13.739000000000001</v>
      </c>
      <c r="K51" s="44">
        <v>13.675000000000001</v>
      </c>
      <c r="L51" s="44">
        <v>13.612</v>
      </c>
      <c r="M51" s="44">
        <v>13.548</v>
      </c>
    </row>
    <row r="52" spans="1:13" x14ac:dyDescent="0.25">
      <c r="A52" s="43">
        <v>75</v>
      </c>
      <c r="B52" s="44">
        <v>13.488</v>
      </c>
      <c r="C52" s="44">
        <v>13.433999999999999</v>
      </c>
      <c r="D52" s="44">
        <v>13.379</v>
      </c>
      <c r="E52" s="44">
        <v>13.324</v>
      </c>
      <c r="F52" s="44">
        <v>13.269</v>
      </c>
      <c r="G52" s="44">
        <v>13.215</v>
      </c>
      <c r="H52" s="44">
        <v>13.16</v>
      </c>
      <c r="I52" s="44">
        <v>13.105</v>
      </c>
      <c r="J52" s="44">
        <v>13.05</v>
      </c>
      <c r="K52" s="44">
        <v>12.994999999999999</v>
      </c>
      <c r="L52" s="44">
        <v>12.941000000000001</v>
      </c>
      <c r="M52" s="44">
        <v>12.885999999999999</v>
      </c>
    </row>
    <row r="53" spans="1:13" x14ac:dyDescent="0.25">
      <c r="A53" s="43">
        <v>76</v>
      </c>
      <c r="B53" s="44">
        <v>12.831</v>
      </c>
      <c r="C53" s="44">
        <v>12.776999999999999</v>
      </c>
      <c r="D53" s="44">
        <v>12.722</v>
      </c>
      <c r="E53" s="44">
        <v>12.667999999999999</v>
      </c>
      <c r="F53" s="44">
        <v>12.614000000000001</v>
      </c>
      <c r="G53" s="44">
        <v>12.558999999999999</v>
      </c>
      <c r="H53" s="44">
        <v>12.505000000000001</v>
      </c>
      <c r="I53" s="44">
        <v>12.45</v>
      </c>
      <c r="J53" s="44">
        <v>12.396000000000001</v>
      </c>
      <c r="K53" s="44">
        <v>12.340999999999999</v>
      </c>
      <c r="L53" s="44">
        <v>12.287000000000001</v>
      </c>
      <c r="M53" s="44">
        <v>12.233000000000001</v>
      </c>
    </row>
    <row r="54" spans="1:13" x14ac:dyDescent="0.25">
      <c r="A54" s="43">
        <v>77</v>
      </c>
      <c r="B54" s="44">
        <v>12.178000000000001</v>
      </c>
      <c r="C54" s="44">
        <v>12.125</v>
      </c>
      <c r="D54" s="44">
        <v>12.071</v>
      </c>
      <c r="E54" s="44">
        <v>12.016999999999999</v>
      </c>
      <c r="F54" s="44">
        <v>11.962999999999999</v>
      </c>
      <c r="G54" s="44">
        <v>11.909000000000001</v>
      </c>
      <c r="H54" s="44">
        <v>11.855</v>
      </c>
      <c r="I54" s="44">
        <v>11.801</v>
      </c>
      <c r="J54" s="44">
        <v>11.747</v>
      </c>
      <c r="K54" s="44">
        <v>11.693</v>
      </c>
      <c r="L54" s="44">
        <v>11.638999999999999</v>
      </c>
      <c r="M54" s="44">
        <v>11.585000000000001</v>
      </c>
    </row>
    <row r="55" spans="1:13" x14ac:dyDescent="0.25">
      <c r="A55" s="43">
        <v>78</v>
      </c>
      <c r="B55" s="44">
        <v>11.532</v>
      </c>
      <c r="C55" s="44">
        <v>11.478999999999999</v>
      </c>
      <c r="D55" s="44">
        <v>11.425000000000001</v>
      </c>
      <c r="E55" s="44">
        <v>11.372</v>
      </c>
      <c r="F55" s="44">
        <v>11.319000000000001</v>
      </c>
      <c r="G55" s="44">
        <v>11.266</v>
      </c>
      <c r="H55" s="44">
        <v>11.212999999999999</v>
      </c>
      <c r="I55" s="44">
        <v>11.159000000000001</v>
      </c>
      <c r="J55" s="44">
        <v>11.106</v>
      </c>
      <c r="K55" s="44">
        <v>11.053000000000001</v>
      </c>
      <c r="L55" s="44">
        <v>11</v>
      </c>
      <c r="M55" s="44">
        <v>10.946999999999999</v>
      </c>
    </row>
    <row r="56" spans="1:13" x14ac:dyDescent="0.25">
      <c r="A56" s="43">
        <v>79</v>
      </c>
      <c r="B56" s="44">
        <v>10.888</v>
      </c>
      <c r="C56" s="44">
        <v>10.824999999999999</v>
      </c>
      <c r="D56" s="44">
        <v>10.762</v>
      </c>
      <c r="E56" s="44">
        <v>10.699</v>
      </c>
      <c r="F56" s="44">
        <v>10.635999999999999</v>
      </c>
      <c r="G56" s="44">
        <v>10.573</v>
      </c>
      <c r="H56" s="44">
        <v>10.51</v>
      </c>
      <c r="I56" s="44">
        <v>10.446999999999999</v>
      </c>
      <c r="J56" s="44">
        <v>10.384</v>
      </c>
      <c r="K56" s="44">
        <v>10.321</v>
      </c>
      <c r="L56" s="44">
        <v>10.257999999999999</v>
      </c>
      <c r="M56" s="44">
        <v>10.195</v>
      </c>
    </row>
    <row r="57" spans="1:13" x14ac:dyDescent="0.25">
      <c r="A57" s="43">
        <v>80</v>
      </c>
      <c r="B57" s="44">
        <v>10.138</v>
      </c>
      <c r="C57" s="44">
        <v>10.087</v>
      </c>
      <c r="D57" s="44">
        <v>10.036</v>
      </c>
      <c r="E57" s="44">
        <v>9.9849999999999994</v>
      </c>
      <c r="F57" s="44">
        <v>9.9339999999999993</v>
      </c>
      <c r="G57" s="44">
        <v>9.8829999999999991</v>
      </c>
      <c r="H57" s="44">
        <v>9.8320000000000007</v>
      </c>
      <c r="I57" s="44">
        <v>9.7810000000000006</v>
      </c>
      <c r="J57" s="44">
        <v>9.73</v>
      </c>
      <c r="K57" s="44">
        <v>9.68</v>
      </c>
      <c r="L57" s="44">
        <v>9.6289999999999996</v>
      </c>
      <c r="M57" s="44">
        <v>9.5779999999999994</v>
      </c>
    </row>
    <row r="58" spans="1:13" x14ac:dyDescent="0.25">
      <c r="A58" s="43">
        <v>81</v>
      </c>
      <c r="B58" s="44">
        <v>9.5269999999999992</v>
      </c>
      <c r="C58" s="44">
        <v>9.4779999999999998</v>
      </c>
      <c r="D58" s="44">
        <v>9.4280000000000008</v>
      </c>
      <c r="E58" s="44">
        <v>9.3780000000000001</v>
      </c>
      <c r="F58" s="44">
        <v>9.3290000000000006</v>
      </c>
      <c r="G58" s="44">
        <v>9.2789999999999999</v>
      </c>
      <c r="H58" s="44">
        <v>9.2289999999999992</v>
      </c>
      <c r="I58" s="44">
        <v>9.18</v>
      </c>
      <c r="J58" s="44">
        <v>9.1300000000000008</v>
      </c>
      <c r="K58" s="44">
        <v>9.08</v>
      </c>
      <c r="L58" s="44">
        <v>9.0310000000000006</v>
      </c>
      <c r="M58" s="44">
        <v>8.9809999999999999</v>
      </c>
    </row>
    <row r="59" spans="1:13" x14ac:dyDescent="0.25">
      <c r="A59" s="43">
        <v>82</v>
      </c>
      <c r="B59" s="44">
        <v>8.9320000000000004</v>
      </c>
      <c r="C59" s="44">
        <v>8.8840000000000003</v>
      </c>
      <c r="D59" s="44">
        <v>8.8360000000000003</v>
      </c>
      <c r="E59" s="44">
        <v>8.7870000000000008</v>
      </c>
      <c r="F59" s="44">
        <v>8.7390000000000008</v>
      </c>
      <c r="G59" s="44">
        <v>8.6910000000000007</v>
      </c>
      <c r="H59" s="44">
        <v>8.6430000000000007</v>
      </c>
      <c r="I59" s="44">
        <v>8.5950000000000006</v>
      </c>
      <c r="J59" s="44">
        <v>8.5459999999999994</v>
      </c>
      <c r="K59" s="44">
        <v>8.4979999999999993</v>
      </c>
      <c r="L59" s="44">
        <v>8.4499999999999993</v>
      </c>
      <c r="M59" s="44">
        <v>8.4019999999999992</v>
      </c>
    </row>
    <row r="60" spans="1:13" x14ac:dyDescent="0.25">
      <c r="A60" s="43">
        <v>83</v>
      </c>
      <c r="B60" s="44">
        <v>8.3539999999999992</v>
      </c>
      <c r="C60" s="44">
        <v>8.3079999999999998</v>
      </c>
      <c r="D60" s="44">
        <v>8.2609999999999992</v>
      </c>
      <c r="E60" s="44">
        <v>8.2149999999999999</v>
      </c>
      <c r="F60" s="44">
        <v>8.1679999999999993</v>
      </c>
      <c r="G60" s="44">
        <v>8.1219999999999999</v>
      </c>
      <c r="H60" s="44">
        <v>8.0749999999999993</v>
      </c>
      <c r="I60" s="44">
        <v>8.0289999999999999</v>
      </c>
      <c r="J60" s="44">
        <v>7.9820000000000002</v>
      </c>
      <c r="K60" s="44">
        <v>7.9359999999999999</v>
      </c>
      <c r="L60" s="44">
        <v>7.8890000000000002</v>
      </c>
      <c r="M60" s="44">
        <v>7.8419999999999996</v>
      </c>
    </row>
    <row r="61" spans="1:13" x14ac:dyDescent="0.25">
      <c r="A61" s="43">
        <v>84</v>
      </c>
      <c r="B61" s="44">
        <v>7.7919999999999998</v>
      </c>
      <c r="C61" s="44">
        <v>7.7370000000000001</v>
      </c>
      <c r="D61" s="44">
        <v>7.6820000000000004</v>
      </c>
      <c r="E61" s="44">
        <v>7.6280000000000001</v>
      </c>
      <c r="F61" s="44">
        <v>7.5730000000000004</v>
      </c>
      <c r="G61" s="44">
        <v>7.5179999999999998</v>
      </c>
      <c r="H61" s="44">
        <v>7.4630000000000001</v>
      </c>
      <c r="I61" s="44">
        <v>7.4089999999999998</v>
      </c>
      <c r="J61" s="44">
        <v>7.3540000000000001</v>
      </c>
      <c r="K61" s="44">
        <v>7.2990000000000004</v>
      </c>
      <c r="L61" s="44">
        <v>7.2439999999999998</v>
      </c>
      <c r="M61" s="44">
        <v>7.19</v>
      </c>
    </row>
    <row r="62" spans="1:13" x14ac:dyDescent="0.25">
      <c r="A62" s="43">
        <v>85</v>
      </c>
      <c r="B62" s="44">
        <v>7.141</v>
      </c>
      <c r="C62" s="44">
        <v>7.0979999999999999</v>
      </c>
      <c r="D62" s="44">
        <v>7.056</v>
      </c>
      <c r="E62" s="44">
        <v>7.0129999999999999</v>
      </c>
      <c r="F62" s="44">
        <v>6.97</v>
      </c>
      <c r="G62" s="44">
        <v>6.9279999999999999</v>
      </c>
      <c r="H62" s="44">
        <v>6.8849999999999998</v>
      </c>
      <c r="I62" s="44">
        <v>6.843</v>
      </c>
      <c r="J62" s="44">
        <v>6.8</v>
      </c>
      <c r="K62" s="44">
        <v>6.7569999999999997</v>
      </c>
      <c r="L62" s="44">
        <v>6.7149999999999999</v>
      </c>
      <c r="M62" s="44">
        <v>6.6719999999999997</v>
      </c>
    </row>
    <row r="63" spans="1:13" x14ac:dyDescent="0.25">
      <c r="A63" s="43">
        <v>86</v>
      </c>
      <c r="B63" s="44">
        <v>6.6310000000000002</v>
      </c>
      <c r="C63" s="44">
        <v>6.59</v>
      </c>
      <c r="D63" s="44">
        <v>6.55</v>
      </c>
      <c r="E63" s="44">
        <v>6.5090000000000003</v>
      </c>
      <c r="F63" s="44">
        <v>6.4690000000000003</v>
      </c>
      <c r="G63" s="44">
        <v>6.4279999999999999</v>
      </c>
      <c r="H63" s="44">
        <v>6.3879999999999999</v>
      </c>
      <c r="I63" s="44">
        <v>6.3470000000000004</v>
      </c>
      <c r="J63" s="44">
        <v>6.3070000000000004</v>
      </c>
      <c r="K63" s="44">
        <v>6.266</v>
      </c>
      <c r="L63" s="44">
        <v>6.226</v>
      </c>
      <c r="M63" s="44">
        <v>6.1849999999999996</v>
      </c>
    </row>
    <row r="64" spans="1:13" x14ac:dyDescent="0.25">
      <c r="A64" s="43">
        <v>87</v>
      </c>
      <c r="B64" s="44">
        <v>6.1459999999999999</v>
      </c>
      <c r="C64" s="44">
        <v>6.1079999999999997</v>
      </c>
      <c r="D64" s="44">
        <v>6.069</v>
      </c>
      <c r="E64" s="44">
        <v>6.0309999999999997</v>
      </c>
      <c r="F64" s="44">
        <v>5.9930000000000003</v>
      </c>
      <c r="G64" s="44">
        <v>5.9550000000000001</v>
      </c>
      <c r="H64" s="44">
        <v>5.9160000000000004</v>
      </c>
      <c r="I64" s="44">
        <v>5.8780000000000001</v>
      </c>
      <c r="J64" s="44">
        <v>5.84</v>
      </c>
      <c r="K64" s="44">
        <v>5.8019999999999996</v>
      </c>
      <c r="L64" s="44">
        <v>5.7629999999999999</v>
      </c>
      <c r="M64" s="44">
        <v>5.7249999999999996</v>
      </c>
    </row>
    <row r="65" spans="1:13" x14ac:dyDescent="0.25">
      <c r="A65" s="43">
        <v>88</v>
      </c>
      <c r="B65" s="44">
        <v>5.6879999999999997</v>
      </c>
      <c r="C65" s="44">
        <v>5.6520000000000001</v>
      </c>
      <c r="D65" s="44">
        <v>5.617</v>
      </c>
      <c r="E65" s="44">
        <v>5.5810000000000004</v>
      </c>
      <c r="F65" s="44">
        <v>5.5449999999999999</v>
      </c>
      <c r="G65" s="44">
        <v>5.5090000000000003</v>
      </c>
      <c r="H65" s="44">
        <v>5.4729999999999999</v>
      </c>
      <c r="I65" s="44">
        <v>5.4370000000000003</v>
      </c>
      <c r="J65" s="44">
        <v>5.4020000000000001</v>
      </c>
      <c r="K65" s="44">
        <v>5.3659999999999997</v>
      </c>
      <c r="L65" s="44">
        <v>5.33</v>
      </c>
      <c r="M65" s="44">
        <v>5.2939999999999996</v>
      </c>
    </row>
    <row r="66" spans="1:13" x14ac:dyDescent="0.25">
      <c r="A66" s="43">
        <v>89</v>
      </c>
      <c r="B66" s="44">
        <v>5.2549999999999999</v>
      </c>
      <c r="C66" s="44">
        <v>5.2130000000000001</v>
      </c>
      <c r="D66" s="44">
        <v>5.1710000000000003</v>
      </c>
      <c r="E66" s="44">
        <v>5.1289999999999996</v>
      </c>
      <c r="F66" s="44">
        <v>5.0869999999999997</v>
      </c>
      <c r="G66" s="44">
        <v>5.0449999999999999</v>
      </c>
      <c r="H66" s="44">
        <v>5.0030000000000001</v>
      </c>
      <c r="I66" s="44">
        <v>4.9610000000000003</v>
      </c>
      <c r="J66" s="44">
        <v>4.9189999999999996</v>
      </c>
      <c r="K66" s="44">
        <v>4.8769999999999998</v>
      </c>
      <c r="L66" s="44">
        <v>4.835</v>
      </c>
      <c r="M66" s="44">
        <v>4.7930000000000001</v>
      </c>
    </row>
    <row r="67" spans="1:13" x14ac:dyDescent="0.25">
      <c r="A67" s="43">
        <v>90</v>
      </c>
      <c r="B67" s="44">
        <v>4.7569999999999997</v>
      </c>
      <c r="C67" s="44">
        <v>4.726</v>
      </c>
      <c r="D67" s="44">
        <v>4.6950000000000003</v>
      </c>
      <c r="E67" s="44">
        <v>4.6639999999999997</v>
      </c>
      <c r="F67" s="44">
        <v>4.6340000000000003</v>
      </c>
      <c r="G67" s="44">
        <v>4.6029999999999998</v>
      </c>
      <c r="H67" s="44">
        <v>4.5720000000000001</v>
      </c>
      <c r="I67" s="44">
        <v>4.5410000000000004</v>
      </c>
      <c r="J67" s="44">
        <v>4.5110000000000001</v>
      </c>
      <c r="K67" s="44">
        <v>4.4800000000000004</v>
      </c>
      <c r="L67" s="44">
        <v>4.4489999999999998</v>
      </c>
      <c r="M67" s="44">
        <v>4.4180000000000001</v>
      </c>
    </row>
    <row r="68" spans="1:13" x14ac:dyDescent="0.25">
      <c r="A68" s="43">
        <v>91</v>
      </c>
      <c r="B68" s="44">
        <v>4.3890000000000002</v>
      </c>
      <c r="C68" s="44">
        <v>4.3609999999999998</v>
      </c>
      <c r="D68" s="44">
        <v>4.3319999999999999</v>
      </c>
      <c r="E68" s="44">
        <v>4.3040000000000003</v>
      </c>
      <c r="F68" s="44">
        <v>4.2759999999999998</v>
      </c>
      <c r="G68" s="44">
        <v>4.2480000000000002</v>
      </c>
      <c r="H68" s="44">
        <v>4.2190000000000003</v>
      </c>
      <c r="I68" s="44">
        <v>4.1909999999999998</v>
      </c>
      <c r="J68" s="44">
        <v>4.1630000000000003</v>
      </c>
      <c r="K68" s="44">
        <v>4.1349999999999998</v>
      </c>
      <c r="L68" s="44">
        <v>4.1059999999999999</v>
      </c>
      <c r="M68" s="44">
        <v>4.0780000000000003</v>
      </c>
    </row>
    <row r="69" spans="1:13" x14ac:dyDescent="0.25">
      <c r="A69" s="43">
        <v>92</v>
      </c>
      <c r="B69" s="44">
        <v>4.0510000000000002</v>
      </c>
      <c r="C69" s="44">
        <v>4.0250000000000004</v>
      </c>
      <c r="D69" s="44">
        <v>3.9990000000000001</v>
      </c>
      <c r="E69" s="44">
        <v>3.9729999999999999</v>
      </c>
      <c r="F69" s="44">
        <v>3.948</v>
      </c>
      <c r="G69" s="44">
        <v>3.9220000000000002</v>
      </c>
      <c r="H69" s="44">
        <v>3.8959999999999999</v>
      </c>
      <c r="I69" s="44">
        <v>3.87</v>
      </c>
      <c r="J69" s="44">
        <v>3.8439999999999999</v>
      </c>
      <c r="K69" s="44">
        <v>3.8180000000000001</v>
      </c>
      <c r="L69" s="44">
        <v>3.7919999999999998</v>
      </c>
      <c r="M69" s="44">
        <v>3.7669999999999999</v>
      </c>
    </row>
    <row r="70" spans="1:13" x14ac:dyDescent="0.25">
      <c r="A70" s="43">
        <v>93</v>
      </c>
      <c r="B70" s="44">
        <v>3.742</v>
      </c>
      <c r="C70" s="44">
        <v>3.718</v>
      </c>
      <c r="D70" s="44">
        <v>3.6949999999999998</v>
      </c>
      <c r="E70" s="44">
        <v>3.6709999999999998</v>
      </c>
      <c r="F70" s="44">
        <v>3.6480000000000001</v>
      </c>
      <c r="G70" s="44">
        <v>3.6240000000000001</v>
      </c>
      <c r="H70" s="44">
        <v>3.601</v>
      </c>
      <c r="I70" s="44">
        <v>3.577</v>
      </c>
      <c r="J70" s="44">
        <v>3.5539999999999998</v>
      </c>
      <c r="K70" s="44">
        <v>3.5310000000000001</v>
      </c>
      <c r="L70" s="44">
        <v>3.5070000000000001</v>
      </c>
      <c r="M70" s="44">
        <v>3.484</v>
      </c>
    </row>
    <row r="71" spans="1:13" x14ac:dyDescent="0.25">
      <c r="A71" s="43">
        <v>94</v>
      </c>
      <c r="B71" s="44">
        <v>3.4609999999999999</v>
      </c>
      <c r="C71" s="44">
        <v>3.44</v>
      </c>
      <c r="D71" s="44">
        <v>3.4180000000000001</v>
      </c>
      <c r="E71" s="44">
        <v>3.3969999999999998</v>
      </c>
      <c r="F71" s="44">
        <v>3.375</v>
      </c>
      <c r="G71" s="44">
        <v>3.3540000000000001</v>
      </c>
      <c r="H71" s="44">
        <v>3.3330000000000002</v>
      </c>
      <c r="I71" s="44">
        <v>3.3109999999999999</v>
      </c>
      <c r="J71" s="44">
        <v>3.29</v>
      </c>
      <c r="K71" s="44">
        <v>3.2679999999999998</v>
      </c>
      <c r="L71" s="44">
        <v>3.2469999999999999</v>
      </c>
      <c r="M71" s="44">
        <v>3.2250000000000001</v>
      </c>
    </row>
    <row r="72" spans="1:13" x14ac:dyDescent="0.25">
      <c r="A72" s="43">
        <v>95</v>
      </c>
      <c r="B72" s="44">
        <v>3.2050000000000001</v>
      </c>
      <c r="C72" s="44">
        <v>3.1859999999999999</v>
      </c>
      <c r="D72" s="44">
        <v>3.1669999999999998</v>
      </c>
      <c r="E72" s="44">
        <v>3.1480000000000001</v>
      </c>
      <c r="F72" s="44">
        <v>3.129</v>
      </c>
      <c r="G72" s="44">
        <v>3.109</v>
      </c>
      <c r="H72" s="44">
        <v>3.09</v>
      </c>
      <c r="I72" s="44">
        <v>3.0710000000000002</v>
      </c>
      <c r="J72" s="44">
        <v>3.052</v>
      </c>
      <c r="K72" s="44">
        <v>3.0329999999999999</v>
      </c>
      <c r="L72" s="44">
        <v>3.0139999999999998</v>
      </c>
      <c r="M72" s="44">
        <v>2.9950000000000001</v>
      </c>
    </row>
    <row r="73" spans="1:13" x14ac:dyDescent="0.25">
      <c r="A73" s="43">
        <v>96</v>
      </c>
      <c r="B73" s="44">
        <v>2.976</v>
      </c>
      <c r="C73" s="44">
        <v>2.9590000000000001</v>
      </c>
      <c r="D73" s="44">
        <v>2.9420000000000002</v>
      </c>
      <c r="E73" s="44">
        <v>2.9249999999999998</v>
      </c>
      <c r="F73" s="44">
        <v>2.9079999999999999</v>
      </c>
      <c r="G73" s="44">
        <v>2.891</v>
      </c>
      <c r="H73" s="44">
        <v>2.8740000000000001</v>
      </c>
      <c r="I73" s="44">
        <v>2.8570000000000002</v>
      </c>
      <c r="J73" s="44">
        <v>2.84</v>
      </c>
      <c r="K73" s="44">
        <v>2.823</v>
      </c>
      <c r="L73" s="44">
        <v>2.806</v>
      </c>
      <c r="M73" s="44">
        <v>2.7890000000000001</v>
      </c>
    </row>
    <row r="74" spans="1:13" x14ac:dyDescent="0.25">
      <c r="A74" s="43">
        <v>97</v>
      </c>
      <c r="B74" s="44">
        <v>2.7730000000000001</v>
      </c>
      <c r="C74" s="44">
        <v>2.758</v>
      </c>
      <c r="D74" s="44">
        <v>2.7429999999999999</v>
      </c>
      <c r="E74" s="44">
        <v>2.7269999999999999</v>
      </c>
      <c r="F74" s="44">
        <v>2.7120000000000002</v>
      </c>
      <c r="G74" s="44">
        <v>2.6970000000000001</v>
      </c>
      <c r="H74" s="44">
        <v>2.6819999999999999</v>
      </c>
      <c r="I74" s="44">
        <v>2.6669999999999998</v>
      </c>
      <c r="J74" s="44">
        <v>2.6520000000000001</v>
      </c>
      <c r="K74" s="44">
        <v>2.637</v>
      </c>
      <c r="L74" s="44">
        <v>2.6219999999999999</v>
      </c>
      <c r="M74" s="44">
        <v>2.6070000000000002</v>
      </c>
    </row>
    <row r="75" spans="1:13" x14ac:dyDescent="0.25">
      <c r="A75" s="43">
        <v>98</v>
      </c>
      <c r="B75" s="44">
        <v>2.593</v>
      </c>
      <c r="C75" s="44">
        <v>2.58</v>
      </c>
      <c r="D75" s="44">
        <v>2.5670000000000002</v>
      </c>
      <c r="E75" s="44">
        <v>2.5539999999999998</v>
      </c>
      <c r="F75" s="44">
        <v>2.5409999999999999</v>
      </c>
      <c r="G75" s="44">
        <v>2.528</v>
      </c>
      <c r="H75" s="44">
        <v>2.5150000000000001</v>
      </c>
      <c r="I75" s="44">
        <v>2.5019999999999998</v>
      </c>
      <c r="J75" s="44">
        <v>2.4900000000000002</v>
      </c>
      <c r="K75" s="44">
        <v>2.4769999999999999</v>
      </c>
      <c r="L75" s="44">
        <v>2.464</v>
      </c>
      <c r="M75" s="44">
        <v>2.4510000000000001</v>
      </c>
    </row>
    <row r="76" spans="1:13" x14ac:dyDescent="0.25">
      <c r="A76" s="43">
        <v>99</v>
      </c>
      <c r="B76" s="44">
        <v>2.44</v>
      </c>
      <c r="C76" s="44">
        <v>2.4300000000000002</v>
      </c>
      <c r="D76" s="44">
        <v>2.42</v>
      </c>
      <c r="E76" s="44">
        <v>2.411</v>
      </c>
      <c r="F76" s="44">
        <v>2.4009999999999998</v>
      </c>
      <c r="G76" s="44">
        <v>2.391</v>
      </c>
      <c r="H76" s="44">
        <v>2.3809999999999998</v>
      </c>
      <c r="I76" s="44">
        <v>2.3719999999999999</v>
      </c>
      <c r="J76" s="44">
        <v>2.3620000000000001</v>
      </c>
      <c r="K76" s="44">
        <v>2.3519999999999999</v>
      </c>
      <c r="L76" s="44">
        <v>2.343</v>
      </c>
      <c r="M76" s="44">
        <v>2.3330000000000002</v>
      </c>
    </row>
    <row r="77" spans="1:13" x14ac:dyDescent="0.25">
      <c r="A77" s="43">
        <v>100</v>
      </c>
      <c r="B77" s="44">
        <v>2.3250000000000002</v>
      </c>
      <c r="C77" s="44">
        <v>2.3170000000000002</v>
      </c>
      <c r="D77" s="44">
        <v>2.31</v>
      </c>
      <c r="E77" s="44">
        <v>2.3029999999999999</v>
      </c>
      <c r="F77" s="44">
        <v>2.2949999999999999</v>
      </c>
      <c r="G77" s="44">
        <v>2.2879999999999998</v>
      </c>
      <c r="H77" s="44">
        <v>2.2810000000000001</v>
      </c>
      <c r="I77" s="44">
        <v>2.2730000000000001</v>
      </c>
      <c r="J77" s="44">
        <v>2.266</v>
      </c>
      <c r="K77" s="44">
        <v>2.2589999999999999</v>
      </c>
      <c r="L77" s="44">
        <v>2.2509999999999999</v>
      </c>
      <c r="M77" s="44">
        <v>2.2440000000000002</v>
      </c>
    </row>
    <row r="78" spans="1:13" x14ac:dyDescent="0.25">
      <c r="A78" s="43">
        <v>101</v>
      </c>
      <c r="B78" s="44">
        <v>2.2400000000000002</v>
      </c>
      <c r="C78" s="44"/>
      <c r="D78" s="44"/>
      <c r="E78" s="44"/>
      <c r="F78" s="44"/>
      <c r="G78" s="44"/>
      <c r="H78" s="44"/>
      <c r="I78" s="44"/>
      <c r="J78" s="44"/>
      <c r="K78" s="44"/>
      <c r="L78" s="44"/>
      <c r="M78" s="44"/>
    </row>
  </sheetData>
  <sheetProtection algorithmName="SHA-512" hashValue="cH/HFTWYpvef1ylPcHMmw7UauXTdRaYjSL9xzqUA2dPCkWT2+FxBKJhBP99k3tKVXbKupP2uzy/Tn6mBpkGHmg==" saltValue="0lkHCWoB93nFV9uLYjJb8Q==" spinCount="100000" sheet="1" objects="1" scenarios="1"/>
  <conditionalFormatting sqref="A6:A21">
    <cfRule type="expression" dxfId="289" priority="3" stopIfTrue="1">
      <formula>MOD(ROW(),2)=0</formula>
    </cfRule>
    <cfRule type="expression" dxfId="288" priority="4" stopIfTrue="1">
      <formula>MOD(ROW(),2)&lt;&gt;0</formula>
    </cfRule>
  </conditionalFormatting>
  <conditionalFormatting sqref="B6:M6 B8:M21 C7:M7">
    <cfRule type="expression" dxfId="287" priority="5" stopIfTrue="1">
      <formula>MOD(ROW(),2)=0</formula>
    </cfRule>
    <cfRule type="expression" dxfId="286" priority="6" stopIfTrue="1">
      <formula>MOD(ROW(),2)&lt;&gt;0</formula>
    </cfRule>
  </conditionalFormatting>
  <conditionalFormatting sqref="A26:A78">
    <cfRule type="expression" dxfId="285" priority="7" stopIfTrue="1">
      <formula>MOD(ROW(),2)=0</formula>
    </cfRule>
    <cfRule type="expression" dxfId="284" priority="8" stopIfTrue="1">
      <formula>MOD(ROW(),2)&lt;&gt;0</formula>
    </cfRule>
  </conditionalFormatting>
  <conditionalFormatting sqref="B26:M78">
    <cfRule type="expression" dxfId="283" priority="9" stopIfTrue="1">
      <formula>MOD(ROW(),2)=0</formula>
    </cfRule>
    <cfRule type="expression" dxfId="282" priority="10" stopIfTrue="1">
      <formula>MOD(ROW(),2)&lt;&gt;0</formula>
    </cfRule>
  </conditionalFormatting>
  <conditionalFormatting sqref="B7">
    <cfRule type="expression" dxfId="281" priority="1" stopIfTrue="1">
      <formula>MOD(ROW(),2)=0</formula>
    </cfRule>
    <cfRule type="expression" dxfId="280" priority="2"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9A75-3130-4C56-8AA9-EFFED040FF10}">
  <sheetPr codeName="Sheet11"/>
  <dimension ref="A1:B78"/>
  <sheetViews>
    <sheetView showGridLines="0" workbookViewId="0">
      <selection activeCell="A6" sqref="A6"/>
    </sheetView>
  </sheetViews>
  <sheetFormatPr defaultRowHeight="12.5" x14ac:dyDescent="0.25"/>
  <cols>
    <col min="1" max="1" width="31.179687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Club - CARE Benefit Adjustment Factors  - x-104</v>
      </c>
    </row>
    <row r="6" spans="1:2" x14ac:dyDescent="0.25">
      <c r="A6" s="40" t="s">
        <v>481</v>
      </c>
      <c r="B6" s="49" t="s">
        <v>482</v>
      </c>
    </row>
    <row r="7" spans="1:2" x14ac:dyDescent="0.25">
      <c r="A7" s="40" t="s">
        <v>483</v>
      </c>
      <c r="B7" s="49" t="s">
        <v>578</v>
      </c>
    </row>
    <row r="8" spans="1:2" x14ac:dyDescent="0.25">
      <c r="A8" s="40" t="s">
        <v>130</v>
      </c>
      <c r="B8" s="49" t="s">
        <v>454</v>
      </c>
    </row>
    <row r="9" spans="1:2" ht="25" x14ac:dyDescent="0.25">
      <c r="A9" s="40" t="s">
        <v>131</v>
      </c>
      <c r="B9" s="49" t="s">
        <v>143</v>
      </c>
    </row>
    <row r="10" spans="1:2" ht="25" x14ac:dyDescent="0.25">
      <c r="A10" s="40" t="s">
        <v>6</v>
      </c>
      <c r="B10" s="49" t="s">
        <v>156</v>
      </c>
    </row>
    <row r="11" spans="1:2" x14ac:dyDescent="0.25">
      <c r="A11" s="40" t="s">
        <v>132</v>
      </c>
      <c r="B11" s="49" t="s">
        <v>145</v>
      </c>
    </row>
    <row r="12" spans="1:2" ht="25" x14ac:dyDescent="0.25">
      <c r="A12" s="40" t="s">
        <v>133</v>
      </c>
      <c r="B12" s="49" t="s">
        <v>146</v>
      </c>
    </row>
    <row r="13" spans="1:2" x14ac:dyDescent="0.25">
      <c r="A13" s="40" t="s">
        <v>484</v>
      </c>
      <c r="B13" s="49">
        <v>0</v>
      </c>
    </row>
    <row r="14" spans="1:2" x14ac:dyDescent="0.25">
      <c r="A14" s="40" t="s">
        <v>135</v>
      </c>
      <c r="B14" s="49">
        <v>104</v>
      </c>
    </row>
    <row r="15" spans="1:2" x14ac:dyDescent="0.25">
      <c r="A15" s="40" t="s">
        <v>485</v>
      </c>
      <c r="B15" s="49" t="s">
        <v>157</v>
      </c>
    </row>
    <row r="16" spans="1:2" x14ac:dyDescent="0.25">
      <c r="A16" s="40" t="s">
        <v>137</v>
      </c>
      <c r="B16" s="49" t="s">
        <v>158</v>
      </c>
    </row>
    <row r="17" spans="1:2" x14ac:dyDescent="0.25">
      <c r="A17" s="41" t="s">
        <v>486</v>
      </c>
      <c r="B17" s="49"/>
    </row>
    <row r="18" spans="1:2" x14ac:dyDescent="0.25">
      <c r="A18" s="40" t="s">
        <v>139</v>
      </c>
      <c r="B18" s="50">
        <v>45202</v>
      </c>
    </row>
    <row r="19" spans="1:2" x14ac:dyDescent="0.25">
      <c r="A19" s="40" t="s">
        <v>140</v>
      </c>
      <c r="B19" s="50">
        <v>45200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332</v>
      </c>
      <c r="B26" s="61" t="s">
        <v>488</v>
      </c>
    </row>
    <row r="27" spans="1:2" x14ac:dyDescent="0.25">
      <c r="A27" s="43">
        <v>16</v>
      </c>
      <c r="B27" s="44">
        <v>1.0269999999999999</v>
      </c>
    </row>
    <row r="28" spans="1:2" x14ac:dyDescent="0.25">
      <c r="A28" s="43">
        <v>17</v>
      </c>
      <c r="B28" s="44">
        <v>1.0269999999999999</v>
      </c>
    </row>
    <row r="29" spans="1:2" x14ac:dyDescent="0.25">
      <c r="A29" s="43">
        <v>18</v>
      </c>
      <c r="B29" s="44">
        <v>1.0269999999999999</v>
      </c>
    </row>
    <row r="30" spans="1:2" x14ac:dyDescent="0.25">
      <c r="A30" s="43">
        <v>19</v>
      </c>
      <c r="B30" s="44">
        <v>1.0269999999999999</v>
      </c>
    </row>
    <row r="31" spans="1:2" x14ac:dyDescent="0.25">
      <c r="A31" s="43">
        <v>20</v>
      </c>
      <c r="B31" s="44">
        <v>1.0269999999999999</v>
      </c>
    </row>
    <row r="32" spans="1:2" x14ac:dyDescent="0.25">
      <c r="A32" s="43">
        <v>21</v>
      </c>
      <c r="B32" s="44">
        <v>1.0269999999999999</v>
      </c>
    </row>
    <row r="33" spans="1:2" x14ac:dyDescent="0.25">
      <c r="A33" s="43">
        <v>22</v>
      </c>
      <c r="B33" s="44">
        <v>1.0269999999999999</v>
      </c>
    </row>
    <row r="34" spans="1:2" x14ac:dyDescent="0.25">
      <c r="A34" s="43">
        <v>23</v>
      </c>
      <c r="B34" s="44">
        <v>1.0269999999999999</v>
      </c>
    </row>
    <row r="35" spans="1:2" x14ac:dyDescent="0.25">
      <c r="A35" s="43">
        <v>24</v>
      </c>
      <c r="B35" s="44">
        <v>1.0269999999999999</v>
      </c>
    </row>
    <row r="36" spans="1:2" x14ac:dyDescent="0.25">
      <c r="A36" s="43">
        <v>25</v>
      </c>
      <c r="B36" s="44">
        <v>1.0269999999999999</v>
      </c>
    </row>
    <row r="37" spans="1:2" x14ac:dyDescent="0.25">
      <c r="A37" s="43">
        <v>26</v>
      </c>
      <c r="B37" s="44">
        <v>1.0269999999999999</v>
      </c>
    </row>
    <row r="38" spans="1:2" x14ac:dyDescent="0.25">
      <c r="A38" s="43">
        <v>27</v>
      </c>
      <c r="B38" s="44">
        <v>1.0269999999999999</v>
      </c>
    </row>
    <row r="39" spans="1:2" x14ac:dyDescent="0.25">
      <c r="A39" s="43">
        <v>28</v>
      </c>
      <c r="B39" s="44">
        <v>1.0269999999999999</v>
      </c>
    </row>
    <row r="40" spans="1:2" x14ac:dyDescent="0.25">
      <c r="A40" s="43">
        <v>29</v>
      </c>
      <c r="B40" s="44">
        <v>1.0269999999999999</v>
      </c>
    </row>
    <row r="41" spans="1:2" x14ac:dyDescent="0.25">
      <c r="A41" s="43">
        <v>30</v>
      </c>
      <c r="B41" s="44">
        <v>1.0269999999999999</v>
      </c>
    </row>
    <row r="42" spans="1:2" x14ac:dyDescent="0.25">
      <c r="A42" s="43">
        <v>31</v>
      </c>
      <c r="B42" s="44">
        <v>1.0269999999999999</v>
      </c>
    </row>
    <row r="43" spans="1:2" x14ac:dyDescent="0.25">
      <c r="A43" s="43">
        <v>32</v>
      </c>
      <c r="B43" s="44">
        <v>1.0269999999999999</v>
      </c>
    </row>
    <row r="44" spans="1:2" x14ac:dyDescent="0.25">
      <c r="A44" s="43">
        <v>33</v>
      </c>
      <c r="B44" s="44">
        <v>1.0269999999999999</v>
      </c>
    </row>
    <row r="45" spans="1:2" x14ac:dyDescent="0.25">
      <c r="A45" s="43">
        <v>34</v>
      </c>
      <c r="B45" s="44">
        <v>1.0269999999999999</v>
      </c>
    </row>
    <row r="46" spans="1:2" x14ac:dyDescent="0.25">
      <c r="A46" s="43">
        <v>35</v>
      </c>
      <c r="B46" s="44">
        <v>1.0269999999999999</v>
      </c>
    </row>
    <row r="47" spans="1:2" x14ac:dyDescent="0.25">
      <c r="A47" s="43">
        <v>36</v>
      </c>
      <c r="B47" s="44">
        <v>1.0269999999999999</v>
      </c>
    </row>
    <row r="48" spans="1:2" x14ac:dyDescent="0.25">
      <c r="A48" s="43">
        <v>37</v>
      </c>
      <c r="B48" s="44">
        <v>1.0269999999999999</v>
      </c>
    </row>
    <row r="49" spans="1:2" x14ac:dyDescent="0.25">
      <c r="A49" s="43">
        <v>38</v>
      </c>
      <c r="B49" s="44">
        <v>1.0269999999999999</v>
      </c>
    </row>
    <row r="50" spans="1:2" x14ac:dyDescent="0.25">
      <c r="A50" s="43">
        <v>39</v>
      </c>
      <c r="B50" s="44">
        <v>1.0269999999999999</v>
      </c>
    </row>
    <row r="51" spans="1:2" x14ac:dyDescent="0.25">
      <c r="A51" s="43">
        <v>40</v>
      </c>
      <c r="B51" s="44">
        <v>1.0269999999999999</v>
      </c>
    </row>
    <row r="52" spans="1:2" x14ac:dyDescent="0.25">
      <c r="A52" s="43">
        <v>41</v>
      </c>
      <c r="B52" s="44">
        <v>1.0269999999999999</v>
      </c>
    </row>
    <row r="53" spans="1:2" x14ac:dyDescent="0.25">
      <c r="A53" s="43">
        <v>42</v>
      </c>
      <c r="B53" s="44">
        <v>1.0269999999999999</v>
      </c>
    </row>
    <row r="54" spans="1:2" x14ac:dyDescent="0.25">
      <c r="A54" s="43">
        <v>43</v>
      </c>
      <c r="B54" s="44">
        <v>1.0269999999999999</v>
      </c>
    </row>
    <row r="55" spans="1:2" x14ac:dyDescent="0.25">
      <c r="A55" s="43">
        <v>44</v>
      </c>
      <c r="B55" s="44">
        <v>1.0269999999999999</v>
      </c>
    </row>
    <row r="56" spans="1:2" x14ac:dyDescent="0.25">
      <c r="A56" s="43">
        <v>45</v>
      </c>
      <c r="B56" s="44">
        <v>1.026</v>
      </c>
    </row>
    <row r="57" spans="1:2" x14ac:dyDescent="0.25">
      <c r="A57" s="43">
        <v>46</v>
      </c>
      <c r="B57" s="44">
        <v>1.026</v>
      </c>
    </row>
    <row r="58" spans="1:2" x14ac:dyDescent="0.25">
      <c r="A58" s="43">
        <v>47</v>
      </c>
      <c r="B58" s="44">
        <v>1.0249999999999999</v>
      </c>
    </row>
    <row r="59" spans="1:2" x14ac:dyDescent="0.25">
      <c r="A59" s="43">
        <v>48</v>
      </c>
      <c r="B59" s="44">
        <v>1.0249999999999999</v>
      </c>
    </row>
    <row r="60" spans="1:2" x14ac:dyDescent="0.25">
      <c r="A60" s="43">
        <v>49</v>
      </c>
      <c r="B60" s="44">
        <v>1.024</v>
      </c>
    </row>
    <row r="61" spans="1:2" x14ac:dyDescent="0.25">
      <c r="A61" s="43">
        <v>50</v>
      </c>
      <c r="B61" s="44">
        <v>1.024</v>
      </c>
    </row>
    <row r="62" spans="1:2" x14ac:dyDescent="0.25">
      <c r="A62" s="43">
        <v>51</v>
      </c>
      <c r="B62" s="44">
        <v>1.024</v>
      </c>
    </row>
    <row r="63" spans="1:2" x14ac:dyDescent="0.25">
      <c r="A63" s="43">
        <v>52</v>
      </c>
      <c r="B63" s="44">
        <v>1.024</v>
      </c>
    </row>
    <row r="64" spans="1:2" x14ac:dyDescent="0.25">
      <c r="A64" s="43">
        <v>53</v>
      </c>
      <c r="B64" s="44">
        <v>1.024</v>
      </c>
    </row>
    <row r="65" spans="1:2" x14ac:dyDescent="0.25">
      <c r="A65" s="43">
        <v>54</v>
      </c>
      <c r="B65" s="44">
        <v>1.0229999999999999</v>
      </c>
    </row>
    <row r="66" spans="1:2" x14ac:dyDescent="0.25">
      <c r="A66" s="43">
        <v>55</v>
      </c>
      <c r="B66" s="44">
        <v>1.0229999999999999</v>
      </c>
    </row>
    <row r="67" spans="1:2" x14ac:dyDescent="0.25">
      <c r="A67" s="43">
        <v>56</v>
      </c>
      <c r="B67" s="44">
        <v>1.0229999999999999</v>
      </c>
    </row>
    <row r="68" spans="1:2" x14ac:dyDescent="0.25">
      <c r="A68" s="43">
        <v>57</v>
      </c>
      <c r="B68" s="44">
        <v>1.0229999999999999</v>
      </c>
    </row>
    <row r="69" spans="1:2" x14ac:dyDescent="0.25">
      <c r="A69" s="43">
        <v>58</v>
      </c>
      <c r="B69" s="44">
        <v>1.022</v>
      </c>
    </row>
    <row r="70" spans="1:2" x14ac:dyDescent="0.25">
      <c r="A70" s="43">
        <v>59</v>
      </c>
      <c r="B70" s="44">
        <v>1.022</v>
      </c>
    </row>
    <row r="71" spans="1:2" x14ac:dyDescent="0.25">
      <c r="A71" s="43">
        <v>60</v>
      </c>
      <c r="B71" s="44">
        <v>1.022</v>
      </c>
    </row>
    <row r="72" spans="1:2" x14ac:dyDescent="0.25">
      <c r="A72" s="43">
        <v>61</v>
      </c>
      <c r="B72" s="44">
        <v>1.0209999999999999</v>
      </c>
    </row>
    <row r="73" spans="1:2" x14ac:dyDescent="0.25">
      <c r="A73" s="43">
        <v>62</v>
      </c>
      <c r="B73" s="44">
        <v>1.0209999999999999</v>
      </c>
    </row>
    <row r="74" spans="1:2" x14ac:dyDescent="0.25">
      <c r="A74" s="43">
        <v>63</v>
      </c>
      <c r="B74" s="44">
        <v>1.02</v>
      </c>
    </row>
    <row r="75" spans="1:2" x14ac:dyDescent="0.25">
      <c r="A75" s="43">
        <v>64</v>
      </c>
      <c r="B75" s="44">
        <v>1.02</v>
      </c>
    </row>
    <row r="76" spans="1:2" x14ac:dyDescent="0.25">
      <c r="A76" s="43">
        <v>65</v>
      </c>
      <c r="B76" s="44">
        <v>1.0189999999999999</v>
      </c>
    </row>
    <row r="77" spans="1:2" x14ac:dyDescent="0.25">
      <c r="A77" s="43">
        <v>66</v>
      </c>
      <c r="B77" s="44">
        <v>1.0189999999999999</v>
      </c>
    </row>
    <row r="78" spans="1:2" x14ac:dyDescent="0.25">
      <c r="A78" s="43">
        <v>67</v>
      </c>
      <c r="B78" s="44">
        <v>1.0189999999999999</v>
      </c>
    </row>
  </sheetData>
  <sheetProtection algorithmName="SHA-512" hashValue="79ZQmzh8gSLdkEok6YriVs+1FTwJJugx1CX/4r4cF4BYdzFn0PV5VEAfyLl7k1jc7VjxbJsuzmloXVA/6T6sjQ==" saltValue="jg/Kn6KqkfTh7k2Asib1Rg==" spinCount="100000" sheet="1" objects="1" scenarios="1"/>
  <conditionalFormatting sqref="A6:A21">
    <cfRule type="expression" dxfId="1301" priority="3" stopIfTrue="1">
      <formula>MOD(ROW(),2)=0</formula>
    </cfRule>
    <cfRule type="expression" dxfId="1300" priority="4" stopIfTrue="1">
      <formula>MOD(ROW(),2)&lt;&gt;0</formula>
    </cfRule>
  </conditionalFormatting>
  <conditionalFormatting sqref="B6 B9:B21">
    <cfRule type="expression" dxfId="1299" priority="5" stopIfTrue="1">
      <formula>MOD(ROW(),2)=0</formula>
    </cfRule>
    <cfRule type="expression" dxfId="1298" priority="6" stopIfTrue="1">
      <formula>MOD(ROW(),2)&lt;&gt;0</formula>
    </cfRule>
  </conditionalFormatting>
  <conditionalFormatting sqref="A26:A78">
    <cfRule type="expression" dxfId="1297" priority="7" stopIfTrue="1">
      <formula>MOD(ROW(),2)=0</formula>
    </cfRule>
    <cfRule type="expression" dxfId="1296" priority="8" stopIfTrue="1">
      <formula>MOD(ROW(),2)&lt;&gt;0</formula>
    </cfRule>
  </conditionalFormatting>
  <conditionalFormatting sqref="B26:B78">
    <cfRule type="expression" dxfId="1295" priority="9" stopIfTrue="1">
      <formula>MOD(ROW(),2)=0</formula>
    </cfRule>
    <cfRule type="expression" dxfId="1294" priority="10" stopIfTrue="1">
      <formula>MOD(ROW(),2)&lt;&gt;0</formula>
    </cfRule>
  </conditionalFormatting>
  <conditionalFormatting sqref="B7:B8">
    <cfRule type="expression" dxfId="1293" priority="1" stopIfTrue="1">
      <formula>MOD(ROW(),2)=0</formula>
    </cfRule>
    <cfRule type="expression" dxfId="1292" priority="2"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69B7-A546-495A-AE1A-6FD41EDC72BF}">
  <sheetPr codeName="Sheet92"/>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x-806</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430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806</v>
      </c>
      <c r="C14" s="49"/>
      <c r="D14" s="49"/>
      <c r="E14" s="49"/>
      <c r="F14" s="49"/>
      <c r="G14" s="49"/>
      <c r="H14" s="49"/>
      <c r="I14" s="49"/>
      <c r="J14" s="49"/>
      <c r="K14" s="49"/>
      <c r="L14" s="49"/>
      <c r="M14" s="49"/>
    </row>
    <row r="15" spans="1:13" x14ac:dyDescent="0.25">
      <c r="A15" s="40" t="s">
        <v>485</v>
      </c>
      <c r="B15" s="49" t="s">
        <v>431</v>
      </c>
      <c r="C15" s="49"/>
      <c r="D15" s="49"/>
      <c r="E15" s="49"/>
      <c r="F15" s="49"/>
      <c r="G15" s="49"/>
      <c r="H15" s="49"/>
      <c r="I15" s="49"/>
      <c r="J15" s="49"/>
      <c r="K15" s="49"/>
      <c r="L15" s="49"/>
      <c r="M15" s="49"/>
    </row>
    <row r="16" spans="1:13" x14ac:dyDescent="0.25">
      <c r="A16" s="40" t="s">
        <v>137</v>
      </c>
      <c r="B16" s="49" t="s">
        <v>432</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0.155</v>
      </c>
      <c r="C27" s="44">
        <v>0.153</v>
      </c>
      <c r="D27" s="44">
        <v>0.152</v>
      </c>
      <c r="E27" s="44">
        <v>0.151</v>
      </c>
      <c r="F27" s="44">
        <v>0.15</v>
      </c>
      <c r="G27" s="44">
        <v>0.14899999999999999</v>
      </c>
      <c r="H27" s="44">
        <v>0.14699999999999999</v>
      </c>
      <c r="I27" s="44">
        <v>0.14599999999999999</v>
      </c>
      <c r="J27" s="44">
        <v>0.14499999999999999</v>
      </c>
      <c r="K27" s="44">
        <v>0.14399999999999999</v>
      </c>
      <c r="L27" s="44">
        <v>0.14299999999999999</v>
      </c>
      <c r="M27" s="44">
        <v>0.14099999999999999</v>
      </c>
    </row>
    <row r="28" spans="1:13" x14ac:dyDescent="0.25">
      <c r="A28" s="43">
        <v>51</v>
      </c>
      <c r="B28" s="44">
        <v>0.14000000000000001</v>
      </c>
      <c r="C28" s="44">
        <v>0.13900000000000001</v>
      </c>
      <c r="D28" s="44">
        <v>0.13800000000000001</v>
      </c>
      <c r="E28" s="44">
        <v>0.13700000000000001</v>
      </c>
      <c r="F28" s="44">
        <v>0.13500000000000001</v>
      </c>
      <c r="G28" s="44">
        <v>0.13400000000000001</v>
      </c>
      <c r="H28" s="44">
        <v>0.13300000000000001</v>
      </c>
      <c r="I28" s="44">
        <v>0.13200000000000001</v>
      </c>
      <c r="J28" s="44">
        <v>0.13</v>
      </c>
      <c r="K28" s="44">
        <v>0.129</v>
      </c>
      <c r="L28" s="44">
        <v>0.128</v>
      </c>
      <c r="M28" s="44">
        <v>0.127</v>
      </c>
    </row>
    <row r="29" spans="1:13" x14ac:dyDescent="0.25">
      <c r="A29" s="43">
        <v>52</v>
      </c>
      <c r="B29" s="44">
        <v>0.126</v>
      </c>
      <c r="C29" s="44">
        <v>0.124</v>
      </c>
      <c r="D29" s="44">
        <v>0.123</v>
      </c>
      <c r="E29" s="44">
        <v>0.122</v>
      </c>
      <c r="F29" s="44">
        <v>0.121</v>
      </c>
      <c r="G29" s="44">
        <v>0.11899999999999999</v>
      </c>
      <c r="H29" s="44">
        <v>0.11799999999999999</v>
      </c>
      <c r="I29" s="44">
        <v>0.11700000000000001</v>
      </c>
      <c r="J29" s="44">
        <v>0.11600000000000001</v>
      </c>
      <c r="K29" s="44">
        <v>0.114</v>
      </c>
      <c r="L29" s="44">
        <v>0.113</v>
      </c>
      <c r="M29" s="44">
        <v>0.112</v>
      </c>
    </row>
    <row r="30" spans="1:13" x14ac:dyDescent="0.25">
      <c r="A30" s="43">
        <v>53</v>
      </c>
      <c r="B30" s="44">
        <v>0.111</v>
      </c>
      <c r="C30" s="44">
        <v>0.109</v>
      </c>
      <c r="D30" s="44">
        <v>0.108</v>
      </c>
      <c r="E30" s="44">
        <v>0.107</v>
      </c>
      <c r="F30" s="44">
        <v>0.106</v>
      </c>
      <c r="G30" s="44">
        <v>0.104</v>
      </c>
      <c r="H30" s="44">
        <v>0.10299999999999999</v>
      </c>
      <c r="I30" s="44">
        <v>0.10199999999999999</v>
      </c>
      <c r="J30" s="44">
        <v>0.10100000000000001</v>
      </c>
      <c r="K30" s="44">
        <v>9.9000000000000005E-2</v>
      </c>
      <c r="L30" s="44">
        <v>9.8000000000000004E-2</v>
      </c>
      <c r="M30" s="44">
        <v>9.7000000000000003E-2</v>
      </c>
    </row>
    <row r="31" spans="1:13" x14ac:dyDescent="0.25">
      <c r="A31" s="43">
        <v>54</v>
      </c>
      <c r="B31" s="44">
        <v>9.6000000000000002E-2</v>
      </c>
      <c r="C31" s="44">
        <v>9.4E-2</v>
      </c>
      <c r="D31" s="44">
        <v>9.2999999999999999E-2</v>
      </c>
      <c r="E31" s="44">
        <v>9.1999999999999998E-2</v>
      </c>
      <c r="F31" s="44">
        <v>0.09</v>
      </c>
      <c r="G31" s="44">
        <v>8.8999999999999996E-2</v>
      </c>
      <c r="H31" s="44">
        <v>8.7999999999999995E-2</v>
      </c>
      <c r="I31" s="44">
        <v>8.6999999999999994E-2</v>
      </c>
      <c r="J31" s="44">
        <v>8.5000000000000006E-2</v>
      </c>
      <c r="K31" s="44">
        <v>8.4000000000000005E-2</v>
      </c>
      <c r="L31" s="44">
        <v>8.3000000000000004E-2</v>
      </c>
      <c r="M31" s="44">
        <v>8.1000000000000003E-2</v>
      </c>
    </row>
    <row r="32" spans="1:13" x14ac:dyDescent="0.25">
      <c r="A32" s="43">
        <v>55</v>
      </c>
      <c r="B32" s="44">
        <v>0.08</v>
      </c>
      <c r="C32" s="44">
        <v>7.9000000000000001E-2</v>
      </c>
      <c r="D32" s="44">
        <v>7.8E-2</v>
      </c>
      <c r="E32" s="44">
        <v>7.5999999999999998E-2</v>
      </c>
      <c r="F32" s="44">
        <v>7.4999999999999997E-2</v>
      </c>
      <c r="G32" s="44">
        <v>7.3999999999999996E-2</v>
      </c>
      <c r="H32" s="44">
        <v>7.1999999999999995E-2</v>
      </c>
      <c r="I32" s="44">
        <v>7.0999999999999994E-2</v>
      </c>
      <c r="J32" s="44">
        <v>7.0000000000000007E-2</v>
      </c>
      <c r="K32" s="44">
        <v>6.8000000000000005E-2</v>
      </c>
      <c r="L32" s="44">
        <v>6.7000000000000004E-2</v>
      </c>
      <c r="M32" s="44">
        <v>6.6000000000000003E-2</v>
      </c>
    </row>
    <row r="33" spans="1:13" x14ac:dyDescent="0.25">
      <c r="A33" s="43">
        <v>56</v>
      </c>
      <c r="B33" s="44">
        <v>6.5000000000000002E-2</v>
      </c>
      <c r="C33" s="44">
        <v>6.3E-2</v>
      </c>
      <c r="D33" s="44">
        <v>6.2E-2</v>
      </c>
      <c r="E33" s="44">
        <v>6.0999999999999999E-2</v>
      </c>
      <c r="F33" s="44">
        <v>5.8999999999999997E-2</v>
      </c>
      <c r="G33" s="44">
        <v>5.8000000000000003E-2</v>
      </c>
      <c r="H33" s="44">
        <v>5.7000000000000002E-2</v>
      </c>
      <c r="I33" s="44">
        <v>5.5E-2</v>
      </c>
      <c r="J33" s="44">
        <v>5.3999999999999999E-2</v>
      </c>
      <c r="K33" s="44">
        <v>5.2999999999999999E-2</v>
      </c>
      <c r="L33" s="44">
        <v>5.0999999999999997E-2</v>
      </c>
      <c r="M33" s="44">
        <v>0.05</v>
      </c>
    </row>
    <row r="34" spans="1:13" x14ac:dyDescent="0.25">
      <c r="A34" s="43">
        <v>57</v>
      </c>
      <c r="B34" s="44">
        <v>4.9000000000000002E-2</v>
      </c>
      <c r="C34" s="44">
        <v>4.7E-2</v>
      </c>
      <c r="D34" s="44">
        <v>4.5999999999999999E-2</v>
      </c>
      <c r="E34" s="44">
        <v>4.4999999999999998E-2</v>
      </c>
      <c r="F34" s="44">
        <v>4.2999999999999997E-2</v>
      </c>
      <c r="G34" s="44">
        <v>4.2000000000000003E-2</v>
      </c>
      <c r="H34" s="44">
        <v>4.1000000000000002E-2</v>
      </c>
      <c r="I34" s="44">
        <v>3.9E-2</v>
      </c>
      <c r="J34" s="44">
        <v>3.7999999999999999E-2</v>
      </c>
      <c r="K34" s="44">
        <v>3.6999999999999998E-2</v>
      </c>
      <c r="L34" s="44">
        <v>3.5000000000000003E-2</v>
      </c>
      <c r="M34" s="44">
        <v>3.4000000000000002E-2</v>
      </c>
    </row>
    <row r="35" spans="1:13" x14ac:dyDescent="0.25">
      <c r="A35" s="43">
        <v>58</v>
      </c>
      <c r="B35" s="44">
        <v>3.2000000000000001E-2</v>
      </c>
      <c r="C35" s="44">
        <v>3.1E-2</v>
      </c>
      <c r="D35" s="44">
        <v>0.03</v>
      </c>
      <c r="E35" s="44">
        <v>2.8000000000000001E-2</v>
      </c>
      <c r="F35" s="44">
        <v>2.7E-2</v>
      </c>
      <c r="G35" s="44">
        <v>2.5999999999999999E-2</v>
      </c>
      <c r="H35" s="44">
        <v>2.4E-2</v>
      </c>
      <c r="I35" s="44">
        <v>2.3E-2</v>
      </c>
      <c r="J35" s="44">
        <v>2.1999999999999999E-2</v>
      </c>
      <c r="K35" s="44">
        <v>0.02</v>
      </c>
      <c r="L35" s="44">
        <v>1.9E-2</v>
      </c>
      <c r="M35" s="44">
        <v>1.7000000000000001E-2</v>
      </c>
    </row>
    <row r="36" spans="1:13" x14ac:dyDescent="0.25">
      <c r="A36" s="43">
        <v>59</v>
      </c>
      <c r="B36" s="44">
        <v>1.6E-2</v>
      </c>
      <c r="C36" s="44">
        <v>1.4999999999999999E-2</v>
      </c>
      <c r="D36" s="44">
        <v>1.2999999999999999E-2</v>
      </c>
      <c r="E36" s="44">
        <v>1.2E-2</v>
      </c>
      <c r="F36" s="44">
        <v>0.01</v>
      </c>
      <c r="G36" s="44">
        <v>8.9999999999999993E-3</v>
      </c>
      <c r="H36" s="44">
        <v>8.0000000000000002E-3</v>
      </c>
      <c r="I36" s="44">
        <v>6.0000000000000001E-3</v>
      </c>
      <c r="J36" s="44">
        <v>5.0000000000000001E-3</v>
      </c>
      <c r="K36" s="44">
        <v>3.0000000000000001E-3</v>
      </c>
      <c r="L36" s="44">
        <v>2E-3</v>
      </c>
      <c r="M36" s="44">
        <v>1E-3</v>
      </c>
    </row>
    <row r="37" spans="1:13" x14ac:dyDescent="0.25">
      <c r="A37" s="43">
        <v>60</v>
      </c>
      <c r="B37" s="44">
        <v>0</v>
      </c>
      <c r="C37" s="44"/>
      <c r="D37" s="44"/>
      <c r="E37" s="44"/>
      <c r="F37" s="44"/>
      <c r="G37" s="44"/>
      <c r="H37" s="44"/>
      <c r="I37" s="44"/>
      <c r="J37" s="44"/>
      <c r="K37" s="44"/>
      <c r="L37" s="44"/>
      <c r="M37" s="44"/>
    </row>
  </sheetData>
  <sheetProtection algorithmName="SHA-512" hashValue="A2Rc1G69U/qD8GPZtdPDkhIlQcdhnMSztne0nTjyYYe7cYDpJoOt1RDpZZGv5FE6W5RkwgXsPpP1DzPrLMM/0w==" saltValue="UIaN0cndi2EhplNb2IzTtQ==" spinCount="100000" sheet="1" objects="1" scenarios="1"/>
  <conditionalFormatting sqref="A6:A21">
    <cfRule type="expression" dxfId="277" priority="3" stopIfTrue="1">
      <formula>MOD(ROW(),2)=0</formula>
    </cfRule>
    <cfRule type="expression" dxfId="276" priority="4" stopIfTrue="1">
      <formula>MOD(ROW(),2)&lt;&gt;0</formula>
    </cfRule>
  </conditionalFormatting>
  <conditionalFormatting sqref="B6:M6 B8:M21 C7:M7">
    <cfRule type="expression" dxfId="275" priority="5" stopIfTrue="1">
      <formula>MOD(ROW(),2)=0</formula>
    </cfRule>
    <cfRule type="expression" dxfId="274" priority="6" stopIfTrue="1">
      <formula>MOD(ROW(),2)&lt;&gt;0</formula>
    </cfRule>
  </conditionalFormatting>
  <conditionalFormatting sqref="A26:A37">
    <cfRule type="expression" dxfId="273" priority="7" stopIfTrue="1">
      <formula>MOD(ROW(),2)=0</formula>
    </cfRule>
    <cfRule type="expression" dxfId="272" priority="8" stopIfTrue="1">
      <formula>MOD(ROW(),2)&lt;&gt;0</formula>
    </cfRule>
  </conditionalFormatting>
  <conditionalFormatting sqref="B26:M37">
    <cfRule type="expression" dxfId="271" priority="9" stopIfTrue="1">
      <formula>MOD(ROW(),2)=0</formula>
    </cfRule>
    <cfRule type="expression" dxfId="270" priority="10" stopIfTrue="1">
      <formula>MOD(ROW(),2)&lt;&gt;0</formula>
    </cfRule>
  </conditionalFormatting>
  <conditionalFormatting sqref="B7">
    <cfRule type="expression" dxfId="269" priority="1" stopIfTrue="1">
      <formula>MOD(ROW(),2)=0</formula>
    </cfRule>
    <cfRule type="expression" dxfId="268" priority="2"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8D44-D2D9-4EB8-B7C7-3C5B2EB3F971}">
  <sheetPr codeName="Sheet93"/>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x-807</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433</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434</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807</v>
      </c>
      <c r="C14" s="49"/>
      <c r="D14" s="49"/>
      <c r="E14" s="49"/>
      <c r="F14" s="49"/>
      <c r="G14" s="49"/>
      <c r="H14" s="49"/>
      <c r="I14" s="49"/>
      <c r="J14" s="49"/>
      <c r="K14" s="49"/>
      <c r="L14" s="49"/>
      <c r="M14" s="49"/>
    </row>
    <row r="15" spans="1:13" x14ac:dyDescent="0.25">
      <c r="A15" s="40" t="s">
        <v>485</v>
      </c>
      <c r="B15" s="49" t="s">
        <v>435</v>
      </c>
      <c r="C15" s="49"/>
      <c r="D15" s="49"/>
      <c r="E15" s="49"/>
      <c r="F15" s="49"/>
      <c r="G15" s="49"/>
      <c r="H15" s="49"/>
      <c r="I15" s="49"/>
      <c r="J15" s="49"/>
      <c r="K15" s="49"/>
      <c r="L15" s="49"/>
      <c r="M15" s="49"/>
    </row>
    <row r="16" spans="1:13" x14ac:dyDescent="0.25">
      <c r="A16" s="40" t="s">
        <v>137</v>
      </c>
      <c r="B16" s="49" t="s">
        <v>436</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55</v>
      </c>
      <c r="B27" s="44">
        <v>9.0909999999999993</v>
      </c>
      <c r="C27" s="44">
        <v>9.02</v>
      </c>
      <c r="D27" s="44">
        <v>8.9499999999999993</v>
      </c>
      <c r="E27" s="44">
        <v>8.8789999999999996</v>
      </c>
      <c r="F27" s="44">
        <v>8.8089999999999993</v>
      </c>
      <c r="G27" s="44">
        <v>8.7379999999999995</v>
      </c>
      <c r="H27" s="44">
        <v>8.6679999999999993</v>
      </c>
      <c r="I27" s="44">
        <v>8.5969999999999995</v>
      </c>
      <c r="J27" s="44">
        <v>8.5269999999999992</v>
      </c>
      <c r="K27" s="44">
        <v>8.4559999999999995</v>
      </c>
      <c r="L27" s="44">
        <v>8.3859999999999992</v>
      </c>
      <c r="M27" s="44">
        <v>8.3149999999999995</v>
      </c>
    </row>
    <row r="28" spans="1:13" x14ac:dyDescent="0.25">
      <c r="A28" s="43">
        <v>56</v>
      </c>
      <c r="B28" s="44">
        <v>8.2439999999999998</v>
      </c>
      <c r="C28" s="44">
        <v>8.1720000000000006</v>
      </c>
      <c r="D28" s="44">
        <v>8.1010000000000009</v>
      </c>
      <c r="E28" s="44">
        <v>8.0289999999999999</v>
      </c>
      <c r="F28" s="44">
        <v>7.9569999999999999</v>
      </c>
      <c r="G28" s="44">
        <v>7.8860000000000001</v>
      </c>
      <c r="H28" s="44">
        <v>7.8140000000000001</v>
      </c>
      <c r="I28" s="44">
        <v>7.742</v>
      </c>
      <c r="J28" s="44">
        <v>7.6710000000000003</v>
      </c>
      <c r="K28" s="44">
        <v>7.5990000000000002</v>
      </c>
      <c r="L28" s="44">
        <v>7.5270000000000001</v>
      </c>
      <c r="M28" s="44">
        <v>7.4560000000000004</v>
      </c>
    </row>
    <row r="29" spans="1:13" x14ac:dyDescent="0.25">
      <c r="A29" s="43">
        <v>57</v>
      </c>
      <c r="B29" s="44">
        <v>7.3840000000000003</v>
      </c>
      <c r="C29" s="44">
        <v>7.3109999999999999</v>
      </c>
      <c r="D29" s="44">
        <v>7.2380000000000004</v>
      </c>
      <c r="E29" s="44">
        <v>7.165</v>
      </c>
      <c r="F29" s="44">
        <v>7.0919999999999996</v>
      </c>
      <c r="G29" s="44">
        <v>7.02</v>
      </c>
      <c r="H29" s="44">
        <v>6.9470000000000001</v>
      </c>
      <c r="I29" s="44">
        <v>6.8739999999999997</v>
      </c>
      <c r="J29" s="44">
        <v>6.8010000000000002</v>
      </c>
      <c r="K29" s="44">
        <v>6.7279999999999998</v>
      </c>
      <c r="L29" s="44">
        <v>6.6559999999999997</v>
      </c>
      <c r="M29" s="44">
        <v>6.5830000000000002</v>
      </c>
    </row>
    <row r="30" spans="1:13" x14ac:dyDescent="0.25">
      <c r="A30" s="43">
        <v>58</v>
      </c>
      <c r="B30" s="44">
        <v>6.51</v>
      </c>
      <c r="C30" s="44">
        <v>6.4359999999999999</v>
      </c>
      <c r="D30" s="44">
        <v>6.3620000000000001</v>
      </c>
      <c r="E30" s="44">
        <v>6.2880000000000003</v>
      </c>
      <c r="F30" s="44">
        <v>6.2140000000000004</v>
      </c>
      <c r="G30" s="44">
        <v>6.14</v>
      </c>
      <c r="H30" s="44">
        <v>6.0659999999999998</v>
      </c>
      <c r="I30" s="44">
        <v>5.992</v>
      </c>
      <c r="J30" s="44">
        <v>5.9180000000000001</v>
      </c>
      <c r="K30" s="44">
        <v>5.8440000000000003</v>
      </c>
      <c r="L30" s="44">
        <v>5.77</v>
      </c>
      <c r="M30" s="44">
        <v>5.6959999999999997</v>
      </c>
    </row>
    <row r="31" spans="1:13" x14ac:dyDescent="0.25">
      <c r="A31" s="43">
        <v>59</v>
      </c>
      <c r="B31" s="44">
        <v>5.6219999999999999</v>
      </c>
      <c r="C31" s="44">
        <v>5.5469999999999997</v>
      </c>
      <c r="D31" s="44">
        <v>5.4720000000000004</v>
      </c>
      <c r="E31" s="44">
        <v>5.3970000000000002</v>
      </c>
      <c r="F31" s="44">
        <v>5.3220000000000001</v>
      </c>
      <c r="G31" s="44">
        <v>5.2469999999999999</v>
      </c>
      <c r="H31" s="44">
        <v>5.1719999999999997</v>
      </c>
      <c r="I31" s="44">
        <v>5.0970000000000004</v>
      </c>
      <c r="J31" s="44">
        <v>5.0209999999999999</v>
      </c>
      <c r="K31" s="44">
        <v>4.9459999999999997</v>
      </c>
      <c r="L31" s="44">
        <v>4.8710000000000004</v>
      </c>
      <c r="M31" s="44">
        <v>4.7960000000000003</v>
      </c>
    </row>
    <row r="32" spans="1:13" x14ac:dyDescent="0.25">
      <c r="A32" s="43">
        <v>60</v>
      </c>
      <c r="B32" s="44">
        <v>4.7210000000000001</v>
      </c>
      <c r="C32" s="44">
        <v>4.6440000000000001</v>
      </c>
      <c r="D32" s="44">
        <v>4.5679999999999996</v>
      </c>
      <c r="E32" s="44">
        <v>4.492</v>
      </c>
      <c r="F32" s="44">
        <v>4.415</v>
      </c>
      <c r="G32" s="44">
        <v>4.3390000000000004</v>
      </c>
      <c r="H32" s="44">
        <v>4.2629999999999999</v>
      </c>
      <c r="I32" s="44">
        <v>4.1859999999999999</v>
      </c>
      <c r="J32" s="44">
        <v>4.1100000000000003</v>
      </c>
      <c r="K32" s="44">
        <v>4.0339999999999998</v>
      </c>
      <c r="L32" s="44">
        <v>3.9569999999999999</v>
      </c>
      <c r="M32" s="44">
        <v>3.8809999999999998</v>
      </c>
    </row>
    <row r="33" spans="1:13" x14ac:dyDescent="0.25">
      <c r="A33" s="43">
        <v>61</v>
      </c>
      <c r="B33" s="44">
        <v>3.8039999999999998</v>
      </c>
      <c r="C33" s="44">
        <v>3.726</v>
      </c>
      <c r="D33" s="44">
        <v>3.649</v>
      </c>
      <c r="E33" s="44">
        <v>3.5710000000000002</v>
      </c>
      <c r="F33" s="44">
        <v>3.4929999999999999</v>
      </c>
      <c r="G33" s="44">
        <v>3.415</v>
      </c>
      <c r="H33" s="44">
        <v>3.3380000000000001</v>
      </c>
      <c r="I33" s="44">
        <v>3.26</v>
      </c>
      <c r="J33" s="44">
        <v>3.1819999999999999</v>
      </c>
      <c r="K33" s="44">
        <v>3.1040000000000001</v>
      </c>
      <c r="L33" s="44">
        <v>3.0270000000000001</v>
      </c>
      <c r="M33" s="44">
        <v>2.9489999999999998</v>
      </c>
    </row>
    <row r="34" spans="1:13" x14ac:dyDescent="0.25">
      <c r="A34" s="43">
        <v>62</v>
      </c>
      <c r="B34" s="44">
        <v>2.87</v>
      </c>
      <c r="C34" s="44">
        <v>2.7909999999999999</v>
      </c>
      <c r="D34" s="44">
        <v>2.7120000000000002</v>
      </c>
      <c r="E34" s="44">
        <v>2.633</v>
      </c>
      <c r="F34" s="44">
        <v>2.5529999999999999</v>
      </c>
      <c r="G34" s="44">
        <v>2.4740000000000002</v>
      </c>
      <c r="H34" s="44">
        <v>2.395</v>
      </c>
      <c r="I34" s="44">
        <v>2.3159999999999998</v>
      </c>
      <c r="J34" s="44">
        <v>2.2370000000000001</v>
      </c>
      <c r="K34" s="44">
        <v>2.157</v>
      </c>
      <c r="L34" s="44">
        <v>2.0779999999999998</v>
      </c>
      <c r="M34" s="44">
        <v>1.9990000000000001</v>
      </c>
    </row>
    <row r="35" spans="1:13" x14ac:dyDescent="0.25">
      <c r="A35" s="43">
        <v>63</v>
      </c>
      <c r="B35" s="44">
        <v>1.919</v>
      </c>
      <c r="C35" s="44">
        <v>1.8380000000000001</v>
      </c>
      <c r="D35" s="44">
        <v>1.7569999999999999</v>
      </c>
      <c r="E35" s="44">
        <v>1.6759999999999999</v>
      </c>
      <c r="F35" s="44">
        <v>1.5960000000000001</v>
      </c>
      <c r="G35" s="44">
        <v>1.5149999999999999</v>
      </c>
      <c r="H35" s="44">
        <v>1.4339999999999999</v>
      </c>
      <c r="I35" s="44">
        <v>1.353</v>
      </c>
      <c r="J35" s="44">
        <v>1.272</v>
      </c>
      <c r="K35" s="44">
        <v>1.1919999999999999</v>
      </c>
      <c r="L35" s="44">
        <v>1.111</v>
      </c>
      <c r="M35" s="44">
        <v>1.03</v>
      </c>
    </row>
    <row r="36" spans="1:13" x14ac:dyDescent="0.25">
      <c r="A36" s="43">
        <v>64</v>
      </c>
      <c r="B36" s="44">
        <v>0.94799999999999995</v>
      </c>
      <c r="C36" s="44">
        <v>0.86599999999999999</v>
      </c>
      <c r="D36" s="44">
        <v>0.78300000000000003</v>
      </c>
      <c r="E36" s="44">
        <v>0.70099999999999996</v>
      </c>
      <c r="F36" s="44">
        <v>0.61799999999999999</v>
      </c>
      <c r="G36" s="44">
        <v>0.53600000000000003</v>
      </c>
      <c r="H36" s="44">
        <v>0.45400000000000001</v>
      </c>
      <c r="I36" s="44">
        <v>0.371</v>
      </c>
      <c r="J36" s="44">
        <v>0.28899999999999998</v>
      </c>
      <c r="K36" s="44">
        <v>0.20599999999999999</v>
      </c>
      <c r="L36" s="44">
        <v>0.124</v>
      </c>
      <c r="M36" s="44">
        <v>4.1000000000000002E-2</v>
      </c>
    </row>
    <row r="37" spans="1:13" x14ac:dyDescent="0.25">
      <c r="A37" s="43">
        <v>65</v>
      </c>
      <c r="B37" s="44">
        <v>0</v>
      </c>
      <c r="C37" s="44"/>
      <c r="D37" s="44"/>
      <c r="E37" s="44"/>
      <c r="F37" s="44"/>
      <c r="G37" s="44"/>
      <c r="H37" s="44"/>
      <c r="I37" s="44"/>
      <c r="J37" s="44"/>
      <c r="K37" s="44"/>
      <c r="L37" s="44"/>
      <c r="M37" s="44"/>
    </row>
  </sheetData>
  <sheetProtection algorithmName="SHA-512" hashValue="icuXAphbdfYFvqtEyC/kSQuPjelE1p6P7rE5eVAk6alLonuupebYkBjgchcg+p9FRIRyph/MsCdzlTCWgrVSqg==" saltValue="WX/NkZq2uZ5CFdWLcfRgtg==" spinCount="100000" sheet="1" objects="1" scenarios="1"/>
  <conditionalFormatting sqref="A6:A21">
    <cfRule type="expression" dxfId="265" priority="3" stopIfTrue="1">
      <formula>MOD(ROW(),2)=0</formula>
    </cfRule>
    <cfRule type="expression" dxfId="264" priority="4" stopIfTrue="1">
      <formula>MOD(ROW(),2)&lt;&gt;0</formula>
    </cfRule>
  </conditionalFormatting>
  <conditionalFormatting sqref="B6:M6 B8:M21 C7:M7">
    <cfRule type="expression" dxfId="263" priority="5" stopIfTrue="1">
      <formula>MOD(ROW(),2)=0</formula>
    </cfRule>
    <cfRule type="expression" dxfId="262" priority="6" stopIfTrue="1">
      <formula>MOD(ROW(),2)&lt;&gt;0</formula>
    </cfRule>
  </conditionalFormatting>
  <conditionalFormatting sqref="A26:A37">
    <cfRule type="expression" dxfId="261" priority="7" stopIfTrue="1">
      <formula>MOD(ROW(),2)=0</formula>
    </cfRule>
    <cfRule type="expression" dxfId="260" priority="8" stopIfTrue="1">
      <formula>MOD(ROW(),2)&lt;&gt;0</formula>
    </cfRule>
  </conditionalFormatting>
  <conditionalFormatting sqref="B26:M37">
    <cfRule type="expression" dxfId="259" priority="9" stopIfTrue="1">
      <formula>MOD(ROW(),2)=0</formula>
    </cfRule>
    <cfRule type="expression" dxfId="258" priority="10" stopIfTrue="1">
      <formula>MOD(ROW(),2)&lt;&gt;0</formula>
    </cfRule>
  </conditionalFormatting>
  <conditionalFormatting sqref="B7">
    <cfRule type="expression" dxfId="257" priority="1" stopIfTrue="1">
      <formula>MOD(ROW(),2)=0</formula>
    </cfRule>
    <cfRule type="expression" dxfId="256" priority="2" stopIfTrue="1">
      <formula>MOD(ROW(),2)&lt;&gt;0</formula>
    </cfRule>
  </conditionalFormatting>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C043-646B-4928-9170-2098E27252DF}">
  <sheetPr codeName="Sheet94"/>
  <dimension ref="A1:M37"/>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x-808</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433</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437</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808</v>
      </c>
      <c r="C14" s="49"/>
      <c r="D14" s="49"/>
      <c r="E14" s="49"/>
      <c r="F14" s="49"/>
      <c r="G14" s="49"/>
      <c r="H14" s="49"/>
      <c r="I14" s="49"/>
      <c r="J14" s="49"/>
      <c r="K14" s="49"/>
      <c r="L14" s="49"/>
      <c r="M14" s="49"/>
    </row>
    <row r="15" spans="1:13" x14ac:dyDescent="0.25">
      <c r="A15" s="40" t="s">
        <v>485</v>
      </c>
      <c r="B15" s="49" t="s">
        <v>438</v>
      </c>
      <c r="C15" s="49"/>
      <c r="D15" s="49"/>
      <c r="E15" s="49"/>
      <c r="F15" s="49"/>
      <c r="G15" s="49"/>
      <c r="H15" s="49"/>
      <c r="I15" s="49"/>
      <c r="J15" s="49"/>
      <c r="K15" s="49"/>
      <c r="L15" s="49"/>
      <c r="M15" s="49"/>
    </row>
    <row r="16" spans="1:13" x14ac:dyDescent="0.25">
      <c r="A16" s="40" t="s">
        <v>137</v>
      </c>
      <c r="B16" s="49" t="s">
        <v>439</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55</v>
      </c>
      <c r="B27" s="44">
        <v>0.155</v>
      </c>
      <c r="C27" s="44">
        <v>0.153</v>
      </c>
      <c r="D27" s="44">
        <v>0.152</v>
      </c>
      <c r="E27" s="44">
        <v>0.151</v>
      </c>
      <c r="F27" s="44">
        <v>0.15</v>
      </c>
      <c r="G27" s="44">
        <v>0.14899999999999999</v>
      </c>
      <c r="H27" s="44">
        <v>0.14699999999999999</v>
      </c>
      <c r="I27" s="44">
        <v>0.14599999999999999</v>
      </c>
      <c r="J27" s="44">
        <v>0.14499999999999999</v>
      </c>
      <c r="K27" s="44">
        <v>0.14399999999999999</v>
      </c>
      <c r="L27" s="44">
        <v>0.14299999999999999</v>
      </c>
      <c r="M27" s="44">
        <v>0.14099999999999999</v>
      </c>
    </row>
    <row r="28" spans="1:13" x14ac:dyDescent="0.25">
      <c r="A28" s="43">
        <v>56</v>
      </c>
      <c r="B28" s="44">
        <v>0.14000000000000001</v>
      </c>
      <c r="C28" s="44">
        <v>0.13900000000000001</v>
      </c>
      <c r="D28" s="44">
        <v>0.13800000000000001</v>
      </c>
      <c r="E28" s="44">
        <v>0.13700000000000001</v>
      </c>
      <c r="F28" s="44">
        <v>0.13500000000000001</v>
      </c>
      <c r="G28" s="44">
        <v>0.13400000000000001</v>
      </c>
      <c r="H28" s="44">
        <v>0.13300000000000001</v>
      </c>
      <c r="I28" s="44">
        <v>0.13200000000000001</v>
      </c>
      <c r="J28" s="44">
        <v>0.13</v>
      </c>
      <c r="K28" s="44">
        <v>0.129</v>
      </c>
      <c r="L28" s="44">
        <v>0.128</v>
      </c>
      <c r="M28" s="44">
        <v>0.127</v>
      </c>
    </row>
    <row r="29" spans="1:13" x14ac:dyDescent="0.25">
      <c r="A29" s="43">
        <v>57</v>
      </c>
      <c r="B29" s="44">
        <v>0.126</v>
      </c>
      <c r="C29" s="44">
        <v>0.124</v>
      </c>
      <c r="D29" s="44">
        <v>0.123</v>
      </c>
      <c r="E29" s="44">
        <v>0.122</v>
      </c>
      <c r="F29" s="44">
        <v>0.121</v>
      </c>
      <c r="G29" s="44">
        <v>0.11899999999999999</v>
      </c>
      <c r="H29" s="44">
        <v>0.11799999999999999</v>
      </c>
      <c r="I29" s="44">
        <v>0.11700000000000001</v>
      </c>
      <c r="J29" s="44">
        <v>0.11600000000000001</v>
      </c>
      <c r="K29" s="44">
        <v>0.114</v>
      </c>
      <c r="L29" s="44">
        <v>0.113</v>
      </c>
      <c r="M29" s="44">
        <v>0.112</v>
      </c>
    </row>
    <row r="30" spans="1:13" x14ac:dyDescent="0.25">
      <c r="A30" s="43">
        <v>58</v>
      </c>
      <c r="B30" s="44">
        <v>0.111</v>
      </c>
      <c r="C30" s="44">
        <v>0.109</v>
      </c>
      <c r="D30" s="44">
        <v>0.108</v>
      </c>
      <c r="E30" s="44">
        <v>0.107</v>
      </c>
      <c r="F30" s="44">
        <v>0.106</v>
      </c>
      <c r="G30" s="44">
        <v>0.104</v>
      </c>
      <c r="H30" s="44">
        <v>0.10299999999999999</v>
      </c>
      <c r="I30" s="44">
        <v>0.10199999999999999</v>
      </c>
      <c r="J30" s="44">
        <v>0.10100000000000001</v>
      </c>
      <c r="K30" s="44">
        <v>9.9000000000000005E-2</v>
      </c>
      <c r="L30" s="44">
        <v>9.8000000000000004E-2</v>
      </c>
      <c r="M30" s="44">
        <v>9.7000000000000003E-2</v>
      </c>
    </row>
    <row r="31" spans="1:13" x14ac:dyDescent="0.25">
      <c r="A31" s="43">
        <v>59</v>
      </c>
      <c r="B31" s="44">
        <v>9.6000000000000002E-2</v>
      </c>
      <c r="C31" s="44">
        <v>9.4E-2</v>
      </c>
      <c r="D31" s="44">
        <v>9.2999999999999999E-2</v>
      </c>
      <c r="E31" s="44">
        <v>9.1999999999999998E-2</v>
      </c>
      <c r="F31" s="44">
        <v>0.09</v>
      </c>
      <c r="G31" s="44">
        <v>8.8999999999999996E-2</v>
      </c>
      <c r="H31" s="44">
        <v>8.7999999999999995E-2</v>
      </c>
      <c r="I31" s="44">
        <v>8.6999999999999994E-2</v>
      </c>
      <c r="J31" s="44">
        <v>8.5000000000000006E-2</v>
      </c>
      <c r="K31" s="44">
        <v>8.4000000000000005E-2</v>
      </c>
      <c r="L31" s="44">
        <v>8.3000000000000004E-2</v>
      </c>
      <c r="M31" s="44">
        <v>8.1000000000000003E-2</v>
      </c>
    </row>
    <row r="32" spans="1:13" x14ac:dyDescent="0.25">
      <c r="A32" s="43">
        <v>60</v>
      </c>
      <c r="B32" s="44">
        <v>0.08</v>
      </c>
      <c r="C32" s="44">
        <v>7.9000000000000001E-2</v>
      </c>
      <c r="D32" s="44">
        <v>7.8E-2</v>
      </c>
      <c r="E32" s="44">
        <v>7.5999999999999998E-2</v>
      </c>
      <c r="F32" s="44">
        <v>7.4999999999999997E-2</v>
      </c>
      <c r="G32" s="44">
        <v>7.3999999999999996E-2</v>
      </c>
      <c r="H32" s="44">
        <v>7.1999999999999995E-2</v>
      </c>
      <c r="I32" s="44">
        <v>7.0999999999999994E-2</v>
      </c>
      <c r="J32" s="44">
        <v>7.0000000000000007E-2</v>
      </c>
      <c r="K32" s="44">
        <v>6.8000000000000005E-2</v>
      </c>
      <c r="L32" s="44">
        <v>6.7000000000000004E-2</v>
      </c>
      <c r="M32" s="44">
        <v>6.6000000000000003E-2</v>
      </c>
    </row>
    <row r="33" spans="1:13" x14ac:dyDescent="0.25">
      <c r="A33" s="43">
        <v>61</v>
      </c>
      <c r="B33" s="44">
        <v>6.5000000000000002E-2</v>
      </c>
      <c r="C33" s="44">
        <v>6.3E-2</v>
      </c>
      <c r="D33" s="44">
        <v>6.2E-2</v>
      </c>
      <c r="E33" s="44">
        <v>6.0999999999999999E-2</v>
      </c>
      <c r="F33" s="44">
        <v>5.8999999999999997E-2</v>
      </c>
      <c r="G33" s="44">
        <v>5.8000000000000003E-2</v>
      </c>
      <c r="H33" s="44">
        <v>5.7000000000000002E-2</v>
      </c>
      <c r="I33" s="44">
        <v>5.5E-2</v>
      </c>
      <c r="J33" s="44">
        <v>5.3999999999999999E-2</v>
      </c>
      <c r="K33" s="44">
        <v>5.2999999999999999E-2</v>
      </c>
      <c r="L33" s="44">
        <v>5.0999999999999997E-2</v>
      </c>
      <c r="M33" s="44">
        <v>0.05</v>
      </c>
    </row>
    <row r="34" spans="1:13" x14ac:dyDescent="0.25">
      <c r="A34" s="43">
        <v>62</v>
      </c>
      <c r="B34" s="44">
        <v>4.9000000000000002E-2</v>
      </c>
      <c r="C34" s="44">
        <v>4.7E-2</v>
      </c>
      <c r="D34" s="44">
        <v>4.5999999999999999E-2</v>
      </c>
      <c r="E34" s="44">
        <v>4.4999999999999998E-2</v>
      </c>
      <c r="F34" s="44">
        <v>4.2999999999999997E-2</v>
      </c>
      <c r="G34" s="44">
        <v>4.2000000000000003E-2</v>
      </c>
      <c r="H34" s="44">
        <v>4.1000000000000002E-2</v>
      </c>
      <c r="I34" s="44">
        <v>3.9E-2</v>
      </c>
      <c r="J34" s="44">
        <v>3.7999999999999999E-2</v>
      </c>
      <c r="K34" s="44">
        <v>3.6999999999999998E-2</v>
      </c>
      <c r="L34" s="44">
        <v>3.5000000000000003E-2</v>
      </c>
      <c r="M34" s="44">
        <v>3.4000000000000002E-2</v>
      </c>
    </row>
    <row r="35" spans="1:13" x14ac:dyDescent="0.25">
      <c r="A35" s="43">
        <v>63</v>
      </c>
      <c r="B35" s="44">
        <v>3.2000000000000001E-2</v>
      </c>
      <c r="C35" s="44">
        <v>3.1E-2</v>
      </c>
      <c r="D35" s="44">
        <v>0.03</v>
      </c>
      <c r="E35" s="44">
        <v>2.8000000000000001E-2</v>
      </c>
      <c r="F35" s="44">
        <v>2.7E-2</v>
      </c>
      <c r="G35" s="44">
        <v>2.5999999999999999E-2</v>
      </c>
      <c r="H35" s="44">
        <v>2.4E-2</v>
      </c>
      <c r="I35" s="44">
        <v>2.3E-2</v>
      </c>
      <c r="J35" s="44">
        <v>2.1999999999999999E-2</v>
      </c>
      <c r="K35" s="44">
        <v>0.02</v>
      </c>
      <c r="L35" s="44">
        <v>1.9E-2</v>
      </c>
      <c r="M35" s="44">
        <v>1.7000000000000001E-2</v>
      </c>
    </row>
    <row r="36" spans="1:13" x14ac:dyDescent="0.25">
      <c r="A36" s="43">
        <v>64</v>
      </c>
      <c r="B36" s="44">
        <v>1.6E-2</v>
      </c>
      <c r="C36" s="44">
        <v>1.4999999999999999E-2</v>
      </c>
      <c r="D36" s="44">
        <v>1.2999999999999999E-2</v>
      </c>
      <c r="E36" s="44">
        <v>1.2E-2</v>
      </c>
      <c r="F36" s="44">
        <v>0.01</v>
      </c>
      <c r="G36" s="44">
        <v>8.9999999999999993E-3</v>
      </c>
      <c r="H36" s="44">
        <v>8.0000000000000002E-3</v>
      </c>
      <c r="I36" s="44">
        <v>6.0000000000000001E-3</v>
      </c>
      <c r="J36" s="44">
        <v>5.0000000000000001E-3</v>
      </c>
      <c r="K36" s="44">
        <v>3.0000000000000001E-3</v>
      </c>
      <c r="L36" s="44">
        <v>2E-3</v>
      </c>
      <c r="M36" s="44">
        <v>1E-3</v>
      </c>
    </row>
    <row r="37" spans="1:13" x14ac:dyDescent="0.25">
      <c r="A37" s="43">
        <v>65</v>
      </c>
      <c r="B37" s="44">
        <v>0</v>
      </c>
      <c r="C37" s="44"/>
      <c r="D37" s="44"/>
      <c r="E37" s="44"/>
      <c r="F37" s="44"/>
      <c r="G37" s="44"/>
      <c r="H37" s="44"/>
      <c r="I37" s="44"/>
      <c r="J37" s="44"/>
      <c r="K37" s="44"/>
      <c r="L37" s="44"/>
      <c r="M37" s="44"/>
    </row>
  </sheetData>
  <sheetProtection algorithmName="SHA-512" hashValue="Fp8W47Nno9tA62r3bl3vIwW9ZA53eWeznOcBactsjgbokMwSVA+drPa2cZQRJB3BHHvP1fWhaVaXMB2R9U31Dg==" saltValue="30Pj4ClP1BMFpAWSm9CKNQ==" spinCount="100000" sheet="1" objects="1" scenarios="1"/>
  <conditionalFormatting sqref="A6:A21">
    <cfRule type="expression" dxfId="253" priority="3" stopIfTrue="1">
      <formula>MOD(ROW(),2)=0</formula>
    </cfRule>
    <cfRule type="expression" dxfId="252" priority="4" stopIfTrue="1">
      <formula>MOD(ROW(),2)&lt;&gt;0</formula>
    </cfRule>
  </conditionalFormatting>
  <conditionalFormatting sqref="B6:M6 B8:M21 C7:M7">
    <cfRule type="expression" dxfId="251" priority="5" stopIfTrue="1">
      <formula>MOD(ROW(),2)=0</formula>
    </cfRule>
    <cfRule type="expression" dxfId="250" priority="6" stopIfTrue="1">
      <formula>MOD(ROW(),2)&lt;&gt;0</formula>
    </cfRule>
  </conditionalFormatting>
  <conditionalFormatting sqref="A26:A37">
    <cfRule type="expression" dxfId="249" priority="7" stopIfTrue="1">
      <formula>MOD(ROW(),2)=0</formula>
    </cfRule>
    <cfRule type="expression" dxfId="248" priority="8" stopIfTrue="1">
      <formula>MOD(ROW(),2)&lt;&gt;0</formula>
    </cfRule>
  </conditionalFormatting>
  <conditionalFormatting sqref="B26:M37">
    <cfRule type="expression" dxfId="247" priority="9" stopIfTrue="1">
      <formula>MOD(ROW(),2)=0</formula>
    </cfRule>
    <cfRule type="expression" dxfId="246" priority="10" stopIfTrue="1">
      <formula>MOD(ROW(),2)&lt;&gt;0</formula>
    </cfRule>
  </conditionalFormatting>
  <conditionalFormatting sqref="B7">
    <cfRule type="expression" dxfId="245" priority="1" stopIfTrue="1">
      <formula>MOD(ROW(),2)=0</formula>
    </cfRule>
    <cfRule type="expression" dxfId="244" priority="2" stopIfTrue="1">
      <formula>MOD(ROW(),2)&lt;&gt;0</formula>
    </cfRule>
  </conditionalFormatting>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0F0D8-8BF7-4FE5-A639-A99FA91FCCDC}">
  <sheetPr codeName="Sheet95"/>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x-809</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440</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809</v>
      </c>
      <c r="C14" s="49"/>
      <c r="D14" s="49"/>
      <c r="E14" s="49"/>
      <c r="F14" s="49"/>
      <c r="G14" s="49"/>
      <c r="H14" s="49"/>
      <c r="I14" s="49"/>
      <c r="J14" s="49"/>
      <c r="K14" s="49"/>
      <c r="L14" s="49"/>
      <c r="M14" s="49"/>
    </row>
    <row r="15" spans="1:13" x14ac:dyDescent="0.25">
      <c r="A15" s="40" t="s">
        <v>485</v>
      </c>
      <c r="B15" s="49" t="s">
        <v>441</v>
      </c>
      <c r="C15" s="49"/>
      <c r="D15" s="49"/>
      <c r="E15" s="49"/>
      <c r="F15" s="49"/>
      <c r="G15" s="49"/>
      <c r="H15" s="49"/>
      <c r="I15" s="49"/>
      <c r="J15" s="49"/>
      <c r="K15" s="49"/>
      <c r="L15" s="49"/>
      <c r="M15" s="49"/>
    </row>
    <row r="16" spans="1:13" x14ac:dyDescent="0.25">
      <c r="A16" s="40" t="s">
        <v>137</v>
      </c>
      <c r="B16" s="49" t="s">
        <v>442</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8.5999999999999993E-2</v>
      </c>
      <c r="C27" s="44">
        <v>8.5000000000000006E-2</v>
      </c>
      <c r="D27" s="44">
        <v>8.3000000000000004E-2</v>
      </c>
      <c r="E27" s="44">
        <v>8.2000000000000003E-2</v>
      </c>
      <c r="F27" s="44">
        <v>8.1000000000000003E-2</v>
      </c>
      <c r="G27" s="44">
        <v>0.08</v>
      </c>
      <c r="H27" s="44">
        <v>7.8E-2</v>
      </c>
      <c r="I27" s="44">
        <v>7.6999999999999999E-2</v>
      </c>
      <c r="J27" s="44">
        <v>7.5999999999999998E-2</v>
      </c>
      <c r="K27" s="44">
        <v>7.3999999999999996E-2</v>
      </c>
      <c r="L27" s="44">
        <v>7.2999999999999995E-2</v>
      </c>
      <c r="M27" s="44">
        <v>7.1999999999999995E-2</v>
      </c>
    </row>
    <row r="28" spans="1:13" x14ac:dyDescent="0.25">
      <c r="A28" s="43">
        <v>51</v>
      </c>
      <c r="B28" s="44">
        <v>7.0999999999999994E-2</v>
      </c>
      <c r="C28" s="44">
        <v>6.9000000000000006E-2</v>
      </c>
      <c r="D28" s="44">
        <v>6.8000000000000005E-2</v>
      </c>
      <c r="E28" s="44">
        <v>6.6000000000000003E-2</v>
      </c>
      <c r="F28" s="44">
        <v>6.5000000000000002E-2</v>
      </c>
      <c r="G28" s="44">
        <v>6.4000000000000001E-2</v>
      </c>
      <c r="H28" s="44">
        <v>6.2E-2</v>
      </c>
      <c r="I28" s="44">
        <v>6.0999999999999999E-2</v>
      </c>
      <c r="J28" s="44">
        <v>0.06</v>
      </c>
      <c r="K28" s="44">
        <v>5.8000000000000003E-2</v>
      </c>
      <c r="L28" s="44">
        <v>5.7000000000000002E-2</v>
      </c>
      <c r="M28" s="44">
        <v>5.6000000000000001E-2</v>
      </c>
    </row>
    <row r="29" spans="1:13" x14ac:dyDescent="0.25">
      <c r="A29" s="43">
        <v>52</v>
      </c>
      <c r="B29" s="44">
        <v>5.3999999999999999E-2</v>
      </c>
      <c r="C29" s="44">
        <v>5.2999999999999999E-2</v>
      </c>
      <c r="D29" s="44">
        <v>5.0999999999999997E-2</v>
      </c>
      <c r="E29" s="44">
        <v>0.05</v>
      </c>
      <c r="F29" s="44">
        <v>4.8000000000000001E-2</v>
      </c>
      <c r="G29" s="44">
        <v>4.7E-2</v>
      </c>
      <c r="H29" s="44">
        <v>4.4999999999999998E-2</v>
      </c>
      <c r="I29" s="44">
        <v>4.3999999999999997E-2</v>
      </c>
      <c r="J29" s="44">
        <v>4.2999999999999997E-2</v>
      </c>
      <c r="K29" s="44">
        <v>4.1000000000000002E-2</v>
      </c>
      <c r="L29" s="44">
        <v>0.04</v>
      </c>
      <c r="M29" s="44">
        <v>3.7999999999999999E-2</v>
      </c>
    </row>
    <row r="30" spans="1:13" x14ac:dyDescent="0.25">
      <c r="A30" s="43">
        <v>53</v>
      </c>
      <c r="B30" s="44">
        <v>3.6999999999999998E-2</v>
      </c>
      <c r="C30" s="44">
        <v>3.5000000000000003E-2</v>
      </c>
      <c r="D30" s="44">
        <v>3.4000000000000002E-2</v>
      </c>
      <c r="E30" s="44">
        <v>3.2000000000000001E-2</v>
      </c>
      <c r="F30" s="44">
        <v>3.1E-2</v>
      </c>
      <c r="G30" s="44">
        <v>2.9000000000000001E-2</v>
      </c>
      <c r="H30" s="44">
        <v>2.8000000000000001E-2</v>
      </c>
      <c r="I30" s="44">
        <v>2.5999999999999999E-2</v>
      </c>
      <c r="J30" s="44">
        <v>2.5000000000000001E-2</v>
      </c>
      <c r="K30" s="44">
        <v>2.3E-2</v>
      </c>
      <c r="L30" s="44">
        <v>2.1999999999999999E-2</v>
      </c>
      <c r="M30" s="44">
        <v>0.02</v>
      </c>
    </row>
    <row r="31" spans="1:13" x14ac:dyDescent="0.25">
      <c r="A31" s="43">
        <v>54</v>
      </c>
      <c r="B31" s="44">
        <v>1.7999999999999999E-2</v>
      </c>
      <c r="C31" s="44">
        <v>1.7000000000000001E-2</v>
      </c>
      <c r="D31" s="44">
        <v>1.4999999999999999E-2</v>
      </c>
      <c r="E31" s="44">
        <v>1.4E-2</v>
      </c>
      <c r="F31" s="44">
        <v>1.2E-2</v>
      </c>
      <c r="G31" s="44">
        <v>0.01</v>
      </c>
      <c r="H31" s="44">
        <v>8.9999999999999993E-3</v>
      </c>
      <c r="I31" s="44">
        <v>7.0000000000000001E-3</v>
      </c>
      <c r="J31" s="44">
        <v>6.0000000000000001E-3</v>
      </c>
      <c r="K31" s="44">
        <v>4.0000000000000001E-3</v>
      </c>
      <c r="L31" s="44">
        <v>2E-3</v>
      </c>
      <c r="M31" s="44">
        <v>1E-3</v>
      </c>
    </row>
    <row r="32" spans="1:13" x14ac:dyDescent="0.25">
      <c r="A32" s="43">
        <v>55</v>
      </c>
      <c r="B32" s="44">
        <v>0</v>
      </c>
      <c r="C32" s="44"/>
      <c r="D32" s="44"/>
      <c r="E32" s="44"/>
      <c r="F32" s="44"/>
      <c r="G32" s="44"/>
      <c r="H32" s="44"/>
      <c r="I32" s="44"/>
      <c r="J32" s="44"/>
      <c r="K32" s="44"/>
      <c r="L32" s="44"/>
      <c r="M32" s="44"/>
    </row>
  </sheetData>
  <sheetProtection algorithmName="SHA-512" hashValue="UkRmIYbk73V56Ldgyok02NXhZGFhoOQYIcfujEnfGJiCmtirVHOesbwh7K1UdMIDcVufao3N82eIIt8U/aAQgw==" saltValue="pE+YnvjabfSekbYYpRBKrQ==" spinCount="100000" sheet="1" objects="1" scenarios="1"/>
  <conditionalFormatting sqref="A6:A21">
    <cfRule type="expression" dxfId="241" priority="3" stopIfTrue="1">
      <formula>MOD(ROW(),2)=0</formula>
    </cfRule>
    <cfRule type="expression" dxfId="240" priority="4" stopIfTrue="1">
      <formula>MOD(ROW(),2)&lt;&gt;0</formula>
    </cfRule>
  </conditionalFormatting>
  <conditionalFormatting sqref="B6:M6 B8:M21 C7:M7">
    <cfRule type="expression" dxfId="239" priority="5" stopIfTrue="1">
      <formula>MOD(ROW(),2)=0</formula>
    </cfRule>
    <cfRule type="expression" dxfId="238" priority="6" stopIfTrue="1">
      <formula>MOD(ROW(),2)&lt;&gt;0</formula>
    </cfRule>
  </conditionalFormatting>
  <conditionalFormatting sqref="A26:A32">
    <cfRule type="expression" dxfId="237" priority="7" stopIfTrue="1">
      <formula>MOD(ROW(),2)=0</formula>
    </cfRule>
    <cfRule type="expression" dxfId="236" priority="8" stopIfTrue="1">
      <formula>MOD(ROW(),2)&lt;&gt;0</formula>
    </cfRule>
  </conditionalFormatting>
  <conditionalFormatting sqref="B26:M32">
    <cfRule type="expression" dxfId="235" priority="9" stopIfTrue="1">
      <formula>MOD(ROW(),2)=0</formula>
    </cfRule>
    <cfRule type="expression" dxfId="234" priority="10" stopIfTrue="1">
      <formula>MOD(ROW(),2)&lt;&gt;0</formula>
    </cfRule>
  </conditionalFormatting>
  <conditionalFormatting sqref="B7">
    <cfRule type="expression" dxfId="233" priority="1" stopIfTrue="1">
      <formula>MOD(ROW(),2)=0</formula>
    </cfRule>
    <cfRule type="expression" dxfId="232" priority="2" stopIfTrue="1">
      <formula>MOD(ROW(),2)&lt;&gt;0</formula>
    </cfRule>
  </conditionalFormatting>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9702-5ACC-4118-AB3E-D0C483D3F38F}">
  <sheetPr codeName="Sheet96"/>
  <dimension ref="A1:AB32"/>
  <sheetViews>
    <sheetView showGridLines="0" workbookViewId="0">
      <selection activeCell="A6" sqref="A6"/>
    </sheetView>
  </sheetViews>
  <sheetFormatPr defaultRowHeight="12.5" x14ac:dyDescent="0.25"/>
  <cols>
    <col min="1" max="1" width="31.81640625" customWidth="1"/>
    <col min="2" max="13" width="22.81640625" customWidth="1"/>
    <col min="16" max="16" width="31.81640625" customWidth="1"/>
    <col min="17" max="28" width="22.81640625" customWidth="1"/>
  </cols>
  <sheetData>
    <row r="1" spans="1:28" s="1" customFormat="1" ht="20" x14ac:dyDescent="0.4">
      <c r="A1" s="2" t="s">
        <v>0</v>
      </c>
    </row>
    <row r="2" spans="1:28" s="1" customFormat="1" ht="15.5" x14ac:dyDescent="0.35">
      <c r="A2" s="30" t="s">
        <v>1</v>
      </c>
      <c r="B2" s="3" t="str">
        <f>wb_title</f>
        <v>HSC - Consolidated Factor Spreadsheet</v>
      </c>
    </row>
    <row r="3" spans="1:28" s="1" customFormat="1" ht="15.5" x14ac:dyDescent="0.35">
      <c r="A3" s="30" t="s">
        <v>2</v>
      </c>
      <c r="B3" s="3" t="str">
        <f>TABLE_FACTOR_TYPE_1 &amp; " - x-" &amp; TABLE_SERIES_NUMBER_1</f>
        <v>ERF - x-810</v>
      </c>
    </row>
    <row r="6" spans="1:28" x14ac:dyDescent="0.25">
      <c r="A6" s="40" t="s">
        <v>481</v>
      </c>
      <c r="B6" s="49" t="s">
        <v>482</v>
      </c>
      <c r="C6" s="49"/>
      <c r="D6" s="49"/>
      <c r="E6" s="49"/>
      <c r="F6" s="49"/>
      <c r="G6" s="49"/>
      <c r="H6" s="49"/>
      <c r="I6" s="49"/>
      <c r="J6" s="49"/>
      <c r="K6" s="49"/>
      <c r="L6" s="49"/>
      <c r="M6" s="49"/>
      <c r="P6" s="40" t="s">
        <v>481</v>
      </c>
      <c r="Q6" s="49" t="s">
        <v>482</v>
      </c>
      <c r="R6" s="49"/>
      <c r="S6" s="49"/>
      <c r="T6" s="49"/>
      <c r="U6" s="49"/>
      <c r="V6" s="49"/>
      <c r="W6" s="49"/>
      <c r="X6" s="49"/>
      <c r="Y6" s="49"/>
      <c r="Z6" s="49"/>
      <c r="AA6" s="49"/>
      <c r="AB6" s="49"/>
    </row>
    <row r="7" spans="1:28" x14ac:dyDescent="0.25">
      <c r="A7" s="40" t="s">
        <v>483</v>
      </c>
      <c r="B7" s="49" t="s">
        <v>578</v>
      </c>
      <c r="C7" s="49"/>
      <c r="D7" s="49"/>
      <c r="E7" s="49"/>
      <c r="F7" s="49"/>
      <c r="G7" s="49"/>
      <c r="H7" s="49"/>
      <c r="I7" s="49"/>
      <c r="J7" s="49"/>
      <c r="K7" s="49"/>
      <c r="L7" s="49"/>
      <c r="M7" s="49"/>
      <c r="P7" s="40" t="s">
        <v>483</v>
      </c>
      <c r="Q7" s="49" t="s">
        <v>578</v>
      </c>
      <c r="R7" s="49"/>
      <c r="S7" s="49"/>
      <c r="T7" s="49"/>
      <c r="U7" s="49"/>
      <c r="V7" s="49"/>
      <c r="W7" s="49"/>
      <c r="X7" s="49"/>
      <c r="Y7" s="49"/>
      <c r="Z7" s="49"/>
      <c r="AA7" s="49"/>
      <c r="AB7" s="49"/>
    </row>
    <row r="8" spans="1:28" x14ac:dyDescent="0.25">
      <c r="A8" s="40" t="s">
        <v>130</v>
      </c>
      <c r="B8" s="49" t="s">
        <v>412</v>
      </c>
      <c r="C8" s="49"/>
      <c r="D8" s="49"/>
      <c r="E8" s="49"/>
      <c r="F8" s="49"/>
      <c r="G8" s="49"/>
      <c r="H8" s="49"/>
      <c r="I8" s="49"/>
      <c r="J8" s="49"/>
      <c r="K8" s="49"/>
      <c r="L8" s="49"/>
      <c r="M8" s="49"/>
      <c r="P8" s="40" t="s">
        <v>130</v>
      </c>
      <c r="Q8" s="49" t="s">
        <v>412</v>
      </c>
      <c r="R8" s="49"/>
      <c r="S8" s="49"/>
      <c r="T8" s="49"/>
      <c r="U8" s="49"/>
      <c r="V8" s="49"/>
      <c r="W8" s="49"/>
      <c r="X8" s="49"/>
      <c r="Y8" s="49"/>
      <c r="Z8" s="49"/>
      <c r="AA8" s="49"/>
      <c r="AB8" s="49"/>
    </row>
    <row r="9" spans="1:28" x14ac:dyDescent="0.25">
      <c r="A9" s="40" t="s">
        <v>131</v>
      </c>
      <c r="B9" s="49" t="s">
        <v>229</v>
      </c>
      <c r="C9" s="49"/>
      <c r="D9" s="49"/>
      <c r="E9" s="49"/>
      <c r="F9" s="49"/>
      <c r="G9" s="49"/>
      <c r="H9" s="49"/>
      <c r="I9" s="49"/>
      <c r="J9" s="49"/>
      <c r="K9" s="49"/>
      <c r="L9" s="49"/>
      <c r="M9" s="49"/>
      <c r="P9" s="40" t="s">
        <v>131</v>
      </c>
      <c r="Q9" s="49" t="s">
        <v>229</v>
      </c>
      <c r="R9" s="49"/>
      <c r="S9" s="49"/>
      <c r="T9" s="49"/>
      <c r="U9" s="49"/>
      <c r="V9" s="49"/>
      <c r="W9" s="49"/>
      <c r="X9" s="49"/>
      <c r="Y9" s="49"/>
      <c r="Z9" s="49"/>
      <c r="AA9" s="49"/>
      <c r="AB9" s="49"/>
    </row>
    <row r="10" spans="1:28" x14ac:dyDescent="0.25">
      <c r="A10" s="40" t="s">
        <v>6</v>
      </c>
      <c r="B10" s="49" t="s">
        <v>443</v>
      </c>
      <c r="C10" s="49"/>
      <c r="D10" s="49"/>
      <c r="E10" s="49"/>
      <c r="F10" s="49"/>
      <c r="G10" s="49"/>
      <c r="H10" s="49"/>
      <c r="I10" s="49"/>
      <c r="J10" s="49"/>
      <c r="K10" s="49"/>
      <c r="L10" s="49"/>
      <c r="M10" s="49"/>
      <c r="P10" s="40" t="s">
        <v>6</v>
      </c>
      <c r="Q10" s="49" t="s">
        <v>446</v>
      </c>
      <c r="R10" s="49"/>
      <c r="S10" s="49"/>
      <c r="T10" s="49"/>
      <c r="U10" s="49"/>
      <c r="V10" s="49"/>
      <c r="W10" s="49"/>
      <c r="X10" s="49"/>
      <c r="Y10" s="49"/>
      <c r="Z10" s="49"/>
      <c r="AA10" s="49"/>
      <c r="AB10" s="49"/>
    </row>
    <row r="11" spans="1:28" x14ac:dyDescent="0.25">
      <c r="A11" s="40" t="s">
        <v>132</v>
      </c>
      <c r="B11" s="49" t="s">
        <v>190</v>
      </c>
      <c r="C11" s="49"/>
      <c r="D11" s="49"/>
      <c r="E11" s="49"/>
      <c r="F11" s="49"/>
      <c r="G11" s="49"/>
      <c r="H11" s="49"/>
      <c r="I11" s="49"/>
      <c r="J11" s="49"/>
      <c r="K11" s="49"/>
      <c r="L11" s="49"/>
      <c r="M11" s="49"/>
      <c r="P11" s="40" t="s">
        <v>132</v>
      </c>
      <c r="Q11" s="49" t="s">
        <v>190</v>
      </c>
      <c r="R11" s="49"/>
      <c r="S11" s="49"/>
      <c r="T11" s="49"/>
      <c r="U11" s="49"/>
      <c r="V11" s="49"/>
      <c r="W11" s="49"/>
      <c r="X11" s="49"/>
      <c r="Y11" s="49"/>
      <c r="Z11" s="49"/>
      <c r="AA11" s="49"/>
      <c r="AB11" s="49"/>
    </row>
    <row r="12" spans="1:28" x14ac:dyDescent="0.25">
      <c r="A12" s="40" t="s">
        <v>133</v>
      </c>
      <c r="B12" s="49" t="s">
        <v>414</v>
      </c>
      <c r="C12" s="49"/>
      <c r="D12" s="49"/>
      <c r="E12" s="49"/>
      <c r="F12" s="49"/>
      <c r="G12" s="49"/>
      <c r="H12" s="49"/>
      <c r="I12" s="49"/>
      <c r="J12" s="49"/>
      <c r="K12" s="49"/>
      <c r="L12" s="49"/>
      <c r="M12" s="49"/>
      <c r="P12" s="40" t="s">
        <v>133</v>
      </c>
      <c r="Q12" s="49" t="s">
        <v>414</v>
      </c>
      <c r="R12" s="49"/>
      <c r="S12" s="49"/>
      <c r="T12" s="49"/>
      <c r="U12" s="49"/>
      <c r="V12" s="49"/>
      <c r="W12" s="49"/>
      <c r="X12" s="49"/>
      <c r="Y12" s="49"/>
      <c r="Z12" s="49"/>
      <c r="AA12" s="49"/>
      <c r="AB12" s="49"/>
    </row>
    <row r="13" spans="1:28" x14ac:dyDescent="0.25">
      <c r="A13" s="40" t="s">
        <v>484</v>
      </c>
      <c r="B13" s="49">
        <v>0</v>
      </c>
      <c r="C13" s="49"/>
      <c r="D13" s="49"/>
      <c r="E13" s="49"/>
      <c r="F13" s="49"/>
      <c r="G13" s="49"/>
      <c r="H13" s="49"/>
      <c r="I13" s="49"/>
      <c r="J13" s="49"/>
      <c r="K13" s="49"/>
      <c r="L13" s="49"/>
      <c r="M13" s="49"/>
      <c r="P13" s="40" t="s">
        <v>484</v>
      </c>
      <c r="Q13" s="49">
        <v>0</v>
      </c>
      <c r="R13" s="49"/>
      <c r="S13" s="49"/>
      <c r="T13" s="49"/>
      <c r="U13" s="49"/>
      <c r="V13" s="49"/>
      <c r="W13" s="49"/>
      <c r="X13" s="49"/>
      <c r="Y13" s="49"/>
      <c r="Z13" s="49"/>
      <c r="AA13" s="49"/>
      <c r="AB13" s="49"/>
    </row>
    <row r="14" spans="1:28" x14ac:dyDescent="0.25">
      <c r="A14" s="40" t="s">
        <v>135</v>
      </c>
      <c r="B14" s="49">
        <v>810</v>
      </c>
      <c r="C14" s="49"/>
      <c r="D14" s="49"/>
      <c r="E14" s="49"/>
      <c r="F14" s="49"/>
      <c r="G14" s="49"/>
      <c r="H14" s="49"/>
      <c r="I14" s="49"/>
      <c r="J14" s="49"/>
      <c r="K14" s="49"/>
      <c r="L14" s="49"/>
      <c r="M14" s="49"/>
      <c r="P14" s="40" t="s">
        <v>135</v>
      </c>
      <c r="Q14" s="49">
        <v>810</v>
      </c>
      <c r="R14" s="49"/>
      <c r="S14" s="49"/>
      <c r="T14" s="49"/>
      <c r="U14" s="49"/>
      <c r="V14" s="49"/>
      <c r="W14" s="49"/>
      <c r="X14" s="49"/>
      <c r="Y14" s="49"/>
      <c r="Z14" s="49"/>
      <c r="AA14" s="49"/>
      <c r="AB14" s="49"/>
    </row>
    <row r="15" spans="1:28" x14ac:dyDescent="0.25">
      <c r="A15" s="40" t="s">
        <v>485</v>
      </c>
      <c r="B15" s="49" t="s">
        <v>444</v>
      </c>
      <c r="C15" s="49"/>
      <c r="D15" s="49"/>
      <c r="E15" s="49"/>
      <c r="F15" s="49"/>
      <c r="G15" s="49"/>
      <c r="H15" s="49"/>
      <c r="I15" s="49"/>
      <c r="J15" s="49"/>
      <c r="K15" s="49"/>
      <c r="L15" s="49"/>
      <c r="M15" s="49"/>
      <c r="P15" s="40" t="s">
        <v>485</v>
      </c>
      <c r="Q15" s="49" t="s">
        <v>447</v>
      </c>
      <c r="R15" s="49"/>
      <c r="S15" s="49"/>
      <c r="T15" s="49"/>
      <c r="U15" s="49"/>
      <c r="V15" s="49"/>
      <c r="W15" s="49"/>
      <c r="X15" s="49"/>
      <c r="Y15" s="49"/>
      <c r="Z15" s="49"/>
      <c r="AA15" s="49"/>
      <c r="AB15" s="49"/>
    </row>
    <row r="16" spans="1:28" x14ac:dyDescent="0.25">
      <c r="A16" s="40" t="s">
        <v>137</v>
      </c>
      <c r="B16" s="49" t="s">
        <v>445</v>
      </c>
      <c r="C16" s="49"/>
      <c r="D16" s="49"/>
      <c r="E16" s="49"/>
      <c r="F16" s="49"/>
      <c r="G16" s="49"/>
      <c r="H16" s="49"/>
      <c r="I16" s="49"/>
      <c r="J16" s="49"/>
      <c r="K16" s="49"/>
      <c r="L16" s="49"/>
      <c r="M16" s="49"/>
      <c r="P16" s="40" t="s">
        <v>137</v>
      </c>
      <c r="Q16" s="49" t="s">
        <v>445</v>
      </c>
      <c r="R16" s="49"/>
      <c r="S16" s="49"/>
      <c r="T16" s="49"/>
      <c r="U16" s="49"/>
      <c r="V16" s="49"/>
      <c r="W16" s="49"/>
      <c r="X16" s="49"/>
      <c r="Y16" s="49"/>
      <c r="Z16" s="49"/>
      <c r="AA16" s="49"/>
      <c r="AB16" s="49"/>
    </row>
    <row r="17" spans="1:28" x14ac:dyDescent="0.25">
      <c r="A17" s="41" t="s">
        <v>486</v>
      </c>
      <c r="B17" s="49"/>
      <c r="C17" s="49"/>
      <c r="D17" s="49"/>
      <c r="E17" s="49"/>
      <c r="F17" s="49"/>
      <c r="G17" s="49"/>
      <c r="H17" s="49"/>
      <c r="I17" s="49"/>
      <c r="J17" s="49"/>
      <c r="K17" s="49"/>
      <c r="L17" s="49"/>
      <c r="M17" s="49"/>
      <c r="P17" s="41" t="s">
        <v>486</v>
      </c>
      <c r="Q17" s="49"/>
      <c r="R17" s="49"/>
      <c r="S17" s="49"/>
      <c r="T17" s="49"/>
      <c r="U17" s="49"/>
      <c r="V17" s="49"/>
      <c r="W17" s="49"/>
      <c r="X17" s="49"/>
      <c r="Y17" s="49"/>
      <c r="Z17" s="49"/>
      <c r="AA17" s="49"/>
      <c r="AB17" s="49"/>
    </row>
    <row r="18" spans="1:28" x14ac:dyDescent="0.25">
      <c r="A18" s="40" t="s">
        <v>139</v>
      </c>
      <c r="B18" s="50">
        <v>45135</v>
      </c>
      <c r="C18" s="50"/>
      <c r="D18" s="50"/>
      <c r="E18" s="50"/>
      <c r="F18" s="50"/>
      <c r="G18" s="50"/>
      <c r="H18" s="50"/>
      <c r="I18" s="50"/>
      <c r="J18" s="50"/>
      <c r="K18" s="50"/>
      <c r="L18" s="50"/>
      <c r="M18" s="50"/>
      <c r="P18" s="40" t="s">
        <v>139</v>
      </c>
      <c r="Q18" s="50">
        <v>45135</v>
      </c>
      <c r="R18" s="50"/>
      <c r="S18" s="50"/>
      <c r="T18" s="50"/>
      <c r="U18" s="50"/>
      <c r="V18" s="50"/>
      <c r="W18" s="50"/>
      <c r="X18" s="50"/>
      <c r="Y18" s="50"/>
      <c r="Z18" s="50"/>
      <c r="AA18" s="50"/>
      <c r="AB18" s="50"/>
    </row>
    <row r="19" spans="1:28" x14ac:dyDescent="0.25">
      <c r="A19" s="40" t="s">
        <v>140</v>
      </c>
      <c r="B19" s="50">
        <v>45200</v>
      </c>
      <c r="C19" s="50"/>
      <c r="D19" s="50"/>
      <c r="E19" s="50"/>
      <c r="F19" s="50"/>
      <c r="G19" s="50"/>
      <c r="H19" s="50"/>
      <c r="I19" s="50"/>
      <c r="J19" s="50"/>
      <c r="K19" s="50"/>
      <c r="L19" s="50"/>
      <c r="M19" s="50"/>
      <c r="P19" s="40" t="s">
        <v>140</v>
      </c>
      <c r="Q19" s="50">
        <v>45200</v>
      </c>
      <c r="R19" s="50"/>
      <c r="S19" s="50"/>
      <c r="T19" s="50"/>
      <c r="U19" s="50"/>
      <c r="V19" s="50"/>
      <c r="W19" s="50"/>
      <c r="X19" s="50"/>
      <c r="Y19" s="50"/>
      <c r="Z19" s="50"/>
      <c r="AA19" s="50"/>
      <c r="AB19" s="50"/>
    </row>
    <row r="20" spans="1:28" x14ac:dyDescent="0.25">
      <c r="A20" s="40" t="s">
        <v>141</v>
      </c>
      <c r="B20" s="49" t="s">
        <v>149</v>
      </c>
      <c r="C20" s="49"/>
      <c r="D20" s="49"/>
      <c r="E20" s="49"/>
      <c r="F20" s="49"/>
      <c r="G20" s="49"/>
      <c r="H20" s="49"/>
      <c r="I20" s="49"/>
      <c r="J20" s="49"/>
      <c r="K20" s="49"/>
      <c r="L20" s="49"/>
      <c r="M20" s="49"/>
      <c r="P20" s="40" t="s">
        <v>141</v>
      </c>
      <c r="Q20" s="49" t="s">
        <v>149</v>
      </c>
      <c r="R20" s="49"/>
      <c r="S20" s="49"/>
      <c r="T20" s="49"/>
      <c r="U20" s="49"/>
      <c r="V20" s="49"/>
      <c r="W20" s="49"/>
      <c r="X20" s="49"/>
      <c r="Y20" s="49"/>
      <c r="Z20" s="49"/>
      <c r="AA20" s="49"/>
      <c r="AB20" s="49"/>
    </row>
    <row r="21" spans="1:28" x14ac:dyDescent="0.25">
      <c r="A21" s="40" t="s">
        <v>487</v>
      </c>
      <c r="B21" s="49" t="s">
        <v>69</v>
      </c>
      <c r="C21" s="49"/>
      <c r="D21" s="49"/>
      <c r="E21" s="49"/>
      <c r="F21" s="49"/>
      <c r="G21" s="49"/>
      <c r="H21" s="49"/>
      <c r="I21" s="49"/>
      <c r="J21" s="49"/>
      <c r="K21" s="49"/>
      <c r="L21" s="49"/>
      <c r="M21" s="49"/>
      <c r="P21" s="40" t="s">
        <v>487</v>
      </c>
      <c r="Q21" s="49" t="s">
        <v>69</v>
      </c>
      <c r="R21" s="49"/>
      <c r="S21" s="49"/>
      <c r="T21" s="49"/>
      <c r="U21" s="49"/>
      <c r="V21" s="49"/>
      <c r="W21" s="49"/>
      <c r="X21" s="49"/>
      <c r="Y21" s="49"/>
      <c r="Z21" s="49"/>
      <c r="AA21" s="49"/>
      <c r="AB21" s="49"/>
    </row>
    <row r="23" spans="1:28" x14ac:dyDescent="0.25">
      <c r="A23" s="23" t="str">
        <f>HYPERLINK("#'Factor List'!A1", "Back to Factor List")</f>
        <v>Back to Factor List</v>
      </c>
      <c r="B23" s="23" t="str">
        <f>HYPERLINK("#'Assumptions'!A1", "Assumptions")</f>
        <v>Assumptions</v>
      </c>
    </row>
    <row r="26" spans="1:28" s="59" customFormat="1" ht="13" x14ac:dyDescent="0.25">
      <c r="A26" s="58" t="s">
        <v>531</v>
      </c>
      <c r="B26" s="58">
        <v>0</v>
      </c>
      <c r="C26" s="58">
        <v>1</v>
      </c>
      <c r="D26" s="58">
        <v>2</v>
      </c>
      <c r="E26" s="58">
        <v>3</v>
      </c>
      <c r="F26" s="58">
        <v>4</v>
      </c>
      <c r="G26" s="58">
        <v>5</v>
      </c>
      <c r="H26" s="58">
        <v>6</v>
      </c>
      <c r="I26" s="58">
        <v>7</v>
      </c>
      <c r="J26" s="58">
        <v>8</v>
      </c>
      <c r="K26" s="58">
        <v>9</v>
      </c>
      <c r="L26" s="58">
        <v>10</v>
      </c>
      <c r="M26" s="58">
        <v>11</v>
      </c>
      <c r="P26" s="58" t="s">
        <v>531</v>
      </c>
      <c r="Q26" s="58">
        <v>0</v>
      </c>
      <c r="R26" s="58">
        <v>1</v>
      </c>
      <c r="S26" s="58">
        <v>2</v>
      </c>
      <c r="T26" s="58">
        <v>3</v>
      </c>
      <c r="U26" s="58">
        <v>4</v>
      </c>
      <c r="V26" s="58">
        <v>5</v>
      </c>
      <c r="W26" s="58">
        <v>6</v>
      </c>
      <c r="X26" s="58">
        <v>7</v>
      </c>
      <c r="Y26" s="58">
        <v>8</v>
      </c>
      <c r="Z26" s="58">
        <v>9</v>
      </c>
      <c r="AA26" s="58">
        <v>10</v>
      </c>
      <c r="AB26" s="58">
        <v>11</v>
      </c>
    </row>
    <row r="27" spans="1:28" x14ac:dyDescent="0.25">
      <c r="A27" s="43">
        <v>50</v>
      </c>
      <c r="B27" s="44">
        <v>4.3600000000000003</v>
      </c>
      <c r="C27" s="44">
        <v>4.367</v>
      </c>
      <c r="D27" s="44">
        <v>4.3730000000000002</v>
      </c>
      <c r="E27" s="44">
        <v>4.38</v>
      </c>
      <c r="F27" s="44">
        <v>4.3869999999999996</v>
      </c>
      <c r="G27" s="44">
        <v>4.3929999999999998</v>
      </c>
      <c r="H27" s="44">
        <v>4.4000000000000004</v>
      </c>
      <c r="I27" s="44">
        <v>4.4059999999999997</v>
      </c>
      <c r="J27" s="44">
        <v>4.4130000000000003</v>
      </c>
      <c r="K27" s="44">
        <v>4.4189999999999996</v>
      </c>
      <c r="L27" s="44">
        <v>4.4260000000000002</v>
      </c>
      <c r="M27" s="44">
        <v>4.4329999999999998</v>
      </c>
      <c r="P27" s="43">
        <v>50</v>
      </c>
      <c r="Q27" s="44">
        <v>-1.2E-2</v>
      </c>
      <c r="R27" s="44">
        <v>-0.01</v>
      </c>
      <c r="S27" s="44">
        <v>-8.9999999999999993E-3</v>
      </c>
      <c r="T27" s="44">
        <v>-7.0000000000000001E-3</v>
      </c>
      <c r="U27" s="44">
        <v>-6.0000000000000001E-3</v>
      </c>
      <c r="V27" s="44">
        <v>-5.0000000000000001E-3</v>
      </c>
      <c r="W27" s="44">
        <v>-3.0000000000000001E-3</v>
      </c>
      <c r="X27" s="44">
        <v>-2E-3</v>
      </c>
      <c r="Y27" s="44">
        <v>-1E-3</v>
      </c>
      <c r="Z27" s="44">
        <v>1E-3</v>
      </c>
      <c r="AA27" s="44">
        <v>2E-3</v>
      </c>
      <c r="AB27" s="44">
        <v>4.0000000000000001E-3</v>
      </c>
    </row>
    <row r="28" spans="1:28" x14ac:dyDescent="0.25">
      <c r="A28" s="43">
        <v>51</v>
      </c>
      <c r="B28" s="44">
        <v>4.4390000000000001</v>
      </c>
      <c r="C28" s="44">
        <v>4.4459999999999997</v>
      </c>
      <c r="D28" s="44">
        <v>4.4530000000000003</v>
      </c>
      <c r="E28" s="44">
        <v>4.4589999999999996</v>
      </c>
      <c r="F28" s="44">
        <v>4.4660000000000002</v>
      </c>
      <c r="G28" s="44">
        <v>4.4729999999999999</v>
      </c>
      <c r="H28" s="44">
        <v>4.4800000000000004</v>
      </c>
      <c r="I28" s="44">
        <v>4.4859999999999998</v>
      </c>
      <c r="J28" s="44">
        <v>4.4930000000000003</v>
      </c>
      <c r="K28" s="44">
        <v>4.5</v>
      </c>
      <c r="L28" s="44">
        <v>4.5069999999999997</v>
      </c>
      <c r="M28" s="44">
        <v>4.5129999999999999</v>
      </c>
      <c r="P28" s="43">
        <v>51</v>
      </c>
      <c r="Q28" s="44">
        <v>5.0000000000000001E-3</v>
      </c>
      <c r="R28" s="44">
        <v>7.0000000000000001E-3</v>
      </c>
      <c r="S28" s="44">
        <v>8.0000000000000002E-3</v>
      </c>
      <c r="T28" s="44">
        <v>0.01</v>
      </c>
      <c r="U28" s="44">
        <v>1.0999999999999999E-2</v>
      </c>
      <c r="V28" s="44">
        <v>1.2E-2</v>
      </c>
      <c r="W28" s="44">
        <v>1.4E-2</v>
      </c>
      <c r="X28" s="44">
        <v>1.4999999999999999E-2</v>
      </c>
      <c r="Y28" s="44">
        <v>1.7000000000000001E-2</v>
      </c>
      <c r="Z28" s="44">
        <v>1.7999999999999999E-2</v>
      </c>
      <c r="AA28" s="44">
        <v>0.02</v>
      </c>
      <c r="AB28" s="44">
        <v>2.1000000000000001E-2</v>
      </c>
    </row>
    <row r="29" spans="1:28" x14ac:dyDescent="0.25">
      <c r="A29" s="43">
        <v>52</v>
      </c>
      <c r="B29" s="44">
        <v>4.5199999999999996</v>
      </c>
      <c r="C29" s="44">
        <v>4.5270000000000001</v>
      </c>
      <c r="D29" s="44">
        <v>4.5339999999999998</v>
      </c>
      <c r="E29" s="44">
        <v>4.5410000000000004</v>
      </c>
      <c r="F29" s="44">
        <v>4.548</v>
      </c>
      <c r="G29" s="44">
        <v>4.5549999999999997</v>
      </c>
      <c r="H29" s="44">
        <v>4.5620000000000003</v>
      </c>
      <c r="I29" s="44">
        <v>4.5679999999999996</v>
      </c>
      <c r="J29" s="44">
        <v>4.5750000000000002</v>
      </c>
      <c r="K29" s="44">
        <v>4.5819999999999999</v>
      </c>
      <c r="L29" s="44">
        <v>4.5890000000000004</v>
      </c>
      <c r="M29" s="44">
        <v>4.5960000000000001</v>
      </c>
      <c r="P29" s="43">
        <v>52</v>
      </c>
      <c r="Q29" s="44">
        <v>2.3E-2</v>
      </c>
      <c r="R29" s="44">
        <v>2.4E-2</v>
      </c>
      <c r="S29" s="44">
        <v>2.5999999999999999E-2</v>
      </c>
      <c r="T29" s="44">
        <v>2.7E-2</v>
      </c>
      <c r="U29" s="44">
        <v>2.9000000000000001E-2</v>
      </c>
      <c r="V29" s="44">
        <v>3.1E-2</v>
      </c>
      <c r="W29" s="44">
        <v>3.2000000000000001E-2</v>
      </c>
      <c r="X29" s="44">
        <v>3.4000000000000002E-2</v>
      </c>
      <c r="Y29" s="44">
        <v>3.5000000000000003E-2</v>
      </c>
      <c r="Z29" s="44">
        <v>3.6999999999999998E-2</v>
      </c>
      <c r="AA29" s="44">
        <v>3.7999999999999999E-2</v>
      </c>
      <c r="AB29" s="44">
        <v>0.04</v>
      </c>
    </row>
    <row r="30" spans="1:28" x14ac:dyDescent="0.25">
      <c r="A30" s="43">
        <v>53</v>
      </c>
      <c r="B30" s="44">
        <v>4.6029999999999998</v>
      </c>
      <c r="C30" s="44">
        <v>4.6100000000000003</v>
      </c>
      <c r="D30" s="44">
        <v>4.617</v>
      </c>
      <c r="E30" s="44">
        <v>4.6239999999999997</v>
      </c>
      <c r="F30" s="44">
        <v>4.6310000000000002</v>
      </c>
      <c r="G30" s="44">
        <v>4.6379999999999999</v>
      </c>
      <c r="H30" s="44">
        <v>4.6449999999999996</v>
      </c>
      <c r="I30" s="44">
        <v>4.6520000000000001</v>
      </c>
      <c r="J30" s="44">
        <v>4.66</v>
      </c>
      <c r="K30" s="44">
        <v>4.6669999999999998</v>
      </c>
      <c r="L30" s="44">
        <v>4.6740000000000004</v>
      </c>
      <c r="M30" s="44">
        <v>4.681</v>
      </c>
      <c r="P30" s="43">
        <v>53</v>
      </c>
      <c r="Q30" s="44">
        <v>4.1000000000000002E-2</v>
      </c>
      <c r="R30" s="44">
        <v>4.2999999999999997E-2</v>
      </c>
      <c r="S30" s="44">
        <v>4.4999999999999998E-2</v>
      </c>
      <c r="T30" s="44">
        <v>4.5999999999999999E-2</v>
      </c>
      <c r="U30" s="44">
        <v>4.8000000000000001E-2</v>
      </c>
      <c r="V30" s="44">
        <v>0.05</v>
      </c>
      <c r="W30" s="44">
        <v>5.0999999999999997E-2</v>
      </c>
      <c r="X30" s="44">
        <v>5.2999999999999999E-2</v>
      </c>
      <c r="Y30" s="44">
        <v>5.3999999999999999E-2</v>
      </c>
      <c r="Z30" s="44">
        <v>5.6000000000000001E-2</v>
      </c>
      <c r="AA30" s="44">
        <v>5.8000000000000003E-2</v>
      </c>
      <c r="AB30" s="44">
        <v>5.8999999999999997E-2</v>
      </c>
    </row>
    <row r="31" spans="1:28" x14ac:dyDescent="0.25">
      <c r="A31" s="43">
        <v>54</v>
      </c>
      <c r="B31" s="44">
        <v>4.6879999999999997</v>
      </c>
      <c r="C31" s="44">
        <v>4.6950000000000003</v>
      </c>
      <c r="D31" s="44">
        <v>4.702</v>
      </c>
      <c r="E31" s="44">
        <v>4.71</v>
      </c>
      <c r="F31" s="44">
        <v>4.7169999999999996</v>
      </c>
      <c r="G31" s="44">
        <v>4.7240000000000002</v>
      </c>
      <c r="H31" s="44">
        <v>4.7309999999999999</v>
      </c>
      <c r="I31" s="44">
        <v>4.7389999999999999</v>
      </c>
      <c r="J31" s="44">
        <v>4.7460000000000004</v>
      </c>
      <c r="K31" s="44">
        <v>4.7530000000000001</v>
      </c>
      <c r="L31" s="44">
        <v>4.76</v>
      </c>
      <c r="M31" s="44">
        <v>4.7679999999999998</v>
      </c>
      <c r="P31" s="43">
        <v>54</v>
      </c>
      <c r="Q31" s="44">
        <v>6.0999999999999999E-2</v>
      </c>
      <c r="R31" s="44">
        <v>6.3E-2</v>
      </c>
      <c r="S31" s="44">
        <v>6.4000000000000001E-2</v>
      </c>
      <c r="T31" s="44">
        <v>6.6000000000000003E-2</v>
      </c>
      <c r="U31" s="44">
        <v>6.8000000000000005E-2</v>
      </c>
      <c r="V31" s="44">
        <v>7.0000000000000007E-2</v>
      </c>
      <c r="W31" s="44">
        <v>7.0999999999999994E-2</v>
      </c>
      <c r="X31" s="44">
        <v>7.2999999999999995E-2</v>
      </c>
      <c r="Y31" s="44">
        <v>7.4999999999999997E-2</v>
      </c>
      <c r="Z31" s="44">
        <v>7.6999999999999999E-2</v>
      </c>
      <c r="AA31" s="44">
        <v>7.8E-2</v>
      </c>
      <c r="AB31" s="44">
        <v>0.08</v>
      </c>
    </row>
    <row r="32" spans="1:28" x14ac:dyDescent="0.25">
      <c r="A32" s="43">
        <v>55</v>
      </c>
      <c r="B32" s="44">
        <v>4.7709999999999999</v>
      </c>
      <c r="C32" s="44"/>
      <c r="D32" s="44"/>
      <c r="E32" s="44"/>
      <c r="F32" s="44"/>
      <c r="G32" s="44"/>
      <c r="H32" s="44"/>
      <c r="I32" s="44"/>
      <c r="J32" s="44"/>
      <c r="K32" s="44"/>
      <c r="L32" s="44"/>
      <c r="M32" s="44"/>
      <c r="P32" s="43">
        <v>55</v>
      </c>
      <c r="Q32" s="44">
        <v>8.1000000000000003E-2</v>
      </c>
      <c r="R32" s="44"/>
      <c r="S32" s="44"/>
      <c r="T32" s="44"/>
      <c r="U32" s="44"/>
      <c r="V32" s="44"/>
      <c r="W32" s="44"/>
      <c r="X32" s="44"/>
      <c r="Y32" s="44"/>
      <c r="Z32" s="44"/>
      <c r="AA32" s="44"/>
      <c r="AB32" s="44"/>
    </row>
  </sheetData>
  <sheetProtection algorithmName="SHA-512" hashValue="tBxNd/Jiejd9aWaCehP/A3K2MohZ56xS2UmofuZndhdzomgJUzlV/jKuDoIQgAHApn0QFrz4zGt3ExAAEEi/kA==" saltValue="rA3mHUmdLG2Bxbj9JMq2oA==" spinCount="100000" sheet="1" objects="1" scenarios="1"/>
  <conditionalFormatting sqref="A6:A21">
    <cfRule type="expression" dxfId="229" priority="7" stopIfTrue="1">
      <formula>MOD(ROW(),2)=0</formula>
    </cfRule>
    <cfRule type="expression" dxfId="228" priority="8" stopIfTrue="1">
      <formula>MOD(ROW(),2)&lt;&gt;0</formula>
    </cfRule>
  </conditionalFormatting>
  <conditionalFormatting sqref="B6:M6 B8:M21 C7:M7">
    <cfRule type="expression" dxfId="227" priority="9" stopIfTrue="1">
      <formula>MOD(ROW(),2)=0</formula>
    </cfRule>
    <cfRule type="expression" dxfId="226" priority="10" stopIfTrue="1">
      <formula>MOD(ROW(),2)&lt;&gt;0</formula>
    </cfRule>
  </conditionalFormatting>
  <conditionalFormatting sqref="A26:A32">
    <cfRule type="expression" dxfId="225" priority="11" stopIfTrue="1">
      <formula>MOD(ROW(),2)=0</formula>
    </cfRule>
    <cfRule type="expression" dxfId="224" priority="12" stopIfTrue="1">
      <formula>MOD(ROW(),2)&lt;&gt;0</formula>
    </cfRule>
  </conditionalFormatting>
  <conditionalFormatting sqref="B26:M32">
    <cfRule type="expression" dxfId="223" priority="13" stopIfTrue="1">
      <formula>MOD(ROW(),2)=0</formula>
    </cfRule>
    <cfRule type="expression" dxfId="222" priority="14" stopIfTrue="1">
      <formula>MOD(ROW(),2)&lt;&gt;0</formula>
    </cfRule>
  </conditionalFormatting>
  <conditionalFormatting sqref="P6:P21">
    <cfRule type="expression" dxfId="221" priority="15" stopIfTrue="1">
      <formula>MOD(ROW(),2)=0</formula>
    </cfRule>
    <cfRule type="expression" dxfId="220" priority="16" stopIfTrue="1">
      <formula>MOD(ROW(),2)&lt;&gt;0</formula>
    </cfRule>
  </conditionalFormatting>
  <conditionalFormatting sqref="Q6:AB21">
    <cfRule type="expression" dxfId="219" priority="17" stopIfTrue="1">
      <formula>MOD(ROW(),2)=0</formula>
    </cfRule>
    <cfRule type="expression" dxfId="218" priority="18" stopIfTrue="1">
      <formula>MOD(ROW(),2)&lt;&gt;0</formula>
    </cfRule>
  </conditionalFormatting>
  <conditionalFormatting sqref="P26:P32">
    <cfRule type="expression" dxfId="217" priority="19" stopIfTrue="1">
      <formula>MOD(ROW(),2)=0</formula>
    </cfRule>
    <cfRule type="expression" dxfId="216" priority="20" stopIfTrue="1">
      <formula>MOD(ROW(),2)&lt;&gt;0</formula>
    </cfRule>
  </conditionalFormatting>
  <conditionalFormatting sqref="Q26:AB32">
    <cfRule type="expression" dxfId="215" priority="21" stopIfTrue="1">
      <formula>MOD(ROW(),2)=0</formula>
    </cfRule>
    <cfRule type="expression" dxfId="214" priority="22" stopIfTrue="1">
      <formula>MOD(ROW(),2)&lt;&gt;0</formula>
    </cfRule>
  </conditionalFormatting>
  <conditionalFormatting sqref="B7">
    <cfRule type="expression" dxfId="213" priority="1" stopIfTrue="1">
      <formula>MOD(ROW(),2)=0</formula>
    </cfRule>
    <cfRule type="expression" dxfId="212" priority="2" stopIfTrue="1">
      <formula>MOD(ROW(),2)&lt;&gt;0</formula>
    </cfRule>
  </conditionalFormatting>
  <pageMargins left="0.7" right="0.7" top="0.75" bottom="0.75" header="0.3" footer="0.3"/>
  <tableParts count="2">
    <tablePart r:id="rId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0A0D-B093-4370-8C8C-717A952B08AD}">
  <sheetPr codeName="Sheet97"/>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x-811</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448</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811</v>
      </c>
      <c r="C14" s="49"/>
      <c r="D14" s="49"/>
      <c r="E14" s="49"/>
      <c r="F14" s="49"/>
      <c r="G14" s="49"/>
      <c r="H14" s="49"/>
      <c r="I14" s="49"/>
      <c r="J14" s="49"/>
      <c r="K14" s="49"/>
      <c r="L14" s="49"/>
      <c r="M14" s="49"/>
    </row>
    <row r="15" spans="1:13" x14ac:dyDescent="0.25">
      <c r="A15" s="40" t="s">
        <v>485</v>
      </c>
      <c r="B15" s="49" t="s">
        <v>449</v>
      </c>
      <c r="C15" s="49"/>
      <c r="D15" s="49"/>
      <c r="E15" s="49"/>
      <c r="F15" s="49"/>
      <c r="G15" s="49"/>
      <c r="H15" s="49"/>
      <c r="I15" s="49"/>
      <c r="J15" s="49"/>
      <c r="K15" s="49"/>
      <c r="L15" s="49"/>
      <c r="M15" s="49"/>
    </row>
    <row r="16" spans="1:13" x14ac:dyDescent="0.25">
      <c r="A16" s="40" t="s">
        <v>137</v>
      </c>
      <c r="B16" s="49" t="s">
        <v>450</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4.7560000000000002</v>
      </c>
      <c r="C27" s="44">
        <v>4.6790000000000003</v>
      </c>
      <c r="D27" s="44">
        <v>4.6020000000000003</v>
      </c>
      <c r="E27" s="44">
        <v>4.5250000000000004</v>
      </c>
      <c r="F27" s="44">
        <v>4.4470000000000001</v>
      </c>
      <c r="G27" s="44">
        <v>4.37</v>
      </c>
      <c r="H27" s="44">
        <v>4.2930000000000001</v>
      </c>
      <c r="I27" s="44">
        <v>4.2160000000000002</v>
      </c>
      <c r="J27" s="44">
        <v>4.1379999999999999</v>
      </c>
      <c r="K27" s="44">
        <v>4.0609999999999999</v>
      </c>
      <c r="L27" s="44">
        <v>3.984</v>
      </c>
      <c r="M27" s="44">
        <v>3.907</v>
      </c>
    </row>
    <row r="28" spans="1:13" x14ac:dyDescent="0.25">
      <c r="A28" s="43">
        <v>51</v>
      </c>
      <c r="B28" s="44">
        <v>3.8290000000000002</v>
      </c>
      <c r="C28" s="44">
        <v>3.75</v>
      </c>
      <c r="D28" s="44">
        <v>3.6720000000000002</v>
      </c>
      <c r="E28" s="44">
        <v>3.593</v>
      </c>
      <c r="F28" s="44">
        <v>3.5150000000000001</v>
      </c>
      <c r="G28" s="44">
        <v>3.4359999999999999</v>
      </c>
      <c r="H28" s="44">
        <v>3.3570000000000002</v>
      </c>
      <c r="I28" s="44">
        <v>3.2789999999999999</v>
      </c>
      <c r="J28" s="44">
        <v>3.2</v>
      </c>
      <c r="K28" s="44">
        <v>3.1219999999999999</v>
      </c>
      <c r="L28" s="44">
        <v>3.0430000000000001</v>
      </c>
      <c r="M28" s="44">
        <v>2.9649999999999999</v>
      </c>
    </row>
    <row r="29" spans="1:13" x14ac:dyDescent="0.25">
      <c r="A29" s="43">
        <v>52</v>
      </c>
      <c r="B29" s="44">
        <v>2.8849999999999998</v>
      </c>
      <c r="C29" s="44">
        <v>2.806</v>
      </c>
      <c r="D29" s="44">
        <v>2.726</v>
      </c>
      <c r="E29" s="44">
        <v>2.6459999999999999</v>
      </c>
      <c r="F29" s="44">
        <v>2.5659999999999998</v>
      </c>
      <c r="G29" s="44">
        <v>2.4860000000000002</v>
      </c>
      <c r="H29" s="44">
        <v>2.4060000000000001</v>
      </c>
      <c r="I29" s="44">
        <v>2.3260000000000001</v>
      </c>
      <c r="J29" s="44">
        <v>2.246</v>
      </c>
      <c r="K29" s="44">
        <v>2.1659999999999999</v>
      </c>
      <c r="L29" s="44">
        <v>2.0870000000000002</v>
      </c>
      <c r="M29" s="44">
        <v>2.0070000000000001</v>
      </c>
    </row>
    <row r="30" spans="1:13" x14ac:dyDescent="0.25">
      <c r="A30" s="43">
        <v>53</v>
      </c>
      <c r="B30" s="44">
        <v>1.9259999999999999</v>
      </c>
      <c r="C30" s="44">
        <v>1.845</v>
      </c>
      <c r="D30" s="44">
        <v>1.764</v>
      </c>
      <c r="E30" s="44">
        <v>1.6819999999999999</v>
      </c>
      <c r="F30" s="44">
        <v>1.601</v>
      </c>
      <c r="G30" s="44">
        <v>1.52</v>
      </c>
      <c r="H30" s="44">
        <v>1.4390000000000001</v>
      </c>
      <c r="I30" s="44">
        <v>1.357</v>
      </c>
      <c r="J30" s="44">
        <v>1.276</v>
      </c>
      <c r="K30" s="44">
        <v>1.1950000000000001</v>
      </c>
      <c r="L30" s="44">
        <v>1.113</v>
      </c>
      <c r="M30" s="44">
        <v>1.032</v>
      </c>
    </row>
    <row r="31" spans="1:13" x14ac:dyDescent="0.25">
      <c r="A31" s="43">
        <v>54</v>
      </c>
      <c r="B31" s="44">
        <v>0.95</v>
      </c>
      <c r="C31" s="44">
        <v>0.86799999999999999</v>
      </c>
      <c r="D31" s="44">
        <v>0.78500000000000003</v>
      </c>
      <c r="E31" s="44">
        <v>0.70199999999999996</v>
      </c>
      <c r="F31" s="44">
        <v>0.62</v>
      </c>
      <c r="G31" s="44">
        <v>0.53700000000000003</v>
      </c>
      <c r="H31" s="44">
        <v>0.45400000000000001</v>
      </c>
      <c r="I31" s="44">
        <v>0.372</v>
      </c>
      <c r="J31" s="44">
        <v>0.28899999999999998</v>
      </c>
      <c r="K31" s="44">
        <v>0.20699999999999999</v>
      </c>
      <c r="L31" s="44">
        <v>0.124</v>
      </c>
      <c r="M31" s="44">
        <v>4.1000000000000002E-2</v>
      </c>
    </row>
    <row r="32" spans="1:13" x14ac:dyDescent="0.25">
      <c r="A32" s="43">
        <v>55</v>
      </c>
      <c r="B32" s="44">
        <v>0</v>
      </c>
      <c r="C32" s="44"/>
      <c r="D32" s="44"/>
      <c r="E32" s="44"/>
      <c r="F32" s="44"/>
      <c r="G32" s="44"/>
      <c r="H32" s="44"/>
      <c r="I32" s="44"/>
      <c r="J32" s="44"/>
      <c r="K32" s="44"/>
      <c r="L32" s="44"/>
      <c r="M32" s="44"/>
    </row>
  </sheetData>
  <sheetProtection algorithmName="SHA-512" hashValue="HQQoGvBr7UuZTana49utVOF/RJjlv+R/SjRxk8fukqY/JAMdw57xggLPmXB1qtipvBJsJjvy4DzM92QS1d/nZA==" saltValue="rKtbGi1SYYH6JeZgN7RFtA==" spinCount="100000" sheet="1" objects="1" scenarios="1"/>
  <conditionalFormatting sqref="A6:A21">
    <cfRule type="expression" dxfId="207" priority="3" stopIfTrue="1">
      <formula>MOD(ROW(),2)=0</formula>
    </cfRule>
    <cfRule type="expression" dxfId="206" priority="4" stopIfTrue="1">
      <formula>MOD(ROW(),2)&lt;&gt;0</formula>
    </cfRule>
  </conditionalFormatting>
  <conditionalFormatting sqref="B6:M6 B8:M21 C7:M7">
    <cfRule type="expression" dxfId="205" priority="5" stopIfTrue="1">
      <formula>MOD(ROW(),2)=0</formula>
    </cfRule>
    <cfRule type="expression" dxfId="204" priority="6" stopIfTrue="1">
      <formula>MOD(ROW(),2)&lt;&gt;0</formula>
    </cfRule>
  </conditionalFormatting>
  <conditionalFormatting sqref="A26:A32">
    <cfRule type="expression" dxfId="203" priority="7" stopIfTrue="1">
      <formula>MOD(ROW(),2)=0</formula>
    </cfRule>
    <cfRule type="expression" dxfId="202" priority="8" stopIfTrue="1">
      <formula>MOD(ROW(),2)&lt;&gt;0</formula>
    </cfRule>
  </conditionalFormatting>
  <conditionalFormatting sqref="B26:M32">
    <cfRule type="expression" dxfId="201" priority="9" stopIfTrue="1">
      <formula>MOD(ROW(),2)=0</formula>
    </cfRule>
    <cfRule type="expression" dxfId="200" priority="10" stopIfTrue="1">
      <formula>MOD(ROW(),2)&lt;&gt;0</formula>
    </cfRule>
  </conditionalFormatting>
  <conditionalFormatting sqref="B7">
    <cfRule type="expression" dxfId="199" priority="1" stopIfTrue="1">
      <formula>MOD(ROW(),2)=0</formula>
    </cfRule>
    <cfRule type="expression" dxfId="198" priority="2" stopIfTrue="1">
      <formula>MOD(ROW(),2)&lt;&gt;0</formula>
    </cfRule>
  </conditionalFormatting>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2644-C7F3-4E93-919E-067DC5080F31}">
  <sheetPr codeName="Sheet98"/>
  <dimension ref="A1:M32"/>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x-812</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412</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451</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812</v>
      </c>
      <c r="C14" s="49"/>
      <c r="D14" s="49"/>
      <c r="E14" s="49"/>
      <c r="F14" s="49"/>
      <c r="G14" s="49"/>
      <c r="H14" s="49"/>
      <c r="I14" s="49"/>
      <c r="J14" s="49"/>
      <c r="K14" s="49"/>
      <c r="L14" s="49"/>
      <c r="M14" s="49"/>
    </row>
    <row r="15" spans="1:13" x14ac:dyDescent="0.25">
      <c r="A15" s="40" t="s">
        <v>485</v>
      </c>
      <c r="B15" s="49" t="s">
        <v>452</v>
      </c>
      <c r="C15" s="49"/>
      <c r="D15" s="49"/>
      <c r="E15" s="49"/>
      <c r="F15" s="49"/>
      <c r="G15" s="49"/>
      <c r="H15" s="49"/>
      <c r="I15" s="49"/>
      <c r="J15" s="49"/>
      <c r="K15" s="49"/>
      <c r="L15" s="49"/>
      <c r="M15" s="49"/>
    </row>
    <row r="16" spans="1:13" x14ac:dyDescent="0.25">
      <c r="A16" s="40" t="s">
        <v>137</v>
      </c>
      <c r="B16" s="49" t="s">
        <v>453</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50</v>
      </c>
      <c r="B27" s="44">
        <v>9.1180000000000003</v>
      </c>
      <c r="C27" s="44">
        <v>9.048</v>
      </c>
      <c r="D27" s="44">
        <v>8.9779999999999998</v>
      </c>
      <c r="E27" s="44">
        <v>8.9079999999999995</v>
      </c>
      <c r="F27" s="44">
        <v>8.8369999999999997</v>
      </c>
      <c r="G27" s="44">
        <v>8.7669999999999995</v>
      </c>
      <c r="H27" s="44">
        <v>8.6969999999999992</v>
      </c>
      <c r="I27" s="44">
        <v>8.6270000000000007</v>
      </c>
      <c r="J27" s="44">
        <v>8.5570000000000004</v>
      </c>
      <c r="K27" s="44">
        <v>8.4870000000000001</v>
      </c>
      <c r="L27" s="44">
        <v>8.4160000000000004</v>
      </c>
      <c r="M27" s="44">
        <v>8.3460000000000001</v>
      </c>
    </row>
    <row r="28" spans="1:13" x14ac:dyDescent="0.25">
      <c r="A28" s="43">
        <v>51</v>
      </c>
      <c r="B28" s="44">
        <v>8.2759999999999998</v>
      </c>
      <c r="C28" s="44">
        <v>8.2040000000000006</v>
      </c>
      <c r="D28" s="44">
        <v>8.1329999999999991</v>
      </c>
      <c r="E28" s="44">
        <v>8.0609999999999999</v>
      </c>
      <c r="F28" s="44">
        <v>7.99</v>
      </c>
      <c r="G28" s="44">
        <v>7.9189999999999996</v>
      </c>
      <c r="H28" s="44">
        <v>7.8470000000000004</v>
      </c>
      <c r="I28" s="44">
        <v>7.7759999999999998</v>
      </c>
      <c r="J28" s="44">
        <v>7.7050000000000001</v>
      </c>
      <c r="K28" s="44">
        <v>7.633</v>
      </c>
      <c r="L28" s="44">
        <v>7.5620000000000003</v>
      </c>
      <c r="M28" s="44">
        <v>7.49</v>
      </c>
    </row>
    <row r="29" spans="1:13" x14ac:dyDescent="0.25">
      <c r="A29" s="43">
        <v>52</v>
      </c>
      <c r="B29" s="44">
        <v>7.4180000000000001</v>
      </c>
      <c r="C29" s="44">
        <v>7.3460000000000001</v>
      </c>
      <c r="D29" s="44">
        <v>7.2729999999999997</v>
      </c>
      <c r="E29" s="44">
        <v>7.2009999999999996</v>
      </c>
      <c r="F29" s="44">
        <v>7.1280000000000001</v>
      </c>
      <c r="G29" s="44">
        <v>7.0549999999999997</v>
      </c>
      <c r="H29" s="44">
        <v>6.9829999999999997</v>
      </c>
      <c r="I29" s="44">
        <v>6.91</v>
      </c>
      <c r="J29" s="44">
        <v>6.8380000000000001</v>
      </c>
      <c r="K29" s="44">
        <v>6.7649999999999997</v>
      </c>
      <c r="L29" s="44">
        <v>6.6920000000000002</v>
      </c>
      <c r="M29" s="44">
        <v>6.62</v>
      </c>
    </row>
    <row r="30" spans="1:13" x14ac:dyDescent="0.25">
      <c r="A30" s="43">
        <v>53</v>
      </c>
      <c r="B30" s="44">
        <v>6.5460000000000003</v>
      </c>
      <c r="C30" s="44">
        <v>6.4729999999999999</v>
      </c>
      <c r="D30" s="44">
        <v>6.399</v>
      </c>
      <c r="E30" s="44">
        <v>6.3250000000000002</v>
      </c>
      <c r="F30" s="44">
        <v>6.2510000000000003</v>
      </c>
      <c r="G30" s="44">
        <v>6.1769999999999996</v>
      </c>
      <c r="H30" s="44">
        <v>6.1029999999999998</v>
      </c>
      <c r="I30" s="44">
        <v>6.0289999999999999</v>
      </c>
      <c r="J30" s="44">
        <v>5.9560000000000004</v>
      </c>
      <c r="K30" s="44">
        <v>5.8819999999999997</v>
      </c>
      <c r="L30" s="44">
        <v>5.8079999999999998</v>
      </c>
      <c r="M30" s="44">
        <v>5.734</v>
      </c>
    </row>
    <row r="31" spans="1:13" x14ac:dyDescent="0.25">
      <c r="A31" s="43">
        <v>54</v>
      </c>
      <c r="B31" s="44">
        <v>5.6589999999999998</v>
      </c>
      <c r="C31" s="44">
        <v>5.5839999999999996</v>
      </c>
      <c r="D31" s="44">
        <v>5.5090000000000003</v>
      </c>
      <c r="E31" s="44">
        <v>5.4340000000000002</v>
      </c>
      <c r="F31" s="44">
        <v>5.359</v>
      </c>
      <c r="G31" s="44">
        <v>5.2839999999999998</v>
      </c>
      <c r="H31" s="44">
        <v>5.2080000000000002</v>
      </c>
      <c r="I31" s="44">
        <v>5.133</v>
      </c>
      <c r="J31" s="44">
        <v>5.0579999999999998</v>
      </c>
      <c r="K31" s="44">
        <v>4.9829999999999997</v>
      </c>
      <c r="L31" s="44">
        <v>4.9080000000000004</v>
      </c>
      <c r="M31" s="44">
        <v>4.8330000000000002</v>
      </c>
    </row>
    <row r="32" spans="1:13" x14ac:dyDescent="0.25">
      <c r="A32" s="43">
        <v>55</v>
      </c>
      <c r="B32" s="44">
        <v>4.7949999999999999</v>
      </c>
      <c r="C32" s="44"/>
      <c r="D32" s="44"/>
      <c r="E32" s="44"/>
      <c r="F32" s="44"/>
      <c r="G32" s="44"/>
      <c r="H32" s="44"/>
      <c r="I32" s="44"/>
      <c r="J32" s="44"/>
      <c r="K32" s="44"/>
      <c r="L32" s="44"/>
      <c r="M32" s="44"/>
    </row>
  </sheetData>
  <sheetProtection algorithmName="SHA-512" hashValue="9sn8nQ/6XYUA+Y+CQGdlsi/vWD6F9rfu31QEIDZUUKjU6tawC9eaPWuY44RMPjJbA4IpOLsIVv9WmlPH4U5nRA==" saltValue="EBT3ST2iNB3Yznii/gEoOQ==" spinCount="100000" sheet="1" objects="1" scenarios="1"/>
  <conditionalFormatting sqref="A6:A21">
    <cfRule type="expression" dxfId="195" priority="3" stopIfTrue="1">
      <formula>MOD(ROW(),2)=0</formula>
    </cfRule>
    <cfRule type="expression" dxfId="194" priority="4" stopIfTrue="1">
      <formula>MOD(ROW(),2)&lt;&gt;0</formula>
    </cfRule>
  </conditionalFormatting>
  <conditionalFormatting sqref="B6:M6 B8:M21 C7:M7">
    <cfRule type="expression" dxfId="193" priority="5" stopIfTrue="1">
      <formula>MOD(ROW(),2)=0</formula>
    </cfRule>
    <cfRule type="expression" dxfId="192" priority="6" stopIfTrue="1">
      <formula>MOD(ROW(),2)&lt;&gt;0</formula>
    </cfRule>
  </conditionalFormatting>
  <conditionalFormatting sqref="A26:A32">
    <cfRule type="expression" dxfId="191" priority="7" stopIfTrue="1">
      <formula>MOD(ROW(),2)=0</formula>
    </cfRule>
    <cfRule type="expression" dxfId="190" priority="8" stopIfTrue="1">
      <formula>MOD(ROW(),2)&lt;&gt;0</formula>
    </cfRule>
  </conditionalFormatting>
  <conditionalFormatting sqref="B26:M32">
    <cfRule type="expression" dxfId="189" priority="9" stopIfTrue="1">
      <formula>MOD(ROW(),2)=0</formula>
    </cfRule>
    <cfRule type="expression" dxfId="188" priority="10" stopIfTrue="1">
      <formula>MOD(ROW(),2)&lt;&gt;0</formula>
    </cfRule>
  </conditionalFormatting>
  <conditionalFormatting sqref="B7">
    <cfRule type="expression" dxfId="187" priority="1" stopIfTrue="1">
      <formula>MOD(ROW(),2)=0</formula>
    </cfRule>
    <cfRule type="expression" dxfId="186" priority="2" stopIfTrue="1">
      <formula>MOD(ROW(),2)&lt;&gt;0</formula>
    </cfRule>
  </conditionalFormatting>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D561-1037-4EDB-9D76-A8B0C375BAD8}">
  <sheetPr codeName="Sheet99"/>
  <dimension ref="A1:M40"/>
  <sheetViews>
    <sheetView showGridLines="0" workbookViewId="0">
      <selection activeCell="A6" sqref="A6"/>
    </sheetView>
  </sheetViews>
  <sheetFormatPr defaultRowHeight="12.5" x14ac:dyDescent="0.25"/>
  <cols>
    <col min="1" max="1" width="31.81640625" customWidth="1"/>
    <col min="2" max="13" width="22.81640625" customWidth="1"/>
  </cols>
  <sheetData>
    <row r="1" spans="1:13" s="1" customFormat="1" ht="20" x14ac:dyDescent="0.4">
      <c r="A1" s="2" t="s">
        <v>0</v>
      </c>
    </row>
    <row r="2" spans="1:13" s="1" customFormat="1" ht="15.5" x14ac:dyDescent="0.35">
      <c r="A2" s="30" t="s">
        <v>1</v>
      </c>
      <c r="B2" s="3" t="str">
        <f>wb_title</f>
        <v>HSC - Consolidated Factor Spreadsheet</v>
      </c>
    </row>
    <row r="3" spans="1:13" s="1" customFormat="1" ht="15.5" x14ac:dyDescent="0.35">
      <c r="A3" s="30" t="s">
        <v>2</v>
      </c>
      <c r="B3" s="3" t="str">
        <f>TABLE_FACTOR_TYPE_1 &amp; " - x-" &amp; TABLE_SERIES_NUMBER_1</f>
        <v>ERF - x-813</v>
      </c>
    </row>
    <row r="6" spans="1:13" x14ac:dyDescent="0.25">
      <c r="A6" s="40" t="s">
        <v>481</v>
      </c>
      <c r="B6" s="49" t="s">
        <v>482</v>
      </c>
      <c r="C6" s="49"/>
      <c r="D6" s="49"/>
      <c r="E6" s="49"/>
      <c r="F6" s="49"/>
      <c r="G6" s="49"/>
      <c r="H6" s="49"/>
      <c r="I6" s="49"/>
      <c r="J6" s="49"/>
      <c r="K6" s="49"/>
      <c r="L6" s="49"/>
      <c r="M6" s="49"/>
    </row>
    <row r="7" spans="1:13" x14ac:dyDescent="0.25">
      <c r="A7" s="40" t="s">
        <v>483</v>
      </c>
      <c r="B7" s="49" t="s">
        <v>578</v>
      </c>
      <c r="C7" s="49"/>
      <c r="D7" s="49"/>
      <c r="E7" s="49"/>
      <c r="F7" s="49"/>
      <c r="G7" s="49"/>
      <c r="H7" s="49"/>
      <c r="I7" s="49"/>
      <c r="J7" s="49"/>
      <c r="K7" s="49"/>
      <c r="L7" s="49"/>
      <c r="M7" s="49"/>
    </row>
    <row r="8" spans="1:13" x14ac:dyDescent="0.25">
      <c r="A8" s="40" t="s">
        <v>130</v>
      </c>
      <c r="B8" s="49" t="s">
        <v>454</v>
      </c>
      <c r="C8" s="49"/>
      <c r="D8" s="49"/>
      <c r="E8" s="49"/>
      <c r="F8" s="49"/>
      <c r="G8" s="49"/>
      <c r="H8" s="49"/>
      <c r="I8" s="49"/>
      <c r="J8" s="49"/>
      <c r="K8" s="49"/>
      <c r="L8" s="49"/>
      <c r="M8" s="49"/>
    </row>
    <row r="9" spans="1:13" x14ac:dyDescent="0.25">
      <c r="A9" s="40" t="s">
        <v>131</v>
      </c>
      <c r="B9" s="49" t="s">
        <v>229</v>
      </c>
      <c r="C9" s="49"/>
      <c r="D9" s="49"/>
      <c r="E9" s="49"/>
      <c r="F9" s="49"/>
      <c r="G9" s="49"/>
      <c r="H9" s="49"/>
      <c r="I9" s="49"/>
      <c r="J9" s="49"/>
      <c r="K9" s="49"/>
      <c r="L9" s="49"/>
      <c r="M9" s="49"/>
    </row>
    <row r="10" spans="1:13" x14ac:dyDescent="0.25">
      <c r="A10" s="40" t="s">
        <v>6</v>
      </c>
      <c r="B10" s="49" t="s">
        <v>455</v>
      </c>
      <c r="C10" s="49"/>
      <c r="D10" s="49"/>
      <c r="E10" s="49"/>
      <c r="F10" s="49"/>
      <c r="G10" s="49"/>
      <c r="H10" s="49"/>
      <c r="I10" s="49"/>
      <c r="J10" s="49"/>
      <c r="K10" s="49"/>
      <c r="L10" s="49"/>
      <c r="M10" s="49"/>
    </row>
    <row r="11" spans="1:13" x14ac:dyDescent="0.25">
      <c r="A11" s="40" t="s">
        <v>132</v>
      </c>
      <c r="B11" s="49" t="s">
        <v>190</v>
      </c>
      <c r="C11" s="49"/>
      <c r="D11" s="49"/>
      <c r="E11" s="49"/>
      <c r="F11" s="49"/>
      <c r="G11" s="49"/>
      <c r="H11" s="49"/>
      <c r="I11" s="49"/>
      <c r="J11" s="49"/>
      <c r="K11" s="49"/>
      <c r="L11" s="49"/>
      <c r="M11" s="49"/>
    </row>
    <row r="12" spans="1:13" x14ac:dyDescent="0.25">
      <c r="A12" s="40" t="s">
        <v>133</v>
      </c>
      <c r="B12" s="49" t="s">
        <v>414</v>
      </c>
      <c r="C12" s="49"/>
      <c r="D12" s="49"/>
      <c r="E12" s="49"/>
      <c r="F12" s="49"/>
      <c r="G12" s="49"/>
      <c r="H12" s="49"/>
      <c r="I12" s="49"/>
      <c r="J12" s="49"/>
      <c r="K12" s="49"/>
      <c r="L12" s="49"/>
      <c r="M12" s="49"/>
    </row>
    <row r="13" spans="1:13" x14ac:dyDescent="0.25">
      <c r="A13" s="40" t="s">
        <v>484</v>
      </c>
      <c r="B13" s="49">
        <v>0</v>
      </c>
      <c r="C13" s="49"/>
      <c r="D13" s="49"/>
      <c r="E13" s="49"/>
      <c r="F13" s="49"/>
      <c r="G13" s="49"/>
      <c r="H13" s="49"/>
      <c r="I13" s="49"/>
      <c r="J13" s="49"/>
      <c r="K13" s="49"/>
      <c r="L13" s="49"/>
      <c r="M13" s="49"/>
    </row>
    <row r="14" spans="1:13" x14ac:dyDescent="0.25">
      <c r="A14" s="40" t="s">
        <v>135</v>
      </c>
      <c r="B14" s="49">
        <v>813</v>
      </c>
      <c r="C14" s="49"/>
      <c r="D14" s="49"/>
      <c r="E14" s="49"/>
      <c r="F14" s="49"/>
      <c r="G14" s="49"/>
      <c r="H14" s="49"/>
      <c r="I14" s="49"/>
      <c r="J14" s="49"/>
      <c r="K14" s="49"/>
      <c r="L14" s="49"/>
      <c r="M14" s="49"/>
    </row>
    <row r="15" spans="1:13" x14ac:dyDescent="0.25">
      <c r="A15" s="40" t="s">
        <v>485</v>
      </c>
      <c r="B15" s="49" t="s">
        <v>456</v>
      </c>
      <c r="C15" s="49"/>
      <c r="D15" s="49"/>
      <c r="E15" s="49"/>
      <c r="F15" s="49"/>
      <c r="G15" s="49"/>
      <c r="H15" s="49"/>
      <c r="I15" s="49"/>
      <c r="J15" s="49"/>
      <c r="K15" s="49"/>
      <c r="L15" s="49"/>
      <c r="M15" s="49"/>
    </row>
    <row r="16" spans="1:13" x14ac:dyDescent="0.25">
      <c r="A16" s="40" t="s">
        <v>137</v>
      </c>
      <c r="B16" s="49" t="s">
        <v>416</v>
      </c>
      <c r="C16" s="49"/>
      <c r="D16" s="49"/>
      <c r="E16" s="49"/>
      <c r="F16" s="49"/>
      <c r="G16" s="49"/>
      <c r="H16" s="49"/>
      <c r="I16" s="49"/>
      <c r="J16" s="49"/>
      <c r="K16" s="49"/>
      <c r="L16" s="49"/>
      <c r="M16" s="49"/>
    </row>
    <row r="17" spans="1:13" x14ac:dyDescent="0.25">
      <c r="A17" s="41" t="s">
        <v>486</v>
      </c>
      <c r="B17" s="49"/>
      <c r="C17" s="49"/>
      <c r="D17" s="49"/>
      <c r="E17" s="49"/>
      <c r="F17" s="49"/>
      <c r="G17" s="49"/>
      <c r="H17" s="49"/>
      <c r="I17" s="49"/>
      <c r="J17" s="49"/>
      <c r="K17" s="49"/>
      <c r="L17" s="49"/>
      <c r="M17" s="49"/>
    </row>
    <row r="18" spans="1:13" x14ac:dyDescent="0.25">
      <c r="A18" s="40" t="s">
        <v>139</v>
      </c>
      <c r="B18" s="50">
        <v>45135</v>
      </c>
      <c r="C18" s="50"/>
      <c r="D18" s="50"/>
      <c r="E18" s="50"/>
      <c r="F18" s="50"/>
      <c r="G18" s="50"/>
      <c r="H18" s="50"/>
      <c r="I18" s="50"/>
      <c r="J18" s="50"/>
      <c r="K18" s="50"/>
      <c r="L18" s="50"/>
      <c r="M18" s="50"/>
    </row>
    <row r="19" spans="1:13" x14ac:dyDescent="0.25">
      <c r="A19" s="40" t="s">
        <v>140</v>
      </c>
      <c r="B19" s="50">
        <v>45200</v>
      </c>
      <c r="C19" s="50"/>
      <c r="D19" s="50"/>
      <c r="E19" s="50"/>
      <c r="F19" s="50"/>
      <c r="G19" s="50"/>
      <c r="H19" s="50"/>
      <c r="I19" s="50"/>
      <c r="J19" s="50"/>
      <c r="K19" s="50"/>
      <c r="L19" s="50"/>
      <c r="M19" s="50"/>
    </row>
    <row r="20" spans="1:13" x14ac:dyDescent="0.25">
      <c r="A20" s="40" t="s">
        <v>141</v>
      </c>
      <c r="B20" s="49" t="s">
        <v>149</v>
      </c>
      <c r="C20" s="49"/>
      <c r="D20" s="49"/>
      <c r="E20" s="49"/>
      <c r="F20" s="49"/>
      <c r="G20" s="49"/>
      <c r="H20" s="49"/>
      <c r="I20" s="49"/>
      <c r="J20" s="49"/>
      <c r="K20" s="49"/>
      <c r="L20" s="49"/>
      <c r="M20" s="49"/>
    </row>
    <row r="21" spans="1:13" x14ac:dyDescent="0.25">
      <c r="A21" s="40" t="s">
        <v>487</v>
      </c>
      <c r="B21" s="49" t="s">
        <v>69</v>
      </c>
      <c r="C21" s="49"/>
      <c r="D21" s="49"/>
      <c r="E21" s="49"/>
      <c r="F21" s="49"/>
      <c r="G21" s="49"/>
      <c r="H21" s="49"/>
      <c r="I21" s="49"/>
      <c r="J21" s="49"/>
      <c r="K21" s="49"/>
      <c r="L21" s="49"/>
      <c r="M21" s="49"/>
    </row>
    <row r="23" spans="1:13" x14ac:dyDescent="0.25">
      <c r="A23" s="23" t="str">
        <f>HYPERLINK("#'Factor List'!A1", "Back to Factor List")</f>
        <v>Back to Factor List</v>
      </c>
      <c r="B23" s="23" t="str">
        <f>HYPERLINK("#'Assumptions'!A1", "Assumptions")</f>
        <v>Assumptions</v>
      </c>
    </row>
    <row r="26" spans="1:13" s="59" customFormat="1" ht="13" x14ac:dyDescent="0.25">
      <c r="A26" s="58" t="s">
        <v>531</v>
      </c>
      <c r="B26" s="58">
        <v>0</v>
      </c>
      <c r="C26" s="58">
        <v>1</v>
      </c>
      <c r="D26" s="58">
        <v>2</v>
      </c>
      <c r="E26" s="58">
        <v>3</v>
      </c>
      <c r="F26" s="58">
        <v>4</v>
      </c>
      <c r="G26" s="58">
        <v>5</v>
      </c>
      <c r="H26" s="58">
        <v>6</v>
      </c>
      <c r="I26" s="58">
        <v>7</v>
      </c>
      <c r="J26" s="58">
        <v>8</v>
      </c>
      <c r="K26" s="58">
        <v>9</v>
      </c>
      <c r="L26" s="58">
        <v>10</v>
      </c>
      <c r="M26" s="58">
        <v>11</v>
      </c>
    </row>
    <row r="27" spans="1:13" x14ac:dyDescent="0.25">
      <c r="A27" s="43">
        <v>55</v>
      </c>
      <c r="B27" s="44">
        <v>25.385999999999999</v>
      </c>
      <c r="C27" s="44">
        <v>25.338000000000001</v>
      </c>
      <c r="D27" s="44">
        <v>25.289000000000001</v>
      </c>
      <c r="E27" s="44">
        <v>25.241</v>
      </c>
      <c r="F27" s="44">
        <v>25.192</v>
      </c>
      <c r="G27" s="44">
        <v>25.143000000000001</v>
      </c>
      <c r="H27" s="44">
        <v>25.094999999999999</v>
      </c>
      <c r="I27" s="44">
        <v>25.045999999999999</v>
      </c>
      <c r="J27" s="44">
        <v>24.998000000000001</v>
      </c>
      <c r="K27" s="44">
        <v>24.949000000000002</v>
      </c>
      <c r="L27" s="44">
        <v>24.9</v>
      </c>
      <c r="M27" s="44">
        <v>24.852</v>
      </c>
    </row>
    <row r="28" spans="1:13" x14ac:dyDescent="0.25">
      <c r="A28" s="43">
        <v>56</v>
      </c>
      <c r="B28" s="44">
        <v>24.803000000000001</v>
      </c>
      <c r="C28" s="44">
        <v>24.754000000000001</v>
      </c>
      <c r="D28" s="44">
        <v>24.704999999999998</v>
      </c>
      <c r="E28" s="44">
        <v>24.655999999999999</v>
      </c>
      <c r="F28" s="44">
        <v>24.606999999999999</v>
      </c>
      <c r="G28" s="44">
        <v>24.558</v>
      </c>
      <c r="H28" s="44">
        <v>24.507999999999999</v>
      </c>
      <c r="I28" s="44">
        <v>24.459</v>
      </c>
      <c r="J28" s="44">
        <v>24.41</v>
      </c>
      <c r="K28" s="44">
        <v>24.361000000000001</v>
      </c>
      <c r="L28" s="44">
        <v>24.312000000000001</v>
      </c>
      <c r="M28" s="44">
        <v>24.263000000000002</v>
      </c>
    </row>
    <row r="29" spans="1:13" x14ac:dyDescent="0.25">
      <c r="A29" s="43">
        <v>57</v>
      </c>
      <c r="B29" s="44">
        <v>24.213999999999999</v>
      </c>
      <c r="C29" s="44">
        <v>24.164000000000001</v>
      </c>
      <c r="D29" s="44">
        <v>24.114000000000001</v>
      </c>
      <c r="E29" s="44">
        <v>24.065000000000001</v>
      </c>
      <c r="F29" s="44">
        <v>24.015000000000001</v>
      </c>
      <c r="G29" s="44">
        <v>23.966000000000001</v>
      </c>
      <c r="H29" s="44">
        <v>23.916</v>
      </c>
      <c r="I29" s="44">
        <v>23.866</v>
      </c>
      <c r="J29" s="44">
        <v>23.817</v>
      </c>
      <c r="K29" s="44">
        <v>23.766999999999999</v>
      </c>
      <c r="L29" s="44">
        <v>23.718</v>
      </c>
      <c r="M29" s="44">
        <v>23.667999999999999</v>
      </c>
    </row>
    <row r="30" spans="1:13" x14ac:dyDescent="0.25">
      <c r="A30" s="43">
        <v>58</v>
      </c>
      <c r="B30" s="44">
        <v>23.617999999999999</v>
      </c>
      <c r="C30" s="44">
        <v>23.568000000000001</v>
      </c>
      <c r="D30" s="44">
        <v>23.518000000000001</v>
      </c>
      <c r="E30" s="44">
        <v>23.468</v>
      </c>
      <c r="F30" s="44">
        <v>23.417000000000002</v>
      </c>
      <c r="G30" s="44">
        <v>23.367000000000001</v>
      </c>
      <c r="H30" s="44">
        <v>23.317</v>
      </c>
      <c r="I30" s="44">
        <v>23.266999999999999</v>
      </c>
      <c r="J30" s="44">
        <v>23.216999999999999</v>
      </c>
      <c r="K30" s="44">
        <v>23.167000000000002</v>
      </c>
      <c r="L30" s="44">
        <v>23.116</v>
      </c>
      <c r="M30" s="44">
        <v>23.065999999999999</v>
      </c>
    </row>
    <row r="31" spans="1:13" x14ac:dyDescent="0.25">
      <c r="A31" s="43">
        <v>59</v>
      </c>
      <c r="B31" s="44">
        <v>23.015999999999998</v>
      </c>
      <c r="C31" s="44">
        <v>22.965</v>
      </c>
      <c r="D31" s="44">
        <v>22.914000000000001</v>
      </c>
      <c r="E31" s="44">
        <v>22.864000000000001</v>
      </c>
      <c r="F31" s="44">
        <v>22.812999999999999</v>
      </c>
      <c r="G31" s="44">
        <v>22.762</v>
      </c>
      <c r="H31" s="44">
        <v>22.710999999999999</v>
      </c>
      <c r="I31" s="44">
        <v>22.661000000000001</v>
      </c>
      <c r="J31" s="44">
        <v>22.61</v>
      </c>
      <c r="K31" s="44">
        <v>22.559000000000001</v>
      </c>
      <c r="L31" s="44">
        <v>22.509</v>
      </c>
      <c r="M31" s="44">
        <v>22.457999999999998</v>
      </c>
    </row>
    <row r="32" spans="1:13" x14ac:dyDescent="0.25">
      <c r="A32" s="43">
        <v>60</v>
      </c>
      <c r="B32" s="44">
        <v>22.407</v>
      </c>
      <c r="C32" s="44">
        <v>22.356000000000002</v>
      </c>
      <c r="D32" s="44">
        <v>22.303999999999998</v>
      </c>
      <c r="E32" s="44">
        <v>22.253</v>
      </c>
      <c r="F32" s="44">
        <v>22.202000000000002</v>
      </c>
      <c r="G32" s="44">
        <v>22.151</v>
      </c>
      <c r="H32" s="44">
        <v>22.099</v>
      </c>
      <c r="I32" s="44">
        <v>22.047999999999998</v>
      </c>
      <c r="J32" s="44">
        <v>21.997</v>
      </c>
      <c r="K32" s="44">
        <v>21.946000000000002</v>
      </c>
      <c r="L32" s="44">
        <v>21.893999999999998</v>
      </c>
      <c r="M32" s="44">
        <v>21.843</v>
      </c>
    </row>
    <row r="33" spans="1:13" x14ac:dyDescent="0.25">
      <c r="A33" s="43">
        <v>61</v>
      </c>
      <c r="B33" s="44">
        <v>21.792000000000002</v>
      </c>
      <c r="C33" s="44">
        <v>21.74</v>
      </c>
      <c r="D33" s="44">
        <v>21.687999999999999</v>
      </c>
      <c r="E33" s="44">
        <v>21.635999999999999</v>
      </c>
      <c r="F33" s="44">
        <v>21.585000000000001</v>
      </c>
      <c r="G33" s="44">
        <v>21.533000000000001</v>
      </c>
      <c r="H33" s="44">
        <v>21.481000000000002</v>
      </c>
      <c r="I33" s="44">
        <v>21.428999999999998</v>
      </c>
      <c r="J33" s="44">
        <v>21.378</v>
      </c>
      <c r="K33" s="44">
        <v>21.326000000000001</v>
      </c>
      <c r="L33" s="44">
        <v>21.274000000000001</v>
      </c>
      <c r="M33" s="44">
        <v>21.222000000000001</v>
      </c>
    </row>
    <row r="34" spans="1:13" x14ac:dyDescent="0.25">
      <c r="A34" s="43">
        <v>62</v>
      </c>
      <c r="B34" s="44">
        <v>21.17</v>
      </c>
      <c r="C34" s="44">
        <v>21.117999999999999</v>
      </c>
      <c r="D34" s="44">
        <v>21.065999999999999</v>
      </c>
      <c r="E34" s="44">
        <v>21.013999999999999</v>
      </c>
      <c r="F34" s="44">
        <v>20.962</v>
      </c>
      <c r="G34" s="44">
        <v>20.908999999999999</v>
      </c>
      <c r="H34" s="44">
        <v>20.856999999999999</v>
      </c>
      <c r="I34" s="44">
        <v>20.805</v>
      </c>
      <c r="J34" s="44">
        <v>20.753</v>
      </c>
      <c r="K34" s="44">
        <v>20.7</v>
      </c>
      <c r="L34" s="44">
        <v>20.648</v>
      </c>
      <c r="M34" s="44">
        <v>20.596</v>
      </c>
    </row>
    <row r="35" spans="1:13" x14ac:dyDescent="0.25">
      <c r="A35" s="43">
        <v>63</v>
      </c>
      <c r="B35" s="44">
        <v>20.544</v>
      </c>
      <c r="C35" s="44">
        <v>20.491</v>
      </c>
      <c r="D35" s="44">
        <v>20.437999999999999</v>
      </c>
      <c r="E35" s="44">
        <v>20.385999999999999</v>
      </c>
      <c r="F35" s="44">
        <v>20.332999999999998</v>
      </c>
      <c r="G35" s="44">
        <v>20.28</v>
      </c>
      <c r="H35" s="44">
        <v>20.228000000000002</v>
      </c>
      <c r="I35" s="44">
        <v>20.175000000000001</v>
      </c>
      <c r="J35" s="44">
        <v>20.122</v>
      </c>
      <c r="K35" s="44">
        <v>20.07</v>
      </c>
      <c r="L35" s="44">
        <v>20.016999999999999</v>
      </c>
      <c r="M35" s="44">
        <v>19.963999999999999</v>
      </c>
    </row>
    <row r="36" spans="1:13" x14ac:dyDescent="0.25">
      <c r="A36" s="43">
        <v>64</v>
      </c>
      <c r="B36" s="44">
        <v>19.911999999999999</v>
      </c>
      <c r="C36" s="44">
        <v>19.859000000000002</v>
      </c>
      <c r="D36" s="44">
        <v>19.805</v>
      </c>
      <c r="E36" s="44">
        <v>19.751999999999999</v>
      </c>
      <c r="F36" s="44">
        <v>19.699000000000002</v>
      </c>
      <c r="G36" s="44">
        <v>19.646000000000001</v>
      </c>
      <c r="H36" s="44">
        <v>19.593</v>
      </c>
      <c r="I36" s="44">
        <v>19.54</v>
      </c>
      <c r="J36" s="44">
        <v>19.486999999999998</v>
      </c>
      <c r="K36" s="44">
        <v>19.434000000000001</v>
      </c>
      <c r="L36" s="44">
        <v>19.381</v>
      </c>
      <c r="M36" s="44">
        <v>19.327999999999999</v>
      </c>
    </row>
    <row r="37" spans="1:13" x14ac:dyDescent="0.25">
      <c r="A37" s="43">
        <v>65</v>
      </c>
      <c r="B37" s="44">
        <v>19.274999999999999</v>
      </c>
      <c r="C37" s="44">
        <v>19.221</v>
      </c>
      <c r="D37" s="44">
        <v>19.167999999999999</v>
      </c>
      <c r="E37" s="44">
        <v>19.114999999999998</v>
      </c>
      <c r="F37" s="44">
        <v>19.061</v>
      </c>
      <c r="G37" s="44">
        <v>19.007999999999999</v>
      </c>
      <c r="H37" s="44">
        <v>18.954000000000001</v>
      </c>
      <c r="I37" s="44">
        <v>18.901</v>
      </c>
      <c r="J37" s="44">
        <v>18.847999999999999</v>
      </c>
      <c r="K37" s="44">
        <v>18.794</v>
      </c>
      <c r="L37" s="44">
        <v>18.741</v>
      </c>
      <c r="M37" s="44">
        <v>18.687000000000001</v>
      </c>
    </row>
    <row r="38" spans="1:13" x14ac:dyDescent="0.25">
      <c r="A38" s="43">
        <v>66</v>
      </c>
      <c r="B38" s="44">
        <v>18.634</v>
      </c>
      <c r="C38" s="44">
        <v>18.579999999999998</v>
      </c>
      <c r="D38" s="44">
        <v>18.526</v>
      </c>
      <c r="E38" s="44">
        <v>18.472000000000001</v>
      </c>
      <c r="F38" s="44">
        <v>18.417999999999999</v>
      </c>
      <c r="G38" s="44">
        <v>18.364999999999998</v>
      </c>
      <c r="H38" s="44">
        <v>18.311</v>
      </c>
      <c r="I38" s="44">
        <v>18.257000000000001</v>
      </c>
      <c r="J38" s="44">
        <v>18.202999999999999</v>
      </c>
      <c r="K38" s="44">
        <v>18.149000000000001</v>
      </c>
      <c r="L38" s="44">
        <v>18.096</v>
      </c>
      <c r="M38" s="44">
        <v>18.042000000000002</v>
      </c>
    </row>
    <row r="39" spans="1:13" x14ac:dyDescent="0.25">
      <c r="A39" s="43">
        <v>67</v>
      </c>
      <c r="B39" s="44">
        <v>17.988</v>
      </c>
      <c r="C39" s="44">
        <v>17.934000000000001</v>
      </c>
      <c r="D39" s="44">
        <v>17.88</v>
      </c>
      <c r="E39" s="44">
        <v>17.824999999999999</v>
      </c>
      <c r="F39" s="44">
        <v>17.771000000000001</v>
      </c>
      <c r="G39" s="44">
        <v>17.716999999999999</v>
      </c>
      <c r="H39" s="44">
        <v>17.663</v>
      </c>
      <c r="I39" s="44">
        <v>17.609000000000002</v>
      </c>
      <c r="J39" s="44">
        <v>17.555</v>
      </c>
      <c r="K39" s="44">
        <v>17.501000000000001</v>
      </c>
      <c r="L39" s="44">
        <v>17.446999999999999</v>
      </c>
      <c r="M39" s="44">
        <v>17.393000000000001</v>
      </c>
    </row>
    <row r="40" spans="1:13" x14ac:dyDescent="0.25">
      <c r="A40" s="43">
        <v>68</v>
      </c>
      <c r="B40" s="44">
        <v>17.366</v>
      </c>
      <c r="C40" s="44"/>
      <c r="D40" s="44"/>
      <c r="E40" s="44"/>
      <c r="F40" s="44"/>
      <c r="G40" s="44"/>
      <c r="H40" s="44"/>
      <c r="I40" s="44"/>
      <c r="J40" s="44"/>
      <c r="K40" s="44"/>
      <c r="L40" s="44"/>
      <c r="M40" s="44"/>
    </row>
  </sheetData>
  <sheetProtection algorithmName="SHA-512" hashValue="YuUuFPf2QzeckIpfQhy4vqDNcYd9Hhug1YuigrJCgQoIUTvl8RXqkrMrfJcgBPQyOUkZyc9T4A/c0R6t7Hph8A==" saltValue="4wQvWH4dwW8GnBF+Z8k53g==" spinCount="100000" sheet="1" objects="1" scenarios="1"/>
  <conditionalFormatting sqref="A6:A21">
    <cfRule type="expression" dxfId="183" priority="3" stopIfTrue="1">
      <formula>MOD(ROW(),2)=0</formula>
    </cfRule>
    <cfRule type="expression" dxfId="182" priority="4" stopIfTrue="1">
      <formula>MOD(ROW(),2)&lt;&gt;0</formula>
    </cfRule>
  </conditionalFormatting>
  <conditionalFormatting sqref="B6:M6 B8:M21 C7:M7">
    <cfRule type="expression" dxfId="181" priority="5" stopIfTrue="1">
      <formula>MOD(ROW(),2)=0</formula>
    </cfRule>
    <cfRule type="expression" dxfId="180" priority="6" stopIfTrue="1">
      <formula>MOD(ROW(),2)&lt;&gt;0</formula>
    </cfRule>
  </conditionalFormatting>
  <conditionalFormatting sqref="A26:A40">
    <cfRule type="expression" dxfId="179" priority="7" stopIfTrue="1">
      <formula>MOD(ROW(),2)=0</formula>
    </cfRule>
    <cfRule type="expression" dxfId="178" priority="8" stopIfTrue="1">
      <formula>MOD(ROW(),2)&lt;&gt;0</formula>
    </cfRule>
  </conditionalFormatting>
  <conditionalFormatting sqref="B26:M40">
    <cfRule type="expression" dxfId="177" priority="9" stopIfTrue="1">
      <formula>MOD(ROW(),2)=0</formula>
    </cfRule>
    <cfRule type="expression" dxfId="176" priority="10" stopIfTrue="1">
      <formula>MOD(ROW(),2)&lt;&gt;0</formula>
    </cfRule>
  </conditionalFormatting>
  <conditionalFormatting sqref="B7">
    <cfRule type="expression" dxfId="175" priority="1" stopIfTrue="1">
      <formula>MOD(ROW(),2)=0</formula>
    </cfRule>
    <cfRule type="expression" dxfId="174" priority="2" stopIfTrue="1">
      <formula>MOD(ROW(),2)&lt;&gt;0</formula>
    </cfRule>
  </conditionalFormatting>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2865-C2A8-4AA1-A03F-14906D0F5DF7}">
  <sheetPr codeName="Sheet100"/>
  <dimension ref="A1:B82"/>
  <sheetViews>
    <sheetView showGridLines="0" workbookViewId="0">
      <selection activeCell="A6" sqref="A6"/>
    </sheetView>
  </sheetViews>
  <sheetFormatPr defaultRowHeight="12.5" x14ac:dyDescent="0.25"/>
  <cols>
    <col min="1" max="1" width="31.81640625" customWidth="1"/>
    <col min="2" max="2" width="40.7265625" customWidth="1"/>
  </cols>
  <sheetData>
    <row r="1" spans="1:2" s="1" customFormat="1" ht="20" x14ac:dyDescent="0.4">
      <c r="A1" s="2" t="s">
        <v>0</v>
      </c>
    </row>
    <row r="2" spans="1:2" s="1" customFormat="1" ht="15.5" x14ac:dyDescent="0.35">
      <c r="A2" s="30" t="s">
        <v>1</v>
      </c>
      <c r="B2" s="3" t="str">
        <f>wb_title</f>
        <v>HSC - Consolidated Factor Spreadsheet</v>
      </c>
    </row>
    <row r="3" spans="1:2" s="1" customFormat="1" ht="15.5" x14ac:dyDescent="0.35">
      <c r="A3" s="30" t="s">
        <v>2</v>
      </c>
      <c r="B3" s="3" t="str">
        <f>TABLE_FACTOR_TYPE_1 &amp; " - x-" &amp; TABLE_SERIES_NUMBER_1</f>
        <v>Final Pay - x-814</v>
      </c>
    </row>
    <row r="6" spans="1:2" x14ac:dyDescent="0.25">
      <c r="A6" s="40" t="s">
        <v>481</v>
      </c>
      <c r="B6" s="49" t="s">
        <v>482</v>
      </c>
    </row>
    <row r="7" spans="1:2" x14ac:dyDescent="0.25">
      <c r="A7" s="40" t="s">
        <v>483</v>
      </c>
      <c r="B7" s="49" t="s">
        <v>578</v>
      </c>
    </row>
    <row r="8" spans="1:2" x14ac:dyDescent="0.25">
      <c r="A8" s="40" t="s">
        <v>130</v>
      </c>
      <c r="B8" s="49" t="s">
        <v>576</v>
      </c>
    </row>
    <row r="9" spans="1:2" x14ac:dyDescent="0.25">
      <c r="A9" s="40" t="s">
        <v>131</v>
      </c>
      <c r="B9" s="49" t="s">
        <v>457</v>
      </c>
    </row>
    <row r="10" spans="1:2" ht="37.5" x14ac:dyDescent="0.25">
      <c r="A10" s="40" t="s">
        <v>6</v>
      </c>
      <c r="B10" s="49" t="s">
        <v>458</v>
      </c>
    </row>
    <row r="11" spans="1:2" x14ac:dyDescent="0.25">
      <c r="A11" s="40" t="s">
        <v>132</v>
      </c>
      <c r="B11" s="49" t="s">
        <v>190</v>
      </c>
    </row>
    <row r="12" spans="1:2" x14ac:dyDescent="0.25">
      <c r="A12" s="40" t="s">
        <v>133</v>
      </c>
      <c r="B12" s="49" t="s">
        <v>332</v>
      </c>
    </row>
    <row r="13" spans="1:2" x14ac:dyDescent="0.25">
      <c r="A13" s="40" t="s">
        <v>484</v>
      </c>
      <c r="B13" s="49">
        <v>1</v>
      </c>
    </row>
    <row r="14" spans="1:2" x14ac:dyDescent="0.25">
      <c r="A14" s="40" t="s">
        <v>135</v>
      </c>
      <c r="B14" s="49">
        <v>814</v>
      </c>
    </row>
    <row r="15" spans="1:2" x14ac:dyDescent="0.25">
      <c r="A15" s="40" t="s">
        <v>485</v>
      </c>
      <c r="B15" s="49" t="s">
        <v>459</v>
      </c>
    </row>
    <row r="16" spans="1:2" x14ac:dyDescent="0.25">
      <c r="A16" s="40" t="s">
        <v>137</v>
      </c>
      <c r="B16" s="49" t="s">
        <v>460</v>
      </c>
    </row>
    <row r="17" spans="1:2" x14ac:dyDescent="0.25">
      <c r="A17" s="41" t="s">
        <v>486</v>
      </c>
      <c r="B17" s="49"/>
    </row>
    <row r="18" spans="1:2" x14ac:dyDescent="0.25">
      <c r="A18" s="40" t="s">
        <v>139</v>
      </c>
      <c r="B18" s="50">
        <v>45135</v>
      </c>
    </row>
    <row r="19" spans="1:2" x14ac:dyDescent="0.25">
      <c r="A19" s="40" t="s">
        <v>140</v>
      </c>
      <c r="B19" s="50">
        <v>45200</v>
      </c>
    </row>
    <row r="20" spans="1:2" x14ac:dyDescent="0.25">
      <c r="A20" s="40" t="s">
        <v>141</v>
      </c>
      <c r="B20" s="49" t="s">
        <v>149</v>
      </c>
    </row>
    <row r="21" spans="1:2" x14ac:dyDescent="0.25">
      <c r="A21" s="40" t="s">
        <v>487</v>
      </c>
      <c r="B21" s="49" t="s">
        <v>69</v>
      </c>
    </row>
    <row r="23" spans="1:2" x14ac:dyDescent="0.25">
      <c r="A23" s="23" t="str">
        <f>HYPERLINK("#'Factor List'!A1", "Back to Factor List")</f>
        <v>Back to Factor List</v>
      </c>
      <c r="B23" s="23" t="str">
        <f>HYPERLINK("#'Assumptions'!A1", "Assumptions")</f>
        <v>Assumptions</v>
      </c>
    </row>
    <row r="26" spans="1:2" s="59" customFormat="1" ht="13" x14ac:dyDescent="0.25">
      <c r="A26" s="58" t="s">
        <v>241</v>
      </c>
      <c r="B26" s="58" t="s">
        <v>529</v>
      </c>
    </row>
    <row r="27" spans="1:2" x14ac:dyDescent="0.25">
      <c r="A27" s="43">
        <v>20</v>
      </c>
      <c r="B27" s="45">
        <v>41.42</v>
      </c>
    </row>
    <row r="28" spans="1:2" x14ac:dyDescent="0.25">
      <c r="A28" s="43">
        <v>21</v>
      </c>
      <c r="B28" s="45">
        <v>41.09</v>
      </c>
    </row>
    <row r="29" spans="1:2" x14ac:dyDescent="0.25">
      <c r="A29" s="43">
        <v>22</v>
      </c>
      <c r="B29" s="45">
        <v>40.76</v>
      </c>
    </row>
    <row r="30" spans="1:2" x14ac:dyDescent="0.25">
      <c r="A30" s="43">
        <v>23</v>
      </c>
      <c r="B30" s="45">
        <v>40.42</v>
      </c>
    </row>
    <row r="31" spans="1:2" x14ac:dyDescent="0.25">
      <c r="A31" s="43">
        <v>24</v>
      </c>
      <c r="B31" s="45">
        <v>40.08</v>
      </c>
    </row>
    <row r="32" spans="1:2" x14ac:dyDescent="0.25">
      <c r="A32" s="43">
        <v>25</v>
      </c>
      <c r="B32" s="45">
        <v>39.729999999999997</v>
      </c>
    </row>
    <row r="33" spans="1:2" x14ac:dyDescent="0.25">
      <c r="A33" s="43">
        <v>26</v>
      </c>
      <c r="B33" s="45">
        <v>39.369999999999997</v>
      </c>
    </row>
    <row r="34" spans="1:2" x14ac:dyDescent="0.25">
      <c r="A34" s="43">
        <v>27</v>
      </c>
      <c r="B34" s="45">
        <v>39.01</v>
      </c>
    </row>
    <row r="35" spans="1:2" x14ac:dyDescent="0.25">
      <c r="A35" s="43">
        <v>28</v>
      </c>
      <c r="B35" s="45">
        <v>38.64</v>
      </c>
    </row>
    <row r="36" spans="1:2" x14ac:dyDescent="0.25">
      <c r="A36" s="43">
        <v>29</v>
      </c>
      <c r="B36" s="45">
        <v>38.270000000000003</v>
      </c>
    </row>
    <row r="37" spans="1:2" x14ac:dyDescent="0.25">
      <c r="A37" s="43">
        <v>30</v>
      </c>
      <c r="B37" s="45">
        <v>37.89</v>
      </c>
    </row>
    <row r="38" spans="1:2" x14ac:dyDescent="0.25">
      <c r="A38" s="43">
        <v>31</v>
      </c>
      <c r="B38" s="45">
        <v>37.5</v>
      </c>
    </row>
    <row r="39" spans="1:2" x14ac:dyDescent="0.25">
      <c r="A39" s="43">
        <v>32</v>
      </c>
      <c r="B39" s="45">
        <v>37.11</v>
      </c>
    </row>
    <row r="40" spans="1:2" x14ac:dyDescent="0.25">
      <c r="A40" s="43">
        <v>33</v>
      </c>
      <c r="B40" s="45">
        <v>36.71</v>
      </c>
    </row>
    <row r="41" spans="1:2" x14ac:dyDescent="0.25">
      <c r="A41" s="43">
        <v>34</v>
      </c>
      <c r="B41" s="45">
        <v>36.299999999999997</v>
      </c>
    </row>
    <row r="42" spans="1:2" x14ac:dyDescent="0.25">
      <c r="A42" s="43">
        <v>35</v>
      </c>
      <c r="B42" s="45">
        <v>35.880000000000003</v>
      </c>
    </row>
    <row r="43" spans="1:2" x14ac:dyDescent="0.25">
      <c r="A43" s="43">
        <v>36</v>
      </c>
      <c r="B43" s="45">
        <v>35.46</v>
      </c>
    </row>
    <row r="44" spans="1:2" x14ac:dyDescent="0.25">
      <c r="A44" s="43">
        <v>37</v>
      </c>
      <c r="B44" s="45">
        <v>35.03</v>
      </c>
    </row>
    <row r="45" spans="1:2" x14ac:dyDescent="0.25">
      <c r="A45" s="43">
        <v>38</v>
      </c>
      <c r="B45" s="45">
        <v>34.6</v>
      </c>
    </row>
    <row r="46" spans="1:2" x14ac:dyDescent="0.25">
      <c r="A46" s="43">
        <v>39</v>
      </c>
      <c r="B46" s="45">
        <v>34.15</v>
      </c>
    </row>
    <row r="47" spans="1:2" x14ac:dyDescent="0.25">
      <c r="A47" s="43">
        <v>40</v>
      </c>
      <c r="B47" s="45">
        <v>33.700000000000003</v>
      </c>
    </row>
    <row r="48" spans="1:2" x14ac:dyDescent="0.25">
      <c r="A48" s="43">
        <v>41</v>
      </c>
      <c r="B48" s="45">
        <v>33.24</v>
      </c>
    </row>
    <row r="49" spans="1:2" x14ac:dyDescent="0.25">
      <c r="A49" s="43">
        <v>42</v>
      </c>
      <c r="B49" s="45">
        <v>32.78</v>
      </c>
    </row>
    <row r="50" spans="1:2" x14ac:dyDescent="0.25">
      <c r="A50" s="43">
        <v>43</v>
      </c>
      <c r="B50" s="45">
        <v>32.299999999999997</v>
      </c>
    </row>
    <row r="51" spans="1:2" x14ac:dyDescent="0.25">
      <c r="A51" s="43">
        <v>44</v>
      </c>
      <c r="B51" s="45">
        <v>31.82</v>
      </c>
    </row>
    <row r="52" spans="1:2" x14ac:dyDescent="0.25">
      <c r="A52" s="43">
        <v>45</v>
      </c>
      <c r="B52" s="45">
        <v>31.33</v>
      </c>
    </row>
    <row r="53" spans="1:2" x14ac:dyDescent="0.25">
      <c r="A53" s="43">
        <v>46</v>
      </c>
      <c r="B53" s="45">
        <v>30.83</v>
      </c>
    </row>
    <row r="54" spans="1:2" x14ac:dyDescent="0.25">
      <c r="A54" s="43">
        <v>47</v>
      </c>
      <c r="B54" s="45">
        <v>30.33</v>
      </c>
    </row>
    <row r="55" spans="1:2" x14ac:dyDescent="0.25">
      <c r="A55" s="43">
        <v>48</v>
      </c>
      <c r="B55" s="45">
        <v>29.81</v>
      </c>
    </row>
    <row r="56" spans="1:2" x14ac:dyDescent="0.25">
      <c r="A56" s="43">
        <v>49</v>
      </c>
      <c r="B56" s="45">
        <v>29.29</v>
      </c>
    </row>
    <row r="57" spans="1:2" x14ac:dyDescent="0.25">
      <c r="A57" s="43">
        <v>50</v>
      </c>
      <c r="B57" s="45">
        <v>28.76</v>
      </c>
    </row>
    <row r="58" spans="1:2" x14ac:dyDescent="0.25">
      <c r="A58" s="43">
        <v>51</v>
      </c>
      <c r="B58" s="45">
        <v>28.23</v>
      </c>
    </row>
    <row r="59" spans="1:2" x14ac:dyDescent="0.25">
      <c r="A59" s="43">
        <v>52</v>
      </c>
      <c r="B59" s="45">
        <v>27.68</v>
      </c>
    </row>
    <row r="60" spans="1:2" x14ac:dyDescent="0.25">
      <c r="A60" s="43">
        <v>53</v>
      </c>
      <c r="B60" s="45">
        <v>27.13</v>
      </c>
    </row>
    <row r="61" spans="1:2" x14ac:dyDescent="0.25">
      <c r="A61" s="43">
        <v>54</v>
      </c>
      <c r="B61" s="45">
        <v>26.57</v>
      </c>
    </row>
    <row r="62" spans="1:2" x14ac:dyDescent="0.25">
      <c r="A62" s="43">
        <v>55</v>
      </c>
      <c r="B62" s="45">
        <v>26</v>
      </c>
    </row>
    <row r="63" spans="1:2" x14ac:dyDescent="0.25">
      <c r="A63" s="43">
        <v>56</v>
      </c>
      <c r="B63" s="45">
        <v>25.42</v>
      </c>
    </row>
    <row r="64" spans="1:2" x14ac:dyDescent="0.25">
      <c r="A64" s="43">
        <v>57</v>
      </c>
      <c r="B64" s="45">
        <v>24.83</v>
      </c>
    </row>
    <row r="65" spans="1:2" x14ac:dyDescent="0.25">
      <c r="A65" s="43">
        <v>58</v>
      </c>
      <c r="B65" s="45">
        <v>24.24</v>
      </c>
    </row>
    <row r="66" spans="1:2" x14ac:dyDescent="0.25">
      <c r="A66" s="43">
        <v>59</v>
      </c>
      <c r="B66" s="45">
        <v>23.64</v>
      </c>
    </row>
    <row r="67" spans="1:2" x14ac:dyDescent="0.25">
      <c r="A67" s="43">
        <v>60</v>
      </c>
      <c r="B67" s="45">
        <v>23.03</v>
      </c>
    </row>
    <row r="68" spans="1:2" x14ac:dyDescent="0.25">
      <c r="A68" s="43">
        <v>61</v>
      </c>
      <c r="B68" s="45">
        <v>22.42</v>
      </c>
    </row>
    <row r="69" spans="1:2" x14ac:dyDescent="0.25">
      <c r="A69" s="43">
        <v>62</v>
      </c>
      <c r="B69" s="45">
        <v>21.8</v>
      </c>
    </row>
    <row r="70" spans="1:2" x14ac:dyDescent="0.25">
      <c r="A70" s="43">
        <v>63</v>
      </c>
      <c r="B70" s="45">
        <v>21.17</v>
      </c>
    </row>
    <row r="71" spans="1:2" x14ac:dyDescent="0.25">
      <c r="A71" s="43">
        <v>64</v>
      </c>
      <c r="B71" s="45">
        <v>20.54</v>
      </c>
    </row>
    <row r="72" spans="1:2" x14ac:dyDescent="0.25">
      <c r="A72" s="43">
        <v>65</v>
      </c>
      <c r="B72" s="45">
        <v>19.899999999999999</v>
      </c>
    </row>
    <row r="73" spans="1:2" x14ac:dyDescent="0.25">
      <c r="A73" s="43">
        <v>66</v>
      </c>
      <c r="B73" s="45">
        <v>19.260000000000002</v>
      </c>
    </row>
    <row r="74" spans="1:2" x14ac:dyDescent="0.25">
      <c r="A74" s="43">
        <v>67</v>
      </c>
      <c r="B74" s="45">
        <v>18.61</v>
      </c>
    </row>
    <row r="75" spans="1:2" x14ac:dyDescent="0.25">
      <c r="A75" s="43">
        <v>68</v>
      </c>
      <c r="B75" s="45">
        <v>17.96</v>
      </c>
    </row>
    <row r="76" spans="1:2" x14ac:dyDescent="0.25">
      <c r="A76" s="43">
        <v>69</v>
      </c>
      <c r="B76" s="45">
        <v>17.27</v>
      </c>
    </row>
    <row r="77" spans="1:2" x14ac:dyDescent="0.25">
      <c r="A77" s="43">
        <v>70</v>
      </c>
      <c r="B77" s="45">
        <v>16.579999999999998</v>
      </c>
    </row>
    <row r="78" spans="1:2" x14ac:dyDescent="0.25">
      <c r="A78" s="43">
        <v>71</v>
      </c>
      <c r="B78" s="45">
        <v>15.92</v>
      </c>
    </row>
    <row r="79" spans="1:2" x14ac:dyDescent="0.25">
      <c r="A79" s="43">
        <v>72</v>
      </c>
      <c r="B79" s="45">
        <v>15.26</v>
      </c>
    </row>
    <row r="80" spans="1:2" x14ac:dyDescent="0.25">
      <c r="A80" s="43">
        <v>73</v>
      </c>
      <c r="B80" s="45">
        <v>14.59</v>
      </c>
    </row>
    <row r="81" spans="1:2" x14ac:dyDescent="0.25">
      <c r="A81" s="43">
        <v>74</v>
      </c>
      <c r="B81" s="45">
        <v>13.88</v>
      </c>
    </row>
    <row r="82" spans="1:2" x14ac:dyDescent="0.25">
      <c r="A82" s="43">
        <v>75</v>
      </c>
      <c r="B82" s="45">
        <v>13.17</v>
      </c>
    </row>
  </sheetData>
  <sheetProtection algorithmName="SHA-512" hashValue="g7G+48QbeKcgdD/Wzk5g7pvMwrQiv5hRkVlJ2yJQtClPO2uuXxGx/0agmyXeuwy6kURcomj1h6U2TKpVE65l8g==" saltValue="EgoCtQHCF8odpHoeX3rDhw==" spinCount="100000" sheet="1" objects="1" scenarios="1"/>
  <conditionalFormatting sqref="A6:A21">
    <cfRule type="expression" dxfId="171" priority="5" stopIfTrue="1">
      <formula>MOD(ROW(),2)=0</formula>
    </cfRule>
    <cfRule type="expression" dxfId="170" priority="6" stopIfTrue="1">
      <formula>MOD(ROW(),2)&lt;&gt;0</formula>
    </cfRule>
  </conditionalFormatting>
  <conditionalFormatting sqref="B6 B9:B21">
    <cfRule type="expression" dxfId="169" priority="7" stopIfTrue="1">
      <formula>MOD(ROW(),2)=0</formula>
    </cfRule>
    <cfRule type="expression" dxfId="168" priority="8" stopIfTrue="1">
      <formula>MOD(ROW(),2)&lt;&gt;0</formula>
    </cfRule>
  </conditionalFormatting>
  <conditionalFormatting sqref="A26:A82">
    <cfRule type="expression" dxfId="167" priority="9" stopIfTrue="1">
      <formula>MOD(ROW(),2)=0</formula>
    </cfRule>
    <cfRule type="expression" dxfId="166" priority="10" stopIfTrue="1">
      <formula>MOD(ROW(),2)&lt;&gt;0</formula>
    </cfRule>
  </conditionalFormatting>
  <conditionalFormatting sqref="B26:B82">
    <cfRule type="expression" dxfId="165" priority="11" stopIfTrue="1">
      <formula>MOD(ROW(),2)=0</formula>
    </cfRule>
    <cfRule type="expression" dxfId="164" priority="12" stopIfTrue="1">
      <formula>MOD(ROW(),2)&lt;&gt;0</formula>
    </cfRule>
  </conditionalFormatting>
  <conditionalFormatting sqref="B7">
    <cfRule type="expression" dxfId="163" priority="3" stopIfTrue="1">
      <formula>MOD(ROW(),2)=0</formula>
    </cfRule>
    <cfRule type="expression" dxfId="162" priority="4" stopIfTrue="1">
      <formula>MOD(ROW(),2)&lt;&gt;0</formula>
    </cfRule>
  </conditionalFormatting>
  <conditionalFormatting sqref="B8">
    <cfRule type="expression" dxfId="161" priority="1" stopIfTrue="1">
      <formula>MOD(ROW(),2)=0</formula>
    </cfRule>
    <cfRule type="expression" dxfId="160" priority="2" stopIfTrue="1">
      <formula>MOD(ROW(),2)&lt;&gt;0</formula>
    </cfRule>
  </conditionalFormatting>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7FB5-DD84-413B-AD30-6260145FD09F}">
  <sheetPr codeName="Sheet101"/>
  <dimension ref="A1:C60"/>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HSC - Consolidated Factor Spreadsheet</v>
      </c>
    </row>
    <row r="3" spans="1:3" s="1" customFormat="1" ht="15.5" x14ac:dyDescent="0.35">
      <c r="A3" s="30" t="s">
        <v>2</v>
      </c>
      <c r="B3" s="3" t="str">
        <f>TABLE_FACTOR_TYPE_1 &amp; " - x-" &amp; TABLE_SERIES_NUMBER_1</f>
        <v>Final Pay - x-815</v>
      </c>
    </row>
    <row r="6" spans="1:3" x14ac:dyDescent="0.25">
      <c r="A6" s="40" t="s">
        <v>481</v>
      </c>
      <c r="B6" s="49" t="s">
        <v>482</v>
      </c>
      <c r="C6" s="49"/>
    </row>
    <row r="7" spans="1:3" x14ac:dyDescent="0.25">
      <c r="A7" s="40" t="s">
        <v>483</v>
      </c>
      <c r="B7" s="49" t="s">
        <v>578</v>
      </c>
      <c r="C7" s="49"/>
    </row>
    <row r="8" spans="1:3" x14ac:dyDescent="0.25">
      <c r="A8" s="40" t="s">
        <v>130</v>
      </c>
      <c r="B8" s="49" t="s">
        <v>576</v>
      </c>
      <c r="C8" s="49"/>
    </row>
    <row r="9" spans="1:3" x14ac:dyDescent="0.25">
      <c r="A9" s="40" t="s">
        <v>131</v>
      </c>
      <c r="B9" s="49" t="s">
        <v>457</v>
      </c>
      <c r="C9" s="49"/>
    </row>
    <row r="10" spans="1:3" ht="25" x14ac:dyDescent="0.25">
      <c r="A10" s="40" t="s">
        <v>6</v>
      </c>
      <c r="B10" s="49" t="s">
        <v>461</v>
      </c>
      <c r="C10" s="49"/>
    </row>
    <row r="11" spans="1:3" x14ac:dyDescent="0.25">
      <c r="A11" s="40" t="s">
        <v>132</v>
      </c>
      <c r="B11" s="49" t="s">
        <v>190</v>
      </c>
      <c r="C11" s="49"/>
    </row>
    <row r="12" spans="1:3" x14ac:dyDescent="0.25">
      <c r="A12" s="40" t="s">
        <v>133</v>
      </c>
      <c r="B12" s="49" t="s">
        <v>332</v>
      </c>
      <c r="C12" s="49"/>
    </row>
    <row r="13" spans="1:3" x14ac:dyDescent="0.25">
      <c r="A13" s="40" t="s">
        <v>484</v>
      </c>
      <c r="B13" s="49">
        <v>1</v>
      </c>
      <c r="C13" s="49"/>
    </row>
    <row r="14" spans="1:3" x14ac:dyDescent="0.25">
      <c r="A14" s="40" t="s">
        <v>135</v>
      </c>
      <c r="B14" s="49">
        <v>815</v>
      </c>
      <c r="C14" s="49"/>
    </row>
    <row r="15" spans="1:3" x14ac:dyDescent="0.25">
      <c r="A15" s="40" t="s">
        <v>485</v>
      </c>
      <c r="B15" s="49" t="s">
        <v>462</v>
      </c>
      <c r="C15" s="49"/>
    </row>
    <row r="16" spans="1:3" x14ac:dyDescent="0.25">
      <c r="A16" s="40" t="s">
        <v>137</v>
      </c>
      <c r="B16" s="49" t="s">
        <v>463</v>
      </c>
      <c r="C16" s="49"/>
    </row>
    <row r="17" spans="1:3" x14ac:dyDescent="0.25">
      <c r="A17" s="41" t="s">
        <v>486</v>
      </c>
      <c r="B17" s="49"/>
      <c r="C17" s="49"/>
    </row>
    <row r="18" spans="1:3" x14ac:dyDescent="0.25">
      <c r="A18" s="40" t="s">
        <v>139</v>
      </c>
      <c r="B18" s="50">
        <v>45135</v>
      </c>
      <c r="C18" s="50"/>
    </row>
    <row r="19" spans="1:3" x14ac:dyDescent="0.25">
      <c r="A19" s="40" t="s">
        <v>140</v>
      </c>
      <c r="B19" s="50">
        <v>45200</v>
      </c>
      <c r="C19" s="50"/>
    </row>
    <row r="20" spans="1:3" x14ac:dyDescent="0.25">
      <c r="A20" s="40" t="s">
        <v>141</v>
      </c>
      <c r="B20" s="49" t="s">
        <v>149</v>
      </c>
      <c r="C20" s="49"/>
    </row>
    <row r="21" spans="1:3" x14ac:dyDescent="0.25">
      <c r="A21" s="40" t="s">
        <v>487</v>
      </c>
      <c r="B21" s="49" t="s">
        <v>69</v>
      </c>
      <c r="C21" s="49"/>
    </row>
    <row r="23" spans="1:3" x14ac:dyDescent="0.25">
      <c r="A23" s="23" t="str">
        <f>HYPERLINK("#'Factor List'!A1", "Back to Factor List")</f>
        <v>Back to Factor List</v>
      </c>
      <c r="B23" s="23" t="str">
        <f>HYPERLINK("#'Assumptions'!A1", "Assumptions")</f>
        <v>Assumptions</v>
      </c>
    </row>
    <row r="26" spans="1:3" s="59" customFormat="1" ht="13" x14ac:dyDescent="0.25">
      <c r="A26" s="58" t="s">
        <v>241</v>
      </c>
      <c r="B26" s="58" t="s">
        <v>570</v>
      </c>
      <c r="C26" s="58" t="s">
        <v>571</v>
      </c>
    </row>
    <row r="27" spans="1:3" x14ac:dyDescent="0.25">
      <c r="A27" s="43">
        <v>26</v>
      </c>
      <c r="B27" s="45">
        <v>14.01</v>
      </c>
      <c r="C27" s="45">
        <v>0.56999999999999995</v>
      </c>
    </row>
    <row r="28" spans="1:3" x14ac:dyDescent="0.25">
      <c r="A28" s="43">
        <v>27</v>
      </c>
      <c r="B28" s="45">
        <v>14.22</v>
      </c>
      <c r="C28" s="45">
        <v>0.57999999999999996</v>
      </c>
    </row>
    <row r="29" spans="1:3" x14ac:dyDescent="0.25">
      <c r="A29" s="43">
        <v>28</v>
      </c>
      <c r="B29" s="45">
        <v>14.43</v>
      </c>
      <c r="C29" s="45">
        <v>0.59</v>
      </c>
    </row>
    <row r="30" spans="1:3" x14ac:dyDescent="0.25">
      <c r="A30" s="43">
        <v>29</v>
      </c>
      <c r="B30" s="45">
        <v>14.65</v>
      </c>
      <c r="C30" s="45">
        <v>0.6</v>
      </c>
    </row>
    <row r="31" spans="1:3" x14ac:dyDescent="0.25">
      <c r="A31" s="43">
        <v>30</v>
      </c>
      <c r="B31" s="45">
        <v>14.87</v>
      </c>
      <c r="C31" s="45">
        <v>0.61</v>
      </c>
    </row>
    <row r="32" spans="1:3" x14ac:dyDescent="0.25">
      <c r="A32" s="43">
        <v>31</v>
      </c>
      <c r="B32" s="45">
        <v>15.09</v>
      </c>
      <c r="C32" s="45">
        <v>0.62</v>
      </c>
    </row>
    <row r="33" spans="1:3" x14ac:dyDescent="0.25">
      <c r="A33" s="43">
        <v>32</v>
      </c>
      <c r="B33" s="45">
        <v>15.32</v>
      </c>
      <c r="C33" s="45">
        <v>0.63</v>
      </c>
    </row>
    <row r="34" spans="1:3" x14ac:dyDescent="0.25">
      <c r="A34" s="43">
        <v>33</v>
      </c>
      <c r="B34" s="45">
        <v>15.55</v>
      </c>
      <c r="C34" s="45">
        <v>0.64</v>
      </c>
    </row>
    <row r="35" spans="1:3" x14ac:dyDescent="0.25">
      <c r="A35" s="43">
        <v>34</v>
      </c>
      <c r="B35" s="45">
        <v>15.78</v>
      </c>
      <c r="C35" s="45">
        <v>0.65</v>
      </c>
    </row>
    <row r="36" spans="1:3" x14ac:dyDescent="0.25">
      <c r="A36" s="43">
        <v>35</v>
      </c>
      <c r="B36" s="45">
        <v>16.02</v>
      </c>
      <c r="C36" s="45">
        <v>0.66</v>
      </c>
    </row>
    <row r="37" spans="1:3" x14ac:dyDescent="0.25">
      <c r="A37" s="43">
        <v>36</v>
      </c>
      <c r="B37" s="45">
        <v>16.260000000000002</v>
      </c>
      <c r="C37" s="45">
        <v>0.67</v>
      </c>
    </row>
    <row r="38" spans="1:3" x14ac:dyDescent="0.25">
      <c r="A38" s="43">
        <v>37</v>
      </c>
      <c r="B38" s="45">
        <v>16.5</v>
      </c>
      <c r="C38" s="45">
        <v>0.68</v>
      </c>
    </row>
    <row r="39" spans="1:3" x14ac:dyDescent="0.25">
      <c r="A39" s="43">
        <v>38</v>
      </c>
      <c r="B39" s="45">
        <v>16.75</v>
      </c>
      <c r="C39" s="45">
        <v>0.7</v>
      </c>
    </row>
    <row r="40" spans="1:3" x14ac:dyDescent="0.25">
      <c r="A40" s="43">
        <v>39</v>
      </c>
      <c r="B40" s="45">
        <v>17</v>
      </c>
      <c r="C40" s="45">
        <v>0.71</v>
      </c>
    </row>
    <row r="41" spans="1:3" x14ac:dyDescent="0.25">
      <c r="A41" s="43">
        <v>40</v>
      </c>
      <c r="B41" s="45">
        <v>17.260000000000002</v>
      </c>
      <c r="C41" s="45">
        <v>0.72</v>
      </c>
    </row>
    <row r="42" spans="1:3" x14ac:dyDescent="0.25">
      <c r="A42" s="43">
        <v>41</v>
      </c>
      <c r="B42" s="45">
        <v>17.52</v>
      </c>
      <c r="C42" s="45">
        <v>0.73</v>
      </c>
    </row>
    <row r="43" spans="1:3" x14ac:dyDescent="0.25">
      <c r="A43" s="43">
        <v>42</v>
      </c>
      <c r="B43" s="45">
        <v>17.79</v>
      </c>
      <c r="C43" s="45">
        <v>0.74</v>
      </c>
    </row>
    <row r="44" spans="1:3" x14ac:dyDescent="0.25">
      <c r="A44" s="43">
        <v>43</v>
      </c>
      <c r="B44" s="45">
        <v>18.05</v>
      </c>
      <c r="C44" s="45">
        <v>0.76</v>
      </c>
    </row>
    <row r="45" spans="1:3" x14ac:dyDescent="0.25">
      <c r="A45" s="43">
        <v>44</v>
      </c>
      <c r="B45" s="45">
        <v>18.329999999999998</v>
      </c>
      <c r="C45" s="45">
        <v>0.77</v>
      </c>
    </row>
    <row r="46" spans="1:3" x14ac:dyDescent="0.25">
      <c r="A46" s="43">
        <v>45</v>
      </c>
      <c r="B46" s="45">
        <v>18.61</v>
      </c>
      <c r="C46" s="45">
        <v>0.78</v>
      </c>
    </row>
    <row r="47" spans="1:3" x14ac:dyDescent="0.25">
      <c r="A47" s="43">
        <v>46</v>
      </c>
      <c r="B47" s="45">
        <v>18.89</v>
      </c>
      <c r="C47" s="45">
        <v>0.8</v>
      </c>
    </row>
    <row r="48" spans="1:3" x14ac:dyDescent="0.25">
      <c r="A48" s="43">
        <v>47</v>
      </c>
      <c r="B48" s="45">
        <v>19.18</v>
      </c>
      <c r="C48" s="45">
        <v>0.81</v>
      </c>
    </row>
    <row r="49" spans="1:3" x14ac:dyDescent="0.25">
      <c r="A49" s="43">
        <v>48</v>
      </c>
      <c r="B49" s="45">
        <v>19.47</v>
      </c>
      <c r="C49" s="45">
        <v>0.82</v>
      </c>
    </row>
    <row r="50" spans="1:3" x14ac:dyDescent="0.25">
      <c r="A50" s="43">
        <v>49</v>
      </c>
      <c r="B50" s="45">
        <v>19.77</v>
      </c>
      <c r="C50" s="45">
        <v>0.84</v>
      </c>
    </row>
    <row r="51" spans="1:3" x14ac:dyDescent="0.25">
      <c r="A51" s="43">
        <v>50</v>
      </c>
      <c r="B51" s="45">
        <v>20.079999999999998</v>
      </c>
      <c r="C51" s="45">
        <v>0.85</v>
      </c>
    </row>
    <row r="52" spans="1:3" x14ac:dyDescent="0.25">
      <c r="A52" s="43">
        <v>51</v>
      </c>
      <c r="B52" s="45">
        <v>20.39</v>
      </c>
      <c r="C52" s="45">
        <v>0.87</v>
      </c>
    </row>
    <row r="53" spans="1:3" x14ac:dyDescent="0.25">
      <c r="A53" s="43">
        <v>52</v>
      </c>
      <c r="B53" s="45">
        <v>20.71</v>
      </c>
      <c r="C53" s="45">
        <v>0.88</v>
      </c>
    </row>
    <row r="54" spans="1:3" x14ac:dyDescent="0.25">
      <c r="A54" s="43">
        <v>53</v>
      </c>
      <c r="B54" s="45">
        <v>21.03</v>
      </c>
      <c r="C54" s="45">
        <v>0.9</v>
      </c>
    </row>
    <row r="55" spans="1:3" x14ac:dyDescent="0.25">
      <c r="A55" s="43">
        <v>54</v>
      </c>
      <c r="B55" s="45">
        <v>21.36</v>
      </c>
      <c r="C55" s="45">
        <v>0.91</v>
      </c>
    </row>
    <row r="56" spans="1:3" x14ac:dyDescent="0.25">
      <c r="A56" s="43">
        <v>55</v>
      </c>
      <c r="B56" s="45">
        <v>21.7</v>
      </c>
      <c r="C56" s="45">
        <v>0.93</v>
      </c>
    </row>
    <row r="57" spans="1:3" x14ac:dyDescent="0.25">
      <c r="A57" s="43">
        <v>56</v>
      </c>
      <c r="B57" s="45">
        <v>22.05</v>
      </c>
      <c r="C57" s="45">
        <v>0.94</v>
      </c>
    </row>
    <row r="58" spans="1:3" x14ac:dyDescent="0.25">
      <c r="A58" s="43">
        <v>57</v>
      </c>
      <c r="B58" s="45">
        <v>22.41</v>
      </c>
      <c r="C58" s="45">
        <v>0.96</v>
      </c>
    </row>
    <row r="59" spans="1:3" x14ac:dyDescent="0.25">
      <c r="A59" s="43">
        <v>58</v>
      </c>
      <c r="B59" s="45">
        <v>22.77</v>
      </c>
      <c r="C59" s="45">
        <v>0.98</v>
      </c>
    </row>
    <row r="60" spans="1:3" x14ac:dyDescent="0.25">
      <c r="A60" s="43">
        <v>59</v>
      </c>
      <c r="B60" s="45">
        <v>23.15</v>
      </c>
      <c r="C60" s="45">
        <v>0.99</v>
      </c>
    </row>
  </sheetData>
  <sheetProtection algorithmName="SHA-512" hashValue="xWZhZyvcXTWwbll0/bQz75AaMnGrrRQd9nutKjbufdZtXCSwTEOgM3hA4jVwR24UmIv2PUNRiB8T7h5QHD5S3g==" saltValue="1tNdcHGJfVEoyNwV0G0y0g==" spinCount="100000" sheet="1" objects="1" scenarios="1"/>
  <conditionalFormatting sqref="A6:A21">
    <cfRule type="expression" dxfId="157" priority="5" stopIfTrue="1">
      <formula>MOD(ROW(),2)=0</formula>
    </cfRule>
    <cfRule type="expression" dxfId="156" priority="6" stopIfTrue="1">
      <formula>MOD(ROW(),2)&lt;&gt;0</formula>
    </cfRule>
  </conditionalFormatting>
  <conditionalFormatting sqref="B6:C6 B9:C21 C7:C8">
    <cfRule type="expression" dxfId="155" priority="7" stopIfTrue="1">
      <formula>MOD(ROW(),2)=0</formula>
    </cfRule>
    <cfRule type="expression" dxfId="154" priority="8" stopIfTrue="1">
      <formula>MOD(ROW(),2)&lt;&gt;0</formula>
    </cfRule>
  </conditionalFormatting>
  <conditionalFormatting sqref="A26:A60">
    <cfRule type="expression" dxfId="153" priority="9" stopIfTrue="1">
      <formula>MOD(ROW(),2)=0</formula>
    </cfRule>
    <cfRule type="expression" dxfId="152" priority="10" stopIfTrue="1">
      <formula>MOD(ROW(),2)&lt;&gt;0</formula>
    </cfRule>
  </conditionalFormatting>
  <conditionalFormatting sqref="B26:C60">
    <cfRule type="expression" dxfId="151" priority="11" stopIfTrue="1">
      <formula>MOD(ROW(),2)=0</formula>
    </cfRule>
    <cfRule type="expression" dxfId="150" priority="12" stopIfTrue="1">
      <formula>MOD(ROW(),2)&lt;&gt;0</formula>
    </cfRule>
  </conditionalFormatting>
  <conditionalFormatting sqref="B7">
    <cfRule type="expression" dxfId="149" priority="3" stopIfTrue="1">
      <formula>MOD(ROW(),2)=0</formula>
    </cfRule>
    <cfRule type="expression" dxfId="148" priority="4" stopIfTrue="1">
      <formula>MOD(ROW(),2)&lt;&gt;0</formula>
    </cfRule>
  </conditionalFormatting>
  <conditionalFormatting sqref="B8">
    <cfRule type="expression" dxfId="147" priority="1" stopIfTrue="1">
      <formula>MOD(ROW(),2)=0</formula>
    </cfRule>
    <cfRule type="expression" dxfId="146" priority="2"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GADWRKGRPACTUA-1580777631-154845</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https://tris42.sharepoint.com/sites/gad_wrkgrp_actuarial/_layouts/15/DocIdRedir.aspx?ID=GADWRKGRPACTUA-1580777631-154845</Url>
      <Description>GADWRKGRPACTUA-1580777631-154845</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A91F8-47F2-4E1B-9942-1F23C02D827D}">
  <ds:schemaRefs>
    <ds:schemaRef ds:uri="http://schemas.microsoft.com/sharepoint/v3"/>
    <ds:schemaRef ds:uri="http://schemas.microsoft.com/office/2006/metadata/properties"/>
    <ds:schemaRef ds:uri="http://purl.org/dc/terms/"/>
    <ds:schemaRef ds:uri="http://purl.org/dc/dcmitype/"/>
    <ds:schemaRef ds:uri="http://schemas.microsoft.com/office/2006/documentManagement/types"/>
    <ds:schemaRef ds:uri="f69fd3ce-e1df-49de-b78d-1d800e75d0a3"/>
    <ds:schemaRef ds:uri="http://www.w3.org/XML/1998/namespace"/>
    <ds:schemaRef ds:uri="http://purl.org/dc/elements/1.1/"/>
    <ds:schemaRef ds:uri="http://schemas.openxmlformats.org/package/2006/metadata/core-properties"/>
    <ds:schemaRef ds:uri="http://schemas.microsoft.com/office/infopath/2007/PartnerControls"/>
    <ds:schemaRef ds:uri="62c7038d-3aec-4dd4-8afa-8b92667eb25d"/>
  </ds:schemaRefs>
</ds:datastoreItem>
</file>

<file path=customXml/itemProps2.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3.xml><?xml version="1.0" encoding="utf-8"?>
<ds:datastoreItem xmlns:ds="http://schemas.openxmlformats.org/officeDocument/2006/customXml" ds:itemID="{E7BA073D-464A-4B5D-8341-CE0D59997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FAA2A5-E045-458E-A7A9-69F57C5B74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108</vt:i4>
      </vt:variant>
      <vt:variant>
        <vt:lpstr>Named Ranges</vt:lpstr>
      </vt:variant>
      <vt:variant>
        <vt:i4>1883</vt:i4>
      </vt:variant>
    </vt:vector>
  </HeadingPairs>
  <TitlesOfParts>
    <vt:vector size="1991" baseType="lpstr">
      <vt:lpstr>Cover</vt:lpstr>
      <vt:lpstr>Purpose of spreadsheet</vt:lpstr>
      <vt:lpstr>Version control</vt:lpstr>
      <vt:lpstr>Assumptions</vt:lpstr>
      <vt:lpstr>Factor List</vt:lpstr>
      <vt:lpstr>x-101</vt:lpstr>
      <vt:lpstr>x-102</vt:lpstr>
      <vt:lpstr>x-103</vt:lpstr>
      <vt:lpstr>x-104</vt:lpstr>
      <vt:lpstr>x-201</vt:lpstr>
      <vt:lpstr>x-202</vt:lpstr>
      <vt:lpstr>x-203</vt:lpstr>
      <vt:lpstr>x-204</vt:lpstr>
      <vt:lpstr>x-205</vt:lpstr>
      <vt:lpstr>x-206</vt:lpstr>
      <vt:lpstr>x-207</vt:lpstr>
      <vt:lpstr>x-208</vt:lpstr>
      <vt:lpstr>x-209</vt:lpstr>
      <vt:lpstr>x-217</vt:lpstr>
      <vt:lpstr>x-218</vt:lpstr>
      <vt:lpstr>x-219</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x-501</vt:lpstr>
      <vt:lpstr>x-502</vt:lpstr>
      <vt:lpstr>x-503</vt:lpstr>
      <vt:lpstr>x-504</vt:lpstr>
      <vt:lpstr>x-505</vt:lpstr>
      <vt:lpstr>x-601</vt:lpstr>
      <vt:lpstr>x-602</vt:lpstr>
      <vt:lpstr>x-603</vt:lpstr>
      <vt:lpstr>x-604</vt:lpstr>
      <vt:lpstr>x-605</vt:lpstr>
      <vt:lpstr>x-606</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x-723</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x-816</vt:lpstr>
      <vt:lpstr>x-817</vt:lpstr>
      <vt:lpstr>x-818</vt:lpstr>
      <vt:lpstr>x-819</vt:lpstr>
      <vt:lpstr>x-820</vt:lpstr>
      <vt:lpstr>x-821</vt:lpstr>
      <vt:lpstr>x-822</vt:lpstr>
      <vt:lpstr>x-823</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'x-101'!TABLE_AGE_DEF_1</vt:lpstr>
      <vt:lpstr>'x-102'!TABLE_AGE_DEF_1</vt:lpstr>
      <vt:lpstr>'x-103'!TABLE_AGE_DEF_1</vt:lpstr>
      <vt:lpstr>'x-104'!TABLE_AGE_DEF_1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'x-217'!TABLE_AGE_DEF_1</vt:lpstr>
      <vt:lpstr>'x-218'!TABLE_AGE_DEF_1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'x-723'!TABLE_AGE_DEF_1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'x-816'!TABLE_AGE_DEF_1</vt:lpstr>
      <vt:lpstr>'x-817'!TABLE_AGE_DEF_1</vt:lpstr>
      <vt:lpstr>'x-818'!TABLE_AGE_DEF_1</vt:lpstr>
      <vt:lpstr>'x-819'!TABLE_AGE_DEF_1</vt:lpstr>
      <vt:lpstr>'x-820'!TABLE_AGE_DEF_1</vt:lpstr>
      <vt:lpstr>'x-821'!TABLE_AGE_DEF_1</vt:lpstr>
      <vt:lpstr>'x-822'!TABLE_AGE_DEF_1</vt:lpstr>
      <vt:lpstr>'x-823'!TABLE_AGE_DEF_1</vt:lpstr>
      <vt:lpstr>'x-template'!TABLE_AGE_DEF_1</vt:lpstr>
      <vt:lpstr>'x-204'!TABLE_AGE_DEF_2</vt:lpstr>
      <vt:lpstr>'x-403'!TABLE_AGE_DEF_2</vt:lpstr>
      <vt:lpstr>'x-404'!TABLE_AGE_DEF_2</vt:lpstr>
      <vt:lpstr>'x-409'!TABLE_AGE_DEF_2</vt:lpstr>
      <vt:lpstr>'x-410'!TABLE_AGE_DEF_2</vt:lpstr>
      <vt:lpstr>'x-415'!TABLE_AGE_DEF_2</vt:lpstr>
      <vt:lpstr>'x-810'!TABLE_AGE_DEF_2</vt:lpstr>
      <vt:lpstr>'x-101'!TABLE_AREA_1</vt:lpstr>
      <vt:lpstr>'x-102'!TABLE_AREA_1</vt:lpstr>
      <vt:lpstr>'x-103'!TABLE_AREA_1</vt:lpstr>
      <vt:lpstr>'x-104'!TABLE_AREA_1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'x-217'!TABLE_AREA_1</vt:lpstr>
      <vt:lpstr>'x-218'!TABLE_AREA_1</vt:lpstr>
      <vt:lpstr>'x-219'!TABLE_AREA_1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'x-723'!TABLE_AREA_1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'x-816'!TABLE_AREA_1</vt:lpstr>
      <vt:lpstr>'x-817'!TABLE_AREA_1</vt:lpstr>
      <vt:lpstr>'x-818'!TABLE_AREA_1</vt:lpstr>
      <vt:lpstr>'x-819'!TABLE_AREA_1</vt:lpstr>
      <vt:lpstr>'x-820'!TABLE_AREA_1</vt:lpstr>
      <vt:lpstr>'x-821'!TABLE_AREA_1</vt:lpstr>
      <vt:lpstr>'x-822'!TABLE_AREA_1</vt:lpstr>
      <vt:lpstr>'x-823'!TABLE_AREA_1</vt:lpstr>
      <vt:lpstr>'x-204'!TABLE_AREA_2</vt:lpstr>
      <vt:lpstr>'x-403'!TABLE_AREA_2</vt:lpstr>
      <vt:lpstr>'x-404'!TABLE_AREA_2</vt:lpstr>
      <vt:lpstr>'x-409'!TABLE_AREA_2</vt:lpstr>
      <vt:lpstr>'x-410'!TABLE_AREA_2</vt:lpstr>
      <vt:lpstr>'x-415'!TABLE_AREA_2</vt:lpstr>
      <vt:lpstr>'x-810'!TABLE_AREA_2</vt:lpstr>
      <vt:lpstr>'x-101'!TABLE_ASSUMPTION_SET_1</vt:lpstr>
      <vt:lpstr>'x-102'!TABLE_ASSUMPTION_SET_1</vt:lpstr>
      <vt:lpstr>'x-103'!TABLE_ASSUMPTION_SET_1</vt:lpstr>
      <vt:lpstr>'x-104'!TABLE_ASSUMPTION_SET_1</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'x-217'!TABLE_ASSUMPTION_SET_1</vt:lpstr>
      <vt:lpstr>'x-218'!TABLE_ASSUMPTION_SET_1</vt:lpstr>
      <vt:lpstr>'x-219'!TABLE_ASSUMPTION_SET_1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'x-501'!TABLE_ASSUMPTION_SET_1</vt:lpstr>
      <vt:lpstr>'x-502'!TABLE_ASSUMPTION_SET_1</vt:lpstr>
      <vt:lpstr>'x-503'!TABLE_ASSUMPTION_SET_1</vt:lpstr>
      <vt:lpstr>'x-504'!TABLE_ASSUMPTION_SET_1</vt:lpstr>
      <vt:lpstr>'x-505'!TABLE_ASSUMPTION_SET_1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'x-721'!TABLE_ASSUMPTION_SET_1</vt:lpstr>
      <vt:lpstr>'x-722'!TABLE_ASSUMPTION_SET_1</vt:lpstr>
      <vt:lpstr>'x-723'!TABLE_ASSUMPTION_SET_1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'x-807'!TABLE_ASSUMPTION_SET_1</vt:lpstr>
      <vt:lpstr>'x-808'!TABLE_ASSUMPTION_SET_1</vt:lpstr>
      <vt:lpstr>'x-809'!TABLE_ASSUMPTION_SET_1</vt:lpstr>
      <vt:lpstr>'x-810'!TABLE_ASSUMPTION_SET_1</vt:lpstr>
      <vt:lpstr>'x-811'!TABLE_ASSUMPTION_SET_1</vt:lpstr>
      <vt:lpstr>'x-812'!TABLE_ASSUMPTION_SET_1</vt:lpstr>
      <vt:lpstr>'x-813'!TABLE_ASSUMPTION_SET_1</vt:lpstr>
      <vt:lpstr>'x-814'!TABLE_ASSUMPTION_SET_1</vt:lpstr>
      <vt:lpstr>'x-815'!TABLE_ASSUMPTION_SET_1</vt:lpstr>
      <vt:lpstr>'x-816'!TABLE_ASSUMPTION_SET_1</vt:lpstr>
      <vt:lpstr>'x-817'!TABLE_ASSUMPTION_SET_1</vt:lpstr>
      <vt:lpstr>'x-818'!TABLE_ASSUMPTION_SET_1</vt:lpstr>
      <vt:lpstr>'x-819'!TABLE_ASSUMPTION_SET_1</vt:lpstr>
      <vt:lpstr>'x-820'!TABLE_ASSUMPTION_SET_1</vt:lpstr>
      <vt:lpstr>'x-821'!TABLE_ASSUMPTION_SET_1</vt:lpstr>
      <vt:lpstr>'x-822'!TABLE_ASSUMPTION_SET_1</vt:lpstr>
      <vt:lpstr>'x-823'!TABLE_ASSUMPTION_SET_1</vt:lpstr>
      <vt:lpstr>'x-template'!TABLE_ASSUMPTION_SET_1</vt:lpstr>
      <vt:lpstr>'x-204'!TABLE_ASSUMPTION_SET_2</vt:lpstr>
      <vt:lpstr>'x-403'!TABLE_ASSUMPTION_SET_2</vt:lpstr>
      <vt:lpstr>'x-404'!TABLE_ASSUMPTION_SET_2</vt:lpstr>
      <vt:lpstr>'x-409'!TABLE_ASSUMPTION_SET_2</vt:lpstr>
      <vt:lpstr>'x-410'!TABLE_ASSUMPTION_SET_2</vt:lpstr>
      <vt:lpstr>'x-415'!TABLE_ASSUMPTION_SET_2</vt:lpstr>
      <vt:lpstr>'x-810'!TABLE_ASSUMPTION_SET_2</vt:lpstr>
      <vt:lpstr>'x-101'!TABLE_CLIENT_1</vt:lpstr>
      <vt:lpstr>'x-102'!TABLE_CLIENT_1</vt:lpstr>
      <vt:lpstr>'x-103'!TABLE_CLIENT_1</vt:lpstr>
      <vt:lpstr>'x-104'!TABLE_CLIENT_1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'x-217'!TABLE_CLIENT_1</vt:lpstr>
      <vt:lpstr>'x-218'!TABLE_CLIENT_1</vt:lpstr>
      <vt:lpstr>'x-219'!TABLE_CLIENT_1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'x-723'!TABLE_CLIENT_1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'x-816'!TABLE_CLIENT_1</vt:lpstr>
      <vt:lpstr>'x-817'!TABLE_CLIENT_1</vt:lpstr>
      <vt:lpstr>'x-818'!TABLE_CLIENT_1</vt:lpstr>
      <vt:lpstr>'x-819'!TABLE_CLIENT_1</vt:lpstr>
      <vt:lpstr>'x-820'!TABLE_CLIENT_1</vt:lpstr>
      <vt:lpstr>'x-821'!TABLE_CLIENT_1</vt:lpstr>
      <vt:lpstr>'x-822'!TABLE_CLIENT_1</vt:lpstr>
      <vt:lpstr>'x-823'!TABLE_CLIENT_1</vt:lpstr>
      <vt:lpstr>'x-template'!TABLE_CLIENT_1</vt:lpstr>
      <vt:lpstr>'x-204'!TABLE_CLIENT_2</vt:lpstr>
      <vt:lpstr>'x-403'!TABLE_CLIENT_2</vt:lpstr>
      <vt:lpstr>'x-404'!TABLE_CLIENT_2</vt:lpstr>
      <vt:lpstr>'x-409'!TABLE_CLIENT_2</vt:lpstr>
      <vt:lpstr>'x-410'!TABLE_CLIENT_2</vt:lpstr>
      <vt:lpstr>'x-415'!TABLE_CLIENT_2</vt:lpstr>
      <vt:lpstr>'x-810'!TABLE_CLIENT_2</vt:lpstr>
      <vt:lpstr>'x-101'!TABLE_DATE_IMPLEMENTED_1</vt:lpstr>
      <vt:lpstr>'x-102'!TABLE_DATE_IMPLEMENTED_1</vt:lpstr>
      <vt:lpstr>'x-103'!TABLE_DATE_IMPLEMENTED_1</vt:lpstr>
      <vt:lpstr>'x-104'!TABLE_DATE_IMPLEMENTED_1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'x-816'!TABLE_DATE_IMPLEMENTED_1</vt:lpstr>
      <vt:lpstr>'x-817'!TABLE_DATE_IMPLEMENTED_1</vt:lpstr>
      <vt:lpstr>'x-818'!TABLE_DATE_IMPLEMENTED_1</vt:lpstr>
      <vt:lpstr>'x-819'!TABLE_DATE_IMPLEMENTED_1</vt:lpstr>
      <vt:lpstr>'x-820'!TABLE_DATE_IMPLEMENTED_1</vt:lpstr>
      <vt:lpstr>'x-821'!TABLE_DATE_IMPLEMENTED_1</vt:lpstr>
      <vt:lpstr>'x-822'!TABLE_DATE_IMPLEMENTED_1</vt:lpstr>
      <vt:lpstr>'x-823'!TABLE_DATE_IMPLEMENTED_1</vt:lpstr>
      <vt:lpstr>'x-template'!TABLE_DATE_IMPLEMENTED_1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'x-810'!TABLE_DATE_IMPLEMENTED_2</vt:lpstr>
      <vt:lpstr>'x-101'!TABLE_DATE_ISSUED_1</vt:lpstr>
      <vt:lpstr>'x-102'!TABLE_DATE_ISSUED_1</vt:lpstr>
      <vt:lpstr>'x-103'!TABLE_DATE_ISSUED_1</vt:lpstr>
      <vt:lpstr>'x-104'!TABLE_DATE_ISSUED_1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'x-816'!TABLE_DATE_ISSUED_1</vt:lpstr>
      <vt:lpstr>'x-817'!TABLE_DATE_ISSUED_1</vt:lpstr>
      <vt:lpstr>'x-818'!TABLE_DATE_ISSUED_1</vt:lpstr>
      <vt:lpstr>'x-819'!TABLE_DATE_ISSUED_1</vt:lpstr>
      <vt:lpstr>'x-820'!TABLE_DATE_ISSUED_1</vt:lpstr>
      <vt:lpstr>'x-821'!TABLE_DATE_ISSUED_1</vt:lpstr>
      <vt:lpstr>'x-822'!TABLE_DATE_ISSUED_1</vt:lpstr>
      <vt:lpstr>'x-823'!TABLE_DATE_ISSUED_1</vt:lpstr>
      <vt:lpstr>'x-template'!TABLE_DATE_ISSUED_1</vt:lpstr>
      <vt:lpstr>'x-204'!TABLE_DATE_ISSUED_2</vt:lpstr>
      <vt:lpstr>'x-403'!TABLE_DATE_ISSUED_2</vt:lpstr>
      <vt:lpstr>'x-404'!TABLE_DATE_ISSUED_2</vt:lpstr>
      <vt:lpstr>'x-409'!TABLE_DATE_ISSUED_2</vt:lpstr>
      <vt:lpstr>'x-410'!TABLE_DATE_ISSUED_2</vt:lpstr>
      <vt:lpstr>'x-415'!TABLE_DATE_ISSUED_2</vt:lpstr>
      <vt:lpstr>'x-810'!TABLE_DATE_ISSUED_2</vt:lpstr>
      <vt:lpstr>'x-101'!TABLE_DESCRIPTION_1</vt:lpstr>
      <vt:lpstr>'x-102'!TABLE_DESCRIPTION_1</vt:lpstr>
      <vt:lpstr>'x-103'!TABLE_DESCRIPTION_1</vt:lpstr>
      <vt:lpstr>'x-104'!TABLE_DESCRIPTION_1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'x-816'!TABLE_DESCRIPTION_1</vt:lpstr>
      <vt:lpstr>'x-817'!TABLE_DESCRIPTION_1</vt:lpstr>
      <vt:lpstr>'x-818'!TABLE_DESCRIPTION_1</vt:lpstr>
      <vt:lpstr>'x-819'!TABLE_DESCRIPTION_1</vt:lpstr>
      <vt:lpstr>'x-820'!TABLE_DESCRIPTION_1</vt:lpstr>
      <vt:lpstr>'x-821'!TABLE_DESCRIPTION_1</vt:lpstr>
      <vt:lpstr>'x-822'!TABLE_DESCRIPTION_1</vt:lpstr>
      <vt:lpstr>'x-823'!TABLE_DESCRIPTION_1</vt:lpstr>
      <vt:lpstr>'x-template'!TABLE_DESCRIPTION_1</vt:lpstr>
      <vt:lpstr>'x-204'!TABLE_DESCRIPTION_2</vt:lpstr>
      <vt:lpstr>'x-403'!TABLE_DESCRIPTION_2</vt:lpstr>
      <vt:lpstr>'x-404'!TABLE_DESCRIPTION_2</vt:lpstr>
      <vt:lpstr>'x-409'!TABLE_DESCRIPTION_2</vt:lpstr>
      <vt:lpstr>'x-410'!TABLE_DESCRIPTION_2</vt:lpstr>
      <vt:lpstr>'x-415'!TABLE_DESCRIPTION_2</vt:lpstr>
      <vt:lpstr>'x-810'!TABLE_DESCRIPTION_2</vt:lpstr>
      <vt:lpstr>'x-101'!TABLE_FACTOR_STATUS_1</vt:lpstr>
      <vt:lpstr>'x-102'!TABLE_FACTOR_STATUS_1</vt:lpstr>
      <vt:lpstr>'x-103'!TABLE_FACTOR_STATUS_1</vt:lpstr>
      <vt:lpstr>'x-104'!TABLE_FACTOR_STATUS_1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'x-816'!TABLE_FACTOR_STATUS_1</vt:lpstr>
      <vt:lpstr>'x-817'!TABLE_FACTOR_STATUS_1</vt:lpstr>
      <vt:lpstr>'x-818'!TABLE_FACTOR_STATUS_1</vt:lpstr>
      <vt:lpstr>'x-819'!TABLE_FACTOR_STATUS_1</vt:lpstr>
      <vt:lpstr>'x-820'!TABLE_FACTOR_STATUS_1</vt:lpstr>
      <vt:lpstr>'x-821'!TABLE_FACTOR_STATUS_1</vt:lpstr>
      <vt:lpstr>'x-822'!TABLE_FACTOR_STATUS_1</vt:lpstr>
      <vt:lpstr>'x-823'!TABLE_FACTOR_STATUS_1</vt:lpstr>
      <vt:lpstr>'x-template'!TABLE_FACTOR_STATUS_1</vt:lpstr>
      <vt:lpstr>'x-204'!TABLE_FACTOR_STATUS_2</vt:lpstr>
      <vt:lpstr>'x-403'!TABLE_FACTOR_STATUS_2</vt:lpstr>
      <vt:lpstr>'x-404'!TABLE_FACTOR_STATUS_2</vt:lpstr>
      <vt:lpstr>'x-409'!TABLE_FACTOR_STATUS_2</vt:lpstr>
      <vt:lpstr>'x-410'!TABLE_FACTOR_STATUS_2</vt:lpstr>
      <vt:lpstr>'x-415'!TABLE_FACTOR_STATUS_2</vt:lpstr>
      <vt:lpstr>'x-810'!TABLE_FACTOR_STATUS_2</vt:lpstr>
      <vt:lpstr>'x-101'!TABLE_FACTOR_TYPE_1</vt:lpstr>
      <vt:lpstr>'x-102'!TABLE_FACTOR_TYPE_1</vt:lpstr>
      <vt:lpstr>'x-103'!TABLE_FACTOR_TYPE_1</vt:lpstr>
      <vt:lpstr>'x-104'!TABLE_FACTOR_TYPE_1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'x-816'!TABLE_FACTOR_TYPE_1</vt:lpstr>
      <vt:lpstr>'x-817'!TABLE_FACTOR_TYPE_1</vt:lpstr>
      <vt:lpstr>'x-818'!TABLE_FACTOR_TYPE_1</vt:lpstr>
      <vt:lpstr>'x-819'!TABLE_FACTOR_TYPE_1</vt:lpstr>
      <vt:lpstr>'x-820'!TABLE_FACTOR_TYPE_1</vt:lpstr>
      <vt:lpstr>'x-821'!TABLE_FACTOR_TYPE_1</vt:lpstr>
      <vt:lpstr>'x-822'!TABLE_FACTOR_TYPE_1</vt:lpstr>
      <vt:lpstr>'x-823'!TABLE_FACTOR_TYPE_1</vt:lpstr>
      <vt:lpstr>'x-template'!TABLE_FACTOR_TYPE_1</vt:lpstr>
      <vt:lpstr>'x-204'!TABLE_FACTOR_TYPE_2</vt:lpstr>
      <vt:lpstr>'x-403'!TABLE_FACTOR_TYPE_2</vt:lpstr>
      <vt:lpstr>'x-404'!TABLE_FACTOR_TYPE_2</vt:lpstr>
      <vt:lpstr>'x-409'!TABLE_FACTOR_TYPE_2</vt:lpstr>
      <vt:lpstr>'x-410'!TABLE_FACTOR_TYPE_2</vt:lpstr>
      <vt:lpstr>'x-415'!TABLE_FACTOR_TYPE_2</vt:lpstr>
      <vt:lpstr>'x-810'!TABLE_FACTOR_TYPE_2</vt:lpstr>
      <vt:lpstr>'x-101'!TABLE_GENDER_1</vt:lpstr>
      <vt:lpstr>'x-102'!TABLE_GENDER_1</vt:lpstr>
      <vt:lpstr>'x-103'!TABLE_GENDER_1</vt:lpstr>
      <vt:lpstr>'x-104'!TABLE_GENDER_1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'x-217'!TABLE_GENDER_1</vt:lpstr>
      <vt:lpstr>'x-218'!TABLE_GENDER_1</vt:lpstr>
      <vt:lpstr>'x-219'!TABLE_GENDER_1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'x-723'!TABLE_GENDER_1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'x-816'!TABLE_GENDER_1</vt:lpstr>
      <vt:lpstr>'x-817'!TABLE_GENDER_1</vt:lpstr>
      <vt:lpstr>'x-818'!TABLE_GENDER_1</vt:lpstr>
      <vt:lpstr>'x-819'!TABLE_GENDER_1</vt:lpstr>
      <vt:lpstr>'x-820'!TABLE_GENDER_1</vt:lpstr>
      <vt:lpstr>'x-821'!TABLE_GENDER_1</vt:lpstr>
      <vt:lpstr>'x-822'!TABLE_GENDER_1</vt:lpstr>
      <vt:lpstr>'x-823'!TABLE_GENDER_1</vt:lpstr>
      <vt:lpstr>'x-template'!TABLE_GENDER_1</vt:lpstr>
      <vt:lpstr>'x-204'!TABLE_GENDER_2</vt:lpstr>
      <vt:lpstr>'x-403'!TABLE_GENDER_2</vt:lpstr>
      <vt:lpstr>'x-404'!TABLE_GENDER_2</vt:lpstr>
      <vt:lpstr>'x-409'!TABLE_GENDER_2</vt:lpstr>
      <vt:lpstr>'x-410'!TABLE_GENDER_2</vt:lpstr>
      <vt:lpstr>'x-415'!TABLE_GENDER_2</vt:lpstr>
      <vt:lpstr>'x-810'!TABLE_GENDER_2</vt:lpstr>
      <vt:lpstr>'x-101'!TABLE_INFO_1</vt:lpstr>
      <vt:lpstr>'x-102'!TABLE_INFO_1</vt:lpstr>
      <vt:lpstr>'x-103'!TABLE_INFO_1</vt:lpstr>
      <vt:lpstr>'x-104'!TABLE_INFO_1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'x-217'!TABLE_INFO_1</vt:lpstr>
      <vt:lpstr>'x-218'!TABLE_INFO_1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'x-723'!TABLE_INFO_1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'x-816'!TABLE_INFO_1</vt:lpstr>
      <vt:lpstr>'x-817'!TABLE_INFO_1</vt:lpstr>
      <vt:lpstr>'x-818'!TABLE_INFO_1</vt:lpstr>
      <vt:lpstr>'x-819'!TABLE_INFO_1</vt:lpstr>
      <vt:lpstr>'x-820'!TABLE_INFO_1</vt:lpstr>
      <vt:lpstr>'x-821'!TABLE_INFO_1</vt:lpstr>
      <vt:lpstr>'x-822'!TABLE_INFO_1</vt:lpstr>
      <vt:lpstr>'x-823'!TABLE_INFO_1</vt:lpstr>
      <vt:lpstr>'x-template'!TABLE_INFO_1</vt:lpstr>
      <vt:lpstr>'x-204'!TABLE_INFO_2</vt:lpstr>
      <vt:lpstr>'x-403'!TABLE_INFO_2</vt:lpstr>
      <vt:lpstr>'x-404'!TABLE_INFO_2</vt:lpstr>
      <vt:lpstr>'x-409'!TABLE_INFO_2</vt:lpstr>
      <vt:lpstr>'x-410'!TABLE_INFO_2</vt:lpstr>
      <vt:lpstr>'x-415'!TABLE_INFO_2</vt:lpstr>
      <vt:lpstr>'x-810'!TABLE_INFO_2</vt:lpstr>
      <vt:lpstr>'x-101'!TABLE_REFERENCE_1</vt:lpstr>
      <vt:lpstr>'x-102'!TABLE_REFERENCE_1</vt:lpstr>
      <vt:lpstr>'x-103'!TABLE_REFERENCE_1</vt:lpstr>
      <vt:lpstr>'x-104'!TABLE_REFERENCE_1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'x-816'!TABLE_REFERENCE_1</vt:lpstr>
      <vt:lpstr>'x-817'!TABLE_REFERENCE_1</vt:lpstr>
      <vt:lpstr>'x-818'!TABLE_REFERENCE_1</vt:lpstr>
      <vt:lpstr>'x-819'!TABLE_REFERENCE_1</vt:lpstr>
      <vt:lpstr>'x-820'!TABLE_REFERENCE_1</vt:lpstr>
      <vt:lpstr>'x-821'!TABLE_REFERENCE_1</vt:lpstr>
      <vt:lpstr>'x-822'!TABLE_REFERENCE_1</vt:lpstr>
      <vt:lpstr>'x-823'!TABLE_REFERENCE_1</vt:lpstr>
      <vt:lpstr>'x-template'!TABLE_REFERENCE_1</vt:lpstr>
      <vt:lpstr>'x-204'!TABLE_REFERENCE_2</vt:lpstr>
      <vt:lpstr>'x-403'!TABLE_REFERENCE_2</vt:lpstr>
      <vt:lpstr>'x-404'!TABLE_REFERENCE_2</vt:lpstr>
      <vt:lpstr>'x-409'!TABLE_REFERENCE_2</vt:lpstr>
      <vt:lpstr>'x-410'!TABLE_REFERENCE_2</vt:lpstr>
      <vt:lpstr>'x-415'!TABLE_REFERENCE_2</vt:lpstr>
      <vt:lpstr>'x-810'!TABLE_REFERENCE_2</vt:lpstr>
      <vt:lpstr>'x-101'!TABLE_REFERENCE_GUIDANCE_1</vt:lpstr>
      <vt:lpstr>'x-102'!TABLE_REFERENCE_GUIDANCE_1</vt:lpstr>
      <vt:lpstr>'x-103'!TABLE_REFERENCE_GUIDANCE_1</vt:lpstr>
      <vt:lpstr>'x-104'!TABLE_REFERENCE_GUIDANCE_1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'x-816'!TABLE_REFERENCE_GUIDANCE_1</vt:lpstr>
      <vt:lpstr>'x-817'!TABLE_REFERENCE_GUIDANCE_1</vt:lpstr>
      <vt:lpstr>'x-818'!TABLE_REFERENCE_GUIDANCE_1</vt:lpstr>
      <vt:lpstr>'x-819'!TABLE_REFERENCE_GUIDANCE_1</vt:lpstr>
      <vt:lpstr>'x-820'!TABLE_REFERENCE_GUIDANCE_1</vt:lpstr>
      <vt:lpstr>'x-821'!TABLE_REFERENCE_GUIDANCE_1</vt:lpstr>
      <vt:lpstr>'x-822'!TABLE_REFERENCE_GUIDANCE_1</vt:lpstr>
      <vt:lpstr>'x-823'!TABLE_REFERENCE_GUIDANCE_1</vt:lpstr>
      <vt:lpstr>'x-template'!TABLE_REFERENCE_GUIDANCE_1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'x-810'!TABLE_REFERENCE_GUIDANCE_2</vt:lpstr>
      <vt:lpstr>'x-101'!TABLE_RELATED_1</vt:lpstr>
      <vt:lpstr>'x-102'!TABLE_RELATED_1</vt:lpstr>
      <vt:lpstr>'x-103'!TABLE_RELATED_1</vt:lpstr>
      <vt:lpstr>'x-104'!TABLE_RELATED_1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'x-217'!TABLE_RELATED_1</vt:lpstr>
      <vt:lpstr>'x-218'!TABLE_RELATED_1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'x-723'!TABLE_RELATED_1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'x-816'!TABLE_RELATED_1</vt:lpstr>
      <vt:lpstr>'x-817'!TABLE_RELATED_1</vt:lpstr>
      <vt:lpstr>'x-818'!TABLE_RELATED_1</vt:lpstr>
      <vt:lpstr>'x-819'!TABLE_RELATED_1</vt:lpstr>
      <vt:lpstr>'x-820'!TABLE_RELATED_1</vt:lpstr>
      <vt:lpstr>'x-821'!TABLE_RELATED_1</vt:lpstr>
      <vt:lpstr>'x-822'!TABLE_RELATED_1</vt:lpstr>
      <vt:lpstr>'x-823'!TABLE_RELATED_1</vt:lpstr>
      <vt:lpstr>'x-template'!TABLE_RELATED_1</vt:lpstr>
      <vt:lpstr>'x-204'!TABLE_RELATED_2</vt:lpstr>
      <vt:lpstr>'x-403'!TABLE_RELATED_2</vt:lpstr>
      <vt:lpstr>'x-404'!TABLE_RELATED_2</vt:lpstr>
      <vt:lpstr>'x-409'!TABLE_RELATED_2</vt:lpstr>
      <vt:lpstr>'x-410'!TABLE_RELATED_2</vt:lpstr>
      <vt:lpstr>'x-415'!TABLE_RELATED_2</vt:lpstr>
      <vt:lpstr>'x-810'!TABLE_RELATED_2</vt:lpstr>
      <vt:lpstr>'x-101'!TABLE_SECTION_1</vt:lpstr>
      <vt:lpstr>'x-102'!TABLE_SECTION_1</vt:lpstr>
      <vt:lpstr>'x-103'!TABLE_SECTION_1</vt:lpstr>
      <vt:lpstr>'x-104'!TABLE_SECTION_1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'x-217'!TABLE_SECTION_1</vt:lpstr>
      <vt:lpstr>'x-218'!TABLE_SECTION_1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'x-723'!TABLE_SECTION_1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'x-816'!TABLE_SECTION_1</vt:lpstr>
      <vt:lpstr>'x-817'!TABLE_SECTION_1</vt:lpstr>
      <vt:lpstr>'x-818'!TABLE_SECTION_1</vt:lpstr>
      <vt:lpstr>'x-819'!TABLE_SECTION_1</vt:lpstr>
      <vt:lpstr>'x-820'!TABLE_SECTION_1</vt:lpstr>
      <vt:lpstr>'x-821'!TABLE_SECTION_1</vt:lpstr>
      <vt:lpstr>'x-822'!TABLE_SECTION_1</vt:lpstr>
      <vt:lpstr>'x-823'!TABLE_SECTION_1</vt:lpstr>
      <vt:lpstr>'x-template'!TABLE_SECTION_1</vt:lpstr>
      <vt:lpstr>'x-204'!TABLE_SECTION_2</vt:lpstr>
      <vt:lpstr>'x-403'!TABLE_SECTION_2</vt:lpstr>
      <vt:lpstr>'x-404'!TABLE_SECTION_2</vt:lpstr>
      <vt:lpstr>'x-409'!TABLE_SECTION_2</vt:lpstr>
      <vt:lpstr>'x-410'!TABLE_SECTION_2</vt:lpstr>
      <vt:lpstr>'x-415'!TABLE_SECTION_2</vt:lpstr>
      <vt:lpstr>'x-810'!TABLE_SECTION_2</vt:lpstr>
      <vt:lpstr>'x-101'!TABLE_SECTION_NUMBER_1</vt:lpstr>
      <vt:lpstr>'x-102'!TABLE_SECTION_NUMBER_1</vt:lpstr>
      <vt:lpstr>'x-103'!TABLE_SECTION_NUMBER_1</vt:lpstr>
      <vt:lpstr>'x-104'!TABLE_SECTION_NUMBER_1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'x-816'!TABLE_SECTION_NUMBER_1</vt:lpstr>
      <vt:lpstr>'x-817'!TABLE_SECTION_NUMBER_1</vt:lpstr>
      <vt:lpstr>'x-818'!TABLE_SECTION_NUMBER_1</vt:lpstr>
      <vt:lpstr>'x-819'!TABLE_SECTION_NUMBER_1</vt:lpstr>
      <vt:lpstr>'x-820'!TABLE_SECTION_NUMBER_1</vt:lpstr>
      <vt:lpstr>'x-821'!TABLE_SECTION_NUMBER_1</vt:lpstr>
      <vt:lpstr>'x-822'!TABLE_SECTION_NUMBER_1</vt:lpstr>
      <vt:lpstr>'x-823'!TABLE_SECTION_NUMBER_1</vt:lpstr>
      <vt:lpstr>'x-template'!TABLE_SECTION_NUMBER_1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'x-810'!TABLE_SECTION_NUMBER_2</vt:lpstr>
      <vt:lpstr>'x-101'!TABLE_SERIES_NUMBER_1</vt:lpstr>
      <vt:lpstr>'x-102'!TABLE_SERIES_NUMBER_1</vt:lpstr>
      <vt:lpstr>'x-103'!TABLE_SERIES_NUMBER_1</vt:lpstr>
      <vt:lpstr>'x-104'!TABLE_SERIES_NUMBER_1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'x-816'!TABLE_SERIES_NUMBER_1</vt:lpstr>
      <vt:lpstr>'x-817'!TABLE_SERIES_NUMBER_1</vt:lpstr>
      <vt:lpstr>'x-818'!TABLE_SERIES_NUMBER_1</vt:lpstr>
      <vt:lpstr>'x-819'!TABLE_SERIES_NUMBER_1</vt:lpstr>
      <vt:lpstr>'x-820'!TABLE_SERIES_NUMBER_1</vt:lpstr>
      <vt:lpstr>'x-821'!TABLE_SERIES_NUMBER_1</vt:lpstr>
      <vt:lpstr>'x-822'!TABLE_SERIES_NUMBER_1</vt:lpstr>
      <vt:lpstr>'x-823'!TABLE_SERIES_NUMBER_1</vt:lpstr>
      <vt:lpstr>'x-template'!TABLE_SERIES_NUMBER_1</vt:lpstr>
      <vt:lpstr>'x-204'!TABLE_SERIES_NUMBER_2</vt:lpstr>
      <vt:lpstr>'x-403'!TABLE_SERIES_NUMBER_2</vt:lpstr>
      <vt:lpstr>'x-404'!TABLE_SERIES_NUMBER_2</vt:lpstr>
      <vt:lpstr>'x-409'!TABLE_SERIES_NUMBER_2</vt:lpstr>
      <vt:lpstr>'x-410'!TABLE_SERIES_NUMBER_2</vt:lpstr>
      <vt:lpstr>'x-415'!TABLE_SERIES_NUMBER_2</vt:lpstr>
      <vt:lpstr>'x-810'!TABLE_SERIES_NUMBER_2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NI Consolidated Factors 2026-01.xlsm</dc:title>
  <dc:subject/>
  <dc:creator>Garvin, Mathew - GAD</dc:creator>
  <cp:keywords/>
  <dc:description/>
  <cp:lastModifiedBy>Angel, Izaak - GAD</cp:lastModifiedBy>
  <cp:revision/>
  <dcterms:created xsi:type="dcterms:W3CDTF">2007-01-30T12:07:56Z</dcterms:created>
  <dcterms:modified xsi:type="dcterms:W3CDTF">2026-06-02T12:45:48Z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193f7d68-229f-404d-bd78-5f1f78e22728</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