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3-04\"/>
    </mc:Choice>
  </mc:AlternateContent>
  <xr:revisionPtr revIDLastSave="0" documentId="8_{7EA4C4F9-02C6-4BA9-9380-387A0E38188E}" xr6:coauthVersionLast="47" xr6:coauthVersionMax="47" xr10:uidLastSave="{00000000-0000-0000-0000-000000000000}"/>
  <workbookProtection workbookAlgorithmName="SHA-512" workbookHashValue="R3Rch9K8JOo5rkAu0dQYivfJKvii5PhxOk636JMZOpPI7JHiGqoCz0xaDqkop5IVsFzHGo9e/pKx+w/S0B4yTA==" workbookSaltValue="skyKW42nBwEW+IEWxxlx6w==" workbookSpinCount="100000" lockStructure="1"/>
  <bookViews>
    <workbookView xWindow="31785" yWindow="-21720" windowWidth="38640" windowHeight="21240" tabRatio="907" firstSheet="1" activeTab="5" xr2:uid="{00000000-000D-0000-FFFF-FFFF00000000}"/>
  </bookViews>
  <sheets>
    <sheet name="Cover" sheetId="1" r:id="rId1"/>
    <sheet name="Purpose of spreadsheet" sheetId="77" r:id="rId2"/>
    <sheet name="Version Control" sheetId="78" r:id="rId3"/>
    <sheet name="Summary - Police_EW" sheetId="86" state="hidden" r:id="rId4"/>
    <sheet name="AnnGenHiddenLists" sheetId="103" state="hidden" r:id="rId5"/>
    <sheet name="Factor List" sheetId="55" r:id="rId6"/>
    <sheet name="x-Series Number" sheetId="102" state="hidden" r:id="rId7"/>
    <sheet name="NA1 (201)" sheetId="104" r:id="rId8"/>
    <sheet name="A1 (201C)" sheetId="215" r:id="rId9"/>
    <sheet name="NA2 (202)" sheetId="105" r:id="rId10"/>
    <sheet name="A2 (202C)" sheetId="216" r:id="rId11"/>
    <sheet name="D1 (203)" sheetId="106" r:id="rId12"/>
    <sheet name="D2 (204)" sheetId="107" r:id="rId13"/>
    <sheet name="NF1 (205)" sheetId="108" r:id="rId14"/>
    <sheet name="F1 (205C)" sheetId="217" r:id="rId15"/>
    <sheet name="NF2 (206)" sheetId="109" r:id="rId16"/>
    <sheet name="F2 (206C)" sheetId="218" r:id="rId17"/>
    <sheet name="NA1_06 (207)" sheetId="110" r:id="rId18"/>
    <sheet name="NA2_06 (208)" sheetId="111" r:id="rId19"/>
    <sheet name="NA3_06 (209)" sheetId="112" r:id="rId20"/>
    <sheet name="NF1_06 (210)" sheetId="113" r:id="rId21"/>
    <sheet name="NF2_06 (211)" sheetId="114" r:id="rId22"/>
    <sheet name="NA1_15_65 (212)" sheetId="115" r:id="rId23"/>
    <sheet name="NA1_15_66 (213)" sheetId="116" r:id="rId24"/>
    <sheet name="NA1_15_67 (214)" sheetId="117" r:id="rId25"/>
    <sheet name="NA1_15_68 (215)" sheetId="118" r:id="rId26"/>
    <sheet name="NA2_15_65 (216)" sheetId="119" r:id="rId27"/>
    <sheet name="NA2_15_66 (217)" sheetId="120" r:id="rId28"/>
    <sheet name="NA2_15_67 (218)" sheetId="121" r:id="rId29"/>
    <sheet name="NA2_15_68 (219)" sheetId="122" r:id="rId30"/>
    <sheet name="NF1_15 (220)" sheetId="123" r:id="rId31"/>
    <sheet name="NF2_15 (221)" sheetId="124" r:id="rId32"/>
    <sheet name="TVIN_15M (226)" sheetId="170" r:id="rId33"/>
    <sheet name="TVIN_15F (227)" sheetId="171" r:id="rId34"/>
    <sheet name="TVIN_15GMP (228)" sheetId="172" r:id="rId35"/>
    <sheet name="M (229)" sheetId="161" r:id="rId36"/>
    <sheet name="G1 (301)" sheetId="125" r:id="rId37"/>
    <sheet name="G2 (302)" sheetId="126" r:id="rId38"/>
    <sheet name="H1 (303)" sheetId="127" r:id="rId39"/>
    <sheet name="H2 (304)" sheetId="128" r:id="rId40"/>
    <sheet name="G1_06 (305)" sheetId="129" r:id="rId41"/>
    <sheet name="G2_06 (306)" sheetId="130" r:id="rId42"/>
    <sheet name="H1_06 (307)" sheetId="131" r:id="rId43"/>
    <sheet name="H2_06 (308)" sheetId="132" r:id="rId44"/>
    <sheet name="G1_15 (309)" sheetId="133" r:id="rId45"/>
    <sheet name="G2_15 (310)" sheetId="134" r:id="rId46"/>
    <sheet name="H1_15 (311)" sheetId="135" r:id="rId47"/>
    <sheet name="H2_15 (312)" sheetId="136" r:id="rId48"/>
    <sheet name="K (313)" sheetId="137" r:id="rId49"/>
    <sheet name="K_06 (314)" sheetId="138" r:id="rId50"/>
    <sheet name="K_15_65 (315)" sheetId="139" r:id="rId51"/>
    <sheet name="K_15_66 (316)" sheetId="140" r:id="rId52"/>
    <sheet name="K_15_67 (317)" sheetId="141" r:id="rId53"/>
    <sheet name="K_15_68 (318)" sheetId="142" r:id="rId54"/>
    <sheet name="M (319)" sheetId="160" r:id="rId55"/>
    <sheet name="N (320)" sheetId="143" r:id="rId56"/>
    <sheet name="P (321)" sheetId="144" r:id="rId57"/>
    <sheet name="Q1 (322)" sheetId="145" r:id="rId58"/>
    <sheet name="Q2 (323)" sheetId="146" r:id="rId59"/>
    <sheet name="R (324)" sheetId="147" r:id="rId60"/>
    <sheet name="S1 (325)" sheetId="148" r:id="rId61"/>
    <sheet name="S2 (326)" sheetId="149" r:id="rId62"/>
    <sheet name="T1 (327)" sheetId="150" r:id="rId63"/>
    <sheet name="T2 (328)" sheetId="151" r:id="rId64"/>
    <sheet name="U1 (329)" sheetId="152" r:id="rId65"/>
    <sheet name="U2 (330)" sheetId="153" r:id="rId66"/>
    <sheet name="Q1_06 (331)" sheetId="154" r:id="rId67"/>
    <sheet name="Q2 _06 (332)" sheetId="155" r:id="rId68"/>
    <sheet name="R1_06 (333)" sheetId="156" r:id="rId69"/>
    <sheet name="R2_06 (334)" sheetId="157" r:id="rId70"/>
    <sheet name="Q_15 (335)" sheetId="158" r:id="rId71"/>
    <sheet name="R_15 (336)" sheetId="159" r:id="rId72"/>
    <sheet name="A (401)" sheetId="175" r:id="rId73"/>
    <sheet name="B (402)" sheetId="176" r:id="rId74"/>
    <sheet name="A (403)" sheetId="177" r:id="rId75"/>
    <sheet name="B (404)" sheetId="178" r:id="rId76"/>
    <sheet name="C (405)" sheetId="179" r:id="rId77"/>
    <sheet name="A (406)" sheetId="220" r:id="rId78"/>
    <sheet name="B (407)" sheetId="219" r:id="rId79"/>
    <sheet name="1 (501)" sheetId="180" r:id="rId80"/>
    <sheet name="2 (502)" sheetId="181" r:id="rId81"/>
    <sheet name="3 (503)" sheetId="182" r:id="rId82"/>
    <sheet name="504" sheetId="183" r:id="rId83"/>
    <sheet name="Table 1 (505)" sheetId="163" r:id="rId84"/>
    <sheet name="Table 2 (506)" sheetId="164" r:id="rId85"/>
    <sheet name="Table 3 (507)" sheetId="165" r:id="rId86"/>
    <sheet name="A_87 (601)" sheetId="184" r:id="rId87"/>
    <sheet name="A_06 (602)" sheetId="185" r:id="rId88"/>
    <sheet name="A_15_65 (603)" sheetId="186" r:id="rId89"/>
    <sheet name="A_15_66 (604)" sheetId="187" r:id="rId90"/>
    <sheet name="A_15_67 (605)" sheetId="188" r:id="rId91"/>
    <sheet name="A_15_68 (606)" sheetId="189" r:id="rId92"/>
    <sheet name="B_87 (607)" sheetId="190" r:id="rId93"/>
    <sheet name="C_87 (608)" sheetId="191" r:id="rId94"/>
    <sheet name="G_87 (609)" sheetId="192" r:id="rId95"/>
    <sheet name="H_87 (610)" sheetId="193" r:id="rId96"/>
    <sheet name="F_06 (611)" sheetId="194" r:id="rId97"/>
    <sheet name="G_06 (612)" sheetId="195" r:id="rId98"/>
    <sheet name="F_15 (613)" sheetId="196" r:id="rId99"/>
    <sheet name="G_15 (614)" sheetId="197" r:id="rId100"/>
    <sheet name="D1_87 (615)" sheetId="198" r:id="rId101"/>
    <sheet name="D2_87 (616)" sheetId="199" r:id="rId102"/>
    <sheet name="E1_87 (617)" sheetId="200" r:id="rId103"/>
    <sheet name="E2_87 (618)" sheetId="201" r:id="rId104"/>
    <sheet name="F1_87 (619)" sheetId="202" r:id="rId105"/>
    <sheet name="F2_87 (620)" sheetId="203" r:id="rId106"/>
    <sheet name="B_06 (621)" sheetId="204" r:id="rId107"/>
    <sheet name="C_06 (622)" sheetId="205" r:id="rId108"/>
    <sheet name="D_06 (623)" sheetId="206" r:id="rId109"/>
    <sheet name="E_06 (624)" sheetId="207" r:id="rId110"/>
    <sheet name="B_15 (625)" sheetId="208" r:id="rId111"/>
    <sheet name="C_15 (626)" sheetId="209" r:id="rId112"/>
    <sheet name="S-AP (701)" sheetId="210" r:id="rId113"/>
    <sheet name="B-AP (702)" sheetId="211" r:id="rId114"/>
    <sheet name="C (703)" sheetId="212" r:id="rId115"/>
    <sheet name="1 (801)" sheetId="213" r:id="rId116"/>
    <sheet name="2 (802)" sheetId="214" r:id="rId117"/>
  </sheets>
  <externalReferences>
    <externalReference r:id="rId118"/>
    <externalReference r:id="rId119"/>
    <externalReference r:id="rId120"/>
    <externalReference r:id="rId121"/>
    <externalReference r:id="rId122"/>
  </externalReferences>
  <definedNames>
    <definedName name="_xlnm._FilterDatabase" localSheetId="5" hidden="1">'Factor List'!$A$7:$S$118</definedName>
    <definedName name="BaseTablesList">AnnGenHiddenLists!$A$4:$A$160</definedName>
    <definedName name="DATE_MODIFIED">'Version Control'!$C$17</definedName>
    <definedName name="FACTOR_LIST_AGE_DEF">'Factor List'!$G$7</definedName>
    <definedName name="FACTOR_LIST_CLIENT">'Factor List'!$B$7</definedName>
    <definedName name="FACTOR_LIST_DATE_IMPLEMENTED" localSheetId="79">'[1]Factor List'!#REF!</definedName>
    <definedName name="FACTOR_LIST_DATE_IMPLEMENTED" localSheetId="115">'[1]Factor List'!#REF!</definedName>
    <definedName name="FACTOR_LIST_DATE_IMPLEMENTED" localSheetId="80">'[1]Factor List'!#REF!</definedName>
    <definedName name="FACTOR_LIST_DATE_IMPLEMENTED" localSheetId="116">'[1]Factor List'!#REF!</definedName>
    <definedName name="FACTOR_LIST_DATE_IMPLEMENTED" localSheetId="81">'[1]Factor List'!#REF!</definedName>
    <definedName name="FACTOR_LIST_DATE_IMPLEMENTED" localSheetId="82">'[1]Factor List'!#REF!</definedName>
    <definedName name="FACTOR_LIST_DATE_IMPLEMENTED" localSheetId="72">'[1]Factor List'!#REF!</definedName>
    <definedName name="FACTOR_LIST_DATE_IMPLEMENTED" localSheetId="74">'[1]Factor List'!#REF!</definedName>
    <definedName name="FACTOR_LIST_DATE_IMPLEMENTED" localSheetId="87">'[1]Factor List'!#REF!</definedName>
    <definedName name="FACTOR_LIST_DATE_IMPLEMENTED" localSheetId="88">'[1]Factor List'!#REF!</definedName>
    <definedName name="FACTOR_LIST_DATE_IMPLEMENTED" localSheetId="89">'[1]Factor List'!#REF!</definedName>
    <definedName name="FACTOR_LIST_DATE_IMPLEMENTED" localSheetId="90">'[1]Factor List'!#REF!</definedName>
    <definedName name="FACTOR_LIST_DATE_IMPLEMENTED" localSheetId="91">'[1]Factor List'!#REF!</definedName>
    <definedName name="FACTOR_LIST_DATE_IMPLEMENTED" localSheetId="86">'[1]Factor List'!#REF!</definedName>
    <definedName name="FACTOR_LIST_DATE_IMPLEMENTED" localSheetId="73">'[1]Factor List'!#REF!</definedName>
    <definedName name="FACTOR_LIST_DATE_IMPLEMENTED" localSheetId="75">'[1]Factor List'!#REF!</definedName>
    <definedName name="FACTOR_LIST_DATE_IMPLEMENTED" localSheetId="106">'[1]Factor List'!#REF!</definedName>
    <definedName name="FACTOR_LIST_DATE_IMPLEMENTED" localSheetId="110">'[1]Factor List'!#REF!</definedName>
    <definedName name="FACTOR_LIST_DATE_IMPLEMENTED" localSheetId="92">'[1]Factor List'!#REF!</definedName>
    <definedName name="FACTOR_LIST_DATE_IMPLEMENTED" localSheetId="113">'[1]Factor List'!#REF!</definedName>
    <definedName name="FACTOR_LIST_DATE_IMPLEMENTED" localSheetId="76">'[1]Factor List'!#REF!</definedName>
    <definedName name="FACTOR_LIST_DATE_IMPLEMENTED" localSheetId="114">'[1]Factor List'!#REF!</definedName>
    <definedName name="FACTOR_LIST_DATE_IMPLEMENTED" localSheetId="107">'[1]Factor List'!#REF!</definedName>
    <definedName name="FACTOR_LIST_DATE_IMPLEMENTED" localSheetId="111">'[1]Factor List'!#REF!</definedName>
    <definedName name="FACTOR_LIST_DATE_IMPLEMENTED" localSheetId="93">'[1]Factor List'!#REF!</definedName>
    <definedName name="FACTOR_LIST_DATE_IMPLEMENTED" localSheetId="108">'[1]Factor List'!#REF!</definedName>
    <definedName name="FACTOR_LIST_DATE_IMPLEMENTED" localSheetId="100">'[1]Factor List'!#REF!</definedName>
    <definedName name="FACTOR_LIST_DATE_IMPLEMENTED" localSheetId="101">'[1]Factor List'!#REF!</definedName>
    <definedName name="FACTOR_LIST_DATE_IMPLEMENTED" localSheetId="109">'[1]Factor List'!#REF!</definedName>
    <definedName name="FACTOR_LIST_DATE_IMPLEMENTED" localSheetId="102">'[1]Factor List'!#REF!</definedName>
    <definedName name="FACTOR_LIST_DATE_IMPLEMENTED" localSheetId="103">'[1]Factor List'!#REF!</definedName>
    <definedName name="FACTOR_LIST_DATE_IMPLEMENTED" localSheetId="96">'[1]Factor List'!#REF!</definedName>
    <definedName name="FACTOR_LIST_DATE_IMPLEMENTED" localSheetId="98">'[1]Factor List'!#REF!</definedName>
    <definedName name="FACTOR_LIST_DATE_IMPLEMENTED" localSheetId="104">'[1]Factor List'!#REF!</definedName>
    <definedName name="FACTOR_LIST_DATE_IMPLEMENTED" localSheetId="105">'[1]Factor List'!#REF!</definedName>
    <definedName name="FACTOR_LIST_DATE_IMPLEMENTED" localSheetId="97">'[1]Factor List'!#REF!</definedName>
    <definedName name="FACTOR_LIST_DATE_IMPLEMENTED" localSheetId="99">'[1]Factor List'!#REF!</definedName>
    <definedName name="FACTOR_LIST_DATE_IMPLEMENTED" localSheetId="94">'[1]Factor List'!#REF!</definedName>
    <definedName name="FACTOR_LIST_DATE_IMPLEMENTED" localSheetId="95">'[1]Factor List'!#REF!</definedName>
    <definedName name="FACTOR_LIST_DATE_IMPLEMENTED" localSheetId="112">'[1]Factor List'!#REF!</definedName>
    <definedName name="FACTOR_LIST_DATE_IMPLEMENTED" localSheetId="33">'[1]Factor List'!#REF!</definedName>
    <definedName name="FACTOR_LIST_DATE_IMPLEMENTED" localSheetId="34">'[1]Factor List'!#REF!</definedName>
    <definedName name="FACTOR_LIST_DATE_IMPLEMENTED" localSheetId="32">'[1]Factor List'!#REF!</definedName>
    <definedName name="FACTOR_LIST_DATE_IMPLEMENTED">'Factor List'!$N$7</definedName>
    <definedName name="FACTOR_LIST_DATE_ISSUED">'Factor List'!$M$7</definedName>
    <definedName name="FACTOR_LIST_DESCRIPTION">'Factor List'!$E$7</definedName>
    <definedName name="FACTOR_LIST_FACTOR_STATUS" localSheetId="79">'[1]Factor List'!#REF!</definedName>
    <definedName name="FACTOR_LIST_FACTOR_STATUS" localSheetId="115">'[1]Factor List'!#REF!</definedName>
    <definedName name="FACTOR_LIST_FACTOR_STATUS" localSheetId="80">'[1]Factor List'!#REF!</definedName>
    <definedName name="FACTOR_LIST_FACTOR_STATUS" localSheetId="116">'[1]Factor List'!#REF!</definedName>
    <definedName name="FACTOR_LIST_FACTOR_STATUS" localSheetId="81">'[1]Factor List'!#REF!</definedName>
    <definedName name="FACTOR_LIST_FACTOR_STATUS" localSheetId="82">'[1]Factor List'!#REF!</definedName>
    <definedName name="FACTOR_LIST_FACTOR_STATUS" localSheetId="72">'[1]Factor List'!#REF!</definedName>
    <definedName name="FACTOR_LIST_FACTOR_STATUS" localSheetId="74">'[1]Factor List'!#REF!</definedName>
    <definedName name="FACTOR_LIST_FACTOR_STATUS" localSheetId="87">'[1]Factor List'!#REF!</definedName>
    <definedName name="FACTOR_LIST_FACTOR_STATUS" localSheetId="88">'[1]Factor List'!#REF!</definedName>
    <definedName name="FACTOR_LIST_FACTOR_STATUS" localSheetId="89">'[1]Factor List'!#REF!</definedName>
    <definedName name="FACTOR_LIST_FACTOR_STATUS" localSheetId="90">'[1]Factor List'!#REF!</definedName>
    <definedName name="FACTOR_LIST_FACTOR_STATUS" localSheetId="91">'[1]Factor List'!#REF!</definedName>
    <definedName name="FACTOR_LIST_FACTOR_STATUS" localSheetId="86">'[1]Factor List'!#REF!</definedName>
    <definedName name="FACTOR_LIST_FACTOR_STATUS" localSheetId="73">'[1]Factor List'!#REF!</definedName>
    <definedName name="FACTOR_LIST_FACTOR_STATUS" localSheetId="75">'[1]Factor List'!#REF!</definedName>
    <definedName name="FACTOR_LIST_FACTOR_STATUS" localSheetId="106">'[1]Factor List'!#REF!</definedName>
    <definedName name="FACTOR_LIST_FACTOR_STATUS" localSheetId="110">'[1]Factor List'!#REF!</definedName>
    <definedName name="FACTOR_LIST_FACTOR_STATUS" localSheetId="92">'[1]Factor List'!#REF!</definedName>
    <definedName name="FACTOR_LIST_FACTOR_STATUS" localSheetId="113">'[1]Factor List'!#REF!</definedName>
    <definedName name="FACTOR_LIST_FACTOR_STATUS" localSheetId="76">'[1]Factor List'!#REF!</definedName>
    <definedName name="FACTOR_LIST_FACTOR_STATUS" localSheetId="114">'[1]Factor List'!#REF!</definedName>
    <definedName name="FACTOR_LIST_FACTOR_STATUS" localSheetId="107">'[1]Factor List'!#REF!</definedName>
    <definedName name="FACTOR_LIST_FACTOR_STATUS" localSheetId="111">'[1]Factor List'!#REF!</definedName>
    <definedName name="FACTOR_LIST_FACTOR_STATUS" localSheetId="93">'[1]Factor List'!#REF!</definedName>
    <definedName name="FACTOR_LIST_FACTOR_STATUS" localSheetId="108">'[1]Factor List'!#REF!</definedName>
    <definedName name="FACTOR_LIST_FACTOR_STATUS" localSheetId="100">'[1]Factor List'!#REF!</definedName>
    <definedName name="FACTOR_LIST_FACTOR_STATUS" localSheetId="101">'[1]Factor List'!#REF!</definedName>
    <definedName name="FACTOR_LIST_FACTOR_STATUS" localSheetId="109">'[1]Factor List'!#REF!</definedName>
    <definedName name="FACTOR_LIST_FACTOR_STATUS" localSheetId="102">'[1]Factor List'!#REF!</definedName>
    <definedName name="FACTOR_LIST_FACTOR_STATUS" localSheetId="103">'[1]Factor List'!#REF!</definedName>
    <definedName name="FACTOR_LIST_FACTOR_STATUS" localSheetId="96">'[1]Factor List'!#REF!</definedName>
    <definedName name="FACTOR_LIST_FACTOR_STATUS" localSheetId="98">'[1]Factor List'!#REF!</definedName>
    <definedName name="FACTOR_LIST_FACTOR_STATUS" localSheetId="104">'[1]Factor List'!#REF!</definedName>
    <definedName name="FACTOR_LIST_FACTOR_STATUS" localSheetId="105">'[1]Factor List'!#REF!</definedName>
    <definedName name="FACTOR_LIST_FACTOR_STATUS" localSheetId="97">'[1]Factor List'!#REF!</definedName>
    <definedName name="FACTOR_LIST_FACTOR_STATUS" localSheetId="99">'[1]Factor List'!#REF!</definedName>
    <definedName name="FACTOR_LIST_FACTOR_STATUS" localSheetId="94">'[1]Factor List'!#REF!</definedName>
    <definedName name="FACTOR_LIST_FACTOR_STATUS" localSheetId="95">'[1]Factor List'!#REF!</definedName>
    <definedName name="FACTOR_LIST_FACTOR_STATUS" localSheetId="112">'[1]Factor List'!#REF!</definedName>
    <definedName name="FACTOR_LIST_FACTOR_STATUS" localSheetId="33">'[1]Factor List'!#REF!</definedName>
    <definedName name="FACTOR_LIST_FACTOR_STATUS" localSheetId="34">'[1]Factor List'!#REF!</definedName>
    <definedName name="FACTOR_LIST_FACTOR_STATUS" localSheetId="32">'[1]Factor List'!#REF!</definedName>
    <definedName name="FACTOR_LIST_FACTOR_STATUS">'Factor List'!$O$7</definedName>
    <definedName name="FACTOR_LIST_FACTOR_TYPE">'Factor List'!$D$7</definedName>
    <definedName name="FACTOR_LIST_GENDER">'Factor List'!$F$7</definedName>
    <definedName name="FACTOR_LIST_HEADINGS">'Factor List'!$B$7:$S$7</definedName>
    <definedName name="FACTOR_LIST_REFERENCE" localSheetId="114">'[2]Factor List'!#REF!</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 localSheetId="79">'[1]Factor List'!#REF!</definedName>
    <definedName name="FACTOR_LIST_SECTION_NUMBER" localSheetId="115">'[1]Factor List'!#REF!</definedName>
    <definedName name="FACTOR_LIST_SECTION_NUMBER" localSheetId="80">'[1]Factor List'!#REF!</definedName>
    <definedName name="FACTOR_LIST_SECTION_NUMBER" localSheetId="116">'[1]Factor List'!#REF!</definedName>
    <definedName name="FACTOR_LIST_SECTION_NUMBER" localSheetId="81">'[1]Factor List'!#REF!</definedName>
    <definedName name="FACTOR_LIST_SECTION_NUMBER" localSheetId="82">'[1]Factor List'!#REF!</definedName>
    <definedName name="FACTOR_LIST_SECTION_NUMBER" localSheetId="72">'[1]Factor List'!#REF!</definedName>
    <definedName name="FACTOR_LIST_SECTION_NUMBER" localSheetId="74">'[1]Factor List'!#REF!</definedName>
    <definedName name="FACTOR_LIST_SECTION_NUMBER" localSheetId="87">'[1]Factor List'!#REF!</definedName>
    <definedName name="FACTOR_LIST_SECTION_NUMBER" localSheetId="88">'[1]Factor List'!#REF!</definedName>
    <definedName name="FACTOR_LIST_SECTION_NUMBER" localSheetId="89">'[1]Factor List'!#REF!</definedName>
    <definedName name="FACTOR_LIST_SECTION_NUMBER" localSheetId="90">'[1]Factor List'!#REF!</definedName>
    <definedName name="FACTOR_LIST_SECTION_NUMBER" localSheetId="91">'[1]Factor List'!#REF!</definedName>
    <definedName name="FACTOR_LIST_SECTION_NUMBER" localSheetId="86">'[1]Factor List'!#REF!</definedName>
    <definedName name="FACTOR_LIST_SECTION_NUMBER" localSheetId="73">'[1]Factor List'!#REF!</definedName>
    <definedName name="FACTOR_LIST_SECTION_NUMBER" localSheetId="75">'[1]Factor List'!#REF!</definedName>
    <definedName name="FACTOR_LIST_SECTION_NUMBER" localSheetId="106">'[1]Factor List'!#REF!</definedName>
    <definedName name="FACTOR_LIST_SECTION_NUMBER" localSheetId="110">'[1]Factor List'!#REF!</definedName>
    <definedName name="FACTOR_LIST_SECTION_NUMBER" localSheetId="92">'[1]Factor List'!#REF!</definedName>
    <definedName name="FACTOR_LIST_SECTION_NUMBER" localSheetId="113">'[1]Factor List'!#REF!</definedName>
    <definedName name="FACTOR_LIST_SECTION_NUMBER" localSheetId="76">'[1]Factor List'!#REF!</definedName>
    <definedName name="FACTOR_LIST_SECTION_NUMBER" localSheetId="114">'[2]Factor List'!#REF!</definedName>
    <definedName name="FACTOR_LIST_SECTION_NUMBER" localSheetId="107">'[1]Factor List'!#REF!</definedName>
    <definedName name="FACTOR_LIST_SECTION_NUMBER" localSheetId="111">'[1]Factor List'!#REF!</definedName>
    <definedName name="FACTOR_LIST_SECTION_NUMBER" localSheetId="93">'[1]Factor List'!#REF!</definedName>
    <definedName name="FACTOR_LIST_SECTION_NUMBER" localSheetId="108">'[1]Factor List'!#REF!</definedName>
    <definedName name="FACTOR_LIST_SECTION_NUMBER" localSheetId="100">'[1]Factor List'!#REF!</definedName>
    <definedName name="FACTOR_LIST_SECTION_NUMBER" localSheetId="101">'[1]Factor List'!#REF!</definedName>
    <definedName name="FACTOR_LIST_SECTION_NUMBER" localSheetId="109">'[1]Factor List'!#REF!</definedName>
    <definedName name="FACTOR_LIST_SECTION_NUMBER" localSheetId="102">'[1]Factor List'!#REF!</definedName>
    <definedName name="FACTOR_LIST_SECTION_NUMBER" localSheetId="103">'[1]Factor List'!#REF!</definedName>
    <definedName name="FACTOR_LIST_SECTION_NUMBER" localSheetId="96">'[1]Factor List'!#REF!</definedName>
    <definedName name="FACTOR_LIST_SECTION_NUMBER" localSheetId="98">'[1]Factor List'!#REF!</definedName>
    <definedName name="FACTOR_LIST_SECTION_NUMBER" localSheetId="104">'[1]Factor List'!#REF!</definedName>
    <definedName name="FACTOR_LIST_SECTION_NUMBER" localSheetId="105">'[1]Factor List'!#REF!</definedName>
    <definedName name="FACTOR_LIST_SECTION_NUMBER" localSheetId="97">'[1]Factor List'!#REF!</definedName>
    <definedName name="FACTOR_LIST_SECTION_NUMBER" localSheetId="99">'[1]Factor List'!#REF!</definedName>
    <definedName name="FACTOR_LIST_SECTION_NUMBER" localSheetId="94">'[1]Factor List'!#REF!</definedName>
    <definedName name="FACTOR_LIST_SECTION_NUMBER" localSheetId="95">'[1]Factor List'!#REF!</definedName>
    <definedName name="FACTOR_LIST_SECTION_NUMBER" localSheetId="112">'[1]Factor List'!#REF!</definedName>
    <definedName name="FACTOR_LIST_SECTION_NUMBER" localSheetId="33">'[1]Factor List'!#REF!</definedName>
    <definedName name="FACTOR_LIST_SECTION_NUMBER" localSheetId="34">'[1]Factor List'!#REF!</definedName>
    <definedName name="FACTOR_LIST_SECTION_NUMBER" localSheetId="32">'[1]Factor List'!#REF!</definedName>
    <definedName name="FACTOR_LIST_SECTION_NUMBER">'Factor List'!$H$7</definedName>
    <definedName name="FACTOR_LIST_SERIES_NUMBER" localSheetId="79">'[1]Factor List'!#REF!</definedName>
    <definedName name="FACTOR_LIST_SERIES_NUMBER" localSheetId="115">'[1]Factor List'!#REF!</definedName>
    <definedName name="FACTOR_LIST_SERIES_NUMBER" localSheetId="80">'[1]Factor List'!#REF!</definedName>
    <definedName name="FACTOR_LIST_SERIES_NUMBER" localSheetId="116">'[1]Factor List'!#REF!</definedName>
    <definedName name="FACTOR_LIST_SERIES_NUMBER" localSheetId="81">'[1]Factor List'!#REF!</definedName>
    <definedName name="FACTOR_LIST_SERIES_NUMBER" localSheetId="82">'[1]Factor List'!#REF!</definedName>
    <definedName name="FACTOR_LIST_SERIES_NUMBER" localSheetId="72">'[1]Factor List'!#REF!</definedName>
    <definedName name="FACTOR_LIST_SERIES_NUMBER" localSheetId="74">'[1]Factor List'!#REF!</definedName>
    <definedName name="FACTOR_LIST_SERIES_NUMBER" localSheetId="87">'[1]Factor List'!#REF!</definedName>
    <definedName name="FACTOR_LIST_SERIES_NUMBER" localSheetId="88">'[1]Factor List'!#REF!</definedName>
    <definedName name="FACTOR_LIST_SERIES_NUMBER" localSheetId="89">'[1]Factor List'!#REF!</definedName>
    <definedName name="FACTOR_LIST_SERIES_NUMBER" localSheetId="90">'[1]Factor List'!#REF!</definedName>
    <definedName name="FACTOR_LIST_SERIES_NUMBER" localSheetId="91">'[1]Factor List'!#REF!</definedName>
    <definedName name="FACTOR_LIST_SERIES_NUMBER" localSheetId="86">'[1]Factor List'!#REF!</definedName>
    <definedName name="FACTOR_LIST_SERIES_NUMBER" localSheetId="73">'[1]Factor List'!#REF!</definedName>
    <definedName name="FACTOR_LIST_SERIES_NUMBER" localSheetId="75">'[1]Factor List'!#REF!</definedName>
    <definedName name="FACTOR_LIST_SERIES_NUMBER" localSheetId="106">'[1]Factor List'!#REF!</definedName>
    <definedName name="FACTOR_LIST_SERIES_NUMBER" localSheetId="110">'[1]Factor List'!#REF!</definedName>
    <definedName name="FACTOR_LIST_SERIES_NUMBER" localSheetId="92">'[1]Factor List'!#REF!</definedName>
    <definedName name="FACTOR_LIST_SERIES_NUMBER" localSheetId="113">'[1]Factor List'!#REF!</definedName>
    <definedName name="FACTOR_LIST_SERIES_NUMBER" localSheetId="76">'[1]Factor List'!#REF!</definedName>
    <definedName name="FACTOR_LIST_SERIES_NUMBER" localSheetId="114">'[1]Factor List'!#REF!</definedName>
    <definedName name="FACTOR_LIST_SERIES_NUMBER" localSheetId="107">'[1]Factor List'!#REF!</definedName>
    <definedName name="FACTOR_LIST_SERIES_NUMBER" localSheetId="111">'[1]Factor List'!#REF!</definedName>
    <definedName name="FACTOR_LIST_SERIES_NUMBER" localSheetId="93">'[1]Factor List'!#REF!</definedName>
    <definedName name="FACTOR_LIST_SERIES_NUMBER" localSheetId="108">'[1]Factor List'!#REF!</definedName>
    <definedName name="FACTOR_LIST_SERIES_NUMBER" localSheetId="100">'[1]Factor List'!#REF!</definedName>
    <definedName name="FACTOR_LIST_SERIES_NUMBER" localSheetId="101">'[1]Factor List'!#REF!</definedName>
    <definedName name="FACTOR_LIST_SERIES_NUMBER" localSheetId="109">'[1]Factor List'!#REF!</definedName>
    <definedName name="FACTOR_LIST_SERIES_NUMBER" localSheetId="102">'[1]Factor List'!#REF!</definedName>
    <definedName name="FACTOR_LIST_SERIES_NUMBER" localSheetId="103">'[1]Factor List'!#REF!</definedName>
    <definedName name="FACTOR_LIST_SERIES_NUMBER" localSheetId="96">'[1]Factor List'!#REF!</definedName>
    <definedName name="FACTOR_LIST_SERIES_NUMBER" localSheetId="98">'[1]Factor List'!#REF!</definedName>
    <definedName name="FACTOR_LIST_SERIES_NUMBER" localSheetId="104">'[1]Factor List'!#REF!</definedName>
    <definedName name="FACTOR_LIST_SERIES_NUMBER" localSheetId="105">'[1]Factor List'!#REF!</definedName>
    <definedName name="FACTOR_LIST_SERIES_NUMBER" localSheetId="97">'[1]Factor List'!#REF!</definedName>
    <definedName name="FACTOR_LIST_SERIES_NUMBER" localSheetId="99">'[1]Factor List'!#REF!</definedName>
    <definedName name="FACTOR_LIST_SERIES_NUMBER" localSheetId="94">'[1]Factor List'!#REF!</definedName>
    <definedName name="FACTOR_LIST_SERIES_NUMBER" localSheetId="95">'[1]Factor List'!#REF!</definedName>
    <definedName name="FACTOR_LIST_SERIES_NUMBER" localSheetId="112">'[1]Factor List'!#REF!</definedName>
    <definedName name="FACTOR_LIST_SERIES_NUMBER" localSheetId="33">'[1]Factor List'!#REF!</definedName>
    <definedName name="FACTOR_LIST_SERIES_NUMBER" localSheetId="34">'[1]Factor List'!#REF!</definedName>
    <definedName name="FACTOR_LIST_SERIES_NUMBER" localSheetId="32">'[1]Factor List'!#REF!</definedName>
    <definedName name="FACTOR_LIST_SERIES_NUMBER">'Factor List'!$I$7</definedName>
    <definedName name="FACTOR_LIST_SOURCE" localSheetId="79">'[1]Factor List'!#REF!</definedName>
    <definedName name="FACTOR_LIST_SOURCE" localSheetId="115">'[1]Factor List'!#REF!</definedName>
    <definedName name="FACTOR_LIST_SOURCE" localSheetId="80">'[1]Factor List'!#REF!</definedName>
    <definedName name="FACTOR_LIST_SOURCE" localSheetId="116">'[1]Factor List'!#REF!</definedName>
    <definedName name="FACTOR_LIST_SOURCE" localSheetId="81">'[1]Factor List'!#REF!</definedName>
    <definedName name="FACTOR_LIST_SOURCE" localSheetId="82">'[1]Factor List'!#REF!</definedName>
    <definedName name="FACTOR_LIST_SOURCE" localSheetId="72">'[1]Factor List'!#REF!</definedName>
    <definedName name="FACTOR_LIST_SOURCE" localSheetId="74">'[1]Factor List'!#REF!</definedName>
    <definedName name="FACTOR_LIST_SOURCE" localSheetId="87">'[1]Factor List'!#REF!</definedName>
    <definedName name="FACTOR_LIST_SOURCE" localSheetId="88">'[1]Factor List'!#REF!</definedName>
    <definedName name="FACTOR_LIST_SOURCE" localSheetId="89">'[1]Factor List'!#REF!</definedName>
    <definedName name="FACTOR_LIST_SOURCE" localSheetId="90">'[1]Factor List'!#REF!</definedName>
    <definedName name="FACTOR_LIST_SOURCE" localSheetId="91">'[1]Factor List'!#REF!</definedName>
    <definedName name="FACTOR_LIST_SOURCE" localSheetId="86">'[1]Factor List'!#REF!</definedName>
    <definedName name="FACTOR_LIST_SOURCE" localSheetId="73">'[1]Factor List'!#REF!</definedName>
    <definedName name="FACTOR_LIST_SOURCE" localSheetId="75">'[1]Factor List'!#REF!</definedName>
    <definedName name="FACTOR_LIST_SOURCE" localSheetId="106">'[1]Factor List'!#REF!</definedName>
    <definedName name="FACTOR_LIST_SOURCE" localSheetId="110">'[1]Factor List'!#REF!</definedName>
    <definedName name="FACTOR_LIST_SOURCE" localSheetId="92">'[1]Factor List'!#REF!</definedName>
    <definedName name="FACTOR_LIST_SOURCE" localSheetId="113">'[1]Factor List'!#REF!</definedName>
    <definedName name="FACTOR_LIST_SOURCE" localSheetId="76">'[1]Factor List'!#REF!</definedName>
    <definedName name="FACTOR_LIST_SOURCE" localSheetId="114">'[1]Factor List'!#REF!</definedName>
    <definedName name="FACTOR_LIST_SOURCE" localSheetId="107">'[1]Factor List'!#REF!</definedName>
    <definedName name="FACTOR_LIST_SOURCE" localSheetId="111">'[1]Factor List'!#REF!</definedName>
    <definedName name="FACTOR_LIST_SOURCE" localSheetId="93">'[1]Factor List'!#REF!</definedName>
    <definedName name="FACTOR_LIST_SOURCE" localSheetId="108">'[1]Factor List'!#REF!</definedName>
    <definedName name="FACTOR_LIST_SOURCE" localSheetId="100">'[1]Factor List'!#REF!</definedName>
    <definedName name="FACTOR_LIST_SOURCE" localSheetId="101">'[1]Factor List'!#REF!</definedName>
    <definedName name="FACTOR_LIST_SOURCE" localSheetId="109">'[1]Factor List'!#REF!</definedName>
    <definedName name="FACTOR_LIST_SOURCE" localSheetId="102">'[1]Factor List'!#REF!</definedName>
    <definedName name="FACTOR_LIST_SOURCE" localSheetId="103">'[1]Factor List'!#REF!</definedName>
    <definedName name="FACTOR_LIST_SOURCE" localSheetId="96">'[1]Factor List'!#REF!</definedName>
    <definedName name="FACTOR_LIST_SOURCE" localSheetId="98">'[1]Factor List'!#REF!</definedName>
    <definedName name="FACTOR_LIST_SOURCE" localSheetId="104">'[1]Factor List'!#REF!</definedName>
    <definedName name="FACTOR_LIST_SOURCE" localSheetId="105">'[1]Factor List'!#REF!</definedName>
    <definedName name="FACTOR_LIST_SOURCE" localSheetId="97">'[1]Factor List'!#REF!</definedName>
    <definedName name="FACTOR_LIST_SOURCE" localSheetId="99">'[1]Factor List'!#REF!</definedName>
    <definedName name="FACTOR_LIST_SOURCE" localSheetId="94">'[1]Factor List'!#REF!</definedName>
    <definedName name="FACTOR_LIST_SOURCE" localSheetId="95">'[1]Factor List'!#REF!</definedName>
    <definedName name="FACTOR_LIST_SOURCE" localSheetId="112">'[1]Factor List'!#REF!</definedName>
    <definedName name="FACTOR_LIST_SOURCE" localSheetId="33">'[1]Factor List'!#REF!</definedName>
    <definedName name="FACTOR_LIST_SOURCE" localSheetId="34">'[1]Factor List'!#REF!</definedName>
    <definedName name="FACTOR_LIST_SOURCE" localSheetId="32">'[1]Factor List'!#REF!</definedName>
    <definedName name="FACTOR_LIST_SOURCE">'Factor List'!$Q$7</definedName>
    <definedName name="FACTOR_LIST_TABLE_ID" localSheetId="79">'[1]Factor List'!#REF!</definedName>
    <definedName name="FACTOR_LIST_TABLE_ID" localSheetId="115">'[1]Factor List'!#REF!</definedName>
    <definedName name="FACTOR_LIST_TABLE_ID" localSheetId="80">'[1]Factor List'!#REF!</definedName>
    <definedName name="FACTOR_LIST_TABLE_ID" localSheetId="116">'[1]Factor List'!#REF!</definedName>
    <definedName name="FACTOR_LIST_TABLE_ID" localSheetId="81">'[1]Factor List'!#REF!</definedName>
    <definedName name="FACTOR_LIST_TABLE_ID" localSheetId="82">'[1]Factor List'!#REF!</definedName>
    <definedName name="FACTOR_LIST_TABLE_ID" localSheetId="72">'[1]Factor List'!#REF!</definedName>
    <definedName name="FACTOR_LIST_TABLE_ID" localSheetId="74">'[1]Factor List'!#REF!</definedName>
    <definedName name="FACTOR_LIST_TABLE_ID" localSheetId="87">'[1]Factor List'!#REF!</definedName>
    <definedName name="FACTOR_LIST_TABLE_ID" localSheetId="88">'[1]Factor List'!#REF!</definedName>
    <definedName name="FACTOR_LIST_TABLE_ID" localSheetId="89">'[1]Factor List'!#REF!</definedName>
    <definedName name="FACTOR_LIST_TABLE_ID" localSheetId="90">'[1]Factor List'!#REF!</definedName>
    <definedName name="FACTOR_LIST_TABLE_ID" localSheetId="91">'[1]Factor List'!#REF!</definedName>
    <definedName name="FACTOR_LIST_TABLE_ID" localSheetId="86">'[1]Factor List'!#REF!</definedName>
    <definedName name="FACTOR_LIST_TABLE_ID" localSheetId="73">'[1]Factor List'!#REF!</definedName>
    <definedName name="FACTOR_LIST_TABLE_ID" localSheetId="75">'[1]Factor List'!#REF!</definedName>
    <definedName name="FACTOR_LIST_TABLE_ID" localSheetId="106">'[1]Factor List'!#REF!</definedName>
    <definedName name="FACTOR_LIST_TABLE_ID" localSheetId="110">'[1]Factor List'!#REF!</definedName>
    <definedName name="FACTOR_LIST_TABLE_ID" localSheetId="92">'[1]Factor List'!#REF!</definedName>
    <definedName name="FACTOR_LIST_TABLE_ID" localSheetId="113">'[1]Factor List'!#REF!</definedName>
    <definedName name="FACTOR_LIST_TABLE_ID" localSheetId="76">'[1]Factor List'!#REF!</definedName>
    <definedName name="FACTOR_LIST_TABLE_ID" localSheetId="114">'[1]Factor List'!#REF!</definedName>
    <definedName name="FACTOR_LIST_TABLE_ID" localSheetId="107">'[1]Factor List'!#REF!</definedName>
    <definedName name="FACTOR_LIST_TABLE_ID" localSheetId="111">'[1]Factor List'!#REF!</definedName>
    <definedName name="FACTOR_LIST_TABLE_ID" localSheetId="93">'[1]Factor List'!#REF!</definedName>
    <definedName name="FACTOR_LIST_TABLE_ID" localSheetId="108">'[1]Factor List'!#REF!</definedName>
    <definedName name="FACTOR_LIST_TABLE_ID" localSheetId="100">'[1]Factor List'!#REF!</definedName>
    <definedName name="FACTOR_LIST_TABLE_ID" localSheetId="101">'[1]Factor List'!#REF!</definedName>
    <definedName name="FACTOR_LIST_TABLE_ID" localSheetId="109">'[1]Factor List'!#REF!</definedName>
    <definedName name="FACTOR_LIST_TABLE_ID" localSheetId="102">'[1]Factor List'!#REF!</definedName>
    <definedName name="FACTOR_LIST_TABLE_ID" localSheetId="103">'[1]Factor List'!#REF!</definedName>
    <definedName name="FACTOR_LIST_TABLE_ID" localSheetId="96">'[1]Factor List'!#REF!</definedName>
    <definedName name="FACTOR_LIST_TABLE_ID" localSheetId="98">'[1]Factor List'!#REF!</definedName>
    <definedName name="FACTOR_LIST_TABLE_ID" localSheetId="104">'[1]Factor List'!#REF!</definedName>
    <definedName name="FACTOR_LIST_TABLE_ID" localSheetId="105">'[1]Factor List'!#REF!</definedName>
    <definedName name="FACTOR_LIST_TABLE_ID" localSheetId="97">'[1]Factor List'!#REF!</definedName>
    <definedName name="FACTOR_LIST_TABLE_ID" localSheetId="99">'[1]Factor List'!#REF!</definedName>
    <definedName name="FACTOR_LIST_TABLE_ID" localSheetId="94">'[1]Factor List'!#REF!</definedName>
    <definedName name="FACTOR_LIST_TABLE_ID" localSheetId="95">'[1]Factor List'!#REF!</definedName>
    <definedName name="FACTOR_LIST_TABLE_ID" localSheetId="112">'[1]Factor List'!#REF!</definedName>
    <definedName name="FACTOR_LIST_TABLE_ID" localSheetId="33">'[1]Factor List'!#REF!</definedName>
    <definedName name="FACTOR_LIST_TABLE_ID" localSheetId="34">'[1]Factor List'!#REF!</definedName>
    <definedName name="FACTOR_LIST_TABLE_ID" localSheetId="32">'[1]Factor List'!#REF!</definedName>
    <definedName name="FACTOR_LIST_TABLE_ID">'Factor List'!$P$7</definedName>
    <definedName name="FACTOR_LIST_TIMESTAMP">'Factor List'!$S$7</definedName>
    <definedName name="FACTOR_LIST_USER_ID" localSheetId="79">'[1]Factor List'!#REF!</definedName>
    <definedName name="FACTOR_LIST_USER_ID" localSheetId="115">'[1]Factor List'!#REF!</definedName>
    <definedName name="FACTOR_LIST_USER_ID" localSheetId="80">'[1]Factor List'!#REF!</definedName>
    <definedName name="FACTOR_LIST_USER_ID" localSheetId="116">'[1]Factor List'!#REF!</definedName>
    <definedName name="FACTOR_LIST_USER_ID" localSheetId="81">'[1]Factor List'!#REF!</definedName>
    <definedName name="FACTOR_LIST_USER_ID" localSheetId="82">'[1]Factor List'!#REF!</definedName>
    <definedName name="FACTOR_LIST_USER_ID" localSheetId="72">'[1]Factor List'!#REF!</definedName>
    <definedName name="FACTOR_LIST_USER_ID" localSheetId="74">'[1]Factor List'!#REF!</definedName>
    <definedName name="FACTOR_LIST_USER_ID" localSheetId="87">'[1]Factor List'!#REF!</definedName>
    <definedName name="FACTOR_LIST_USER_ID" localSheetId="88">'[1]Factor List'!#REF!</definedName>
    <definedName name="FACTOR_LIST_USER_ID" localSheetId="89">'[1]Factor List'!#REF!</definedName>
    <definedName name="FACTOR_LIST_USER_ID" localSheetId="90">'[1]Factor List'!#REF!</definedName>
    <definedName name="FACTOR_LIST_USER_ID" localSheetId="91">'[1]Factor List'!#REF!</definedName>
    <definedName name="FACTOR_LIST_USER_ID" localSheetId="86">'[1]Factor List'!#REF!</definedName>
    <definedName name="FACTOR_LIST_USER_ID" localSheetId="73">'[1]Factor List'!#REF!</definedName>
    <definedName name="FACTOR_LIST_USER_ID" localSheetId="75">'[1]Factor List'!#REF!</definedName>
    <definedName name="FACTOR_LIST_USER_ID" localSheetId="106">'[1]Factor List'!#REF!</definedName>
    <definedName name="FACTOR_LIST_USER_ID" localSheetId="110">'[1]Factor List'!#REF!</definedName>
    <definedName name="FACTOR_LIST_USER_ID" localSheetId="92">'[1]Factor List'!#REF!</definedName>
    <definedName name="FACTOR_LIST_USER_ID" localSheetId="113">'[1]Factor List'!#REF!</definedName>
    <definedName name="FACTOR_LIST_USER_ID" localSheetId="76">'[1]Factor List'!#REF!</definedName>
    <definedName name="FACTOR_LIST_USER_ID" localSheetId="114">'[1]Factor List'!#REF!</definedName>
    <definedName name="FACTOR_LIST_USER_ID" localSheetId="107">'[1]Factor List'!#REF!</definedName>
    <definedName name="FACTOR_LIST_USER_ID" localSheetId="111">'[1]Factor List'!#REF!</definedName>
    <definedName name="FACTOR_LIST_USER_ID" localSheetId="93">'[1]Factor List'!#REF!</definedName>
    <definedName name="FACTOR_LIST_USER_ID" localSheetId="108">'[1]Factor List'!#REF!</definedName>
    <definedName name="FACTOR_LIST_USER_ID" localSheetId="100">'[1]Factor List'!#REF!</definedName>
    <definedName name="FACTOR_LIST_USER_ID" localSheetId="101">'[1]Factor List'!#REF!</definedName>
    <definedName name="FACTOR_LIST_USER_ID" localSheetId="109">'[1]Factor List'!#REF!</definedName>
    <definedName name="FACTOR_LIST_USER_ID" localSheetId="102">'[1]Factor List'!#REF!</definedName>
    <definedName name="FACTOR_LIST_USER_ID" localSheetId="103">'[1]Factor List'!#REF!</definedName>
    <definedName name="FACTOR_LIST_USER_ID" localSheetId="96">'[1]Factor List'!#REF!</definedName>
    <definedName name="FACTOR_LIST_USER_ID" localSheetId="98">'[1]Factor List'!#REF!</definedName>
    <definedName name="FACTOR_LIST_USER_ID" localSheetId="104">'[1]Factor List'!#REF!</definedName>
    <definedName name="FACTOR_LIST_USER_ID" localSheetId="105">'[1]Factor List'!#REF!</definedName>
    <definedName name="FACTOR_LIST_USER_ID" localSheetId="97">'[1]Factor List'!#REF!</definedName>
    <definedName name="FACTOR_LIST_USER_ID" localSheetId="99">'[1]Factor List'!#REF!</definedName>
    <definedName name="FACTOR_LIST_USER_ID" localSheetId="94">'[1]Factor List'!#REF!</definedName>
    <definedName name="FACTOR_LIST_USER_ID" localSheetId="95">'[1]Factor List'!#REF!</definedName>
    <definedName name="FACTOR_LIST_USER_ID" localSheetId="112">'[1]Factor List'!#REF!</definedName>
    <definedName name="FACTOR_LIST_USER_ID" localSheetId="33">'[1]Factor List'!#REF!</definedName>
    <definedName name="FACTOR_LIST_USER_ID" localSheetId="34">'[1]Factor List'!#REF!</definedName>
    <definedName name="FACTOR_LIST_USER_ID" localSheetId="32">'[1]Factor List'!#REF!</definedName>
    <definedName name="FACTOR_LIST_USER_ID">'Factor List'!$R$7</definedName>
    <definedName name="ImprovementsList">AnnGenHiddenLists!$C$4:$C$36</definedName>
    <definedName name="_xlnm.Print_Area" localSheetId="72">'A (401)'!$A$22:$M$44</definedName>
    <definedName name="_xlnm.Print_Area" localSheetId="74">'A (403)'!$A$22:$N$44</definedName>
    <definedName name="_xlnm.Print_Area" localSheetId="87">'A_06 (602)'!$A$19:$N$41</definedName>
    <definedName name="_xlnm.Print_Area" localSheetId="88">'A_15_65 (603)'!$A$20:$N$42</definedName>
    <definedName name="_xlnm.Print_Area" localSheetId="89">'A_15_66 (604)'!$A$20:$N$42</definedName>
    <definedName name="_xlnm.Print_Area" localSheetId="90">'A_15_67 (605)'!$A$20:$N$42</definedName>
    <definedName name="_xlnm.Print_Area" localSheetId="91">'A_15_68 (606)'!$A$20:$N$42</definedName>
    <definedName name="_xlnm.Print_Area" localSheetId="86">'A_87 (601)'!$A$17:$N$39</definedName>
    <definedName name="_xlnm.Print_Area" localSheetId="73">'B (402)'!$A$22:$N$44</definedName>
    <definedName name="_xlnm.Print_Area" localSheetId="75">'B (404)'!$A$22:$N$44</definedName>
    <definedName name="_xlnm.Print_Area" localSheetId="106">'B_06 (621)'!$A$20:$N$42</definedName>
    <definedName name="_xlnm.Print_Area" localSheetId="110">'B_15 (625)'!$A$20:$N$42</definedName>
    <definedName name="_xlnm.Print_Area" localSheetId="92">'B_87 (607)'!$A$20:$N$42</definedName>
    <definedName name="_xlnm.Print_Area" localSheetId="113">'B-AP (702)'!$A$21:$N$43</definedName>
    <definedName name="_xlnm.Print_Area" localSheetId="76">'C (405)'!$A$22:$N$44</definedName>
    <definedName name="_xlnm.Print_Area" localSheetId="114">'C (703)'!$A$22:$N$44</definedName>
    <definedName name="_xlnm.Print_Area" localSheetId="107">'C_06 (622)'!$A$20:$N$42</definedName>
    <definedName name="_xlnm.Print_Area" localSheetId="111">'C_15 (626)'!$A$20:$N$42</definedName>
    <definedName name="_xlnm.Print_Area" localSheetId="93">'C_87 (608)'!$A$20:$N$42</definedName>
    <definedName name="_xlnm.Print_Area" localSheetId="108">'D_06 (623)'!$A$20:$N$42</definedName>
    <definedName name="_xlnm.Print_Area" localSheetId="11">'D1 (203)'!$A$25:$N$47</definedName>
    <definedName name="_xlnm.Print_Area" localSheetId="100">'D1_87 (615)'!$A$20:$N$42</definedName>
    <definedName name="_xlnm.Print_Area" localSheetId="12">'D2 (204)'!$A$25:$N$47</definedName>
    <definedName name="_xlnm.Print_Area" localSheetId="101">'D2_87 (616)'!$A$20:$N$42</definedName>
    <definedName name="_xlnm.Print_Area" localSheetId="109">'E_06 (624)'!$A$20:$N$42</definedName>
    <definedName name="_xlnm.Print_Area" localSheetId="102">'E1_87 (617)'!$A$20:$N$42</definedName>
    <definedName name="_xlnm.Print_Area" localSheetId="103">'E2_87 (618)'!$A$20:$N$42</definedName>
    <definedName name="_xlnm.Print_Area" localSheetId="96">'F_06 (611)'!$A$20:$N$42</definedName>
    <definedName name="_xlnm.Print_Area" localSheetId="98">'F_15 (613)'!$A$20:$N$42</definedName>
    <definedName name="_xlnm.Print_Area" localSheetId="104">'F1_87 (619)'!$A$20:$N$42</definedName>
    <definedName name="_xlnm.Print_Area" localSheetId="105">'F2_87 (620)'!$A$20:$N$42</definedName>
    <definedName name="_xlnm.Print_Area" localSheetId="97">'G_06 (612)'!$A$20:$N$42</definedName>
    <definedName name="_xlnm.Print_Area" localSheetId="99">'G_15 (614)'!$A$20:$N$42</definedName>
    <definedName name="_xlnm.Print_Area" localSheetId="94">'G_87 (609)'!$A$20:$N$42</definedName>
    <definedName name="_xlnm.Print_Area" localSheetId="36">'G1 (301)'!$A$25:$N$47</definedName>
    <definedName name="_xlnm.Print_Area" localSheetId="40">'G1_06 (305)'!$A$25:$N$47</definedName>
    <definedName name="_xlnm.Print_Area" localSheetId="44">'G1_15 (309)'!$A$25:$N$47</definedName>
    <definedName name="_xlnm.Print_Area" localSheetId="37">'G2 (302)'!$A$25:$N$47</definedName>
    <definedName name="_xlnm.Print_Area" localSheetId="41">'G2_06 (306)'!$A$25:$N$47</definedName>
    <definedName name="_xlnm.Print_Area" localSheetId="45">'G2_15 (310)'!$A$25:$N$47</definedName>
    <definedName name="_xlnm.Print_Area" localSheetId="95">'H_87 (610)'!$A$20:$N$42</definedName>
    <definedName name="_xlnm.Print_Area" localSheetId="38">'H1 (303)'!$A$25:$N$47</definedName>
    <definedName name="_xlnm.Print_Area" localSheetId="42">'H1_06 (307)'!$A$25:$N$47</definedName>
    <definedName name="_xlnm.Print_Area" localSheetId="46">'H1_15 (311)'!$A$25:$N$47</definedName>
    <definedName name="_xlnm.Print_Area" localSheetId="39">'H2 (304)'!$A$25:$N$47</definedName>
    <definedName name="_xlnm.Print_Area" localSheetId="43">'H2_06 (308)'!$A$25:$N$47</definedName>
    <definedName name="_xlnm.Print_Area" localSheetId="47">'H2_15 (312)'!$A$25:$N$47</definedName>
    <definedName name="_xlnm.Print_Area" localSheetId="48">'K (313)'!$A$25:$N$47</definedName>
    <definedName name="_xlnm.Print_Area" localSheetId="49">'K_06 (314)'!$A$25:$N$47</definedName>
    <definedName name="_xlnm.Print_Area" localSheetId="50">'K_15_65 (315)'!$A$25:$N$47</definedName>
    <definedName name="_xlnm.Print_Area" localSheetId="51">'K_15_66 (316)'!$A$25:$N$47</definedName>
    <definedName name="_xlnm.Print_Area" localSheetId="52">'K_15_67 (317)'!$A$25:$N$47</definedName>
    <definedName name="_xlnm.Print_Area" localSheetId="53">'K_15_68 (318)'!$A$25:$N$47</definedName>
    <definedName name="_xlnm.Print_Area" localSheetId="35">'M (229)'!$A$25:$N$47</definedName>
    <definedName name="_xlnm.Print_Area" localSheetId="54">'M (319)'!$A$25:$N$47</definedName>
    <definedName name="_xlnm.Print_Area" localSheetId="55">'N (320)'!$A$25:$N$47</definedName>
    <definedName name="_xlnm.Print_Area" localSheetId="7">'NA1 (201)'!$A$25:$N$47</definedName>
    <definedName name="_xlnm.Print_Area" localSheetId="17">'NA1_06 (207)'!$A$25:$N$47</definedName>
    <definedName name="_xlnm.Print_Area" localSheetId="22">'NA1_15_65 (212)'!$A$25:$N$47</definedName>
    <definedName name="_xlnm.Print_Area" localSheetId="23">'NA1_15_66 (213)'!$A$25:$N$47</definedName>
    <definedName name="_xlnm.Print_Area" localSheetId="24">'NA1_15_67 (214)'!$A$25:$N$47</definedName>
    <definedName name="_xlnm.Print_Area" localSheetId="25">'NA1_15_68 (215)'!$A$25:$N$47</definedName>
    <definedName name="_xlnm.Print_Area" localSheetId="9">'NA2 (202)'!$A$25:$N$47</definedName>
    <definedName name="_xlnm.Print_Area" localSheetId="18">'NA2_06 (208)'!$A$25:$N$47</definedName>
    <definedName name="_xlnm.Print_Area" localSheetId="26">'NA2_15_65 (216)'!$A$25:$N$47</definedName>
    <definedName name="_xlnm.Print_Area" localSheetId="27">'NA2_15_66 (217)'!$A$25:$N$47</definedName>
    <definedName name="_xlnm.Print_Area" localSheetId="28">'NA2_15_67 (218)'!$A$25:$N$47</definedName>
    <definedName name="_xlnm.Print_Area" localSheetId="29">'NA2_15_68 (219)'!$A$25:$N$47</definedName>
    <definedName name="_xlnm.Print_Area" localSheetId="19">'NA3_06 (209)'!$A$25:$N$47</definedName>
    <definedName name="_xlnm.Print_Area" localSheetId="13">'NF1 (205)'!$A$25:$N$47</definedName>
    <definedName name="_xlnm.Print_Area" localSheetId="20">'NF1_06 (210)'!$A$25:$N$47</definedName>
    <definedName name="_xlnm.Print_Area" localSheetId="30">'NF1_15 (220)'!$A$25:$N$47</definedName>
    <definedName name="_xlnm.Print_Area" localSheetId="15">'NF2 (206)'!$A$25:$N$47</definedName>
    <definedName name="_xlnm.Print_Area" localSheetId="21">'NF2_06 (211)'!$A$25:$N$47</definedName>
    <definedName name="_xlnm.Print_Area" localSheetId="31">'NF2_15 (221)'!$A$25:$N$47</definedName>
    <definedName name="_xlnm.Print_Area" localSheetId="56">'P (321)'!$A$25:$N$47</definedName>
    <definedName name="_xlnm.Print_Area" localSheetId="70">'Q_15 (335)'!$A$25:$N$47</definedName>
    <definedName name="_xlnm.Print_Area" localSheetId="57">'Q1 (322)'!$A$25:$N$47</definedName>
    <definedName name="_xlnm.Print_Area" localSheetId="66">'Q1_06 (331)'!$A$25:$N$47</definedName>
    <definedName name="_xlnm.Print_Area" localSheetId="58">'Q2 (323)'!$A$25:$N$47</definedName>
    <definedName name="_xlnm.Print_Area" localSheetId="67">'Q2 _06 (332)'!$A$25:$N$47</definedName>
    <definedName name="_xlnm.Print_Area" localSheetId="59">'R (324)'!$A$25:$N$47</definedName>
    <definedName name="_xlnm.Print_Area" localSheetId="71">'R_15 (336)'!$A$25:$N$47</definedName>
    <definedName name="_xlnm.Print_Area" localSheetId="68">'R1_06 (333)'!$A$25:$N$47</definedName>
    <definedName name="_xlnm.Print_Area" localSheetId="69">'R2_06 (334)'!$A$25:$N$47</definedName>
    <definedName name="_xlnm.Print_Area" localSheetId="60">'S1 (325)'!$A$25:$N$47</definedName>
    <definedName name="_xlnm.Print_Area" localSheetId="61">'S2 (326)'!$A$25:$N$47</definedName>
    <definedName name="_xlnm.Print_Area" localSheetId="112">'S-AP (701)'!$A$22:$N$44</definedName>
    <definedName name="_xlnm.Print_Area" localSheetId="3">'Summary - Police_EW'!$A$1:$H$224</definedName>
    <definedName name="_xlnm.Print_Area" localSheetId="62">'T1 (327)'!$A$25:$N$47</definedName>
    <definedName name="_xlnm.Print_Area" localSheetId="63">'T2 (328)'!$A$25:$N$47</definedName>
    <definedName name="_xlnm.Print_Area" localSheetId="83">'Table 1 (505)'!$A$25:$N$47</definedName>
    <definedName name="_xlnm.Print_Area" localSheetId="84">'Table 2 (506)'!$A$25:$N$33</definedName>
    <definedName name="_xlnm.Print_Area" localSheetId="85">'Table 3 (507)'!$A$25:$N$33</definedName>
    <definedName name="_xlnm.Print_Area" localSheetId="33">'TVIN_15F (227)'!$A$19:$M$41</definedName>
    <definedName name="_xlnm.Print_Area" localSheetId="34">'TVIN_15GMP (228)'!$A$22:$N$44</definedName>
    <definedName name="_xlnm.Print_Area" localSheetId="32">'TVIN_15M (226)'!$A$22:$M$44</definedName>
    <definedName name="_xlnm.Print_Area" localSheetId="64">'U1 (329)'!$A$25:$N$47</definedName>
    <definedName name="_xlnm.Print_Area" localSheetId="65">'U2 (330)'!$A$25:$N$47</definedName>
    <definedName name="_xlnm.Print_Area" localSheetId="6">'x-Series Number'!$A$25:$N$47</definedName>
    <definedName name="TABLE_AGE_DEF" localSheetId="79">'1 (501)'!$B$10</definedName>
    <definedName name="TABLE_AGE_DEF" localSheetId="115">'1 (801)'!$B$10</definedName>
    <definedName name="TABLE_AGE_DEF" localSheetId="80">'2 (502)'!$B$10</definedName>
    <definedName name="TABLE_AGE_DEF" localSheetId="116">'2 (802)'!$B$10</definedName>
    <definedName name="TABLE_AGE_DEF" localSheetId="81">'3 (503)'!$B$10</definedName>
    <definedName name="TABLE_AGE_DEF" localSheetId="82">'504'!$B$10</definedName>
    <definedName name="TABLE_AGE_DEF" localSheetId="72">'A (401)'!$B$11</definedName>
    <definedName name="TABLE_AGE_DEF" localSheetId="74">'A (403)'!$B$11</definedName>
    <definedName name="TABLE_AGE_DEF" localSheetId="87">'A_06 (602)'!$B$10</definedName>
    <definedName name="TABLE_AGE_DEF" localSheetId="88">'A_15_65 (603)'!$B$10</definedName>
    <definedName name="TABLE_AGE_DEF" localSheetId="89">'A_15_66 (604)'!$B$10</definedName>
    <definedName name="TABLE_AGE_DEF" localSheetId="90">'A_15_67 (605)'!$B$10</definedName>
    <definedName name="TABLE_AGE_DEF" localSheetId="91">'A_15_68 (606)'!$B$10</definedName>
    <definedName name="TABLE_AGE_DEF" localSheetId="86">'A_87 (601)'!$B$10</definedName>
    <definedName name="TABLE_AGE_DEF" localSheetId="73">'B (402)'!$B$11</definedName>
    <definedName name="TABLE_AGE_DEF" localSheetId="75">'B (404)'!$B$11</definedName>
    <definedName name="TABLE_AGE_DEF" localSheetId="106">'B_06 (621)'!$B$10</definedName>
    <definedName name="TABLE_AGE_DEF" localSheetId="110">'B_15 (625)'!$B$10</definedName>
    <definedName name="TABLE_AGE_DEF" localSheetId="92">'B_87 (607)'!$B$10</definedName>
    <definedName name="TABLE_AGE_DEF" localSheetId="113">'B-AP (702)'!$B$10</definedName>
    <definedName name="TABLE_AGE_DEF" localSheetId="76">'C (405)'!$B$11</definedName>
    <definedName name="TABLE_AGE_DEF" localSheetId="114">'C (703)'!$B$11</definedName>
    <definedName name="TABLE_AGE_DEF" localSheetId="107">'C_06 (622)'!$B$10</definedName>
    <definedName name="TABLE_AGE_DEF" localSheetId="111">'C_15 (626)'!$B$10</definedName>
    <definedName name="TABLE_AGE_DEF" localSheetId="93">'C_87 (608)'!$B$10</definedName>
    <definedName name="TABLE_AGE_DEF" localSheetId="108">'D_06 (623)'!$B$10</definedName>
    <definedName name="TABLE_AGE_DEF" localSheetId="11">'D1 (203)'!$B$12</definedName>
    <definedName name="TABLE_AGE_DEF" localSheetId="100">'D1_87 (615)'!$B$10</definedName>
    <definedName name="TABLE_AGE_DEF" localSheetId="12">'D2 (204)'!$B$12</definedName>
    <definedName name="TABLE_AGE_DEF" localSheetId="101">'D2_87 (616)'!$B$10</definedName>
    <definedName name="TABLE_AGE_DEF" localSheetId="109">'E_06 (624)'!$B$10</definedName>
    <definedName name="TABLE_AGE_DEF" localSheetId="102">'E1_87 (617)'!$B$10</definedName>
    <definedName name="TABLE_AGE_DEF" localSheetId="103">'E2_87 (618)'!$B$10</definedName>
    <definedName name="TABLE_AGE_DEF" localSheetId="96">'F_06 (611)'!$B$10</definedName>
    <definedName name="TABLE_AGE_DEF" localSheetId="98">'F_15 (613)'!$B$10</definedName>
    <definedName name="TABLE_AGE_DEF" localSheetId="104">'F1_87 (619)'!$B$10</definedName>
    <definedName name="TABLE_AGE_DEF" localSheetId="105">'F2_87 (620)'!$B$10</definedName>
    <definedName name="TABLE_AGE_DEF" localSheetId="97">'G_06 (612)'!$B$10</definedName>
    <definedName name="TABLE_AGE_DEF" localSheetId="99">'G_15 (614)'!$B$10</definedName>
    <definedName name="TABLE_AGE_DEF" localSheetId="94">'G_87 (609)'!$B$10</definedName>
    <definedName name="TABLE_AGE_DEF" localSheetId="36">'G1 (301)'!$B$12</definedName>
    <definedName name="TABLE_AGE_DEF" localSheetId="40">'G1_06 (305)'!$B$12</definedName>
    <definedName name="TABLE_AGE_DEF" localSheetId="44">'G1_15 (309)'!$B$12</definedName>
    <definedName name="TABLE_AGE_DEF" localSheetId="37">'G2 (302)'!$B$12</definedName>
    <definedName name="TABLE_AGE_DEF" localSheetId="41">'G2_06 (306)'!$B$12</definedName>
    <definedName name="TABLE_AGE_DEF" localSheetId="45">'G2_15 (310)'!$B$12</definedName>
    <definedName name="TABLE_AGE_DEF" localSheetId="95">'H_87 (610)'!$B$10</definedName>
    <definedName name="TABLE_AGE_DEF" localSheetId="38">'H1 (303)'!$B$12</definedName>
    <definedName name="TABLE_AGE_DEF" localSheetId="42">'H1_06 (307)'!$B$12</definedName>
    <definedName name="TABLE_AGE_DEF" localSheetId="46">'H1_15 (311)'!$B$12</definedName>
    <definedName name="TABLE_AGE_DEF" localSheetId="39">'H2 (304)'!$B$12</definedName>
    <definedName name="TABLE_AGE_DEF" localSheetId="43">'H2_06 (308)'!$B$12</definedName>
    <definedName name="TABLE_AGE_DEF" localSheetId="47">'H2_15 (312)'!$B$12</definedName>
    <definedName name="TABLE_AGE_DEF" localSheetId="48">'K (313)'!$B$12</definedName>
    <definedName name="TABLE_AGE_DEF" localSheetId="49">'K_06 (314)'!$B$12</definedName>
    <definedName name="TABLE_AGE_DEF" localSheetId="50">'K_15_65 (315)'!$B$12</definedName>
    <definedName name="TABLE_AGE_DEF" localSheetId="51">'K_15_66 (316)'!$B$12</definedName>
    <definedName name="TABLE_AGE_DEF" localSheetId="52">'K_15_67 (317)'!$B$12</definedName>
    <definedName name="TABLE_AGE_DEF" localSheetId="53">'K_15_68 (318)'!$B$12</definedName>
    <definedName name="TABLE_AGE_DEF" localSheetId="35">'M (229)'!$B$12</definedName>
    <definedName name="TABLE_AGE_DEF" localSheetId="54">'M (319)'!$B$12</definedName>
    <definedName name="TABLE_AGE_DEF" localSheetId="55">'N (320)'!$B$12</definedName>
    <definedName name="TABLE_AGE_DEF" localSheetId="7">'NA1 (201)'!$B$12</definedName>
    <definedName name="TABLE_AGE_DEF" localSheetId="17">'NA1_06 (207)'!$B$12</definedName>
    <definedName name="TABLE_AGE_DEF" localSheetId="22">'NA1_15_65 (212)'!$B$12</definedName>
    <definedName name="TABLE_AGE_DEF" localSheetId="23">'NA1_15_66 (213)'!$B$12</definedName>
    <definedName name="TABLE_AGE_DEF" localSheetId="24">'NA1_15_67 (214)'!$B$12</definedName>
    <definedName name="TABLE_AGE_DEF" localSheetId="25">'NA1_15_68 (215)'!$B$12</definedName>
    <definedName name="TABLE_AGE_DEF" localSheetId="9">'NA2 (202)'!$B$12</definedName>
    <definedName name="TABLE_AGE_DEF" localSheetId="18">'NA2_06 (208)'!$B$12</definedName>
    <definedName name="TABLE_AGE_DEF" localSheetId="26">'NA2_15_65 (216)'!$B$12</definedName>
    <definedName name="TABLE_AGE_DEF" localSheetId="27">'NA2_15_66 (217)'!$B$12</definedName>
    <definedName name="TABLE_AGE_DEF" localSheetId="28">'NA2_15_67 (218)'!$B$12</definedName>
    <definedName name="TABLE_AGE_DEF" localSheetId="29">'NA2_15_68 (219)'!$B$12</definedName>
    <definedName name="TABLE_AGE_DEF" localSheetId="19">'NA3_06 (209)'!$B$12</definedName>
    <definedName name="TABLE_AGE_DEF" localSheetId="13">'NF1 (205)'!$B$12</definedName>
    <definedName name="TABLE_AGE_DEF" localSheetId="20">'NF1_06 (210)'!$B$12</definedName>
    <definedName name="TABLE_AGE_DEF" localSheetId="30">'NF1_15 (220)'!$B$12</definedName>
    <definedName name="TABLE_AGE_DEF" localSheetId="15">'NF2 (206)'!$B$12</definedName>
    <definedName name="TABLE_AGE_DEF" localSheetId="21">'NF2_06 (211)'!$B$12</definedName>
    <definedName name="TABLE_AGE_DEF" localSheetId="31">'NF2_15 (221)'!$B$12</definedName>
    <definedName name="TABLE_AGE_DEF" localSheetId="56">'P (321)'!$B$12</definedName>
    <definedName name="TABLE_AGE_DEF" localSheetId="70">'Q_15 (335)'!$B$12</definedName>
    <definedName name="TABLE_AGE_DEF" localSheetId="57">'Q1 (322)'!$B$12</definedName>
    <definedName name="TABLE_AGE_DEF" localSheetId="66">'Q1_06 (331)'!$B$12</definedName>
    <definedName name="TABLE_AGE_DEF" localSheetId="58">'Q2 (323)'!$B$12</definedName>
    <definedName name="TABLE_AGE_DEF" localSheetId="67">'Q2 _06 (332)'!$B$12</definedName>
    <definedName name="TABLE_AGE_DEF" localSheetId="59">'R (324)'!$B$12</definedName>
    <definedName name="TABLE_AGE_DEF" localSheetId="71">'R_15 (336)'!$B$12</definedName>
    <definedName name="TABLE_AGE_DEF" localSheetId="68">'R1_06 (333)'!$B$12</definedName>
    <definedName name="TABLE_AGE_DEF" localSheetId="69">'R2_06 (334)'!$B$12</definedName>
    <definedName name="TABLE_AGE_DEF" localSheetId="60">'S1 (325)'!$B$12</definedName>
    <definedName name="TABLE_AGE_DEF" localSheetId="61">'S2 (326)'!$B$12</definedName>
    <definedName name="TABLE_AGE_DEF" localSheetId="112">'S-AP (701)'!$B$11</definedName>
    <definedName name="TABLE_AGE_DEF" localSheetId="62">'T1 (327)'!$B$12</definedName>
    <definedName name="TABLE_AGE_DEF" localSheetId="63">'T2 (328)'!$B$12</definedName>
    <definedName name="TABLE_AGE_DEF" localSheetId="83">'Table 1 (505)'!$B$12</definedName>
    <definedName name="TABLE_AGE_DEF" localSheetId="84">'Table 2 (506)'!$B$12</definedName>
    <definedName name="TABLE_AGE_DEF" localSheetId="85">'Table 3 (507)'!$B$12</definedName>
    <definedName name="TABLE_AGE_DEF" localSheetId="33">'TVIN_15F (227)'!$B$11</definedName>
    <definedName name="TABLE_AGE_DEF" localSheetId="34">'TVIN_15GMP (228)'!$B$11</definedName>
    <definedName name="TABLE_AGE_DEF" localSheetId="32">'TVIN_15M (226)'!$B$11</definedName>
    <definedName name="TABLE_AGE_DEF" localSheetId="64">'U1 (329)'!$B$12</definedName>
    <definedName name="TABLE_AGE_DEF" localSheetId="65">'U2 (330)'!$B$12</definedName>
    <definedName name="TABLE_AGE_DEF">'x-Series Number'!$B$12</definedName>
    <definedName name="TABLE_AGE_DEF_1" localSheetId="72">'A (401)'!$B$11</definedName>
    <definedName name="TABLE_AGE_DEF_1" localSheetId="74">'A (403)'!$B$11</definedName>
    <definedName name="TABLE_AGE_DEF_1" localSheetId="87">'A_06 (602)'!$B$10</definedName>
    <definedName name="TABLE_AGE_DEF_1" localSheetId="88">'A_15_65 (603)'!$B$10</definedName>
    <definedName name="TABLE_AGE_DEF_1" localSheetId="89">'A_15_66 (604)'!$B$10</definedName>
    <definedName name="TABLE_AGE_DEF_1" localSheetId="90">'A_15_67 (605)'!$B$10</definedName>
    <definedName name="TABLE_AGE_DEF_1" localSheetId="91">'A_15_68 (606)'!$B$10</definedName>
    <definedName name="TABLE_AGE_DEF_1" localSheetId="86">'A_87 (601)'!$B$10</definedName>
    <definedName name="TABLE_AGE_DEF_1" localSheetId="73">'B (402)'!$B$11</definedName>
    <definedName name="TABLE_AGE_DEF_1" localSheetId="75">'B (404)'!$B$11</definedName>
    <definedName name="TABLE_AGE_DEF_1" localSheetId="106">'B_06 (621)'!$B$10</definedName>
    <definedName name="TABLE_AGE_DEF_1" localSheetId="110">'B_15 (625)'!$B$10</definedName>
    <definedName name="TABLE_AGE_DEF_1" localSheetId="92">'B_87 (607)'!$B$10</definedName>
    <definedName name="TABLE_AGE_DEF_1" localSheetId="113">'B-AP (702)'!$B$10</definedName>
    <definedName name="TABLE_AGE_DEF_1" localSheetId="76">'C (405)'!$B$11</definedName>
    <definedName name="TABLE_AGE_DEF_1" localSheetId="114">'C (703)'!$B$11</definedName>
    <definedName name="TABLE_AGE_DEF_1" localSheetId="107">'C_06 (622)'!$B$10</definedName>
    <definedName name="TABLE_AGE_DEF_1" localSheetId="111">'C_15 (626)'!$B$10</definedName>
    <definedName name="TABLE_AGE_DEF_1" localSheetId="93">'C_87 (608)'!$B$10</definedName>
    <definedName name="TABLE_AGE_DEF_1" localSheetId="108">'D_06 (623)'!$B$10</definedName>
    <definedName name="TABLE_AGE_DEF_1" localSheetId="11">'D1 (203)'!$B$12</definedName>
    <definedName name="TABLE_AGE_DEF_1" localSheetId="100">'D1_87 (615)'!$B$10</definedName>
    <definedName name="TABLE_AGE_DEF_1" localSheetId="12">'D2 (204)'!$B$12</definedName>
    <definedName name="TABLE_AGE_DEF_1" localSheetId="101">'D2_87 (616)'!$B$10</definedName>
    <definedName name="TABLE_AGE_DEF_1" localSheetId="109">'E_06 (624)'!$B$10</definedName>
    <definedName name="TABLE_AGE_DEF_1" localSheetId="102">'E1_87 (617)'!$B$10</definedName>
    <definedName name="TABLE_AGE_DEF_1" localSheetId="103">'E2_87 (618)'!$B$10</definedName>
    <definedName name="TABLE_AGE_DEF_1" localSheetId="96">'F_06 (611)'!$B$10</definedName>
    <definedName name="TABLE_AGE_DEF_1" localSheetId="98">'F_15 (613)'!$B$10</definedName>
    <definedName name="TABLE_AGE_DEF_1" localSheetId="104">'F1_87 (619)'!$B$10</definedName>
    <definedName name="TABLE_AGE_DEF_1" localSheetId="105">'F2_87 (620)'!$B$10</definedName>
    <definedName name="TABLE_AGE_DEF_1" localSheetId="97">'G_06 (612)'!$B$10</definedName>
    <definedName name="TABLE_AGE_DEF_1" localSheetId="99">'G_15 (614)'!$B$10</definedName>
    <definedName name="TABLE_AGE_DEF_1" localSheetId="94">'G_87 (609)'!$B$10</definedName>
    <definedName name="TABLE_AGE_DEF_1" localSheetId="36">'G1 (301)'!$B$12</definedName>
    <definedName name="TABLE_AGE_DEF_1" localSheetId="40">'G1_06 (305)'!$B$12</definedName>
    <definedName name="TABLE_AGE_DEF_1" localSheetId="44">'G1_15 (309)'!$B$12</definedName>
    <definedName name="TABLE_AGE_DEF_1" localSheetId="37">'G2 (302)'!$B$12</definedName>
    <definedName name="TABLE_AGE_DEF_1" localSheetId="41">'G2_06 (306)'!$B$12</definedName>
    <definedName name="TABLE_AGE_DEF_1" localSheetId="45">'G2_15 (310)'!$B$12</definedName>
    <definedName name="TABLE_AGE_DEF_1" localSheetId="95">'H_87 (610)'!$B$10</definedName>
    <definedName name="TABLE_AGE_DEF_1" localSheetId="38">'H1 (303)'!$B$12</definedName>
    <definedName name="TABLE_AGE_DEF_1" localSheetId="42">'H1_06 (307)'!$B$12</definedName>
    <definedName name="TABLE_AGE_DEF_1" localSheetId="46">'H1_15 (311)'!$B$12</definedName>
    <definedName name="TABLE_AGE_DEF_1" localSheetId="39">'H2 (304)'!$B$12</definedName>
    <definedName name="TABLE_AGE_DEF_1" localSheetId="43">'H2_06 (308)'!$B$12</definedName>
    <definedName name="TABLE_AGE_DEF_1" localSheetId="47">'H2_15 (312)'!$B$12</definedName>
    <definedName name="TABLE_AGE_DEF_1" localSheetId="48">'K (313)'!$B$12</definedName>
    <definedName name="TABLE_AGE_DEF_1" localSheetId="49">'K_06 (314)'!$B$12</definedName>
    <definedName name="TABLE_AGE_DEF_1" localSheetId="50">'K_15_65 (315)'!$B$12</definedName>
    <definedName name="TABLE_AGE_DEF_1" localSheetId="51">'K_15_66 (316)'!$B$12</definedName>
    <definedName name="TABLE_AGE_DEF_1" localSheetId="52">'K_15_67 (317)'!$B$12</definedName>
    <definedName name="TABLE_AGE_DEF_1" localSheetId="53">'K_15_68 (318)'!$B$12</definedName>
    <definedName name="TABLE_AGE_DEF_1" localSheetId="35">'M (229)'!$B$12</definedName>
    <definedName name="TABLE_AGE_DEF_1" localSheetId="54">'M (319)'!$B$12</definedName>
    <definedName name="TABLE_AGE_DEF_1" localSheetId="55">'N (320)'!$B$12</definedName>
    <definedName name="TABLE_AGE_DEF_1" localSheetId="7">'NA1 (201)'!$B$12</definedName>
    <definedName name="TABLE_AGE_DEF_1" localSheetId="17">'NA1_06 (207)'!$B$12</definedName>
    <definedName name="TABLE_AGE_DEF_1" localSheetId="22">'NA1_15_65 (212)'!$B$12</definedName>
    <definedName name="TABLE_AGE_DEF_1" localSheetId="23">'NA1_15_66 (213)'!$B$12</definedName>
    <definedName name="TABLE_AGE_DEF_1" localSheetId="24">'NA1_15_67 (214)'!$B$12</definedName>
    <definedName name="TABLE_AGE_DEF_1" localSheetId="25">'NA1_15_68 (215)'!$B$12</definedName>
    <definedName name="TABLE_AGE_DEF_1" localSheetId="9">'NA2 (202)'!$B$12</definedName>
    <definedName name="TABLE_AGE_DEF_1" localSheetId="18">'NA2_06 (208)'!$B$12</definedName>
    <definedName name="TABLE_AGE_DEF_1" localSheetId="26">'NA2_15_65 (216)'!$B$12</definedName>
    <definedName name="TABLE_AGE_DEF_1" localSheetId="27">'NA2_15_66 (217)'!$B$12</definedName>
    <definedName name="TABLE_AGE_DEF_1" localSheetId="28">'NA2_15_67 (218)'!$B$12</definedName>
    <definedName name="TABLE_AGE_DEF_1" localSheetId="29">'NA2_15_68 (219)'!$B$12</definedName>
    <definedName name="TABLE_AGE_DEF_1" localSheetId="19">'NA3_06 (209)'!$B$12</definedName>
    <definedName name="TABLE_AGE_DEF_1" localSheetId="13">'NF1 (205)'!$B$12</definedName>
    <definedName name="TABLE_AGE_DEF_1" localSheetId="20">'NF1_06 (210)'!$B$12</definedName>
    <definedName name="TABLE_AGE_DEF_1" localSheetId="30">'NF1_15 (220)'!$B$12</definedName>
    <definedName name="TABLE_AGE_DEF_1" localSheetId="15">'NF2 (206)'!$B$12</definedName>
    <definedName name="TABLE_AGE_DEF_1" localSheetId="21">'NF2_06 (211)'!$B$12</definedName>
    <definedName name="TABLE_AGE_DEF_1" localSheetId="31">'NF2_15 (221)'!$B$12</definedName>
    <definedName name="TABLE_AGE_DEF_1" localSheetId="56">'P (321)'!$B$12</definedName>
    <definedName name="TABLE_AGE_DEF_1" localSheetId="70">'Q_15 (335)'!$B$12</definedName>
    <definedName name="TABLE_AGE_DEF_1" localSheetId="57">'Q1 (322)'!$B$12</definedName>
    <definedName name="TABLE_AGE_DEF_1" localSheetId="66">'Q1_06 (331)'!$B$12</definedName>
    <definedName name="TABLE_AGE_DEF_1" localSheetId="58">'Q2 (323)'!$B$12</definedName>
    <definedName name="TABLE_AGE_DEF_1" localSheetId="67">'Q2 _06 (332)'!$B$12</definedName>
    <definedName name="TABLE_AGE_DEF_1" localSheetId="59">'R (324)'!$B$12</definedName>
    <definedName name="TABLE_AGE_DEF_1" localSheetId="71">'R_15 (336)'!$B$12</definedName>
    <definedName name="TABLE_AGE_DEF_1" localSheetId="68">'R1_06 (333)'!$B$12</definedName>
    <definedName name="TABLE_AGE_DEF_1" localSheetId="69">'R2_06 (334)'!$B$12</definedName>
    <definedName name="TABLE_AGE_DEF_1" localSheetId="60">'S1 (325)'!$B$12</definedName>
    <definedName name="TABLE_AGE_DEF_1" localSheetId="61">'S2 (326)'!$B$12</definedName>
    <definedName name="TABLE_AGE_DEF_1" localSheetId="112">'S-AP (701)'!$B$11</definedName>
    <definedName name="TABLE_AGE_DEF_1" localSheetId="62">'T1 (327)'!$B$12</definedName>
    <definedName name="TABLE_AGE_DEF_1" localSheetId="63">'T2 (328)'!$B$12</definedName>
    <definedName name="TABLE_AGE_DEF_1" localSheetId="83">'Table 1 (505)'!$B$12</definedName>
    <definedName name="TABLE_AGE_DEF_1" localSheetId="84">'Table 2 (506)'!$B$12</definedName>
    <definedName name="TABLE_AGE_DEF_1" localSheetId="85">'Table 3 (507)'!$B$12</definedName>
    <definedName name="TABLE_AGE_DEF_1" localSheetId="33">'TVIN_15F (227)'!$B$11</definedName>
    <definedName name="TABLE_AGE_DEF_1" localSheetId="34">'TVIN_15GMP (228)'!$B$11</definedName>
    <definedName name="TABLE_AGE_DEF_1" localSheetId="32">'TVIN_15M (226)'!$B$11</definedName>
    <definedName name="TABLE_AGE_DEF_1" localSheetId="64">'U1 (329)'!$B$12</definedName>
    <definedName name="TABLE_AGE_DEF_1" localSheetId="65">'U2 (330)'!$B$12</definedName>
    <definedName name="TABLE_AREA" localSheetId="72">'A (401)'!$A$22:$B$61</definedName>
    <definedName name="TABLE_AREA" localSheetId="74">'A (403)'!$A$22:$B$61</definedName>
    <definedName name="TABLE_AREA" localSheetId="87">'A_06 (602)'!$A$19:$B$58</definedName>
    <definedName name="TABLE_AREA" localSheetId="88">'A_15_65 (603)'!$A$20:$B$59</definedName>
    <definedName name="TABLE_AREA" localSheetId="89">'A_15_66 (604)'!$A$20:$B$59</definedName>
    <definedName name="TABLE_AREA" localSheetId="90">'A_15_67 (605)'!$A$20:$B$59</definedName>
    <definedName name="TABLE_AREA" localSheetId="91">'A_15_68 (606)'!$A$20:$B$59</definedName>
    <definedName name="TABLE_AREA" localSheetId="86">'A_87 (601)'!$A$20:$B$59</definedName>
    <definedName name="TABLE_AREA" localSheetId="73">'B (402)'!$A$22:$B$61</definedName>
    <definedName name="TABLE_AREA" localSheetId="75">'B (404)'!$A$22:$B$61</definedName>
    <definedName name="TABLE_AREA" localSheetId="106">'B_06 (621)'!$A$20:$B$59</definedName>
    <definedName name="TABLE_AREA" localSheetId="110">'B_15 (625)'!$A$20:$B$59</definedName>
    <definedName name="TABLE_AREA" localSheetId="92">'B_87 (607)'!$A$20:$B$59</definedName>
    <definedName name="TABLE_AREA" localSheetId="113">'B-AP (702)'!$A$21:$B$60</definedName>
    <definedName name="TABLE_AREA" localSheetId="76">'C (405)'!$A$22:$B$61</definedName>
    <definedName name="TABLE_AREA" localSheetId="114">'C (703)'!$A$22:$B$61</definedName>
    <definedName name="TABLE_AREA" localSheetId="107">'C_06 (622)'!$A$20:$B$59</definedName>
    <definedName name="TABLE_AREA" localSheetId="111">'C_15 (626)'!$A$20:$B$59</definedName>
    <definedName name="TABLE_AREA" localSheetId="93">'C_87 (608)'!$A$20:$B$59</definedName>
    <definedName name="TABLE_AREA" localSheetId="108">'D_06 (623)'!$A$20:$B$59</definedName>
    <definedName name="TABLE_AREA" localSheetId="11">'D1 (203)'!$A$25:$B$64</definedName>
    <definedName name="TABLE_AREA" localSheetId="100">'D1_87 (615)'!$A$20:$B$59</definedName>
    <definedName name="TABLE_AREA" localSheetId="12">'D2 (204)'!$A$25:$B$64</definedName>
    <definedName name="TABLE_AREA" localSheetId="101">'D2_87 (616)'!$A$20:$B$59</definedName>
    <definedName name="TABLE_AREA" localSheetId="109">'E_06 (624)'!$A$20:$B$59</definedName>
    <definedName name="TABLE_AREA" localSheetId="102">'E1_87 (617)'!$A$20:$B$59</definedName>
    <definedName name="TABLE_AREA" localSheetId="103">'E2_87 (618)'!$A$20:$B$59</definedName>
    <definedName name="TABLE_AREA" localSheetId="96">'F_06 (611)'!$A$20:$B$59</definedName>
    <definedName name="TABLE_AREA" localSheetId="98">'F_15 (613)'!$A$20:$B$59</definedName>
    <definedName name="TABLE_AREA" localSheetId="104">'F1_87 (619)'!$A$20:$B$59</definedName>
    <definedName name="TABLE_AREA" localSheetId="105">'F2_87 (620)'!$A$20:$B$59</definedName>
    <definedName name="TABLE_AREA" localSheetId="97">'G_06 (612)'!$A$20:$B$59</definedName>
    <definedName name="TABLE_AREA" localSheetId="99">'G_15 (614)'!$A$20:$B$59</definedName>
    <definedName name="TABLE_AREA" localSheetId="94">'G_87 (609)'!$A$20:$B$59</definedName>
    <definedName name="TABLE_AREA" localSheetId="36">'G1 (301)'!$A$25:$B$64</definedName>
    <definedName name="TABLE_AREA" localSheetId="40">'G1_06 (305)'!$A$25:$B$64</definedName>
    <definedName name="TABLE_AREA" localSheetId="44">'G1_15 (309)'!$A$25:$B$64</definedName>
    <definedName name="TABLE_AREA" localSheetId="37">'G2 (302)'!$A$25:$B$64</definedName>
    <definedName name="TABLE_AREA" localSheetId="41">'G2_06 (306)'!$A$25:$B$64</definedName>
    <definedName name="TABLE_AREA" localSheetId="45">'G2_15 (310)'!$A$25:$B$64</definedName>
    <definedName name="TABLE_AREA" localSheetId="95">'H_87 (610)'!$A$20:$B$59</definedName>
    <definedName name="TABLE_AREA" localSheetId="38">'H1 (303)'!$A$25:$B$64</definedName>
    <definedName name="TABLE_AREA" localSheetId="42">'H1_06 (307)'!$A$25:$B$64</definedName>
    <definedName name="TABLE_AREA" localSheetId="46">'H1_15 (311)'!$A$25:$B$64</definedName>
    <definedName name="TABLE_AREA" localSheetId="39">'H2 (304)'!$A$25:$B$64</definedName>
    <definedName name="TABLE_AREA" localSheetId="43">'H2_06 (308)'!$A$25:$B$64</definedName>
    <definedName name="TABLE_AREA" localSheetId="47">'H2_15 (312)'!$A$25:$B$64</definedName>
    <definedName name="TABLE_AREA" localSheetId="48">'K (313)'!$A$25:$B$64</definedName>
    <definedName name="TABLE_AREA" localSheetId="49">'K_06 (314)'!$A$25:$B$64</definedName>
    <definedName name="TABLE_AREA" localSheetId="50">'K_15_65 (315)'!$A$25:$B$64</definedName>
    <definedName name="TABLE_AREA" localSheetId="51">'K_15_66 (316)'!$A$25:$B$64</definedName>
    <definedName name="TABLE_AREA" localSheetId="52">'K_15_67 (317)'!$A$25:$B$64</definedName>
    <definedName name="TABLE_AREA" localSheetId="53">'K_15_68 (318)'!$A$25:$B$64</definedName>
    <definedName name="TABLE_AREA" localSheetId="35">'M (229)'!$A$25:$B$64</definedName>
    <definedName name="TABLE_AREA" localSheetId="54">'M (319)'!$A$25:$B$64</definedName>
    <definedName name="TABLE_AREA" localSheetId="55">'N (320)'!$A$25:$B$64</definedName>
    <definedName name="TABLE_AREA" localSheetId="7">'NA1 (201)'!$A$25:$B$64</definedName>
    <definedName name="TABLE_AREA" localSheetId="17">'NA1_06 (207)'!$A$25:$B$64</definedName>
    <definedName name="TABLE_AREA" localSheetId="22">'NA1_15_65 (212)'!$A$25:$B$64</definedName>
    <definedName name="TABLE_AREA" localSheetId="23">'NA1_15_66 (213)'!$A$25:$B$64</definedName>
    <definedName name="TABLE_AREA" localSheetId="24">'NA1_15_67 (214)'!$A$25:$B$64</definedName>
    <definedName name="TABLE_AREA" localSheetId="25">'NA1_15_68 (215)'!$A$25:$B$64</definedName>
    <definedName name="TABLE_AREA" localSheetId="9">'NA2 (202)'!$A$25:$B$64</definedName>
    <definedName name="TABLE_AREA" localSheetId="18">'NA2_06 (208)'!$A$25:$B$64</definedName>
    <definedName name="TABLE_AREA" localSheetId="26">'NA2_15_65 (216)'!$A$25:$B$64</definedName>
    <definedName name="TABLE_AREA" localSheetId="27">'NA2_15_66 (217)'!$A$25:$B$64</definedName>
    <definedName name="TABLE_AREA" localSheetId="28">'NA2_15_67 (218)'!$A$25:$B$64</definedName>
    <definedName name="TABLE_AREA" localSheetId="29">'NA2_15_68 (219)'!$A$25:$B$64</definedName>
    <definedName name="TABLE_AREA" localSheetId="19">'NA3_06 (209)'!$A$25:$B$64</definedName>
    <definedName name="TABLE_AREA" localSheetId="13">'NF1 (205)'!$A$25:$B$64</definedName>
    <definedName name="TABLE_AREA" localSheetId="20">'NF1_06 (210)'!$A$25:$B$64</definedName>
    <definedName name="TABLE_AREA" localSheetId="30">'NF1_15 (220)'!$A$25:$B$64</definedName>
    <definedName name="TABLE_AREA" localSheetId="15">'NF2 (206)'!$A$25:$B$64</definedName>
    <definedName name="TABLE_AREA" localSheetId="21">'NF2_06 (211)'!$A$25:$B$64</definedName>
    <definedName name="TABLE_AREA" localSheetId="31">'NF2_15 (221)'!$A$25:$B$64</definedName>
    <definedName name="TABLE_AREA" localSheetId="56">'P (321)'!$A$25:$B$64</definedName>
    <definedName name="TABLE_AREA" localSheetId="70">'Q_15 (335)'!$A$25:$B$64</definedName>
    <definedName name="TABLE_AREA" localSheetId="57">'Q1 (322)'!$A$25:$B$64</definedName>
    <definedName name="TABLE_AREA" localSheetId="66">'Q1_06 (331)'!$A$25:$B$64</definedName>
    <definedName name="TABLE_AREA" localSheetId="58">'Q2 (323)'!$A$25:$B$64</definedName>
    <definedName name="TABLE_AREA" localSheetId="67">'Q2 _06 (332)'!$A$25:$B$64</definedName>
    <definedName name="TABLE_AREA" localSheetId="59">'R (324)'!$A$25:$B$64</definedName>
    <definedName name="TABLE_AREA" localSheetId="71">'R_15 (336)'!$A$25:$B$64</definedName>
    <definedName name="TABLE_AREA" localSheetId="68">'R1_06 (333)'!$A$25:$B$64</definedName>
    <definedName name="TABLE_AREA" localSheetId="69">'R2_06 (334)'!$A$25:$B$64</definedName>
    <definedName name="TABLE_AREA" localSheetId="60">'S1 (325)'!$A$25:$B$64</definedName>
    <definedName name="TABLE_AREA" localSheetId="61">'S2 (326)'!$A$25:$B$64</definedName>
    <definedName name="TABLE_AREA" localSheetId="112">'S-AP (701)'!$A$22:$B$61</definedName>
    <definedName name="TABLE_AREA" localSheetId="62">'T1 (327)'!$A$25:$B$64</definedName>
    <definedName name="TABLE_AREA" localSheetId="63">'T2 (328)'!$A$25:$B$64</definedName>
    <definedName name="TABLE_AREA" localSheetId="83">'Table 1 (505)'!$A$25:$B$54</definedName>
    <definedName name="TABLE_AREA" localSheetId="84">'Table 2 (506)'!$A$25:$B$33</definedName>
    <definedName name="TABLE_AREA" localSheetId="85">'Table 3 (507)'!$A$25:$B$33</definedName>
    <definedName name="TABLE_AREA" localSheetId="33">'TVIN_15F (227)'!$A$22:$B$61</definedName>
    <definedName name="TABLE_AREA" localSheetId="34">'TVIN_15GMP (228)'!$A$22:$B$61</definedName>
    <definedName name="TABLE_AREA" localSheetId="32">'TVIN_15M (226)'!$A$22:$B$61</definedName>
    <definedName name="TABLE_AREA" localSheetId="64">'U1 (329)'!$A$25:$B$64</definedName>
    <definedName name="TABLE_AREA" localSheetId="65">'U2 (330)'!$A$25:$B$64</definedName>
    <definedName name="TABLE_AREA">'x-Series Number'!$A$25:$B$64</definedName>
    <definedName name="TABLE_AREA_1" localSheetId="79">'1 (501)'!$A$20:$C$60</definedName>
    <definedName name="TABLE_AREA_1" localSheetId="115">'1 (801)'!$A$20:$B$78</definedName>
    <definedName name="TABLE_AREA_1" localSheetId="80">'2 (502)'!$A$20:$C$60</definedName>
    <definedName name="TABLE_AREA_1" localSheetId="116">'2 (802)'!$A$20:$B$41</definedName>
    <definedName name="TABLE_AREA_1" localSheetId="81">'3 (503)'!$A$19:$B$59</definedName>
    <definedName name="TABLE_AREA_1" localSheetId="82">'504'!$A$21:$M$32</definedName>
    <definedName name="TABLE_AREA_1" localSheetId="72">'A (401)'!$A$22:$G$34</definedName>
    <definedName name="TABLE_AREA_1" localSheetId="74">'A (403)'!$A$22:$B$33</definedName>
    <definedName name="TABLE_AREA_1" localSheetId="77">'A (406)'!$A$21:$M$32</definedName>
    <definedName name="TABLE_AREA_1" localSheetId="87">'A_06 (602)'!$A$19:$C$66</definedName>
    <definedName name="TABLE_AREA_1" localSheetId="88">'A_15_65 (603)'!$A$20:$B$67</definedName>
    <definedName name="TABLE_AREA_1" localSheetId="89">'A_15_66 (604)'!$A$20:$B$68</definedName>
    <definedName name="TABLE_AREA_1" localSheetId="90">'A_15_67 (605)'!$A$20:$B$69</definedName>
    <definedName name="TABLE_AREA_1" localSheetId="91">'A_15_68 (606)'!$A$20:$B$70</definedName>
    <definedName name="TABLE_AREA_1" localSheetId="86">'A_87 (601)'!$A$20:$B$62</definedName>
    <definedName name="TABLE_AREA_1" localSheetId="73">'B (402)'!$A$22:$O$34</definedName>
    <definedName name="TABLE_AREA_1" localSheetId="75">'B (404)'!$A$22:$B$33</definedName>
    <definedName name="TABLE_AREA_1" localSheetId="78">'B (407)'!$A$19:$M$30</definedName>
    <definedName name="TABLE_AREA_1" localSheetId="106">'B_06 (621)'!$A$20:$B$32</definedName>
    <definedName name="TABLE_AREA_1" localSheetId="110">'B_15 (625)'!$A$20:$B$32</definedName>
    <definedName name="TABLE_AREA_1" localSheetId="92">'B_87 (607)'!$A$20:$S$32</definedName>
    <definedName name="TABLE_AREA_1" localSheetId="113">'B-AP (702)'!$A$21:$B$61</definedName>
    <definedName name="TABLE_AREA_1" localSheetId="76">'C (405)'!$A$22:$J$34</definedName>
    <definedName name="TABLE_AREA_1" localSheetId="114">'C (703)'!$A$22:$M$36</definedName>
    <definedName name="TABLE_AREA_1" localSheetId="107">'C_06 (622)'!$A$20:$B$32</definedName>
    <definedName name="TABLE_AREA_1" localSheetId="111">'C_15 (626)'!$A$20:$B$32</definedName>
    <definedName name="TABLE_AREA_1" localSheetId="93">'C_87 (608)'!$A$20:$AK$32</definedName>
    <definedName name="TABLE_AREA_1" localSheetId="108">'D_06 (623)'!$A$20:$B$32</definedName>
    <definedName name="TABLE_AREA_1" localSheetId="11">'D1 (203)'!$A$25:$C$32</definedName>
    <definedName name="TABLE_AREA_1" localSheetId="100">'D1_87 (615)'!$A$20:$B$32</definedName>
    <definedName name="TABLE_AREA_1" localSheetId="12">'D2 (204)'!$A$25:$C$32</definedName>
    <definedName name="TABLE_AREA_1" localSheetId="101">'D2_87 (616)'!$A$20:$B$32</definedName>
    <definedName name="TABLE_AREA_1" localSheetId="109">'E_06 (624)'!$A$20:$B$32</definedName>
    <definedName name="TABLE_AREA_1" localSheetId="102">'E1_87 (617)'!$A$20:$B$32</definedName>
    <definedName name="TABLE_AREA_1" localSheetId="103">'E2_87 (618)'!$A$20:$B$32</definedName>
    <definedName name="TABLE_AREA_1" localSheetId="96">'F_06 (611)'!$A$20:$B$40</definedName>
    <definedName name="TABLE_AREA_1" localSheetId="98">'F_15 (613)'!$A$20:$B$40</definedName>
    <definedName name="TABLE_AREA_1" localSheetId="104">'F1_87 (619)'!$A$20:$B$32</definedName>
    <definedName name="TABLE_AREA_1" localSheetId="105">'F2_87 (620)'!$A$20:$B$32</definedName>
    <definedName name="TABLE_AREA_1" localSheetId="97">'G_06 (612)'!$A$20:$B$65</definedName>
    <definedName name="TABLE_AREA_1" localSheetId="99">'G_15 (614)'!$A$20:$B$68</definedName>
    <definedName name="TABLE_AREA_1" localSheetId="94">'G_87 (609)'!$A$20:$B$38</definedName>
    <definedName name="TABLE_AREA_1" localSheetId="36">'G1 (301)'!$A$25:$D$73</definedName>
    <definedName name="TABLE_AREA_1" localSheetId="40">'G1_06 (305)'!$A$25:$D$66</definedName>
    <definedName name="TABLE_AREA_1" localSheetId="44">'G1_15 (309)'!$A$25:$D$66</definedName>
    <definedName name="TABLE_AREA_1" localSheetId="37">'G2 (302)'!$A$25:$D$73</definedName>
    <definedName name="TABLE_AREA_1" localSheetId="41">'G2_06 (306)'!$A$25:$D$66</definedName>
    <definedName name="TABLE_AREA_1" localSheetId="45">'G2_15 (310)'!$A$25:$D$66</definedName>
    <definedName name="TABLE_AREA_1" localSheetId="95">'H_87 (610)'!$A$20:$B$60</definedName>
    <definedName name="TABLE_AREA_1" localSheetId="38">'H1 (303)'!$A$25:$D$101</definedName>
    <definedName name="TABLE_AREA_1" localSheetId="42">'H1_06 (307)'!$A$25:$D$101</definedName>
    <definedName name="TABLE_AREA_1" localSheetId="46">'H1_15 (311)'!$A$25:$D$101</definedName>
    <definedName name="TABLE_AREA_1" localSheetId="39">'H2 (304)'!$A$25:$D$101</definedName>
    <definedName name="TABLE_AREA_1" localSheetId="43">'H2_06 (308)'!$A$25:$D$101</definedName>
    <definedName name="TABLE_AREA_1" localSheetId="47">'H2_15 (312)'!$A$25:$D$101</definedName>
    <definedName name="TABLE_AREA_1" localSheetId="48">'K (313)'!$A$25:$C$105</definedName>
    <definedName name="TABLE_AREA_1" localSheetId="49">'K_06 (314)'!$A$25:$E$104</definedName>
    <definedName name="TABLE_AREA_1" localSheetId="50">'K_15_65 (315)'!$A$25:$C$105</definedName>
    <definedName name="TABLE_AREA_1" localSheetId="51">'K_15_66 (316)'!$A$25:$C$105</definedName>
    <definedName name="TABLE_AREA_1" localSheetId="52">'K_15_67 (317)'!$A$25:$C$105</definedName>
    <definedName name="TABLE_AREA_1" localSheetId="53">'K_15_68 (318)'!$A$25:$C$105</definedName>
    <definedName name="TABLE_AREA_1" localSheetId="35">'M (229)'!$A$25:$C$37</definedName>
    <definedName name="TABLE_AREA_1" localSheetId="54">'M (319)'!$A$25:$C$37</definedName>
    <definedName name="TABLE_AREA_1" localSheetId="55">'N (320)'!$A$25:$X$37</definedName>
    <definedName name="TABLE_AREA_1" localSheetId="7">'NA1 (201)'!$A$25:$C$67</definedName>
    <definedName name="TABLE_AREA_1" localSheetId="17">'NA1_06 (207)'!$A$25:$D$72</definedName>
    <definedName name="TABLE_AREA_1" localSheetId="22">'NA1_15_65 (212)'!$A$25:$C$72</definedName>
    <definedName name="TABLE_AREA_1" localSheetId="23">'NA1_15_66 (213)'!$A$25:$C$73</definedName>
    <definedName name="TABLE_AREA_1" localSheetId="24">'NA1_15_67 (214)'!$A$25:$C$74</definedName>
    <definedName name="TABLE_AREA_1" localSheetId="25">'NA1_15_68 (215)'!$A$25:$C$75</definedName>
    <definedName name="TABLE_AREA_1" localSheetId="9">'NA2 (202)'!$A$25:$C$67</definedName>
    <definedName name="TABLE_AREA_1" localSheetId="18">'NA2_06 (208)'!$A$25:$D$67</definedName>
    <definedName name="TABLE_AREA_1" localSheetId="26">'NA2_15_65 (216)'!$A$25:$C$72</definedName>
    <definedName name="TABLE_AREA_1" localSheetId="27">'NA2_15_66 (217)'!$A$25:$C$73</definedName>
    <definedName name="TABLE_AREA_1" localSheetId="28">'NA2_15_67 (218)'!$A$25:$C$74</definedName>
    <definedName name="TABLE_AREA_1" localSheetId="29">'NA2_15_68 (219)'!$A$25:$C$75</definedName>
    <definedName name="TABLE_AREA_1" localSheetId="19">'NA3_06 (209)'!$A$25:$D$30</definedName>
    <definedName name="TABLE_AREA_1" localSheetId="13">'NF1 (205)'!$A$25:$C$37</definedName>
    <definedName name="TABLE_AREA_1" localSheetId="20">'NF1_06 (210)'!$A$25:$D$35</definedName>
    <definedName name="TABLE_AREA_1" localSheetId="30">'NF1_15 (220)'!$A$25:$C$30</definedName>
    <definedName name="TABLE_AREA_1" localSheetId="15">'NF2 (206)'!$A$25:$C$37</definedName>
    <definedName name="TABLE_AREA_1" localSheetId="21">'NF2_06 (211)'!$A$25:$D$35</definedName>
    <definedName name="TABLE_AREA_1" localSheetId="31">'NF2_15 (221)'!$A$25:$C$30</definedName>
    <definedName name="TABLE_AREA_1" localSheetId="56">'P (321)'!$A$25:$AF$37</definedName>
    <definedName name="TABLE_AREA_1" localSheetId="70">'Q_15 (335)'!$A$25:$P$37</definedName>
    <definedName name="TABLE_AREA_1" localSheetId="57">'Q1 (322)'!$A$25:$I$37</definedName>
    <definedName name="TABLE_AREA_1" localSheetId="66">'Q1_06 (331)'!$A$25:$L$37</definedName>
    <definedName name="TABLE_AREA_1" localSheetId="58">'Q2 (323)'!$A$25:$AF$37</definedName>
    <definedName name="TABLE_AREA_1" localSheetId="67">'Q2 _06 (332)'!$A$25:$L$37</definedName>
    <definedName name="TABLE_AREA_1" localSheetId="59">'R (324)'!$A$25:$AP$37</definedName>
    <definedName name="TABLE_AREA_1" localSheetId="71">'R_15 (336)'!$A$25:$AY$37</definedName>
    <definedName name="TABLE_AREA_1" localSheetId="68">'R1_06 (333)'!$A$25:$AW$37</definedName>
    <definedName name="TABLE_AREA_1" localSheetId="69">'R2_06 (334)'!$A$25:$AW$37</definedName>
    <definedName name="TABLE_AREA_1" localSheetId="60">'S1 (325)'!$A$25:$S$37</definedName>
    <definedName name="TABLE_AREA_1" localSheetId="61">'S2 (326)'!$A$25:$AP$37</definedName>
    <definedName name="TABLE_AREA_1" localSheetId="112">'S-AP (701)'!$A$22:$C$62</definedName>
    <definedName name="TABLE_AREA_1" localSheetId="62">'T1 (327)'!$A$25:$N$37</definedName>
    <definedName name="TABLE_AREA_1" localSheetId="63">'T2 (328)'!$A$25:$AK$37</definedName>
    <definedName name="TABLE_AREA_1" localSheetId="83">'Table 1 (505)'!$A$25:$M$54</definedName>
    <definedName name="TABLE_AREA_1" localSheetId="84">'Table 2 (506)'!$A$25:$M$33</definedName>
    <definedName name="TABLE_AREA_1" localSheetId="85">'Table 3 (507)'!$A$25:$M$33</definedName>
    <definedName name="TABLE_AREA_1" localSheetId="33">'TVIN_15F (227)'!$A$22:$C$72</definedName>
    <definedName name="TABLE_AREA_1" localSheetId="34">'TVIN_15GMP (228)'!$A$22:$C$27</definedName>
    <definedName name="TABLE_AREA_1" localSheetId="32">'TVIN_15M (226)'!$A$22:$C$72</definedName>
    <definedName name="TABLE_AREA_1" localSheetId="64">'U1 (329)'!$A$25:$L$37</definedName>
    <definedName name="TABLE_AREA_1" localSheetId="65">'U2 (330)'!$A$25:$AF$37</definedName>
    <definedName name="TABLE_AREA_1">'A (406)'!$A$21:$M$32</definedName>
    <definedName name="TABLE_CLIENT" localSheetId="79">'1 (501)'!$B$5</definedName>
    <definedName name="TABLE_CLIENT" localSheetId="115">'1 (801)'!$B$5</definedName>
    <definedName name="TABLE_CLIENT" localSheetId="80">'2 (502)'!$B$5</definedName>
    <definedName name="TABLE_CLIENT" localSheetId="116">'2 (802)'!$B$5</definedName>
    <definedName name="TABLE_CLIENT" localSheetId="81">'3 (503)'!$B$5</definedName>
    <definedName name="TABLE_CLIENT" localSheetId="82">'504'!$B$5</definedName>
    <definedName name="TABLE_CLIENT" localSheetId="72">'A (401)'!$B$6</definedName>
    <definedName name="TABLE_CLIENT" localSheetId="74">'A (403)'!$B$6</definedName>
    <definedName name="TABLE_CLIENT" localSheetId="87">'A_06 (602)'!$B$5</definedName>
    <definedName name="TABLE_CLIENT" localSheetId="88">'A_15_65 (603)'!$B$5</definedName>
    <definedName name="TABLE_CLIENT" localSheetId="89">'A_15_66 (604)'!$B$5</definedName>
    <definedName name="TABLE_CLIENT" localSheetId="90">'A_15_67 (605)'!$B$5</definedName>
    <definedName name="TABLE_CLIENT" localSheetId="91">'A_15_68 (606)'!$B$5</definedName>
    <definedName name="TABLE_CLIENT" localSheetId="86">'A_87 (601)'!$B$5</definedName>
    <definedName name="TABLE_CLIENT" localSheetId="73">'B (402)'!$B$6</definedName>
    <definedName name="TABLE_CLIENT" localSheetId="75">'B (404)'!$B$6</definedName>
    <definedName name="TABLE_CLIENT" localSheetId="106">'B_06 (621)'!$B$5</definedName>
    <definedName name="TABLE_CLIENT" localSheetId="110">'B_15 (625)'!$B$5</definedName>
    <definedName name="TABLE_CLIENT" localSheetId="92">'B_87 (607)'!$B$5</definedName>
    <definedName name="TABLE_CLIENT" localSheetId="113">'B-AP (702)'!$B$5</definedName>
    <definedName name="TABLE_CLIENT" localSheetId="76">'C (405)'!$B$6</definedName>
    <definedName name="TABLE_CLIENT" localSheetId="114">'C (703)'!$B$6</definedName>
    <definedName name="TABLE_CLIENT" localSheetId="107">'C_06 (622)'!$B$5</definedName>
    <definedName name="TABLE_CLIENT" localSheetId="111">'C_15 (626)'!$B$5</definedName>
    <definedName name="TABLE_CLIENT" localSheetId="93">'C_87 (608)'!$B$5</definedName>
    <definedName name="TABLE_CLIENT" localSheetId="108">'D_06 (623)'!$B$5</definedName>
    <definedName name="TABLE_CLIENT" localSheetId="11">'D1 (203)'!$B$7</definedName>
    <definedName name="TABLE_CLIENT" localSheetId="100">'D1_87 (615)'!$B$5</definedName>
    <definedName name="TABLE_CLIENT" localSheetId="12">'D2 (204)'!$B$7</definedName>
    <definedName name="TABLE_CLIENT" localSheetId="101">'D2_87 (616)'!$B$5</definedName>
    <definedName name="TABLE_CLIENT" localSheetId="109">'E_06 (624)'!$B$5</definedName>
    <definedName name="TABLE_CLIENT" localSheetId="102">'E1_87 (617)'!$B$5</definedName>
    <definedName name="TABLE_CLIENT" localSheetId="103">'E2_87 (618)'!$B$5</definedName>
    <definedName name="TABLE_CLIENT" localSheetId="96">'F_06 (611)'!$B$5</definedName>
    <definedName name="TABLE_CLIENT" localSheetId="98">'F_15 (613)'!$B$5</definedName>
    <definedName name="TABLE_CLIENT" localSheetId="104">'F1_87 (619)'!$B$5</definedName>
    <definedName name="TABLE_CLIENT" localSheetId="105">'F2_87 (620)'!$B$5</definedName>
    <definedName name="TABLE_CLIENT" localSheetId="97">'G_06 (612)'!$B$5</definedName>
    <definedName name="TABLE_CLIENT" localSheetId="99">'G_15 (614)'!$B$5</definedName>
    <definedName name="TABLE_CLIENT" localSheetId="94">'G_87 (609)'!$B$5</definedName>
    <definedName name="TABLE_CLIENT" localSheetId="36">'G1 (301)'!$B$7</definedName>
    <definedName name="TABLE_CLIENT" localSheetId="40">'G1_06 (305)'!$B$7</definedName>
    <definedName name="TABLE_CLIENT" localSheetId="44">'G1_15 (309)'!$B$7</definedName>
    <definedName name="TABLE_CLIENT" localSheetId="37">'G2 (302)'!$B$7</definedName>
    <definedName name="TABLE_CLIENT" localSheetId="41">'G2_06 (306)'!$B$7</definedName>
    <definedName name="TABLE_CLIENT" localSheetId="45">'G2_15 (310)'!$B$7</definedName>
    <definedName name="TABLE_CLIENT" localSheetId="95">'H_87 (610)'!$B$5</definedName>
    <definedName name="TABLE_CLIENT" localSheetId="38">'H1 (303)'!$B$7</definedName>
    <definedName name="TABLE_CLIENT" localSheetId="42">'H1_06 (307)'!$B$7</definedName>
    <definedName name="TABLE_CLIENT" localSheetId="46">'H1_15 (311)'!$B$7</definedName>
    <definedName name="TABLE_CLIENT" localSheetId="39">'H2 (304)'!$B$7</definedName>
    <definedName name="TABLE_CLIENT" localSheetId="43">'H2_06 (308)'!$B$7</definedName>
    <definedName name="TABLE_CLIENT" localSheetId="47">'H2_15 (312)'!$B$7</definedName>
    <definedName name="TABLE_CLIENT" localSheetId="48">'K (313)'!$B$7</definedName>
    <definedName name="TABLE_CLIENT" localSheetId="49">'K_06 (314)'!$B$7</definedName>
    <definedName name="TABLE_CLIENT" localSheetId="50">'K_15_65 (315)'!$B$7</definedName>
    <definedName name="TABLE_CLIENT" localSheetId="51">'K_15_66 (316)'!$B$7</definedName>
    <definedName name="TABLE_CLIENT" localSheetId="52">'K_15_67 (317)'!$B$7</definedName>
    <definedName name="TABLE_CLIENT" localSheetId="53">'K_15_68 (318)'!$B$7</definedName>
    <definedName name="TABLE_CLIENT" localSheetId="35">'M (229)'!$B$7</definedName>
    <definedName name="TABLE_CLIENT" localSheetId="54">'M (319)'!$B$7</definedName>
    <definedName name="TABLE_CLIENT" localSheetId="55">'N (320)'!$B$7</definedName>
    <definedName name="TABLE_CLIENT" localSheetId="7">'NA1 (201)'!$B$7</definedName>
    <definedName name="TABLE_CLIENT" localSheetId="17">'NA1_06 (207)'!$B$7</definedName>
    <definedName name="TABLE_CLIENT" localSheetId="22">'NA1_15_65 (212)'!$B$7</definedName>
    <definedName name="TABLE_CLIENT" localSheetId="23">'NA1_15_66 (213)'!$B$7</definedName>
    <definedName name="TABLE_CLIENT" localSheetId="24">'NA1_15_67 (214)'!$B$7</definedName>
    <definedName name="TABLE_CLIENT" localSheetId="25">'NA1_15_68 (215)'!$B$7</definedName>
    <definedName name="TABLE_CLIENT" localSheetId="9">'NA2 (202)'!$B$7</definedName>
    <definedName name="TABLE_CLIENT" localSheetId="18">'NA2_06 (208)'!$B$7</definedName>
    <definedName name="TABLE_CLIENT" localSheetId="26">'NA2_15_65 (216)'!$B$7</definedName>
    <definedName name="TABLE_CLIENT" localSheetId="27">'NA2_15_66 (217)'!$B$7</definedName>
    <definedName name="TABLE_CLIENT" localSheetId="28">'NA2_15_67 (218)'!$B$7</definedName>
    <definedName name="TABLE_CLIENT" localSheetId="29">'NA2_15_68 (219)'!$B$7</definedName>
    <definedName name="TABLE_CLIENT" localSheetId="19">'NA3_06 (209)'!$B$7</definedName>
    <definedName name="TABLE_CLIENT" localSheetId="13">'NF1 (205)'!$B$7</definedName>
    <definedName name="TABLE_CLIENT" localSheetId="20">'NF1_06 (210)'!$B$7</definedName>
    <definedName name="TABLE_CLIENT" localSheetId="30">'NF1_15 (220)'!$B$7</definedName>
    <definedName name="TABLE_CLIENT" localSheetId="15">'NF2 (206)'!$B$7</definedName>
    <definedName name="TABLE_CLIENT" localSheetId="21">'NF2_06 (211)'!$B$7</definedName>
    <definedName name="TABLE_CLIENT" localSheetId="31">'NF2_15 (221)'!$B$7</definedName>
    <definedName name="TABLE_CLIENT" localSheetId="56">'P (321)'!$B$7</definedName>
    <definedName name="TABLE_CLIENT" localSheetId="70">'Q_15 (335)'!$B$7</definedName>
    <definedName name="TABLE_CLIENT" localSheetId="57">'Q1 (322)'!$B$7</definedName>
    <definedName name="TABLE_CLIENT" localSheetId="66">'Q1_06 (331)'!$B$7</definedName>
    <definedName name="TABLE_CLIENT" localSheetId="58">'Q2 (323)'!$B$7</definedName>
    <definedName name="TABLE_CLIENT" localSheetId="67">'Q2 _06 (332)'!$B$7</definedName>
    <definedName name="TABLE_CLIENT" localSheetId="59">'R (324)'!$B$7</definedName>
    <definedName name="TABLE_CLIENT" localSheetId="71">'R_15 (336)'!$B$7</definedName>
    <definedName name="TABLE_CLIENT" localSheetId="68">'R1_06 (333)'!$B$7</definedName>
    <definedName name="TABLE_CLIENT" localSheetId="69">'R2_06 (334)'!$B$7</definedName>
    <definedName name="TABLE_CLIENT" localSheetId="60">'S1 (325)'!$B$7</definedName>
    <definedName name="TABLE_CLIENT" localSheetId="61">'S2 (326)'!$B$7</definedName>
    <definedName name="TABLE_CLIENT" localSheetId="112">'S-AP (701)'!$B$6</definedName>
    <definedName name="TABLE_CLIENT" localSheetId="62">'T1 (327)'!$B$7</definedName>
    <definedName name="TABLE_CLIENT" localSheetId="63">'T2 (328)'!$B$7</definedName>
    <definedName name="TABLE_CLIENT" localSheetId="83">'Table 1 (505)'!$B$7</definedName>
    <definedName name="TABLE_CLIENT" localSheetId="84">'Table 2 (506)'!$B$7</definedName>
    <definedName name="TABLE_CLIENT" localSheetId="85">'Table 3 (507)'!$B$7</definedName>
    <definedName name="TABLE_CLIENT" localSheetId="33">'TVIN_15F (227)'!$B$6</definedName>
    <definedName name="TABLE_CLIENT" localSheetId="34">'TVIN_15GMP (228)'!$B$6</definedName>
    <definedName name="TABLE_CLIENT" localSheetId="32">'TVIN_15M (226)'!$B$6</definedName>
    <definedName name="TABLE_CLIENT" localSheetId="64">'U1 (329)'!$B$7</definedName>
    <definedName name="TABLE_CLIENT" localSheetId="65">'U2 (330)'!$B$7</definedName>
    <definedName name="TABLE_CLIENT">'x-Series Number'!$B$7</definedName>
    <definedName name="TABLE_CLIENT_1" localSheetId="72">'A (401)'!$B$6</definedName>
    <definedName name="TABLE_CLIENT_1" localSheetId="74">'A (403)'!$B$6</definedName>
    <definedName name="TABLE_CLIENT_1" localSheetId="87">'A_06 (602)'!$B$5</definedName>
    <definedName name="TABLE_CLIENT_1" localSheetId="88">'A_15_65 (603)'!$B$5</definedName>
    <definedName name="TABLE_CLIENT_1" localSheetId="89">'A_15_66 (604)'!$B$5</definedName>
    <definedName name="TABLE_CLIENT_1" localSheetId="90">'A_15_67 (605)'!$B$5</definedName>
    <definedName name="TABLE_CLIENT_1" localSheetId="91">'A_15_68 (606)'!$B$5</definedName>
    <definedName name="TABLE_CLIENT_1" localSheetId="86">'A_87 (601)'!$B$5</definedName>
    <definedName name="TABLE_CLIENT_1" localSheetId="73">'B (402)'!$B$6</definedName>
    <definedName name="TABLE_CLIENT_1" localSheetId="75">'B (404)'!$B$6</definedName>
    <definedName name="TABLE_CLIENT_1" localSheetId="106">'B_06 (621)'!$B$5</definedName>
    <definedName name="TABLE_CLIENT_1" localSheetId="110">'B_15 (625)'!$B$5</definedName>
    <definedName name="TABLE_CLIENT_1" localSheetId="92">'B_87 (607)'!$B$5</definedName>
    <definedName name="TABLE_CLIENT_1" localSheetId="113">'B-AP (702)'!$B$5</definedName>
    <definedName name="TABLE_CLIENT_1" localSheetId="76">'C (405)'!$B$6</definedName>
    <definedName name="TABLE_CLIENT_1" localSheetId="114">'C (703)'!$B$6</definedName>
    <definedName name="TABLE_CLIENT_1" localSheetId="107">'C_06 (622)'!$B$5</definedName>
    <definedName name="TABLE_CLIENT_1" localSheetId="111">'C_15 (626)'!$B$5</definedName>
    <definedName name="TABLE_CLIENT_1" localSheetId="93">'C_87 (608)'!$B$5</definedName>
    <definedName name="TABLE_CLIENT_1" localSheetId="108">'D_06 (623)'!$B$5</definedName>
    <definedName name="TABLE_CLIENT_1" localSheetId="11">'D1 (203)'!$B$7</definedName>
    <definedName name="TABLE_CLIENT_1" localSheetId="100">'D1_87 (615)'!$B$5</definedName>
    <definedName name="TABLE_CLIENT_1" localSheetId="12">'D2 (204)'!$B$7</definedName>
    <definedName name="TABLE_CLIENT_1" localSheetId="101">'D2_87 (616)'!$B$5</definedName>
    <definedName name="TABLE_CLIENT_1" localSheetId="109">'E_06 (624)'!$B$5</definedName>
    <definedName name="TABLE_CLIENT_1" localSheetId="102">'E1_87 (617)'!$B$5</definedName>
    <definedName name="TABLE_CLIENT_1" localSheetId="103">'E2_87 (618)'!$B$5</definedName>
    <definedName name="TABLE_CLIENT_1" localSheetId="96">'F_06 (611)'!$B$5</definedName>
    <definedName name="TABLE_CLIENT_1" localSheetId="98">'F_15 (613)'!$B$5</definedName>
    <definedName name="TABLE_CLIENT_1" localSheetId="104">'F1_87 (619)'!$B$5</definedName>
    <definedName name="TABLE_CLIENT_1" localSheetId="105">'F2_87 (620)'!$B$5</definedName>
    <definedName name="TABLE_CLIENT_1" localSheetId="97">'G_06 (612)'!$B$5</definedName>
    <definedName name="TABLE_CLIENT_1" localSheetId="99">'G_15 (614)'!$B$5</definedName>
    <definedName name="TABLE_CLIENT_1" localSheetId="94">'G_87 (609)'!$B$5</definedName>
    <definedName name="TABLE_CLIENT_1" localSheetId="36">'G1 (301)'!$B$7</definedName>
    <definedName name="TABLE_CLIENT_1" localSheetId="40">'G1_06 (305)'!$B$7</definedName>
    <definedName name="TABLE_CLIENT_1" localSheetId="44">'G1_15 (309)'!$B$7</definedName>
    <definedName name="TABLE_CLIENT_1" localSheetId="37">'G2 (302)'!$B$7</definedName>
    <definedName name="TABLE_CLIENT_1" localSheetId="41">'G2_06 (306)'!$B$7</definedName>
    <definedName name="TABLE_CLIENT_1" localSheetId="45">'G2_15 (310)'!$B$7</definedName>
    <definedName name="TABLE_CLIENT_1" localSheetId="95">'H_87 (610)'!$B$5</definedName>
    <definedName name="TABLE_CLIENT_1" localSheetId="38">'H1 (303)'!$B$7</definedName>
    <definedName name="TABLE_CLIENT_1" localSheetId="42">'H1_06 (307)'!$B$7</definedName>
    <definedName name="TABLE_CLIENT_1" localSheetId="46">'H1_15 (311)'!$B$7</definedName>
    <definedName name="TABLE_CLIENT_1" localSheetId="39">'H2 (304)'!$B$7</definedName>
    <definedName name="TABLE_CLIENT_1" localSheetId="43">'H2_06 (308)'!$B$7</definedName>
    <definedName name="TABLE_CLIENT_1" localSheetId="47">'H2_15 (312)'!$B$7</definedName>
    <definedName name="TABLE_CLIENT_1" localSheetId="48">'K (313)'!$B$7</definedName>
    <definedName name="TABLE_CLIENT_1" localSheetId="49">'K_06 (314)'!$B$7</definedName>
    <definedName name="TABLE_CLIENT_1" localSheetId="50">'K_15_65 (315)'!$B$7</definedName>
    <definedName name="TABLE_CLIENT_1" localSheetId="51">'K_15_66 (316)'!$B$7</definedName>
    <definedName name="TABLE_CLIENT_1" localSheetId="52">'K_15_67 (317)'!$B$7</definedName>
    <definedName name="TABLE_CLIENT_1" localSheetId="53">'K_15_68 (318)'!$B$7</definedName>
    <definedName name="TABLE_CLIENT_1" localSheetId="35">'M (229)'!$B$7</definedName>
    <definedName name="TABLE_CLIENT_1" localSheetId="54">'M (319)'!$B$7</definedName>
    <definedName name="TABLE_CLIENT_1" localSheetId="55">'N (320)'!$B$7</definedName>
    <definedName name="TABLE_CLIENT_1" localSheetId="7">'NA1 (201)'!$B$7</definedName>
    <definedName name="TABLE_CLIENT_1" localSheetId="17">'NA1_06 (207)'!$B$7</definedName>
    <definedName name="TABLE_CLIENT_1" localSheetId="22">'NA1_15_65 (212)'!$B$7</definedName>
    <definedName name="TABLE_CLIENT_1" localSheetId="23">'NA1_15_66 (213)'!$B$7</definedName>
    <definedName name="TABLE_CLIENT_1" localSheetId="24">'NA1_15_67 (214)'!$B$7</definedName>
    <definedName name="TABLE_CLIENT_1" localSheetId="25">'NA1_15_68 (215)'!$B$7</definedName>
    <definedName name="TABLE_CLIENT_1" localSheetId="9">'NA2 (202)'!$B$7</definedName>
    <definedName name="TABLE_CLIENT_1" localSheetId="18">'NA2_06 (208)'!$B$7</definedName>
    <definedName name="TABLE_CLIENT_1" localSheetId="26">'NA2_15_65 (216)'!$B$7</definedName>
    <definedName name="TABLE_CLIENT_1" localSheetId="27">'NA2_15_66 (217)'!$B$7</definedName>
    <definedName name="TABLE_CLIENT_1" localSheetId="28">'NA2_15_67 (218)'!$B$7</definedName>
    <definedName name="TABLE_CLIENT_1" localSheetId="29">'NA2_15_68 (219)'!$B$7</definedName>
    <definedName name="TABLE_CLIENT_1" localSheetId="19">'NA3_06 (209)'!$B$7</definedName>
    <definedName name="TABLE_CLIENT_1" localSheetId="13">'NF1 (205)'!$B$7</definedName>
    <definedName name="TABLE_CLIENT_1" localSheetId="20">'NF1_06 (210)'!$B$7</definedName>
    <definedName name="TABLE_CLIENT_1" localSheetId="30">'NF1_15 (220)'!$B$7</definedName>
    <definedName name="TABLE_CLIENT_1" localSheetId="15">'NF2 (206)'!$B$7</definedName>
    <definedName name="TABLE_CLIENT_1" localSheetId="21">'NF2_06 (211)'!$B$7</definedName>
    <definedName name="TABLE_CLIENT_1" localSheetId="31">'NF2_15 (221)'!$B$7</definedName>
    <definedName name="TABLE_CLIENT_1" localSheetId="56">'P (321)'!$B$7</definedName>
    <definedName name="TABLE_CLIENT_1" localSheetId="70">'Q_15 (335)'!$B$7</definedName>
    <definedName name="TABLE_CLIENT_1" localSheetId="57">'Q1 (322)'!$B$7</definedName>
    <definedName name="TABLE_CLIENT_1" localSheetId="66">'Q1_06 (331)'!$B$7</definedName>
    <definedName name="TABLE_CLIENT_1" localSheetId="58">'Q2 (323)'!$B$7</definedName>
    <definedName name="TABLE_CLIENT_1" localSheetId="67">'Q2 _06 (332)'!$B$7</definedName>
    <definedName name="TABLE_CLIENT_1" localSheetId="59">'R (324)'!$B$7</definedName>
    <definedName name="TABLE_CLIENT_1" localSheetId="71">'R_15 (336)'!$B$7</definedName>
    <definedName name="TABLE_CLIENT_1" localSheetId="68">'R1_06 (333)'!$B$7</definedName>
    <definedName name="TABLE_CLIENT_1" localSheetId="69">'R2_06 (334)'!$B$7</definedName>
    <definedName name="TABLE_CLIENT_1" localSheetId="60">'S1 (325)'!$B$7</definedName>
    <definedName name="TABLE_CLIENT_1" localSheetId="61">'S2 (326)'!$B$7</definedName>
    <definedName name="TABLE_CLIENT_1" localSheetId="112">'S-AP (701)'!$B$6</definedName>
    <definedName name="TABLE_CLIENT_1" localSheetId="62">'T1 (327)'!$B$7</definedName>
    <definedName name="TABLE_CLIENT_1" localSheetId="63">'T2 (328)'!$B$7</definedName>
    <definedName name="TABLE_CLIENT_1" localSheetId="83">'Table 1 (505)'!$B$7</definedName>
    <definedName name="TABLE_CLIENT_1" localSheetId="84">'Table 2 (506)'!$B$7</definedName>
    <definedName name="TABLE_CLIENT_1" localSheetId="85">'Table 3 (507)'!$B$7</definedName>
    <definedName name="TABLE_CLIENT_1" localSheetId="33">'TVIN_15F (227)'!$B$6</definedName>
    <definedName name="TABLE_CLIENT_1" localSheetId="34">'TVIN_15GMP (228)'!$B$6</definedName>
    <definedName name="TABLE_CLIENT_1" localSheetId="32">'TVIN_15M (226)'!$B$6</definedName>
    <definedName name="TABLE_CLIENT_1" localSheetId="64">'U1 (329)'!$B$7</definedName>
    <definedName name="TABLE_CLIENT_1" localSheetId="65">'U2 (330)'!$B$7</definedName>
    <definedName name="TABLE_DATE_IMPLEMENTED" localSheetId="72">'A (401)'!#REF!</definedName>
    <definedName name="TABLE_DATE_IMPLEMENTED" localSheetId="74">'A (403)'!#REF!</definedName>
    <definedName name="TABLE_DATE_IMPLEMENTED" localSheetId="87">'A_06 (602)'!#REF!</definedName>
    <definedName name="TABLE_DATE_IMPLEMENTED" localSheetId="88">'A_15_65 (603)'!#REF!</definedName>
    <definedName name="TABLE_DATE_IMPLEMENTED" localSheetId="89">'A_15_66 (604)'!#REF!</definedName>
    <definedName name="TABLE_DATE_IMPLEMENTED" localSheetId="90">'A_15_67 (605)'!#REF!</definedName>
    <definedName name="TABLE_DATE_IMPLEMENTED" localSheetId="91">'A_15_68 (606)'!#REF!</definedName>
    <definedName name="TABLE_DATE_IMPLEMENTED" localSheetId="86">'A_87 (601)'!#REF!</definedName>
    <definedName name="TABLE_DATE_IMPLEMENTED" localSheetId="73">'B (402)'!#REF!</definedName>
    <definedName name="TABLE_DATE_IMPLEMENTED" localSheetId="75">'B (404)'!#REF!</definedName>
    <definedName name="TABLE_DATE_IMPLEMENTED" localSheetId="106">'B_06 (621)'!#REF!</definedName>
    <definedName name="TABLE_DATE_IMPLEMENTED" localSheetId="110">'B_15 (625)'!#REF!</definedName>
    <definedName name="TABLE_DATE_IMPLEMENTED" localSheetId="92">'B_87 (607)'!#REF!</definedName>
    <definedName name="TABLE_DATE_IMPLEMENTED" localSheetId="113">'B-AP (702)'!#REF!</definedName>
    <definedName name="TABLE_DATE_IMPLEMENTED" localSheetId="76">'C (405)'!#REF!</definedName>
    <definedName name="TABLE_DATE_IMPLEMENTED" localSheetId="114">'C (703)'!#REF!</definedName>
    <definedName name="TABLE_DATE_IMPLEMENTED" localSheetId="107">'C_06 (622)'!#REF!</definedName>
    <definedName name="TABLE_DATE_IMPLEMENTED" localSheetId="111">'C_15 (626)'!#REF!</definedName>
    <definedName name="TABLE_DATE_IMPLEMENTED" localSheetId="93">'C_87 (608)'!#REF!</definedName>
    <definedName name="TABLE_DATE_IMPLEMENTED" localSheetId="108">'D_06 (623)'!#REF!</definedName>
    <definedName name="TABLE_DATE_IMPLEMENTED" localSheetId="11">'D1 (203)'!$B$19</definedName>
    <definedName name="TABLE_DATE_IMPLEMENTED" localSheetId="100">'D1_87 (615)'!#REF!</definedName>
    <definedName name="TABLE_DATE_IMPLEMENTED" localSheetId="12">'D2 (204)'!$B$19</definedName>
    <definedName name="TABLE_DATE_IMPLEMENTED" localSheetId="101">'D2_87 (616)'!#REF!</definedName>
    <definedName name="TABLE_DATE_IMPLEMENTED" localSheetId="109">'E_06 (624)'!#REF!</definedName>
    <definedName name="TABLE_DATE_IMPLEMENTED" localSheetId="102">'E1_87 (617)'!#REF!</definedName>
    <definedName name="TABLE_DATE_IMPLEMENTED" localSheetId="103">'E2_87 (618)'!#REF!</definedName>
    <definedName name="TABLE_DATE_IMPLEMENTED" localSheetId="96">'F_06 (611)'!#REF!</definedName>
    <definedName name="TABLE_DATE_IMPLEMENTED" localSheetId="98">'F_15 (613)'!#REF!</definedName>
    <definedName name="TABLE_DATE_IMPLEMENTED" localSheetId="104">'F1_87 (619)'!#REF!</definedName>
    <definedName name="TABLE_DATE_IMPLEMENTED" localSheetId="105">'F2_87 (620)'!#REF!</definedName>
    <definedName name="TABLE_DATE_IMPLEMENTED" localSheetId="97">'G_06 (612)'!#REF!</definedName>
    <definedName name="TABLE_DATE_IMPLEMENTED" localSheetId="99">'G_15 (614)'!#REF!</definedName>
    <definedName name="TABLE_DATE_IMPLEMENTED" localSheetId="94">'G_87 (609)'!#REF!</definedName>
    <definedName name="TABLE_DATE_IMPLEMENTED" localSheetId="36">'G1 (301)'!$B$19</definedName>
    <definedName name="TABLE_DATE_IMPLEMENTED" localSheetId="40">'G1_06 (305)'!$B$19</definedName>
    <definedName name="TABLE_DATE_IMPLEMENTED" localSheetId="44">'G1_15 (309)'!$B$19</definedName>
    <definedName name="TABLE_DATE_IMPLEMENTED" localSheetId="37">'G2 (302)'!$B$19</definedName>
    <definedName name="TABLE_DATE_IMPLEMENTED" localSheetId="41">'G2_06 (306)'!$B$19</definedName>
    <definedName name="TABLE_DATE_IMPLEMENTED" localSheetId="45">'G2_15 (310)'!$B$19</definedName>
    <definedName name="TABLE_DATE_IMPLEMENTED" localSheetId="95">'H_87 (610)'!#REF!</definedName>
    <definedName name="TABLE_DATE_IMPLEMENTED" localSheetId="38">'H1 (303)'!$B$19</definedName>
    <definedName name="TABLE_DATE_IMPLEMENTED" localSheetId="42">'H1_06 (307)'!$B$19</definedName>
    <definedName name="TABLE_DATE_IMPLEMENTED" localSheetId="46">'H1_15 (311)'!$B$19</definedName>
    <definedName name="TABLE_DATE_IMPLEMENTED" localSheetId="39">'H2 (304)'!$B$19</definedName>
    <definedName name="TABLE_DATE_IMPLEMENTED" localSheetId="43">'H2_06 (308)'!$B$19</definedName>
    <definedName name="TABLE_DATE_IMPLEMENTED" localSheetId="47">'H2_15 (312)'!$B$19</definedName>
    <definedName name="TABLE_DATE_IMPLEMENTED" localSheetId="48">'K (313)'!$B$19</definedName>
    <definedName name="TABLE_DATE_IMPLEMENTED" localSheetId="49">'K_06 (314)'!$B$19</definedName>
    <definedName name="TABLE_DATE_IMPLEMENTED" localSheetId="50">'K_15_65 (315)'!$B$19</definedName>
    <definedName name="TABLE_DATE_IMPLEMENTED" localSheetId="51">'K_15_66 (316)'!$B$19</definedName>
    <definedName name="TABLE_DATE_IMPLEMENTED" localSheetId="52">'K_15_67 (317)'!$B$19</definedName>
    <definedName name="TABLE_DATE_IMPLEMENTED" localSheetId="53">'K_15_68 (318)'!$B$19</definedName>
    <definedName name="TABLE_DATE_IMPLEMENTED" localSheetId="35">'M (229)'!$B$19</definedName>
    <definedName name="TABLE_DATE_IMPLEMENTED" localSheetId="54">'M (319)'!$B$19</definedName>
    <definedName name="TABLE_DATE_IMPLEMENTED" localSheetId="55">'N (320)'!$B$19</definedName>
    <definedName name="TABLE_DATE_IMPLEMENTED" localSheetId="7">'NA1 (201)'!$B$19</definedName>
    <definedName name="TABLE_DATE_IMPLEMENTED" localSheetId="17">'NA1_06 (207)'!$B$19</definedName>
    <definedName name="TABLE_DATE_IMPLEMENTED" localSheetId="22">'NA1_15_65 (212)'!$B$19</definedName>
    <definedName name="TABLE_DATE_IMPLEMENTED" localSheetId="23">'NA1_15_66 (213)'!$B$19</definedName>
    <definedName name="TABLE_DATE_IMPLEMENTED" localSheetId="24">'NA1_15_67 (214)'!$B$19</definedName>
    <definedName name="TABLE_DATE_IMPLEMENTED" localSheetId="25">'NA1_15_68 (215)'!$B$19</definedName>
    <definedName name="TABLE_DATE_IMPLEMENTED" localSheetId="9">'NA2 (202)'!$B$19</definedName>
    <definedName name="TABLE_DATE_IMPLEMENTED" localSheetId="18">'NA2_06 (208)'!$B$19</definedName>
    <definedName name="TABLE_DATE_IMPLEMENTED" localSheetId="26">'NA2_15_65 (216)'!$B$19</definedName>
    <definedName name="TABLE_DATE_IMPLEMENTED" localSheetId="27">'NA2_15_66 (217)'!$B$19</definedName>
    <definedName name="TABLE_DATE_IMPLEMENTED" localSheetId="28">'NA2_15_67 (218)'!$B$19</definedName>
    <definedName name="TABLE_DATE_IMPLEMENTED" localSheetId="29">'NA2_15_68 (219)'!$B$19</definedName>
    <definedName name="TABLE_DATE_IMPLEMENTED" localSheetId="19">'NA3_06 (209)'!$B$19</definedName>
    <definedName name="TABLE_DATE_IMPLEMENTED" localSheetId="13">'NF1 (205)'!$B$19</definedName>
    <definedName name="TABLE_DATE_IMPLEMENTED" localSheetId="20">'NF1_06 (210)'!$B$19</definedName>
    <definedName name="TABLE_DATE_IMPLEMENTED" localSheetId="30">'NF1_15 (220)'!$B$19</definedName>
    <definedName name="TABLE_DATE_IMPLEMENTED" localSheetId="15">'NF2 (206)'!$B$19</definedName>
    <definedName name="TABLE_DATE_IMPLEMENTED" localSheetId="21">'NF2_06 (211)'!$B$19</definedName>
    <definedName name="TABLE_DATE_IMPLEMENTED" localSheetId="31">'NF2_15 (221)'!$B$19</definedName>
    <definedName name="TABLE_DATE_IMPLEMENTED" localSheetId="56">'P (321)'!$B$19</definedName>
    <definedName name="TABLE_DATE_IMPLEMENTED" localSheetId="70">'Q_15 (335)'!$B$19</definedName>
    <definedName name="TABLE_DATE_IMPLEMENTED" localSheetId="57">'Q1 (322)'!$B$19</definedName>
    <definedName name="TABLE_DATE_IMPLEMENTED" localSheetId="66">'Q1_06 (331)'!$B$19</definedName>
    <definedName name="TABLE_DATE_IMPLEMENTED" localSheetId="58">'Q2 (323)'!$B$19</definedName>
    <definedName name="TABLE_DATE_IMPLEMENTED" localSheetId="67">'Q2 _06 (332)'!$B$19</definedName>
    <definedName name="TABLE_DATE_IMPLEMENTED" localSheetId="59">'R (324)'!$B$19</definedName>
    <definedName name="TABLE_DATE_IMPLEMENTED" localSheetId="71">'R_15 (336)'!$B$19</definedName>
    <definedName name="TABLE_DATE_IMPLEMENTED" localSheetId="68">'R1_06 (333)'!$B$19</definedName>
    <definedName name="TABLE_DATE_IMPLEMENTED" localSheetId="69">'R2_06 (334)'!$B$19</definedName>
    <definedName name="TABLE_DATE_IMPLEMENTED" localSheetId="60">'S1 (325)'!$B$19</definedName>
    <definedName name="TABLE_DATE_IMPLEMENTED" localSheetId="61">'S2 (326)'!$B$19</definedName>
    <definedName name="TABLE_DATE_IMPLEMENTED" localSheetId="112">'S-AP (701)'!#REF!</definedName>
    <definedName name="TABLE_DATE_IMPLEMENTED" localSheetId="62">'T1 (327)'!$B$19</definedName>
    <definedName name="TABLE_DATE_IMPLEMENTED" localSheetId="63">'T2 (328)'!$B$19</definedName>
    <definedName name="TABLE_DATE_IMPLEMENTED" localSheetId="83">'Table 1 (505)'!$B$19</definedName>
    <definedName name="TABLE_DATE_IMPLEMENTED" localSheetId="84">'Table 2 (506)'!$B$19</definedName>
    <definedName name="TABLE_DATE_IMPLEMENTED" localSheetId="85">'Table 3 (507)'!$B$19</definedName>
    <definedName name="TABLE_DATE_IMPLEMENTED" localSheetId="33">'TVIN_15F (227)'!#REF!</definedName>
    <definedName name="TABLE_DATE_IMPLEMENTED" localSheetId="34">'TVIN_15GMP (228)'!#REF!</definedName>
    <definedName name="TABLE_DATE_IMPLEMENTED" localSheetId="32">'TVIN_15M (226)'!#REF!</definedName>
    <definedName name="TABLE_DATE_IMPLEMENTED" localSheetId="64">'U1 (329)'!$B$19</definedName>
    <definedName name="TABLE_DATE_IMPLEMENTED" localSheetId="65">'U2 (330)'!$B$19</definedName>
    <definedName name="TABLE_DATE_IMPLEMENTED">'x-Series Number'!$B$19</definedName>
    <definedName name="TABLE_DATE_IMPLEMENTED_1" localSheetId="72">'A (401)'!#REF!</definedName>
    <definedName name="TABLE_DATE_IMPLEMENTED_1" localSheetId="74">'A (403)'!#REF!</definedName>
    <definedName name="TABLE_DATE_IMPLEMENTED_1" localSheetId="87">'A_06 (602)'!#REF!</definedName>
    <definedName name="TABLE_DATE_IMPLEMENTED_1" localSheetId="88">'A_15_65 (603)'!#REF!</definedName>
    <definedName name="TABLE_DATE_IMPLEMENTED_1" localSheetId="89">'A_15_66 (604)'!#REF!</definedName>
    <definedName name="TABLE_DATE_IMPLEMENTED_1" localSheetId="90">'A_15_67 (605)'!#REF!</definedName>
    <definedName name="TABLE_DATE_IMPLEMENTED_1" localSheetId="91">'A_15_68 (606)'!#REF!</definedName>
    <definedName name="TABLE_DATE_IMPLEMENTED_1" localSheetId="86">'A_87 (601)'!#REF!</definedName>
    <definedName name="TABLE_DATE_IMPLEMENTED_1" localSheetId="73">'B (402)'!#REF!</definedName>
    <definedName name="TABLE_DATE_IMPLEMENTED_1" localSheetId="75">'B (404)'!#REF!</definedName>
    <definedName name="TABLE_DATE_IMPLEMENTED_1" localSheetId="106">'B_06 (621)'!#REF!</definedName>
    <definedName name="TABLE_DATE_IMPLEMENTED_1" localSheetId="110">'B_15 (625)'!#REF!</definedName>
    <definedName name="TABLE_DATE_IMPLEMENTED_1" localSheetId="92">'B_87 (607)'!#REF!</definedName>
    <definedName name="TABLE_DATE_IMPLEMENTED_1" localSheetId="113">'B-AP (702)'!#REF!</definedName>
    <definedName name="TABLE_DATE_IMPLEMENTED_1" localSheetId="76">'C (405)'!#REF!</definedName>
    <definedName name="TABLE_DATE_IMPLEMENTED_1" localSheetId="114">'C (703)'!#REF!</definedName>
    <definedName name="TABLE_DATE_IMPLEMENTED_1" localSheetId="107">'C_06 (622)'!#REF!</definedName>
    <definedName name="TABLE_DATE_IMPLEMENTED_1" localSheetId="111">'C_15 (626)'!#REF!</definedName>
    <definedName name="TABLE_DATE_IMPLEMENTED_1" localSheetId="93">'C_87 (608)'!#REF!</definedName>
    <definedName name="TABLE_DATE_IMPLEMENTED_1" localSheetId="108">'D_06 (623)'!#REF!</definedName>
    <definedName name="TABLE_DATE_IMPLEMENTED_1" localSheetId="11">'D1 (203)'!$B$19</definedName>
    <definedName name="TABLE_DATE_IMPLEMENTED_1" localSheetId="100">'D1_87 (615)'!#REF!</definedName>
    <definedName name="TABLE_DATE_IMPLEMENTED_1" localSheetId="12">'D2 (204)'!$B$19</definedName>
    <definedName name="TABLE_DATE_IMPLEMENTED_1" localSheetId="101">'D2_87 (616)'!#REF!</definedName>
    <definedName name="TABLE_DATE_IMPLEMENTED_1" localSheetId="109">'E_06 (624)'!#REF!</definedName>
    <definedName name="TABLE_DATE_IMPLEMENTED_1" localSheetId="102">'E1_87 (617)'!#REF!</definedName>
    <definedName name="TABLE_DATE_IMPLEMENTED_1" localSheetId="103">'E2_87 (618)'!#REF!</definedName>
    <definedName name="TABLE_DATE_IMPLEMENTED_1" localSheetId="96">'F_06 (611)'!#REF!</definedName>
    <definedName name="TABLE_DATE_IMPLEMENTED_1" localSheetId="98">'F_15 (613)'!#REF!</definedName>
    <definedName name="TABLE_DATE_IMPLEMENTED_1" localSheetId="104">'F1_87 (619)'!#REF!</definedName>
    <definedName name="TABLE_DATE_IMPLEMENTED_1" localSheetId="105">'F2_87 (620)'!#REF!</definedName>
    <definedName name="TABLE_DATE_IMPLEMENTED_1" localSheetId="97">'G_06 (612)'!#REF!</definedName>
    <definedName name="TABLE_DATE_IMPLEMENTED_1" localSheetId="99">'G_15 (614)'!#REF!</definedName>
    <definedName name="TABLE_DATE_IMPLEMENTED_1" localSheetId="94">'G_87 (609)'!#REF!</definedName>
    <definedName name="TABLE_DATE_IMPLEMENTED_1" localSheetId="36">'G1 (301)'!$B$19</definedName>
    <definedName name="TABLE_DATE_IMPLEMENTED_1" localSheetId="40">'G1_06 (305)'!$B$19</definedName>
    <definedName name="TABLE_DATE_IMPLEMENTED_1" localSheetId="44">'G1_15 (309)'!$B$19</definedName>
    <definedName name="TABLE_DATE_IMPLEMENTED_1" localSheetId="37">'G2 (302)'!$B$19</definedName>
    <definedName name="TABLE_DATE_IMPLEMENTED_1" localSheetId="41">'G2_06 (306)'!$B$19</definedName>
    <definedName name="TABLE_DATE_IMPLEMENTED_1" localSheetId="45">'G2_15 (310)'!$B$19</definedName>
    <definedName name="TABLE_DATE_IMPLEMENTED_1" localSheetId="95">'H_87 (610)'!#REF!</definedName>
    <definedName name="TABLE_DATE_IMPLEMENTED_1" localSheetId="38">'H1 (303)'!$B$19</definedName>
    <definedName name="TABLE_DATE_IMPLEMENTED_1" localSheetId="42">'H1_06 (307)'!$B$19</definedName>
    <definedName name="TABLE_DATE_IMPLEMENTED_1" localSheetId="46">'H1_15 (311)'!$B$19</definedName>
    <definedName name="TABLE_DATE_IMPLEMENTED_1" localSheetId="39">'H2 (304)'!$B$19</definedName>
    <definedName name="TABLE_DATE_IMPLEMENTED_1" localSheetId="43">'H2_06 (308)'!$B$19</definedName>
    <definedName name="TABLE_DATE_IMPLEMENTED_1" localSheetId="47">'H2_15 (312)'!$B$19</definedName>
    <definedName name="TABLE_DATE_IMPLEMENTED_1" localSheetId="48">'K (313)'!$B$19</definedName>
    <definedName name="TABLE_DATE_IMPLEMENTED_1" localSheetId="49">'K_06 (314)'!$B$19</definedName>
    <definedName name="TABLE_DATE_IMPLEMENTED_1" localSheetId="50">'K_15_65 (315)'!$B$19</definedName>
    <definedName name="TABLE_DATE_IMPLEMENTED_1" localSheetId="51">'K_15_66 (316)'!$B$19</definedName>
    <definedName name="TABLE_DATE_IMPLEMENTED_1" localSheetId="52">'K_15_67 (317)'!$B$19</definedName>
    <definedName name="TABLE_DATE_IMPLEMENTED_1" localSheetId="53">'K_15_68 (318)'!$B$19</definedName>
    <definedName name="TABLE_DATE_IMPLEMENTED_1" localSheetId="35">'M (229)'!$B$19</definedName>
    <definedName name="TABLE_DATE_IMPLEMENTED_1" localSheetId="54">'M (319)'!$B$19</definedName>
    <definedName name="TABLE_DATE_IMPLEMENTED_1" localSheetId="55">'N (320)'!$B$19</definedName>
    <definedName name="TABLE_DATE_IMPLEMENTED_1" localSheetId="7">'NA1 (201)'!$B$19</definedName>
    <definedName name="TABLE_DATE_IMPLEMENTED_1" localSheetId="17">'NA1_06 (207)'!$B$19</definedName>
    <definedName name="TABLE_DATE_IMPLEMENTED_1" localSheetId="22">'NA1_15_65 (212)'!$B$19</definedName>
    <definedName name="TABLE_DATE_IMPLEMENTED_1" localSheetId="23">'NA1_15_66 (213)'!$B$19</definedName>
    <definedName name="TABLE_DATE_IMPLEMENTED_1" localSheetId="24">'NA1_15_67 (214)'!$B$19</definedName>
    <definedName name="TABLE_DATE_IMPLEMENTED_1" localSheetId="25">'NA1_15_68 (215)'!$B$19</definedName>
    <definedName name="TABLE_DATE_IMPLEMENTED_1" localSheetId="9">'NA2 (202)'!$B$19</definedName>
    <definedName name="TABLE_DATE_IMPLEMENTED_1" localSheetId="18">'NA2_06 (208)'!$B$19</definedName>
    <definedName name="TABLE_DATE_IMPLEMENTED_1" localSheetId="26">'NA2_15_65 (216)'!$B$19</definedName>
    <definedName name="TABLE_DATE_IMPLEMENTED_1" localSheetId="27">'NA2_15_66 (217)'!$B$19</definedName>
    <definedName name="TABLE_DATE_IMPLEMENTED_1" localSheetId="28">'NA2_15_67 (218)'!$B$19</definedName>
    <definedName name="TABLE_DATE_IMPLEMENTED_1" localSheetId="29">'NA2_15_68 (219)'!$B$19</definedName>
    <definedName name="TABLE_DATE_IMPLEMENTED_1" localSheetId="19">'NA3_06 (209)'!$B$19</definedName>
    <definedName name="TABLE_DATE_IMPLEMENTED_1" localSheetId="13">'NF1 (205)'!$B$19</definedName>
    <definedName name="TABLE_DATE_IMPLEMENTED_1" localSheetId="20">'NF1_06 (210)'!$B$19</definedName>
    <definedName name="TABLE_DATE_IMPLEMENTED_1" localSheetId="30">'NF1_15 (220)'!$B$19</definedName>
    <definedName name="TABLE_DATE_IMPLEMENTED_1" localSheetId="15">'NF2 (206)'!$B$19</definedName>
    <definedName name="TABLE_DATE_IMPLEMENTED_1" localSheetId="21">'NF2_06 (211)'!$B$19</definedName>
    <definedName name="TABLE_DATE_IMPLEMENTED_1" localSheetId="31">'NF2_15 (221)'!$B$19</definedName>
    <definedName name="TABLE_DATE_IMPLEMENTED_1" localSheetId="56">'P (321)'!$B$19</definedName>
    <definedName name="TABLE_DATE_IMPLEMENTED_1" localSheetId="70">'Q_15 (335)'!$B$19</definedName>
    <definedName name="TABLE_DATE_IMPLEMENTED_1" localSheetId="57">'Q1 (322)'!$B$19</definedName>
    <definedName name="TABLE_DATE_IMPLEMENTED_1" localSheetId="66">'Q1_06 (331)'!$B$19</definedName>
    <definedName name="TABLE_DATE_IMPLEMENTED_1" localSheetId="58">'Q2 (323)'!$B$19</definedName>
    <definedName name="TABLE_DATE_IMPLEMENTED_1" localSheetId="67">'Q2 _06 (332)'!$B$19</definedName>
    <definedName name="TABLE_DATE_IMPLEMENTED_1" localSheetId="59">'R (324)'!$B$19</definedName>
    <definedName name="TABLE_DATE_IMPLEMENTED_1" localSheetId="71">'R_15 (336)'!$B$19</definedName>
    <definedName name="TABLE_DATE_IMPLEMENTED_1" localSheetId="68">'R1_06 (333)'!$B$19</definedName>
    <definedName name="TABLE_DATE_IMPLEMENTED_1" localSheetId="69">'R2_06 (334)'!$B$19</definedName>
    <definedName name="TABLE_DATE_IMPLEMENTED_1" localSheetId="60">'S1 (325)'!$B$19</definedName>
    <definedName name="TABLE_DATE_IMPLEMENTED_1" localSheetId="61">'S2 (326)'!$B$19</definedName>
    <definedName name="TABLE_DATE_IMPLEMENTED_1" localSheetId="112">'S-AP (701)'!#REF!</definedName>
    <definedName name="TABLE_DATE_IMPLEMENTED_1" localSheetId="62">'T1 (327)'!$B$19</definedName>
    <definedName name="TABLE_DATE_IMPLEMENTED_1" localSheetId="63">'T2 (328)'!$B$19</definedName>
    <definedName name="TABLE_DATE_IMPLEMENTED_1" localSheetId="83">'Table 1 (505)'!$B$19</definedName>
    <definedName name="TABLE_DATE_IMPLEMENTED_1" localSheetId="84">'Table 2 (506)'!$B$19</definedName>
    <definedName name="TABLE_DATE_IMPLEMENTED_1" localSheetId="85">'Table 3 (507)'!$B$19</definedName>
    <definedName name="TABLE_DATE_IMPLEMENTED_1" localSheetId="33">'TVIN_15F (227)'!#REF!</definedName>
    <definedName name="TABLE_DATE_IMPLEMENTED_1" localSheetId="34">'TVIN_15GMP (228)'!#REF!</definedName>
    <definedName name="TABLE_DATE_IMPLEMENTED_1" localSheetId="32">'TVIN_15M (226)'!#REF!</definedName>
    <definedName name="TABLE_DATE_IMPLEMENTED_1" localSheetId="64">'U1 (329)'!$B$19</definedName>
    <definedName name="TABLE_DATE_IMPLEMENTED_1" localSheetId="65">'U2 (330)'!$B$19</definedName>
    <definedName name="TABLE_DATE_ISSUED" localSheetId="79">'1 (501)'!$B$14</definedName>
    <definedName name="TABLE_DATE_ISSUED" localSheetId="115">'1 (801)'!$B$14</definedName>
    <definedName name="TABLE_DATE_ISSUED" localSheetId="80">'2 (502)'!$B$14</definedName>
    <definedName name="TABLE_DATE_ISSUED" localSheetId="116">'2 (802)'!$B$14</definedName>
    <definedName name="TABLE_DATE_ISSUED" localSheetId="81">'3 (503)'!$B$14</definedName>
    <definedName name="TABLE_DATE_ISSUED" localSheetId="82">'504'!$B$14</definedName>
    <definedName name="TABLE_DATE_ISSUED" localSheetId="72">'A (401)'!$B$15</definedName>
    <definedName name="TABLE_DATE_ISSUED" localSheetId="74">'A (403)'!$B$15</definedName>
    <definedName name="TABLE_DATE_ISSUED" localSheetId="87">'A_06 (602)'!$B$14</definedName>
    <definedName name="TABLE_DATE_ISSUED" localSheetId="88">'A_15_65 (603)'!$B$14</definedName>
    <definedName name="TABLE_DATE_ISSUED" localSheetId="89">'A_15_66 (604)'!$B$14</definedName>
    <definedName name="TABLE_DATE_ISSUED" localSheetId="90">'A_15_67 (605)'!$B$14</definedName>
    <definedName name="TABLE_DATE_ISSUED" localSheetId="91">'A_15_68 (606)'!$B$14</definedName>
    <definedName name="TABLE_DATE_ISSUED" localSheetId="86">'A_87 (601)'!#REF!</definedName>
    <definedName name="TABLE_DATE_ISSUED" localSheetId="73">'B (402)'!$B$15</definedName>
    <definedName name="TABLE_DATE_ISSUED" localSheetId="75">'B (404)'!$B$15</definedName>
    <definedName name="TABLE_DATE_ISSUED" localSheetId="106">'B_06 (621)'!$B$14</definedName>
    <definedName name="TABLE_DATE_ISSUED" localSheetId="110">'B_15 (625)'!$B$14</definedName>
    <definedName name="TABLE_DATE_ISSUED" localSheetId="92">'B_87 (607)'!$B$14</definedName>
    <definedName name="TABLE_DATE_ISSUED" localSheetId="113">'B-AP (702)'!$B$14</definedName>
    <definedName name="TABLE_DATE_ISSUED" localSheetId="76">'C (405)'!$B$15</definedName>
    <definedName name="TABLE_DATE_ISSUED" localSheetId="114">'C (703)'!$B$15</definedName>
    <definedName name="TABLE_DATE_ISSUED" localSheetId="107">'C_06 (622)'!$B$14</definedName>
    <definedName name="TABLE_DATE_ISSUED" localSheetId="111">'C_15 (626)'!$B$14</definedName>
    <definedName name="TABLE_DATE_ISSUED" localSheetId="93">'C_87 (608)'!$B$14</definedName>
    <definedName name="TABLE_DATE_ISSUED" localSheetId="108">'D_06 (623)'!$B$14</definedName>
    <definedName name="TABLE_DATE_ISSUED" localSheetId="11">'D1 (203)'!$B$18</definedName>
    <definedName name="TABLE_DATE_ISSUED" localSheetId="100">'D1_87 (615)'!$B$14</definedName>
    <definedName name="TABLE_DATE_ISSUED" localSheetId="12">'D2 (204)'!$B$18</definedName>
    <definedName name="TABLE_DATE_ISSUED" localSheetId="101">'D2_87 (616)'!$B$14</definedName>
    <definedName name="TABLE_DATE_ISSUED" localSheetId="109">'E_06 (624)'!$B$14</definedName>
    <definedName name="TABLE_DATE_ISSUED" localSheetId="102">'E1_87 (617)'!$B$14</definedName>
    <definedName name="TABLE_DATE_ISSUED" localSheetId="103">'E2_87 (618)'!$B$14</definedName>
    <definedName name="TABLE_DATE_ISSUED" localSheetId="96">'F_06 (611)'!$B$14</definedName>
    <definedName name="TABLE_DATE_ISSUED" localSheetId="98">'F_15 (613)'!$B$14</definedName>
    <definedName name="TABLE_DATE_ISSUED" localSheetId="104">'F1_87 (619)'!$B$14</definedName>
    <definedName name="TABLE_DATE_ISSUED" localSheetId="105">'F2_87 (620)'!$B$14</definedName>
    <definedName name="TABLE_DATE_ISSUED" localSheetId="97">'G_06 (612)'!$B$14</definedName>
    <definedName name="TABLE_DATE_ISSUED" localSheetId="99">'G_15 (614)'!$B$14</definedName>
    <definedName name="TABLE_DATE_ISSUED" localSheetId="94">'G_87 (609)'!$B$14</definedName>
    <definedName name="TABLE_DATE_ISSUED" localSheetId="36">'G1 (301)'!$B$18</definedName>
    <definedName name="TABLE_DATE_ISSUED" localSheetId="40">'G1_06 (305)'!$B$18</definedName>
    <definedName name="TABLE_DATE_ISSUED" localSheetId="44">'G1_15 (309)'!$B$18</definedName>
    <definedName name="TABLE_DATE_ISSUED" localSheetId="37">'G2 (302)'!$B$18</definedName>
    <definedName name="TABLE_DATE_ISSUED" localSheetId="41">'G2_06 (306)'!$B$18</definedName>
    <definedName name="TABLE_DATE_ISSUED" localSheetId="45">'G2_15 (310)'!$B$18</definedName>
    <definedName name="TABLE_DATE_ISSUED" localSheetId="95">'H_87 (610)'!$B$14</definedName>
    <definedName name="TABLE_DATE_ISSUED" localSheetId="38">'H1 (303)'!$B$18</definedName>
    <definedName name="TABLE_DATE_ISSUED" localSheetId="42">'H1_06 (307)'!$B$18</definedName>
    <definedName name="TABLE_DATE_ISSUED" localSheetId="46">'H1_15 (311)'!$B$18</definedName>
    <definedName name="TABLE_DATE_ISSUED" localSheetId="39">'H2 (304)'!$B$18</definedName>
    <definedName name="TABLE_DATE_ISSUED" localSheetId="43">'H2_06 (308)'!$B$18</definedName>
    <definedName name="TABLE_DATE_ISSUED" localSheetId="47">'H2_15 (312)'!$B$18</definedName>
    <definedName name="TABLE_DATE_ISSUED" localSheetId="48">'K (313)'!$B$18</definedName>
    <definedName name="TABLE_DATE_ISSUED" localSheetId="49">'K_06 (314)'!$B$18</definedName>
    <definedName name="TABLE_DATE_ISSUED" localSheetId="50">'K_15_65 (315)'!$B$18</definedName>
    <definedName name="TABLE_DATE_ISSUED" localSheetId="51">'K_15_66 (316)'!$B$18</definedName>
    <definedName name="TABLE_DATE_ISSUED" localSheetId="52">'K_15_67 (317)'!$B$18</definedName>
    <definedName name="TABLE_DATE_ISSUED" localSheetId="53">'K_15_68 (318)'!$B$18</definedName>
    <definedName name="TABLE_DATE_ISSUED" localSheetId="35">'M (229)'!$B$18</definedName>
    <definedName name="TABLE_DATE_ISSUED" localSheetId="54">'M (319)'!$B$18</definedName>
    <definedName name="TABLE_DATE_ISSUED" localSheetId="55">'N (320)'!$B$18</definedName>
    <definedName name="TABLE_DATE_ISSUED" localSheetId="7">'NA1 (201)'!$B$18</definedName>
    <definedName name="TABLE_DATE_ISSUED" localSheetId="17">'NA1_06 (207)'!$B$18</definedName>
    <definedName name="TABLE_DATE_ISSUED" localSheetId="22">'NA1_15_65 (212)'!$B$18</definedName>
    <definedName name="TABLE_DATE_ISSUED" localSheetId="23">'NA1_15_66 (213)'!$B$18</definedName>
    <definedName name="TABLE_DATE_ISSUED" localSheetId="24">'NA1_15_67 (214)'!$B$18</definedName>
    <definedName name="TABLE_DATE_ISSUED" localSheetId="25">'NA1_15_68 (215)'!$B$18</definedName>
    <definedName name="TABLE_DATE_ISSUED" localSheetId="9">'NA2 (202)'!$B$18</definedName>
    <definedName name="TABLE_DATE_ISSUED" localSheetId="18">'NA2_06 (208)'!$B$18</definedName>
    <definedName name="TABLE_DATE_ISSUED" localSheetId="26">'NA2_15_65 (216)'!$B$18</definedName>
    <definedName name="TABLE_DATE_ISSUED" localSheetId="27">'NA2_15_66 (217)'!$B$18</definedName>
    <definedName name="TABLE_DATE_ISSUED" localSheetId="28">'NA2_15_67 (218)'!$B$18</definedName>
    <definedName name="TABLE_DATE_ISSUED" localSheetId="29">'NA2_15_68 (219)'!$B$18</definedName>
    <definedName name="TABLE_DATE_ISSUED" localSheetId="19">'NA3_06 (209)'!$B$18</definedName>
    <definedName name="TABLE_DATE_ISSUED" localSheetId="13">'NF1 (205)'!$B$18</definedName>
    <definedName name="TABLE_DATE_ISSUED" localSheetId="20">'NF1_06 (210)'!$B$18</definedName>
    <definedName name="TABLE_DATE_ISSUED" localSheetId="30">'NF1_15 (220)'!$B$18</definedName>
    <definedName name="TABLE_DATE_ISSUED" localSheetId="15">'NF2 (206)'!$B$18</definedName>
    <definedName name="TABLE_DATE_ISSUED" localSheetId="21">'NF2_06 (211)'!$B$18</definedName>
    <definedName name="TABLE_DATE_ISSUED" localSheetId="31">'NF2_15 (221)'!$B$18</definedName>
    <definedName name="TABLE_DATE_ISSUED" localSheetId="56">'P (321)'!$B$18</definedName>
    <definedName name="TABLE_DATE_ISSUED" localSheetId="70">'Q_15 (335)'!$B$18</definedName>
    <definedName name="TABLE_DATE_ISSUED" localSheetId="57">'Q1 (322)'!$B$18</definedName>
    <definedName name="TABLE_DATE_ISSUED" localSheetId="66">'Q1_06 (331)'!$B$18</definedName>
    <definedName name="TABLE_DATE_ISSUED" localSheetId="58">'Q2 (323)'!$B$18</definedName>
    <definedName name="TABLE_DATE_ISSUED" localSheetId="67">'Q2 _06 (332)'!$B$18</definedName>
    <definedName name="TABLE_DATE_ISSUED" localSheetId="59">'R (324)'!$B$18</definedName>
    <definedName name="TABLE_DATE_ISSUED" localSheetId="71">'R_15 (336)'!$B$18</definedName>
    <definedName name="TABLE_DATE_ISSUED" localSheetId="68">'R1_06 (333)'!$B$18</definedName>
    <definedName name="TABLE_DATE_ISSUED" localSheetId="69">'R2_06 (334)'!$B$18</definedName>
    <definedName name="TABLE_DATE_ISSUED" localSheetId="60">'S1 (325)'!$B$18</definedName>
    <definedName name="TABLE_DATE_ISSUED" localSheetId="61">'S2 (326)'!$B$18</definedName>
    <definedName name="TABLE_DATE_ISSUED" localSheetId="112">'S-AP (701)'!$B$15</definedName>
    <definedName name="TABLE_DATE_ISSUED" localSheetId="62">'T1 (327)'!$B$18</definedName>
    <definedName name="TABLE_DATE_ISSUED" localSheetId="63">'T2 (328)'!$B$18</definedName>
    <definedName name="TABLE_DATE_ISSUED" localSheetId="83">'Table 1 (505)'!$B$18</definedName>
    <definedName name="TABLE_DATE_ISSUED" localSheetId="84">'Table 2 (506)'!$B$18</definedName>
    <definedName name="TABLE_DATE_ISSUED" localSheetId="85">'Table 3 (507)'!$B$18</definedName>
    <definedName name="TABLE_DATE_ISSUED" localSheetId="33">'TVIN_15F (227)'!#REF!</definedName>
    <definedName name="TABLE_DATE_ISSUED" localSheetId="34">'TVIN_15GMP (228)'!$B$17</definedName>
    <definedName name="TABLE_DATE_ISSUED" localSheetId="32">'TVIN_15M (226)'!$B$15</definedName>
    <definedName name="TABLE_DATE_ISSUED" localSheetId="64">'U1 (329)'!$B$18</definedName>
    <definedName name="TABLE_DATE_ISSUED" localSheetId="65">'U2 (330)'!$B$18</definedName>
    <definedName name="TABLE_DATE_ISSUED">'x-Series Number'!$B$18</definedName>
    <definedName name="TABLE_DATE_ISSUED_1" localSheetId="72">'A (401)'!$B$15</definedName>
    <definedName name="TABLE_DATE_ISSUED_1" localSheetId="74">'A (403)'!$B$15</definedName>
    <definedName name="TABLE_DATE_ISSUED_1" localSheetId="87">'A_06 (602)'!$B$14</definedName>
    <definedName name="TABLE_DATE_ISSUED_1" localSheetId="88">'A_15_65 (603)'!$B$14</definedName>
    <definedName name="TABLE_DATE_ISSUED_1" localSheetId="89">'A_15_66 (604)'!$B$14</definedName>
    <definedName name="TABLE_DATE_ISSUED_1" localSheetId="90">'A_15_67 (605)'!$B$14</definedName>
    <definedName name="TABLE_DATE_ISSUED_1" localSheetId="91">'A_15_68 (606)'!$B$14</definedName>
    <definedName name="TABLE_DATE_ISSUED_1" localSheetId="86">'A_87 (601)'!#REF!</definedName>
    <definedName name="TABLE_DATE_ISSUED_1" localSheetId="73">'B (402)'!$B$15</definedName>
    <definedName name="TABLE_DATE_ISSUED_1" localSheetId="75">'B (404)'!$B$15</definedName>
    <definedName name="TABLE_DATE_ISSUED_1" localSheetId="106">'B_06 (621)'!$B$14</definedName>
    <definedName name="TABLE_DATE_ISSUED_1" localSheetId="110">'B_15 (625)'!$B$14</definedName>
    <definedName name="TABLE_DATE_ISSUED_1" localSheetId="92">'B_87 (607)'!$B$14</definedName>
    <definedName name="TABLE_DATE_ISSUED_1" localSheetId="113">'B-AP (702)'!$B$14</definedName>
    <definedName name="TABLE_DATE_ISSUED_1" localSheetId="76">'C (405)'!$B$15</definedName>
    <definedName name="TABLE_DATE_ISSUED_1" localSheetId="114">'C (703)'!$B$15</definedName>
    <definedName name="TABLE_DATE_ISSUED_1" localSheetId="107">'C_06 (622)'!$B$14</definedName>
    <definedName name="TABLE_DATE_ISSUED_1" localSheetId="111">'C_15 (626)'!$B$14</definedName>
    <definedName name="TABLE_DATE_ISSUED_1" localSheetId="93">'C_87 (608)'!$B$14</definedName>
    <definedName name="TABLE_DATE_ISSUED_1" localSheetId="108">'D_06 (623)'!$B$14</definedName>
    <definedName name="TABLE_DATE_ISSUED_1" localSheetId="11">'D1 (203)'!$B$18</definedName>
    <definedName name="TABLE_DATE_ISSUED_1" localSheetId="100">'D1_87 (615)'!$B$14</definedName>
    <definedName name="TABLE_DATE_ISSUED_1" localSheetId="12">'D2 (204)'!$B$18</definedName>
    <definedName name="TABLE_DATE_ISSUED_1" localSheetId="101">'D2_87 (616)'!$B$14</definedName>
    <definedName name="TABLE_DATE_ISSUED_1" localSheetId="109">'E_06 (624)'!$B$14</definedName>
    <definedName name="TABLE_DATE_ISSUED_1" localSheetId="102">'E1_87 (617)'!$B$14</definedName>
    <definedName name="TABLE_DATE_ISSUED_1" localSheetId="103">'E2_87 (618)'!$B$14</definedName>
    <definedName name="TABLE_DATE_ISSUED_1" localSheetId="96">'F_06 (611)'!$B$14</definedName>
    <definedName name="TABLE_DATE_ISSUED_1" localSheetId="98">'F_15 (613)'!$B$14</definedName>
    <definedName name="TABLE_DATE_ISSUED_1" localSheetId="104">'F1_87 (619)'!$B$14</definedName>
    <definedName name="TABLE_DATE_ISSUED_1" localSheetId="105">'F2_87 (620)'!$B$14</definedName>
    <definedName name="TABLE_DATE_ISSUED_1" localSheetId="97">'G_06 (612)'!$B$14</definedName>
    <definedName name="TABLE_DATE_ISSUED_1" localSheetId="99">'G_15 (614)'!$B$14</definedName>
    <definedName name="TABLE_DATE_ISSUED_1" localSheetId="94">'G_87 (609)'!$B$14</definedName>
    <definedName name="TABLE_DATE_ISSUED_1" localSheetId="36">'G1 (301)'!$B$18</definedName>
    <definedName name="TABLE_DATE_ISSUED_1" localSheetId="40">'G1_06 (305)'!$B$18</definedName>
    <definedName name="TABLE_DATE_ISSUED_1" localSheetId="44">'G1_15 (309)'!$B$18</definedName>
    <definedName name="TABLE_DATE_ISSUED_1" localSheetId="37">'G2 (302)'!$B$18</definedName>
    <definedName name="TABLE_DATE_ISSUED_1" localSheetId="41">'G2_06 (306)'!$B$18</definedName>
    <definedName name="TABLE_DATE_ISSUED_1" localSheetId="45">'G2_15 (310)'!$B$18</definedName>
    <definedName name="TABLE_DATE_ISSUED_1" localSheetId="95">'H_87 (610)'!$B$14</definedName>
    <definedName name="TABLE_DATE_ISSUED_1" localSheetId="38">'H1 (303)'!$B$18</definedName>
    <definedName name="TABLE_DATE_ISSUED_1" localSheetId="42">'H1_06 (307)'!$B$18</definedName>
    <definedName name="TABLE_DATE_ISSUED_1" localSheetId="46">'H1_15 (311)'!$B$18</definedName>
    <definedName name="TABLE_DATE_ISSUED_1" localSheetId="39">'H2 (304)'!$B$18</definedName>
    <definedName name="TABLE_DATE_ISSUED_1" localSheetId="43">'H2_06 (308)'!$B$18</definedName>
    <definedName name="TABLE_DATE_ISSUED_1" localSheetId="47">'H2_15 (312)'!$B$18</definedName>
    <definedName name="TABLE_DATE_ISSUED_1" localSheetId="48">'K (313)'!$B$18</definedName>
    <definedName name="TABLE_DATE_ISSUED_1" localSheetId="49">'K_06 (314)'!$B$18</definedName>
    <definedName name="TABLE_DATE_ISSUED_1" localSheetId="50">'K_15_65 (315)'!$B$18</definedName>
    <definedName name="TABLE_DATE_ISSUED_1" localSheetId="51">'K_15_66 (316)'!$B$18</definedName>
    <definedName name="TABLE_DATE_ISSUED_1" localSheetId="52">'K_15_67 (317)'!$B$18</definedName>
    <definedName name="TABLE_DATE_ISSUED_1" localSheetId="53">'K_15_68 (318)'!$B$18</definedName>
    <definedName name="TABLE_DATE_ISSUED_1" localSheetId="35">'M (229)'!$B$18</definedName>
    <definedName name="TABLE_DATE_ISSUED_1" localSheetId="54">'M (319)'!$B$18</definedName>
    <definedName name="TABLE_DATE_ISSUED_1" localSheetId="55">'N (320)'!$B$18</definedName>
    <definedName name="TABLE_DATE_ISSUED_1" localSheetId="7">'NA1 (201)'!$B$18</definedName>
    <definedName name="TABLE_DATE_ISSUED_1" localSheetId="17">'NA1_06 (207)'!$B$18</definedName>
    <definedName name="TABLE_DATE_ISSUED_1" localSheetId="22">'NA1_15_65 (212)'!$B$18</definedName>
    <definedName name="TABLE_DATE_ISSUED_1" localSheetId="23">'NA1_15_66 (213)'!$B$18</definedName>
    <definedName name="TABLE_DATE_ISSUED_1" localSheetId="24">'NA1_15_67 (214)'!$B$18</definedName>
    <definedName name="TABLE_DATE_ISSUED_1" localSheetId="25">'NA1_15_68 (215)'!$B$18</definedName>
    <definedName name="TABLE_DATE_ISSUED_1" localSheetId="9">'NA2 (202)'!$B$18</definedName>
    <definedName name="TABLE_DATE_ISSUED_1" localSheetId="18">'NA2_06 (208)'!$B$18</definedName>
    <definedName name="TABLE_DATE_ISSUED_1" localSheetId="26">'NA2_15_65 (216)'!$B$18</definedName>
    <definedName name="TABLE_DATE_ISSUED_1" localSheetId="27">'NA2_15_66 (217)'!$B$18</definedName>
    <definedName name="TABLE_DATE_ISSUED_1" localSheetId="28">'NA2_15_67 (218)'!$B$18</definedName>
    <definedName name="TABLE_DATE_ISSUED_1" localSheetId="29">'NA2_15_68 (219)'!$B$18</definedName>
    <definedName name="TABLE_DATE_ISSUED_1" localSheetId="19">'NA3_06 (209)'!$B$18</definedName>
    <definedName name="TABLE_DATE_ISSUED_1" localSheetId="13">'NF1 (205)'!$B$18</definedName>
    <definedName name="TABLE_DATE_ISSUED_1" localSheetId="20">'NF1_06 (210)'!$B$18</definedName>
    <definedName name="TABLE_DATE_ISSUED_1" localSheetId="30">'NF1_15 (220)'!$B$18</definedName>
    <definedName name="TABLE_DATE_ISSUED_1" localSheetId="15">'NF2 (206)'!$B$18</definedName>
    <definedName name="TABLE_DATE_ISSUED_1" localSheetId="21">'NF2_06 (211)'!$B$18</definedName>
    <definedName name="TABLE_DATE_ISSUED_1" localSheetId="31">'NF2_15 (221)'!$B$18</definedName>
    <definedName name="TABLE_DATE_ISSUED_1" localSheetId="56">'P (321)'!$B$18</definedName>
    <definedName name="TABLE_DATE_ISSUED_1" localSheetId="70">'Q_15 (335)'!$B$18</definedName>
    <definedName name="TABLE_DATE_ISSUED_1" localSheetId="57">'Q1 (322)'!$B$18</definedName>
    <definedName name="TABLE_DATE_ISSUED_1" localSheetId="66">'Q1_06 (331)'!$B$18</definedName>
    <definedName name="TABLE_DATE_ISSUED_1" localSheetId="58">'Q2 (323)'!$B$18</definedName>
    <definedName name="TABLE_DATE_ISSUED_1" localSheetId="67">'Q2 _06 (332)'!$B$18</definedName>
    <definedName name="TABLE_DATE_ISSUED_1" localSheetId="59">'R (324)'!$B$18</definedName>
    <definedName name="TABLE_DATE_ISSUED_1" localSheetId="71">'R_15 (336)'!$B$18</definedName>
    <definedName name="TABLE_DATE_ISSUED_1" localSheetId="68">'R1_06 (333)'!$B$18</definedName>
    <definedName name="TABLE_DATE_ISSUED_1" localSheetId="69">'R2_06 (334)'!$B$18</definedName>
    <definedName name="TABLE_DATE_ISSUED_1" localSheetId="60">'S1 (325)'!$B$18</definedName>
    <definedName name="TABLE_DATE_ISSUED_1" localSheetId="61">'S2 (326)'!$B$18</definedName>
    <definedName name="TABLE_DATE_ISSUED_1" localSheetId="112">'S-AP (701)'!$B$15</definedName>
    <definedName name="TABLE_DATE_ISSUED_1" localSheetId="62">'T1 (327)'!$B$18</definedName>
    <definedName name="TABLE_DATE_ISSUED_1" localSheetId="63">'T2 (328)'!$B$18</definedName>
    <definedName name="TABLE_DATE_ISSUED_1" localSheetId="83">'Table 1 (505)'!$B$18</definedName>
    <definedName name="TABLE_DATE_ISSUED_1" localSheetId="84">'Table 2 (506)'!$B$18</definedName>
    <definedName name="TABLE_DATE_ISSUED_1" localSheetId="85">'Table 3 (507)'!$B$18</definedName>
    <definedName name="TABLE_DATE_ISSUED_1" localSheetId="33">'TVIN_15F (227)'!#REF!</definedName>
    <definedName name="TABLE_DATE_ISSUED_1" localSheetId="34">'TVIN_15GMP (228)'!$B$17</definedName>
    <definedName name="TABLE_DATE_ISSUED_1" localSheetId="32">'TVIN_15M (226)'!$B$15</definedName>
    <definedName name="TABLE_DATE_ISSUED_1" localSheetId="64">'U1 (329)'!$B$18</definedName>
    <definedName name="TABLE_DATE_ISSUED_1" localSheetId="65">'U2 (330)'!$B$18</definedName>
    <definedName name="TABLE_DESCRIPTION" localSheetId="79">'1 (501)'!$B$8</definedName>
    <definedName name="TABLE_DESCRIPTION" localSheetId="115">'1 (801)'!$B$8</definedName>
    <definedName name="TABLE_DESCRIPTION" localSheetId="80">'2 (502)'!$B$8</definedName>
    <definedName name="TABLE_DESCRIPTION" localSheetId="116">'2 (802)'!$B$8</definedName>
    <definedName name="TABLE_DESCRIPTION" localSheetId="81">'3 (503)'!$B$8</definedName>
    <definedName name="TABLE_DESCRIPTION" localSheetId="82">'504'!$B$8</definedName>
    <definedName name="TABLE_DESCRIPTION" localSheetId="72">'A (401)'!$B$9</definedName>
    <definedName name="TABLE_DESCRIPTION" localSheetId="74">'A (403)'!$B$9</definedName>
    <definedName name="TABLE_DESCRIPTION" localSheetId="87">'A_06 (602)'!$B$8</definedName>
    <definedName name="TABLE_DESCRIPTION" localSheetId="88">'A_15_65 (603)'!$B$8</definedName>
    <definedName name="TABLE_DESCRIPTION" localSheetId="89">'A_15_66 (604)'!$B$8</definedName>
    <definedName name="TABLE_DESCRIPTION" localSheetId="90">'A_15_67 (605)'!$B$8</definedName>
    <definedName name="TABLE_DESCRIPTION" localSheetId="91">'A_15_68 (606)'!$B$8</definedName>
    <definedName name="TABLE_DESCRIPTION" localSheetId="86">'A_87 (601)'!$B$8</definedName>
    <definedName name="TABLE_DESCRIPTION" localSheetId="73">'B (402)'!$B$9</definedName>
    <definedName name="TABLE_DESCRIPTION" localSheetId="75">'B (404)'!$B$9</definedName>
    <definedName name="TABLE_DESCRIPTION" localSheetId="106">'B_06 (621)'!$B$8</definedName>
    <definedName name="TABLE_DESCRIPTION" localSheetId="110">'B_15 (625)'!$B$8</definedName>
    <definedName name="TABLE_DESCRIPTION" localSheetId="92">'B_87 (607)'!$B$8</definedName>
    <definedName name="TABLE_DESCRIPTION" localSheetId="113">'B-AP (702)'!$B$8</definedName>
    <definedName name="TABLE_DESCRIPTION" localSheetId="76">'C (405)'!$B$9</definedName>
    <definedName name="TABLE_DESCRIPTION" localSheetId="114">'C (703)'!$B$9</definedName>
    <definedName name="TABLE_DESCRIPTION" localSheetId="107">'C_06 (622)'!$B$8</definedName>
    <definedName name="TABLE_DESCRIPTION" localSheetId="111">'C_15 (626)'!$B$8</definedName>
    <definedName name="TABLE_DESCRIPTION" localSheetId="93">'C_87 (608)'!$B$8</definedName>
    <definedName name="TABLE_DESCRIPTION" localSheetId="108">'D_06 (623)'!$B$8</definedName>
    <definedName name="TABLE_DESCRIPTION" localSheetId="11">'D1 (203)'!$B$10</definedName>
    <definedName name="TABLE_DESCRIPTION" localSheetId="100">'D1_87 (615)'!$B$8</definedName>
    <definedName name="TABLE_DESCRIPTION" localSheetId="12">'D2 (204)'!$B$10</definedName>
    <definedName name="TABLE_DESCRIPTION" localSheetId="101">'D2_87 (616)'!$B$8</definedName>
    <definedName name="TABLE_DESCRIPTION" localSheetId="109">'E_06 (624)'!$B$8</definedName>
    <definedName name="TABLE_DESCRIPTION" localSheetId="102">'E1_87 (617)'!$B$8</definedName>
    <definedName name="TABLE_DESCRIPTION" localSheetId="103">'E2_87 (618)'!$B$8</definedName>
    <definedName name="TABLE_DESCRIPTION" localSheetId="96">'F_06 (611)'!$B$8</definedName>
    <definedName name="TABLE_DESCRIPTION" localSheetId="98">'F_15 (613)'!$B$8</definedName>
    <definedName name="TABLE_DESCRIPTION" localSheetId="104">'F1_87 (619)'!$B$8</definedName>
    <definedName name="TABLE_DESCRIPTION" localSheetId="105">'F2_87 (620)'!$B$8</definedName>
    <definedName name="TABLE_DESCRIPTION" localSheetId="97">'G_06 (612)'!$B$8</definedName>
    <definedName name="TABLE_DESCRIPTION" localSheetId="99">'G_15 (614)'!$B$8</definedName>
    <definedName name="TABLE_DESCRIPTION" localSheetId="94">'G_87 (609)'!$B$8</definedName>
    <definedName name="TABLE_DESCRIPTION" localSheetId="36">'G1 (301)'!$B$10</definedName>
    <definedName name="TABLE_DESCRIPTION" localSheetId="40">'G1_06 (305)'!$B$10</definedName>
    <definedName name="TABLE_DESCRIPTION" localSheetId="44">'G1_15 (309)'!$B$10</definedName>
    <definedName name="TABLE_DESCRIPTION" localSheetId="37">'G2 (302)'!$B$10</definedName>
    <definedName name="TABLE_DESCRIPTION" localSheetId="41">'G2_06 (306)'!$B$10</definedName>
    <definedName name="TABLE_DESCRIPTION" localSheetId="45">'G2_15 (310)'!$B$10</definedName>
    <definedName name="TABLE_DESCRIPTION" localSheetId="95">'H_87 (610)'!$B$8</definedName>
    <definedName name="TABLE_DESCRIPTION" localSheetId="38">'H1 (303)'!$B$10</definedName>
    <definedName name="TABLE_DESCRIPTION" localSheetId="42">'H1_06 (307)'!$B$10</definedName>
    <definedName name="TABLE_DESCRIPTION" localSheetId="46">'H1_15 (311)'!$B$10</definedName>
    <definedName name="TABLE_DESCRIPTION" localSheetId="39">'H2 (304)'!$B$10</definedName>
    <definedName name="TABLE_DESCRIPTION" localSheetId="43">'H2_06 (308)'!$B$10</definedName>
    <definedName name="TABLE_DESCRIPTION" localSheetId="47">'H2_15 (312)'!$B$10</definedName>
    <definedName name="TABLE_DESCRIPTION" localSheetId="48">'K (313)'!$B$10</definedName>
    <definedName name="TABLE_DESCRIPTION" localSheetId="49">'K_06 (314)'!$B$10</definedName>
    <definedName name="TABLE_DESCRIPTION" localSheetId="50">'K_15_65 (315)'!$B$10</definedName>
    <definedName name="TABLE_DESCRIPTION" localSheetId="51">'K_15_66 (316)'!$B$10</definedName>
    <definedName name="TABLE_DESCRIPTION" localSheetId="52">'K_15_67 (317)'!$B$10</definedName>
    <definedName name="TABLE_DESCRIPTION" localSheetId="53">'K_15_68 (318)'!$B$10</definedName>
    <definedName name="TABLE_DESCRIPTION" localSheetId="35">'M (229)'!$B$10</definedName>
    <definedName name="TABLE_DESCRIPTION" localSheetId="54">'M (319)'!$B$10</definedName>
    <definedName name="TABLE_DESCRIPTION" localSheetId="55">'N (320)'!$B$10</definedName>
    <definedName name="TABLE_DESCRIPTION" localSheetId="7">'NA1 (201)'!$B$10</definedName>
    <definedName name="TABLE_DESCRIPTION" localSheetId="17">'NA1_06 (207)'!$B$10</definedName>
    <definedName name="TABLE_DESCRIPTION" localSheetId="22">'NA1_15_65 (212)'!$B$10</definedName>
    <definedName name="TABLE_DESCRIPTION" localSheetId="23">'NA1_15_66 (213)'!$B$10</definedName>
    <definedName name="TABLE_DESCRIPTION" localSheetId="24">'NA1_15_67 (214)'!$B$10</definedName>
    <definedName name="TABLE_DESCRIPTION" localSheetId="25">'NA1_15_68 (215)'!$B$10</definedName>
    <definedName name="TABLE_DESCRIPTION" localSheetId="9">'NA2 (202)'!$B$10</definedName>
    <definedName name="TABLE_DESCRIPTION" localSheetId="18">'NA2_06 (208)'!$B$10</definedName>
    <definedName name="TABLE_DESCRIPTION" localSheetId="26">'NA2_15_65 (216)'!$B$10</definedName>
    <definedName name="TABLE_DESCRIPTION" localSheetId="27">'NA2_15_66 (217)'!$B$10</definedName>
    <definedName name="TABLE_DESCRIPTION" localSheetId="28">'NA2_15_67 (218)'!$B$10</definedName>
    <definedName name="TABLE_DESCRIPTION" localSheetId="29">'NA2_15_68 (219)'!$B$10</definedName>
    <definedName name="TABLE_DESCRIPTION" localSheetId="19">'NA3_06 (209)'!$B$10</definedName>
    <definedName name="TABLE_DESCRIPTION" localSheetId="13">'NF1 (205)'!$B$10</definedName>
    <definedName name="TABLE_DESCRIPTION" localSheetId="20">'NF1_06 (210)'!$B$10</definedName>
    <definedName name="TABLE_DESCRIPTION" localSheetId="30">'NF1_15 (220)'!$B$10</definedName>
    <definedName name="TABLE_DESCRIPTION" localSheetId="15">'NF2 (206)'!$B$10</definedName>
    <definedName name="TABLE_DESCRIPTION" localSheetId="21">'NF2_06 (211)'!$B$10</definedName>
    <definedName name="TABLE_DESCRIPTION" localSheetId="31">'NF2_15 (221)'!$B$10</definedName>
    <definedName name="TABLE_DESCRIPTION" localSheetId="56">'P (321)'!$B$10</definedName>
    <definedName name="TABLE_DESCRIPTION" localSheetId="70">'Q_15 (335)'!$B$10</definedName>
    <definedName name="TABLE_DESCRIPTION" localSheetId="57">'Q1 (322)'!$B$10</definedName>
    <definedName name="TABLE_DESCRIPTION" localSheetId="66">'Q1_06 (331)'!$B$10</definedName>
    <definedName name="TABLE_DESCRIPTION" localSheetId="58">'Q2 (323)'!$B$10</definedName>
    <definedName name="TABLE_DESCRIPTION" localSheetId="67">'Q2 _06 (332)'!$B$10</definedName>
    <definedName name="TABLE_DESCRIPTION" localSheetId="59">'R (324)'!$B$10</definedName>
    <definedName name="TABLE_DESCRIPTION" localSheetId="71">'R_15 (336)'!$B$10</definedName>
    <definedName name="TABLE_DESCRIPTION" localSheetId="68">'R1_06 (333)'!$B$10</definedName>
    <definedName name="TABLE_DESCRIPTION" localSheetId="69">'R2_06 (334)'!$B$10</definedName>
    <definedName name="TABLE_DESCRIPTION" localSheetId="60">'S1 (325)'!$B$10</definedName>
    <definedName name="TABLE_DESCRIPTION" localSheetId="61">'S2 (326)'!$B$10</definedName>
    <definedName name="TABLE_DESCRIPTION" localSheetId="112">'S-AP (701)'!$B$9</definedName>
    <definedName name="TABLE_DESCRIPTION" localSheetId="62">'T1 (327)'!$B$10</definedName>
    <definedName name="TABLE_DESCRIPTION" localSheetId="63">'T2 (328)'!$B$10</definedName>
    <definedName name="TABLE_DESCRIPTION" localSheetId="83">'Table 1 (505)'!$B$10</definedName>
    <definedName name="TABLE_DESCRIPTION" localSheetId="84">'Table 2 (506)'!$B$10</definedName>
    <definedName name="TABLE_DESCRIPTION" localSheetId="85">'Table 3 (507)'!$B$10</definedName>
    <definedName name="TABLE_DESCRIPTION" localSheetId="33">'TVIN_15F (227)'!$B$9</definedName>
    <definedName name="TABLE_DESCRIPTION" localSheetId="34">'TVIN_15GMP (228)'!$B$9</definedName>
    <definedName name="TABLE_DESCRIPTION" localSheetId="32">'TVIN_15M (226)'!$B$9</definedName>
    <definedName name="TABLE_DESCRIPTION" localSheetId="64">'U1 (329)'!$B$10</definedName>
    <definedName name="TABLE_DESCRIPTION" localSheetId="65">'U2 (330)'!$B$10</definedName>
    <definedName name="TABLE_DESCRIPTION">'x-Series Number'!$B$10</definedName>
    <definedName name="TABLE_DESCRIPTION_1" localSheetId="72">'A (401)'!$B$9</definedName>
    <definedName name="TABLE_DESCRIPTION_1" localSheetId="74">'A (403)'!$B$9</definedName>
    <definedName name="TABLE_DESCRIPTION_1" localSheetId="87">'A_06 (602)'!$B$8</definedName>
    <definedName name="TABLE_DESCRIPTION_1" localSheetId="88">'A_15_65 (603)'!$B$8</definedName>
    <definedName name="TABLE_DESCRIPTION_1" localSheetId="89">'A_15_66 (604)'!$B$8</definedName>
    <definedName name="TABLE_DESCRIPTION_1" localSheetId="90">'A_15_67 (605)'!$B$8</definedName>
    <definedName name="TABLE_DESCRIPTION_1" localSheetId="91">'A_15_68 (606)'!$B$8</definedName>
    <definedName name="TABLE_DESCRIPTION_1" localSheetId="86">'A_87 (601)'!$B$8</definedName>
    <definedName name="TABLE_DESCRIPTION_1" localSheetId="73">'B (402)'!$B$9</definedName>
    <definedName name="TABLE_DESCRIPTION_1" localSheetId="75">'B (404)'!$B$9</definedName>
    <definedName name="TABLE_DESCRIPTION_1" localSheetId="106">'B_06 (621)'!$B$8</definedName>
    <definedName name="TABLE_DESCRIPTION_1" localSheetId="110">'B_15 (625)'!$B$8</definedName>
    <definedName name="TABLE_DESCRIPTION_1" localSheetId="92">'B_87 (607)'!$B$8</definedName>
    <definedName name="TABLE_DESCRIPTION_1" localSheetId="113">'B-AP (702)'!$B$8</definedName>
    <definedName name="TABLE_DESCRIPTION_1" localSheetId="76">'C (405)'!$B$9</definedName>
    <definedName name="TABLE_DESCRIPTION_1" localSheetId="114">'C (703)'!$B$9</definedName>
    <definedName name="TABLE_DESCRIPTION_1" localSheetId="107">'C_06 (622)'!$B$8</definedName>
    <definedName name="TABLE_DESCRIPTION_1" localSheetId="111">'C_15 (626)'!$B$8</definedName>
    <definedName name="TABLE_DESCRIPTION_1" localSheetId="93">'C_87 (608)'!$B$8</definedName>
    <definedName name="TABLE_DESCRIPTION_1" localSheetId="108">'D_06 (623)'!$B$8</definedName>
    <definedName name="TABLE_DESCRIPTION_1" localSheetId="11">'D1 (203)'!$B$10</definedName>
    <definedName name="TABLE_DESCRIPTION_1" localSheetId="100">'D1_87 (615)'!$B$8</definedName>
    <definedName name="TABLE_DESCRIPTION_1" localSheetId="12">'D2 (204)'!$B$10</definedName>
    <definedName name="TABLE_DESCRIPTION_1" localSheetId="101">'D2_87 (616)'!$B$8</definedName>
    <definedName name="TABLE_DESCRIPTION_1" localSheetId="109">'E_06 (624)'!$B$8</definedName>
    <definedName name="TABLE_DESCRIPTION_1" localSheetId="102">'E1_87 (617)'!$B$8</definedName>
    <definedName name="TABLE_DESCRIPTION_1" localSheetId="103">'E2_87 (618)'!$B$8</definedName>
    <definedName name="TABLE_DESCRIPTION_1" localSheetId="96">'F_06 (611)'!$B$8</definedName>
    <definedName name="TABLE_DESCRIPTION_1" localSheetId="98">'F_15 (613)'!$B$8</definedName>
    <definedName name="TABLE_DESCRIPTION_1" localSheetId="104">'F1_87 (619)'!$B$8</definedName>
    <definedName name="TABLE_DESCRIPTION_1" localSheetId="105">'F2_87 (620)'!$B$8</definedName>
    <definedName name="TABLE_DESCRIPTION_1" localSheetId="97">'G_06 (612)'!$B$8</definedName>
    <definedName name="TABLE_DESCRIPTION_1" localSheetId="99">'G_15 (614)'!$B$8</definedName>
    <definedName name="TABLE_DESCRIPTION_1" localSheetId="94">'G_87 (609)'!$B$8</definedName>
    <definedName name="TABLE_DESCRIPTION_1" localSheetId="36">'G1 (301)'!$B$10</definedName>
    <definedName name="TABLE_DESCRIPTION_1" localSheetId="40">'G1_06 (305)'!$B$10</definedName>
    <definedName name="TABLE_DESCRIPTION_1" localSheetId="44">'G1_15 (309)'!$B$10</definedName>
    <definedName name="TABLE_DESCRIPTION_1" localSheetId="37">'G2 (302)'!$B$10</definedName>
    <definedName name="TABLE_DESCRIPTION_1" localSheetId="41">'G2_06 (306)'!$B$10</definedName>
    <definedName name="TABLE_DESCRIPTION_1" localSheetId="45">'G2_15 (310)'!$B$10</definedName>
    <definedName name="TABLE_DESCRIPTION_1" localSheetId="95">'H_87 (610)'!$B$8</definedName>
    <definedName name="TABLE_DESCRIPTION_1" localSheetId="38">'H1 (303)'!$B$10</definedName>
    <definedName name="TABLE_DESCRIPTION_1" localSheetId="42">'H1_06 (307)'!$B$10</definedName>
    <definedName name="TABLE_DESCRIPTION_1" localSheetId="46">'H1_15 (311)'!$B$10</definedName>
    <definedName name="TABLE_DESCRIPTION_1" localSheetId="39">'H2 (304)'!$B$10</definedName>
    <definedName name="TABLE_DESCRIPTION_1" localSheetId="43">'H2_06 (308)'!$B$10</definedName>
    <definedName name="TABLE_DESCRIPTION_1" localSheetId="47">'H2_15 (312)'!$B$10</definedName>
    <definedName name="TABLE_DESCRIPTION_1" localSheetId="48">'K (313)'!$B$10</definedName>
    <definedName name="TABLE_DESCRIPTION_1" localSheetId="49">'K_06 (314)'!$B$10</definedName>
    <definedName name="TABLE_DESCRIPTION_1" localSheetId="50">'K_15_65 (315)'!$B$10</definedName>
    <definedName name="TABLE_DESCRIPTION_1" localSheetId="51">'K_15_66 (316)'!$B$10</definedName>
    <definedName name="TABLE_DESCRIPTION_1" localSheetId="52">'K_15_67 (317)'!$B$10</definedName>
    <definedName name="TABLE_DESCRIPTION_1" localSheetId="53">'K_15_68 (318)'!$B$10</definedName>
    <definedName name="TABLE_DESCRIPTION_1" localSheetId="35">'M (229)'!$B$10</definedName>
    <definedName name="TABLE_DESCRIPTION_1" localSheetId="54">'M (319)'!$B$10</definedName>
    <definedName name="TABLE_DESCRIPTION_1" localSheetId="55">'N (320)'!$B$10</definedName>
    <definedName name="TABLE_DESCRIPTION_1" localSheetId="7">'NA1 (201)'!$B$10</definedName>
    <definedName name="TABLE_DESCRIPTION_1" localSheetId="17">'NA1_06 (207)'!$B$10</definedName>
    <definedName name="TABLE_DESCRIPTION_1" localSheetId="22">'NA1_15_65 (212)'!$B$10</definedName>
    <definedName name="TABLE_DESCRIPTION_1" localSheetId="23">'NA1_15_66 (213)'!$B$10</definedName>
    <definedName name="TABLE_DESCRIPTION_1" localSheetId="24">'NA1_15_67 (214)'!$B$10</definedName>
    <definedName name="TABLE_DESCRIPTION_1" localSheetId="25">'NA1_15_68 (215)'!$B$10</definedName>
    <definedName name="TABLE_DESCRIPTION_1" localSheetId="9">'NA2 (202)'!$B$10</definedName>
    <definedName name="TABLE_DESCRIPTION_1" localSheetId="18">'NA2_06 (208)'!$B$10</definedName>
    <definedName name="TABLE_DESCRIPTION_1" localSheetId="26">'NA2_15_65 (216)'!$B$10</definedName>
    <definedName name="TABLE_DESCRIPTION_1" localSheetId="27">'NA2_15_66 (217)'!$B$10</definedName>
    <definedName name="TABLE_DESCRIPTION_1" localSheetId="28">'NA2_15_67 (218)'!$B$10</definedName>
    <definedName name="TABLE_DESCRIPTION_1" localSheetId="29">'NA2_15_68 (219)'!$B$10</definedName>
    <definedName name="TABLE_DESCRIPTION_1" localSheetId="19">'NA3_06 (209)'!$B$10</definedName>
    <definedName name="TABLE_DESCRIPTION_1" localSheetId="13">'NF1 (205)'!$B$10</definedName>
    <definedName name="TABLE_DESCRIPTION_1" localSheetId="20">'NF1_06 (210)'!$B$10</definedName>
    <definedName name="TABLE_DESCRIPTION_1" localSheetId="30">'NF1_15 (220)'!$B$10</definedName>
    <definedName name="TABLE_DESCRIPTION_1" localSheetId="15">'NF2 (206)'!$B$10</definedName>
    <definedName name="TABLE_DESCRIPTION_1" localSheetId="21">'NF2_06 (211)'!$B$10</definedName>
    <definedName name="TABLE_DESCRIPTION_1" localSheetId="31">'NF2_15 (221)'!$B$10</definedName>
    <definedName name="TABLE_DESCRIPTION_1" localSheetId="56">'P (321)'!$B$10</definedName>
    <definedName name="TABLE_DESCRIPTION_1" localSheetId="70">'Q_15 (335)'!$B$10</definedName>
    <definedName name="TABLE_DESCRIPTION_1" localSheetId="57">'Q1 (322)'!$B$10</definedName>
    <definedName name="TABLE_DESCRIPTION_1" localSheetId="66">'Q1_06 (331)'!$B$10</definedName>
    <definedName name="TABLE_DESCRIPTION_1" localSheetId="58">'Q2 (323)'!$B$10</definedName>
    <definedName name="TABLE_DESCRIPTION_1" localSheetId="67">'Q2 _06 (332)'!$B$10</definedName>
    <definedName name="TABLE_DESCRIPTION_1" localSheetId="59">'R (324)'!$B$10</definedName>
    <definedName name="TABLE_DESCRIPTION_1" localSheetId="71">'R_15 (336)'!$B$10</definedName>
    <definedName name="TABLE_DESCRIPTION_1" localSheetId="68">'R1_06 (333)'!$B$10</definedName>
    <definedName name="TABLE_DESCRIPTION_1" localSheetId="69">'R2_06 (334)'!$B$10</definedName>
    <definedName name="TABLE_DESCRIPTION_1" localSheetId="60">'S1 (325)'!$B$10</definedName>
    <definedName name="TABLE_DESCRIPTION_1" localSheetId="61">'S2 (326)'!$B$10</definedName>
    <definedName name="TABLE_DESCRIPTION_1" localSheetId="112">'S-AP (701)'!$B$9</definedName>
    <definedName name="TABLE_DESCRIPTION_1" localSheetId="62">'T1 (327)'!$B$10</definedName>
    <definedName name="TABLE_DESCRIPTION_1" localSheetId="63">'T2 (328)'!$B$10</definedName>
    <definedName name="TABLE_DESCRIPTION_1" localSheetId="83">'Table 1 (505)'!$B$10</definedName>
    <definedName name="TABLE_DESCRIPTION_1" localSheetId="84">'Table 2 (506)'!$B$10</definedName>
    <definedName name="TABLE_DESCRIPTION_1" localSheetId="85">'Table 3 (507)'!$B$10</definedName>
    <definedName name="TABLE_DESCRIPTION_1" localSheetId="33">'TVIN_15F (227)'!$B$9</definedName>
    <definedName name="TABLE_DESCRIPTION_1" localSheetId="34">'TVIN_15GMP (228)'!$B$9</definedName>
    <definedName name="TABLE_DESCRIPTION_1" localSheetId="32">'TVIN_15M (226)'!$B$9</definedName>
    <definedName name="TABLE_DESCRIPTION_1" localSheetId="64">'U1 (329)'!$B$10</definedName>
    <definedName name="TABLE_DESCRIPTION_1" localSheetId="65">'U2 (330)'!$B$10</definedName>
    <definedName name="TABLE_FACTOR_STATUS" localSheetId="72">'A (401)'!#REF!</definedName>
    <definedName name="TABLE_FACTOR_STATUS" localSheetId="74">'A (403)'!#REF!</definedName>
    <definedName name="TABLE_FACTOR_STATUS" localSheetId="87">'A_06 (602)'!#REF!</definedName>
    <definedName name="TABLE_FACTOR_STATUS" localSheetId="88">'A_15_65 (603)'!#REF!</definedName>
    <definedName name="TABLE_FACTOR_STATUS" localSheetId="89">'A_15_66 (604)'!#REF!</definedName>
    <definedName name="TABLE_FACTOR_STATUS" localSheetId="90">'A_15_67 (605)'!#REF!</definedName>
    <definedName name="TABLE_FACTOR_STATUS" localSheetId="91">'A_15_68 (606)'!#REF!</definedName>
    <definedName name="TABLE_FACTOR_STATUS" localSheetId="86">'A_87 (601)'!#REF!</definedName>
    <definedName name="TABLE_FACTOR_STATUS" localSheetId="73">'B (402)'!#REF!</definedName>
    <definedName name="TABLE_FACTOR_STATUS" localSheetId="75">'B (404)'!#REF!</definedName>
    <definedName name="TABLE_FACTOR_STATUS" localSheetId="106">'B_06 (621)'!#REF!</definedName>
    <definedName name="TABLE_FACTOR_STATUS" localSheetId="110">'B_15 (625)'!#REF!</definedName>
    <definedName name="TABLE_FACTOR_STATUS" localSheetId="92">'B_87 (607)'!#REF!</definedName>
    <definedName name="TABLE_FACTOR_STATUS" localSheetId="113">'B-AP (702)'!#REF!</definedName>
    <definedName name="TABLE_FACTOR_STATUS" localSheetId="76">'C (405)'!#REF!</definedName>
    <definedName name="TABLE_FACTOR_STATUS" localSheetId="114">'C (703)'!#REF!</definedName>
    <definedName name="TABLE_FACTOR_STATUS" localSheetId="107">'C_06 (622)'!#REF!</definedName>
    <definedName name="TABLE_FACTOR_STATUS" localSheetId="111">'C_15 (626)'!#REF!</definedName>
    <definedName name="TABLE_FACTOR_STATUS" localSheetId="93">'C_87 (608)'!#REF!</definedName>
    <definedName name="TABLE_FACTOR_STATUS" localSheetId="108">'D_06 (623)'!#REF!</definedName>
    <definedName name="TABLE_FACTOR_STATUS" localSheetId="11">'D1 (203)'!$B$20</definedName>
    <definedName name="TABLE_FACTOR_STATUS" localSheetId="100">'D1_87 (615)'!#REF!</definedName>
    <definedName name="TABLE_FACTOR_STATUS" localSheetId="12">'D2 (204)'!$B$20</definedName>
    <definedName name="TABLE_FACTOR_STATUS" localSheetId="101">'D2_87 (616)'!#REF!</definedName>
    <definedName name="TABLE_FACTOR_STATUS" localSheetId="109">'E_06 (624)'!#REF!</definedName>
    <definedName name="TABLE_FACTOR_STATUS" localSheetId="102">'E1_87 (617)'!#REF!</definedName>
    <definedName name="TABLE_FACTOR_STATUS" localSheetId="103">'E2_87 (618)'!#REF!</definedName>
    <definedName name="TABLE_FACTOR_STATUS" localSheetId="96">'F_06 (611)'!#REF!</definedName>
    <definedName name="TABLE_FACTOR_STATUS" localSheetId="98">'F_15 (613)'!#REF!</definedName>
    <definedName name="TABLE_FACTOR_STATUS" localSheetId="104">'F1_87 (619)'!#REF!</definedName>
    <definedName name="TABLE_FACTOR_STATUS" localSheetId="105">'F2_87 (620)'!#REF!</definedName>
    <definedName name="TABLE_FACTOR_STATUS" localSheetId="97">'G_06 (612)'!#REF!</definedName>
    <definedName name="TABLE_FACTOR_STATUS" localSheetId="99">'G_15 (614)'!#REF!</definedName>
    <definedName name="TABLE_FACTOR_STATUS" localSheetId="94">'G_87 (609)'!#REF!</definedName>
    <definedName name="TABLE_FACTOR_STATUS" localSheetId="36">'G1 (301)'!$B$20</definedName>
    <definedName name="TABLE_FACTOR_STATUS" localSheetId="40">'G1_06 (305)'!$B$20</definedName>
    <definedName name="TABLE_FACTOR_STATUS" localSheetId="44">'G1_15 (309)'!$B$20</definedName>
    <definedName name="TABLE_FACTOR_STATUS" localSheetId="37">'G2 (302)'!$B$20</definedName>
    <definedName name="TABLE_FACTOR_STATUS" localSheetId="41">'G2_06 (306)'!$B$20</definedName>
    <definedName name="TABLE_FACTOR_STATUS" localSheetId="45">'G2_15 (310)'!$B$20</definedName>
    <definedName name="TABLE_FACTOR_STATUS" localSheetId="95">'H_87 (610)'!#REF!</definedName>
    <definedName name="TABLE_FACTOR_STATUS" localSheetId="38">'H1 (303)'!$B$20</definedName>
    <definedName name="TABLE_FACTOR_STATUS" localSheetId="42">'H1_06 (307)'!$B$20</definedName>
    <definedName name="TABLE_FACTOR_STATUS" localSheetId="46">'H1_15 (311)'!$B$20</definedName>
    <definedName name="TABLE_FACTOR_STATUS" localSheetId="39">'H2 (304)'!$B$20</definedName>
    <definedName name="TABLE_FACTOR_STATUS" localSheetId="43">'H2_06 (308)'!$B$20</definedName>
    <definedName name="TABLE_FACTOR_STATUS" localSheetId="47">'H2_15 (312)'!$B$20</definedName>
    <definedName name="TABLE_FACTOR_STATUS" localSheetId="48">'K (313)'!$B$20</definedName>
    <definedName name="TABLE_FACTOR_STATUS" localSheetId="49">'K_06 (314)'!$B$20</definedName>
    <definedName name="TABLE_FACTOR_STATUS" localSheetId="50">'K_15_65 (315)'!$B$20</definedName>
    <definedName name="TABLE_FACTOR_STATUS" localSheetId="51">'K_15_66 (316)'!$B$20</definedName>
    <definedName name="TABLE_FACTOR_STATUS" localSheetId="52">'K_15_67 (317)'!$B$20</definedName>
    <definedName name="TABLE_FACTOR_STATUS" localSheetId="53">'K_15_68 (318)'!$B$20</definedName>
    <definedName name="TABLE_FACTOR_STATUS" localSheetId="35">'M (229)'!$B$20</definedName>
    <definedName name="TABLE_FACTOR_STATUS" localSheetId="54">'M (319)'!$B$20</definedName>
    <definedName name="TABLE_FACTOR_STATUS" localSheetId="55">'N (320)'!$B$20</definedName>
    <definedName name="TABLE_FACTOR_STATUS" localSheetId="7">'NA1 (201)'!$B$20</definedName>
    <definedName name="TABLE_FACTOR_STATUS" localSheetId="17">'NA1_06 (207)'!$B$20</definedName>
    <definedName name="TABLE_FACTOR_STATUS" localSheetId="22">'NA1_15_65 (212)'!$B$20</definedName>
    <definedName name="TABLE_FACTOR_STATUS" localSheetId="23">'NA1_15_66 (213)'!$B$20</definedName>
    <definedName name="TABLE_FACTOR_STATUS" localSheetId="24">'NA1_15_67 (214)'!$B$20</definedName>
    <definedName name="TABLE_FACTOR_STATUS" localSheetId="25">'NA1_15_68 (215)'!$B$20</definedName>
    <definedName name="TABLE_FACTOR_STATUS" localSheetId="9">'NA2 (202)'!$B$20</definedName>
    <definedName name="TABLE_FACTOR_STATUS" localSheetId="18">'NA2_06 (208)'!$B$20</definedName>
    <definedName name="TABLE_FACTOR_STATUS" localSheetId="26">'NA2_15_65 (216)'!$B$20</definedName>
    <definedName name="TABLE_FACTOR_STATUS" localSheetId="27">'NA2_15_66 (217)'!$B$20</definedName>
    <definedName name="TABLE_FACTOR_STATUS" localSheetId="28">'NA2_15_67 (218)'!$B$20</definedName>
    <definedName name="TABLE_FACTOR_STATUS" localSheetId="29">'NA2_15_68 (219)'!$B$20</definedName>
    <definedName name="TABLE_FACTOR_STATUS" localSheetId="19">'NA3_06 (209)'!$B$20</definedName>
    <definedName name="TABLE_FACTOR_STATUS" localSheetId="13">'NF1 (205)'!$B$20</definedName>
    <definedName name="TABLE_FACTOR_STATUS" localSheetId="20">'NF1_06 (210)'!$B$20</definedName>
    <definedName name="TABLE_FACTOR_STATUS" localSheetId="30">'NF1_15 (220)'!$B$20</definedName>
    <definedName name="TABLE_FACTOR_STATUS" localSheetId="15">'NF2 (206)'!$B$20</definedName>
    <definedName name="TABLE_FACTOR_STATUS" localSheetId="21">'NF2_06 (211)'!$B$20</definedName>
    <definedName name="TABLE_FACTOR_STATUS" localSheetId="31">'NF2_15 (221)'!$B$20</definedName>
    <definedName name="TABLE_FACTOR_STATUS" localSheetId="56">'P (321)'!$B$20</definedName>
    <definedName name="TABLE_FACTOR_STATUS" localSheetId="70">'Q_15 (335)'!$B$20</definedName>
    <definedName name="TABLE_FACTOR_STATUS" localSheetId="57">'Q1 (322)'!$B$20</definedName>
    <definedName name="TABLE_FACTOR_STATUS" localSheetId="66">'Q1_06 (331)'!$B$20</definedName>
    <definedName name="TABLE_FACTOR_STATUS" localSheetId="58">'Q2 (323)'!$B$20</definedName>
    <definedName name="TABLE_FACTOR_STATUS" localSheetId="67">'Q2 _06 (332)'!$B$20</definedName>
    <definedName name="TABLE_FACTOR_STATUS" localSheetId="59">'R (324)'!$B$20</definedName>
    <definedName name="TABLE_FACTOR_STATUS" localSheetId="71">'R_15 (336)'!$B$20</definedName>
    <definedName name="TABLE_FACTOR_STATUS" localSheetId="68">'R1_06 (333)'!$B$20</definedName>
    <definedName name="TABLE_FACTOR_STATUS" localSheetId="69">'R2_06 (334)'!$B$20</definedName>
    <definedName name="TABLE_FACTOR_STATUS" localSheetId="60">'S1 (325)'!$B$20</definedName>
    <definedName name="TABLE_FACTOR_STATUS" localSheetId="61">'S2 (326)'!$B$20</definedName>
    <definedName name="TABLE_FACTOR_STATUS" localSheetId="112">'S-AP (701)'!#REF!</definedName>
    <definedName name="TABLE_FACTOR_STATUS" localSheetId="62">'T1 (327)'!$B$20</definedName>
    <definedName name="TABLE_FACTOR_STATUS" localSheetId="63">'T2 (328)'!$B$20</definedName>
    <definedName name="TABLE_FACTOR_STATUS" localSheetId="83">'Table 1 (505)'!$B$20</definedName>
    <definedName name="TABLE_FACTOR_STATUS" localSheetId="84">'Table 2 (506)'!$B$20</definedName>
    <definedName name="TABLE_FACTOR_STATUS" localSheetId="85">'Table 3 (507)'!$B$20</definedName>
    <definedName name="TABLE_FACTOR_STATUS" localSheetId="33">'TVIN_15F (227)'!#REF!</definedName>
    <definedName name="TABLE_FACTOR_STATUS" localSheetId="34">'TVIN_15GMP (228)'!#REF!</definedName>
    <definedName name="TABLE_FACTOR_STATUS" localSheetId="32">'TVIN_15M (226)'!#REF!</definedName>
    <definedName name="TABLE_FACTOR_STATUS" localSheetId="64">'U1 (329)'!$B$20</definedName>
    <definedName name="TABLE_FACTOR_STATUS" localSheetId="65">'U2 (330)'!$B$20</definedName>
    <definedName name="TABLE_FACTOR_STATUS">'x-Series Number'!$B$20</definedName>
    <definedName name="TABLE_FACTOR_STATUS_1" localSheetId="72">'A (401)'!#REF!</definedName>
    <definedName name="TABLE_FACTOR_STATUS_1" localSheetId="74">'A (403)'!#REF!</definedName>
    <definedName name="TABLE_FACTOR_STATUS_1" localSheetId="87">'A_06 (602)'!#REF!</definedName>
    <definedName name="TABLE_FACTOR_STATUS_1" localSheetId="88">'A_15_65 (603)'!#REF!</definedName>
    <definedName name="TABLE_FACTOR_STATUS_1" localSheetId="89">'A_15_66 (604)'!#REF!</definedName>
    <definedName name="TABLE_FACTOR_STATUS_1" localSheetId="90">'A_15_67 (605)'!#REF!</definedName>
    <definedName name="TABLE_FACTOR_STATUS_1" localSheetId="91">'A_15_68 (606)'!#REF!</definedName>
    <definedName name="TABLE_FACTOR_STATUS_1" localSheetId="86">'A_87 (601)'!#REF!</definedName>
    <definedName name="TABLE_FACTOR_STATUS_1" localSheetId="73">'B (402)'!#REF!</definedName>
    <definedName name="TABLE_FACTOR_STATUS_1" localSheetId="75">'B (404)'!#REF!</definedName>
    <definedName name="TABLE_FACTOR_STATUS_1" localSheetId="106">'B_06 (621)'!#REF!</definedName>
    <definedName name="TABLE_FACTOR_STATUS_1" localSheetId="110">'B_15 (625)'!#REF!</definedName>
    <definedName name="TABLE_FACTOR_STATUS_1" localSheetId="92">'B_87 (607)'!#REF!</definedName>
    <definedName name="TABLE_FACTOR_STATUS_1" localSheetId="113">'B-AP (702)'!#REF!</definedName>
    <definedName name="TABLE_FACTOR_STATUS_1" localSheetId="76">'C (405)'!#REF!</definedName>
    <definedName name="TABLE_FACTOR_STATUS_1" localSheetId="114">'C (703)'!#REF!</definedName>
    <definedName name="TABLE_FACTOR_STATUS_1" localSheetId="107">'C_06 (622)'!#REF!</definedName>
    <definedName name="TABLE_FACTOR_STATUS_1" localSheetId="111">'C_15 (626)'!#REF!</definedName>
    <definedName name="TABLE_FACTOR_STATUS_1" localSheetId="93">'C_87 (608)'!#REF!</definedName>
    <definedName name="TABLE_FACTOR_STATUS_1" localSheetId="108">'D_06 (623)'!#REF!</definedName>
    <definedName name="TABLE_FACTOR_STATUS_1" localSheetId="11">'D1 (203)'!$B$20</definedName>
    <definedName name="TABLE_FACTOR_STATUS_1" localSheetId="100">'D1_87 (615)'!#REF!</definedName>
    <definedName name="TABLE_FACTOR_STATUS_1" localSheetId="12">'D2 (204)'!$B$20</definedName>
    <definedName name="TABLE_FACTOR_STATUS_1" localSheetId="101">'D2_87 (616)'!#REF!</definedName>
    <definedName name="TABLE_FACTOR_STATUS_1" localSheetId="109">'E_06 (624)'!#REF!</definedName>
    <definedName name="TABLE_FACTOR_STATUS_1" localSheetId="102">'E1_87 (617)'!#REF!</definedName>
    <definedName name="TABLE_FACTOR_STATUS_1" localSheetId="103">'E2_87 (618)'!#REF!</definedName>
    <definedName name="TABLE_FACTOR_STATUS_1" localSheetId="96">'F_06 (611)'!#REF!</definedName>
    <definedName name="TABLE_FACTOR_STATUS_1" localSheetId="98">'F_15 (613)'!#REF!</definedName>
    <definedName name="TABLE_FACTOR_STATUS_1" localSheetId="104">'F1_87 (619)'!#REF!</definedName>
    <definedName name="TABLE_FACTOR_STATUS_1" localSheetId="105">'F2_87 (620)'!#REF!</definedName>
    <definedName name="TABLE_FACTOR_STATUS_1" localSheetId="97">'G_06 (612)'!#REF!</definedName>
    <definedName name="TABLE_FACTOR_STATUS_1" localSheetId="99">'G_15 (614)'!#REF!</definedName>
    <definedName name="TABLE_FACTOR_STATUS_1" localSheetId="94">'G_87 (609)'!#REF!</definedName>
    <definedName name="TABLE_FACTOR_STATUS_1" localSheetId="36">'G1 (301)'!$B$20</definedName>
    <definedName name="TABLE_FACTOR_STATUS_1" localSheetId="40">'G1_06 (305)'!$B$20</definedName>
    <definedName name="TABLE_FACTOR_STATUS_1" localSheetId="44">'G1_15 (309)'!$B$20</definedName>
    <definedName name="TABLE_FACTOR_STATUS_1" localSheetId="37">'G2 (302)'!$B$20</definedName>
    <definedName name="TABLE_FACTOR_STATUS_1" localSheetId="41">'G2_06 (306)'!$B$20</definedName>
    <definedName name="TABLE_FACTOR_STATUS_1" localSheetId="45">'G2_15 (310)'!$B$20</definedName>
    <definedName name="TABLE_FACTOR_STATUS_1" localSheetId="95">'H_87 (610)'!#REF!</definedName>
    <definedName name="TABLE_FACTOR_STATUS_1" localSheetId="38">'H1 (303)'!$B$20</definedName>
    <definedName name="TABLE_FACTOR_STATUS_1" localSheetId="42">'H1_06 (307)'!$B$20</definedName>
    <definedName name="TABLE_FACTOR_STATUS_1" localSheetId="46">'H1_15 (311)'!$B$20</definedName>
    <definedName name="TABLE_FACTOR_STATUS_1" localSheetId="39">'H2 (304)'!$B$20</definedName>
    <definedName name="TABLE_FACTOR_STATUS_1" localSheetId="43">'H2_06 (308)'!$B$20</definedName>
    <definedName name="TABLE_FACTOR_STATUS_1" localSheetId="47">'H2_15 (312)'!$B$20</definedName>
    <definedName name="TABLE_FACTOR_STATUS_1" localSheetId="48">'K (313)'!$B$20</definedName>
    <definedName name="TABLE_FACTOR_STATUS_1" localSheetId="49">'K_06 (314)'!$B$20</definedName>
    <definedName name="TABLE_FACTOR_STATUS_1" localSheetId="50">'K_15_65 (315)'!$B$20</definedName>
    <definedName name="TABLE_FACTOR_STATUS_1" localSheetId="51">'K_15_66 (316)'!$B$20</definedName>
    <definedName name="TABLE_FACTOR_STATUS_1" localSheetId="52">'K_15_67 (317)'!$B$20</definedName>
    <definedName name="TABLE_FACTOR_STATUS_1" localSheetId="53">'K_15_68 (318)'!$B$20</definedName>
    <definedName name="TABLE_FACTOR_STATUS_1" localSheetId="35">'M (229)'!$B$20</definedName>
    <definedName name="TABLE_FACTOR_STATUS_1" localSheetId="54">'M (319)'!$B$20</definedName>
    <definedName name="TABLE_FACTOR_STATUS_1" localSheetId="55">'N (320)'!$B$20</definedName>
    <definedName name="TABLE_FACTOR_STATUS_1" localSheetId="7">'NA1 (201)'!$B$20</definedName>
    <definedName name="TABLE_FACTOR_STATUS_1" localSheetId="17">'NA1_06 (207)'!$B$20</definedName>
    <definedName name="TABLE_FACTOR_STATUS_1" localSheetId="22">'NA1_15_65 (212)'!$B$20</definedName>
    <definedName name="TABLE_FACTOR_STATUS_1" localSheetId="23">'NA1_15_66 (213)'!$B$20</definedName>
    <definedName name="TABLE_FACTOR_STATUS_1" localSheetId="24">'NA1_15_67 (214)'!$B$20</definedName>
    <definedName name="TABLE_FACTOR_STATUS_1" localSheetId="25">'NA1_15_68 (215)'!$B$20</definedName>
    <definedName name="TABLE_FACTOR_STATUS_1" localSheetId="9">'NA2 (202)'!$B$20</definedName>
    <definedName name="TABLE_FACTOR_STATUS_1" localSheetId="18">'NA2_06 (208)'!$B$20</definedName>
    <definedName name="TABLE_FACTOR_STATUS_1" localSheetId="26">'NA2_15_65 (216)'!$B$20</definedName>
    <definedName name="TABLE_FACTOR_STATUS_1" localSheetId="27">'NA2_15_66 (217)'!$B$20</definedName>
    <definedName name="TABLE_FACTOR_STATUS_1" localSheetId="28">'NA2_15_67 (218)'!$B$20</definedName>
    <definedName name="TABLE_FACTOR_STATUS_1" localSheetId="29">'NA2_15_68 (219)'!$B$20</definedName>
    <definedName name="TABLE_FACTOR_STATUS_1" localSheetId="19">'NA3_06 (209)'!$B$20</definedName>
    <definedName name="TABLE_FACTOR_STATUS_1" localSheetId="13">'NF1 (205)'!$B$20</definedName>
    <definedName name="TABLE_FACTOR_STATUS_1" localSheetId="20">'NF1_06 (210)'!$B$20</definedName>
    <definedName name="TABLE_FACTOR_STATUS_1" localSheetId="30">'NF1_15 (220)'!$B$20</definedName>
    <definedName name="TABLE_FACTOR_STATUS_1" localSheetId="15">'NF2 (206)'!$B$20</definedName>
    <definedName name="TABLE_FACTOR_STATUS_1" localSheetId="21">'NF2_06 (211)'!$B$20</definedName>
    <definedName name="TABLE_FACTOR_STATUS_1" localSheetId="31">'NF2_15 (221)'!$B$20</definedName>
    <definedName name="TABLE_FACTOR_STATUS_1" localSheetId="56">'P (321)'!$B$20</definedName>
    <definedName name="TABLE_FACTOR_STATUS_1" localSheetId="70">'Q_15 (335)'!$B$20</definedName>
    <definedName name="TABLE_FACTOR_STATUS_1" localSheetId="57">'Q1 (322)'!$B$20</definedName>
    <definedName name="TABLE_FACTOR_STATUS_1" localSheetId="66">'Q1_06 (331)'!$B$20</definedName>
    <definedName name="TABLE_FACTOR_STATUS_1" localSheetId="58">'Q2 (323)'!$B$20</definedName>
    <definedName name="TABLE_FACTOR_STATUS_1" localSheetId="67">'Q2 _06 (332)'!$B$20</definedName>
    <definedName name="TABLE_FACTOR_STATUS_1" localSheetId="59">'R (324)'!$B$20</definedName>
    <definedName name="TABLE_FACTOR_STATUS_1" localSheetId="71">'R_15 (336)'!$B$20</definedName>
    <definedName name="TABLE_FACTOR_STATUS_1" localSheetId="68">'R1_06 (333)'!$B$20</definedName>
    <definedName name="TABLE_FACTOR_STATUS_1" localSheetId="69">'R2_06 (334)'!$B$20</definedName>
    <definedName name="TABLE_FACTOR_STATUS_1" localSheetId="60">'S1 (325)'!$B$20</definedName>
    <definedName name="TABLE_FACTOR_STATUS_1" localSheetId="61">'S2 (326)'!$B$20</definedName>
    <definedName name="TABLE_FACTOR_STATUS_1" localSheetId="112">'S-AP (701)'!#REF!</definedName>
    <definedName name="TABLE_FACTOR_STATUS_1" localSheetId="62">'T1 (327)'!$B$20</definedName>
    <definedName name="TABLE_FACTOR_STATUS_1" localSheetId="63">'T2 (328)'!$B$20</definedName>
    <definedName name="TABLE_FACTOR_STATUS_1" localSheetId="83">'Table 1 (505)'!$B$20</definedName>
    <definedName name="TABLE_FACTOR_STATUS_1" localSheetId="84">'Table 2 (506)'!$B$20</definedName>
    <definedName name="TABLE_FACTOR_STATUS_1" localSheetId="85">'Table 3 (507)'!$B$20</definedName>
    <definedName name="TABLE_FACTOR_STATUS_1" localSheetId="33">'TVIN_15F (227)'!#REF!</definedName>
    <definedName name="TABLE_FACTOR_STATUS_1" localSheetId="34">'TVIN_15GMP (228)'!#REF!</definedName>
    <definedName name="TABLE_FACTOR_STATUS_1" localSheetId="32">'TVIN_15M (226)'!#REF!</definedName>
    <definedName name="TABLE_FACTOR_STATUS_1" localSheetId="64">'U1 (329)'!$B$20</definedName>
    <definedName name="TABLE_FACTOR_STATUS_1" localSheetId="65">'U2 (330)'!$B$20</definedName>
    <definedName name="TABLE_FACTOR_TYPE" localSheetId="79">'1 (501)'!$B$7</definedName>
    <definedName name="TABLE_FACTOR_TYPE" localSheetId="115">'1 (801)'!$B$7</definedName>
    <definedName name="TABLE_FACTOR_TYPE" localSheetId="80">'2 (502)'!$B$7</definedName>
    <definedName name="TABLE_FACTOR_TYPE" localSheetId="116">'2 (802)'!$B$7</definedName>
    <definedName name="TABLE_FACTOR_TYPE" localSheetId="81">'3 (503)'!$B$7</definedName>
    <definedName name="TABLE_FACTOR_TYPE" localSheetId="82">'504'!$B$7</definedName>
    <definedName name="TABLE_FACTOR_TYPE" localSheetId="72">'A (401)'!$B$8</definedName>
    <definedName name="TABLE_FACTOR_TYPE" localSheetId="74">'A (403)'!$B$8</definedName>
    <definedName name="TABLE_FACTOR_TYPE" localSheetId="87">'A_06 (602)'!$B$7</definedName>
    <definedName name="TABLE_FACTOR_TYPE" localSheetId="88">'A_15_65 (603)'!$B$7</definedName>
    <definedName name="TABLE_FACTOR_TYPE" localSheetId="89">'A_15_66 (604)'!$B$7</definedName>
    <definedName name="TABLE_FACTOR_TYPE" localSheetId="90">'A_15_67 (605)'!$B$7</definedName>
    <definedName name="TABLE_FACTOR_TYPE" localSheetId="91">'A_15_68 (606)'!$B$7</definedName>
    <definedName name="TABLE_FACTOR_TYPE" localSheetId="86">'A_87 (601)'!$B$7</definedName>
    <definedName name="TABLE_FACTOR_TYPE" localSheetId="73">'B (402)'!$B$8</definedName>
    <definedName name="TABLE_FACTOR_TYPE" localSheetId="75">'B (404)'!$B$8</definedName>
    <definedName name="TABLE_FACTOR_TYPE" localSheetId="106">'B_06 (621)'!$B$7</definedName>
    <definedName name="TABLE_FACTOR_TYPE" localSheetId="110">'B_15 (625)'!$B$7</definedName>
    <definedName name="TABLE_FACTOR_TYPE" localSheetId="92">'B_87 (607)'!$B$7</definedName>
    <definedName name="TABLE_FACTOR_TYPE" localSheetId="113">'B-AP (702)'!$B$7</definedName>
    <definedName name="TABLE_FACTOR_TYPE" localSheetId="76">'C (405)'!$B$8</definedName>
    <definedName name="TABLE_FACTOR_TYPE" localSheetId="114">'C (703)'!$B$8</definedName>
    <definedName name="TABLE_FACTOR_TYPE" localSheetId="107">'C_06 (622)'!$B$7</definedName>
    <definedName name="TABLE_FACTOR_TYPE" localSheetId="111">'C_15 (626)'!$B$7</definedName>
    <definedName name="TABLE_FACTOR_TYPE" localSheetId="93">'C_87 (608)'!$B$7</definedName>
    <definedName name="TABLE_FACTOR_TYPE" localSheetId="108">'D_06 (623)'!$B$7</definedName>
    <definedName name="TABLE_FACTOR_TYPE" localSheetId="11">'D1 (203)'!$B$9</definedName>
    <definedName name="TABLE_FACTOR_TYPE" localSheetId="100">'D1_87 (615)'!$B$7</definedName>
    <definedName name="TABLE_FACTOR_TYPE" localSheetId="12">'D2 (204)'!$B$9</definedName>
    <definedName name="TABLE_FACTOR_TYPE" localSheetId="101">'D2_87 (616)'!$B$7</definedName>
    <definedName name="TABLE_FACTOR_TYPE" localSheetId="109">'E_06 (624)'!$B$7</definedName>
    <definedName name="TABLE_FACTOR_TYPE" localSheetId="102">'E1_87 (617)'!$B$7</definedName>
    <definedName name="TABLE_FACTOR_TYPE" localSheetId="103">'E2_87 (618)'!$B$7</definedName>
    <definedName name="TABLE_FACTOR_TYPE" localSheetId="96">'F_06 (611)'!$B$7</definedName>
    <definedName name="TABLE_FACTOR_TYPE" localSheetId="98">'F_15 (613)'!$B$7</definedName>
    <definedName name="TABLE_FACTOR_TYPE" localSheetId="104">'F1_87 (619)'!$B$7</definedName>
    <definedName name="TABLE_FACTOR_TYPE" localSheetId="105">'F2_87 (620)'!$B$7</definedName>
    <definedName name="TABLE_FACTOR_TYPE" localSheetId="97">'G_06 (612)'!$B$7</definedName>
    <definedName name="TABLE_FACTOR_TYPE" localSheetId="99">'G_15 (614)'!$B$7</definedName>
    <definedName name="TABLE_FACTOR_TYPE" localSheetId="94">'G_87 (609)'!$B$7</definedName>
    <definedName name="TABLE_FACTOR_TYPE" localSheetId="36">'G1 (301)'!$B$9</definedName>
    <definedName name="TABLE_FACTOR_TYPE" localSheetId="40">'G1_06 (305)'!$B$9</definedName>
    <definedName name="TABLE_FACTOR_TYPE" localSheetId="44">'G1_15 (309)'!$B$9</definedName>
    <definedName name="TABLE_FACTOR_TYPE" localSheetId="37">'G2 (302)'!$B$9</definedName>
    <definedName name="TABLE_FACTOR_TYPE" localSheetId="41">'G2_06 (306)'!$B$9</definedName>
    <definedName name="TABLE_FACTOR_TYPE" localSheetId="45">'G2_15 (310)'!$B$9</definedName>
    <definedName name="TABLE_FACTOR_TYPE" localSheetId="95">'H_87 (610)'!$B$7</definedName>
    <definedName name="TABLE_FACTOR_TYPE" localSheetId="38">'H1 (303)'!$B$9</definedName>
    <definedName name="TABLE_FACTOR_TYPE" localSheetId="42">'H1_06 (307)'!$B$9</definedName>
    <definedName name="TABLE_FACTOR_TYPE" localSheetId="46">'H1_15 (311)'!$B$9</definedName>
    <definedName name="TABLE_FACTOR_TYPE" localSheetId="39">'H2 (304)'!$B$9</definedName>
    <definedName name="TABLE_FACTOR_TYPE" localSheetId="43">'H2_06 (308)'!$B$9</definedName>
    <definedName name="TABLE_FACTOR_TYPE" localSheetId="47">'H2_15 (312)'!$B$9</definedName>
    <definedName name="TABLE_FACTOR_TYPE" localSheetId="48">'K (313)'!$B$9</definedName>
    <definedName name="TABLE_FACTOR_TYPE" localSheetId="49">'K_06 (314)'!$B$9</definedName>
    <definedName name="TABLE_FACTOR_TYPE" localSheetId="50">'K_15_65 (315)'!$B$9</definedName>
    <definedName name="TABLE_FACTOR_TYPE" localSheetId="51">'K_15_66 (316)'!$B$9</definedName>
    <definedName name="TABLE_FACTOR_TYPE" localSheetId="52">'K_15_67 (317)'!$B$9</definedName>
    <definedName name="TABLE_FACTOR_TYPE" localSheetId="53">'K_15_68 (318)'!$B$9</definedName>
    <definedName name="TABLE_FACTOR_TYPE" localSheetId="35">'M (229)'!$B$9</definedName>
    <definedName name="TABLE_FACTOR_TYPE" localSheetId="54">'M (319)'!$B$9</definedName>
    <definedName name="TABLE_FACTOR_TYPE" localSheetId="55">'N (320)'!$B$9</definedName>
    <definedName name="TABLE_FACTOR_TYPE" localSheetId="7">'NA1 (201)'!$B$9</definedName>
    <definedName name="TABLE_FACTOR_TYPE" localSheetId="17">'NA1_06 (207)'!$B$9</definedName>
    <definedName name="TABLE_FACTOR_TYPE" localSheetId="22">'NA1_15_65 (212)'!$B$9</definedName>
    <definedName name="TABLE_FACTOR_TYPE" localSheetId="23">'NA1_15_66 (213)'!$B$9</definedName>
    <definedName name="TABLE_FACTOR_TYPE" localSheetId="24">'NA1_15_67 (214)'!$B$9</definedName>
    <definedName name="TABLE_FACTOR_TYPE" localSheetId="25">'NA1_15_68 (215)'!$B$9</definedName>
    <definedName name="TABLE_FACTOR_TYPE" localSheetId="9">'NA2 (202)'!$B$9</definedName>
    <definedName name="TABLE_FACTOR_TYPE" localSheetId="18">'NA2_06 (208)'!$B$9</definedName>
    <definedName name="TABLE_FACTOR_TYPE" localSheetId="26">'NA2_15_65 (216)'!$B$9</definedName>
    <definedName name="TABLE_FACTOR_TYPE" localSheetId="27">'NA2_15_66 (217)'!$B$9</definedName>
    <definedName name="TABLE_FACTOR_TYPE" localSheetId="28">'NA2_15_67 (218)'!$B$9</definedName>
    <definedName name="TABLE_FACTOR_TYPE" localSheetId="29">'NA2_15_68 (219)'!$B$9</definedName>
    <definedName name="TABLE_FACTOR_TYPE" localSheetId="19">'NA3_06 (209)'!$B$9</definedName>
    <definedName name="TABLE_FACTOR_TYPE" localSheetId="13">'NF1 (205)'!$B$9</definedName>
    <definedName name="TABLE_FACTOR_TYPE" localSheetId="20">'NF1_06 (210)'!$B$9</definedName>
    <definedName name="TABLE_FACTOR_TYPE" localSheetId="30">'NF1_15 (220)'!$B$9</definedName>
    <definedName name="TABLE_FACTOR_TYPE" localSheetId="15">'NF2 (206)'!$B$9</definedName>
    <definedName name="TABLE_FACTOR_TYPE" localSheetId="21">'NF2_06 (211)'!$B$9</definedName>
    <definedName name="TABLE_FACTOR_TYPE" localSheetId="31">'NF2_15 (221)'!$B$9</definedName>
    <definedName name="TABLE_FACTOR_TYPE" localSheetId="56">'P (321)'!$B$9</definedName>
    <definedName name="TABLE_FACTOR_TYPE" localSheetId="70">'Q_15 (335)'!$B$9</definedName>
    <definedName name="TABLE_FACTOR_TYPE" localSheetId="57">'Q1 (322)'!$B$9</definedName>
    <definedName name="TABLE_FACTOR_TYPE" localSheetId="66">'Q1_06 (331)'!$B$9</definedName>
    <definedName name="TABLE_FACTOR_TYPE" localSheetId="58">'Q2 (323)'!$B$9</definedName>
    <definedName name="TABLE_FACTOR_TYPE" localSheetId="67">'Q2 _06 (332)'!$B$9</definedName>
    <definedName name="TABLE_FACTOR_TYPE" localSheetId="59">'R (324)'!$B$9</definedName>
    <definedName name="TABLE_FACTOR_TYPE" localSheetId="71">'R_15 (336)'!$B$9</definedName>
    <definedName name="TABLE_FACTOR_TYPE" localSheetId="68">'R1_06 (333)'!$B$9</definedName>
    <definedName name="TABLE_FACTOR_TYPE" localSheetId="69">'R2_06 (334)'!$B$9</definedName>
    <definedName name="TABLE_FACTOR_TYPE" localSheetId="60">'S1 (325)'!$B$9</definedName>
    <definedName name="TABLE_FACTOR_TYPE" localSheetId="61">'S2 (326)'!$B$9</definedName>
    <definedName name="TABLE_FACTOR_TYPE" localSheetId="112">'S-AP (701)'!$B$8</definedName>
    <definedName name="TABLE_FACTOR_TYPE" localSheetId="62">'T1 (327)'!$B$9</definedName>
    <definedName name="TABLE_FACTOR_TYPE" localSheetId="63">'T2 (328)'!$B$9</definedName>
    <definedName name="TABLE_FACTOR_TYPE" localSheetId="83">'Table 1 (505)'!$B$9</definedName>
    <definedName name="TABLE_FACTOR_TYPE" localSheetId="84">'Table 2 (506)'!$B$9</definedName>
    <definedName name="TABLE_FACTOR_TYPE" localSheetId="85">'Table 3 (507)'!$B$9</definedName>
    <definedName name="TABLE_FACTOR_TYPE" localSheetId="33">'TVIN_15F (227)'!$B$8</definedName>
    <definedName name="TABLE_FACTOR_TYPE" localSheetId="34">'TVIN_15GMP (228)'!$B$8</definedName>
    <definedName name="TABLE_FACTOR_TYPE" localSheetId="32">'TVIN_15M (226)'!$B$8</definedName>
    <definedName name="TABLE_FACTOR_TYPE" localSheetId="64">'U1 (329)'!$B$9</definedName>
    <definedName name="TABLE_FACTOR_TYPE" localSheetId="65">'U2 (330)'!$B$9</definedName>
    <definedName name="TABLE_FACTOR_TYPE">'x-Series Number'!$B$9</definedName>
    <definedName name="TABLE_FACTOR_TYPE_1" localSheetId="72">'A (401)'!$B$8</definedName>
    <definedName name="TABLE_FACTOR_TYPE_1" localSheetId="74">'A (403)'!$B$8</definedName>
    <definedName name="TABLE_FACTOR_TYPE_1" localSheetId="87">'A_06 (602)'!$B$7</definedName>
    <definedName name="TABLE_FACTOR_TYPE_1" localSheetId="88">'A_15_65 (603)'!$B$7</definedName>
    <definedName name="TABLE_FACTOR_TYPE_1" localSheetId="89">'A_15_66 (604)'!$B$7</definedName>
    <definedName name="TABLE_FACTOR_TYPE_1" localSheetId="90">'A_15_67 (605)'!$B$7</definedName>
    <definedName name="TABLE_FACTOR_TYPE_1" localSheetId="91">'A_15_68 (606)'!$B$7</definedName>
    <definedName name="TABLE_FACTOR_TYPE_1" localSheetId="86">'A_87 (601)'!$B$7</definedName>
    <definedName name="TABLE_FACTOR_TYPE_1" localSheetId="73">'B (402)'!$B$8</definedName>
    <definedName name="TABLE_FACTOR_TYPE_1" localSheetId="75">'B (404)'!$B$8</definedName>
    <definedName name="TABLE_FACTOR_TYPE_1" localSheetId="106">'B_06 (621)'!$B$7</definedName>
    <definedName name="TABLE_FACTOR_TYPE_1" localSheetId="110">'B_15 (625)'!$B$7</definedName>
    <definedName name="TABLE_FACTOR_TYPE_1" localSheetId="92">'B_87 (607)'!$B$7</definedName>
    <definedName name="TABLE_FACTOR_TYPE_1" localSheetId="113">'B-AP (702)'!$B$7</definedName>
    <definedName name="TABLE_FACTOR_TYPE_1" localSheetId="76">'C (405)'!$B$8</definedName>
    <definedName name="TABLE_FACTOR_TYPE_1" localSheetId="114">'C (703)'!$B$8</definedName>
    <definedName name="TABLE_FACTOR_TYPE_1" localSheetId="107">'C_06 (622)'!$B$7</definedName>
    <definedName name="TABLE_FACTOR_TYPE_1" localSheetId="111">'C_15 (626)'!$B$7</definedName>
    <definedName name="TABLE_FACTOR_TYPE_1" localSheetId="93">'C_87 (608)'!$B$7</definedName>
    <definedName name="TABLE_FACTOR_TYPE_1" localSheetId="108">'D_06 (623)'!$B$7</definedName>
    <definedName name="TABLE_FACTOR_TYPE_1" localSheetId="11">'D1 (203)'!$B$9</definedName>
    <definedName name="TABLE_FACTOR_TYPE_1" localSheetId="100">'D1_87 (615)'!$B$7</definedName>
    <definedName name="TABLE_FACTOR_TYPE_1" localSheetId="12">'D2 (204)'!$B$9</definedName>
    <definedName name="TABLE_FACTOR_TYPE_1" localSheetId="101">'D2_87 (616)'!$B$7</definedName>
    <definedName name="TABLE_FACTOR_TYPE_1" localSheetId="109">'E_06 (624)'!$B$7</definedName>
    <definedName name="TABLE_FACTOR_TYPE_1" localSheetId="102">'E1_87 (617)'!$B$7</definedName>
    <definedName name="TABLE_FACTOR_TYPE_1" localSheetId="103">'E2_87 (618)'!$B$7</definedName>
    <definedName name="TABLE_FACTOR_TYPE_1" localSheetId="96">'F_06 (611)'!$B$7</definedName>
    <definedName name="TABLE_FACTOR_TYPE_1" localSheetId="98">'F_15 (613)'!$B$7</definedName>
    <definedName name="TABLE_FACTOR_TYPE_1" localSheetId="104">'F1_87 (619)'!$B$7</definedName>
    <definedName name="TABLE_FACTOR_TYPE_1" localSheetId="105">'F2_87 (620)'!$B$7</definedName>
    <definedName name="TABLE_FACTOR_TYPE_1" localSheetId="97">'G_06 (612)'!$B$7</definedName>
    <definedName name="TABLE_FACTOR_TYPE_1" localSheetId="99">'G_15 (614)'!$B$7</definedName>
    <definedName name="TABLE_FACTOR_TYPE_1" localSheetId="94">'G_87 (609)'!$B$7</definedName>
    <definedName name="TABLE_FACTOR_TYPE_1" localSheetId="36">'G1 (301)'!$B$9</definedName>
    <definedName name="TABLE_FACTOR_TYPE_1" localSheetId="40">'G1_06 (305)'!$B$9</definedName>
    <definedName name="TABLE_FACTOR_TYPE_1" localSheetId="44">'G1_15 (309)'!$B$9</definedName>
    <definedName name="TABLE_FACTOR_TYPE_1" localSheetId="37">'G2 (302)'!$B$9</definedName>
    <definedName name="TABLE_FACTOR_TYPE_1" localSheetId="41">'G2_06 (306)'!$B$9</definedName>
    <definedName name="TABLE_FACTOR_TYPE_1" localSheetId="45">'G2_15 (310)'!$B$9</definedName>
    <definedName name="TABLE_FACTOR_TYPE_1" localSheetId="95">'H_87 (610)'!$B$7</definedName>
    <definedName name="TABLE_FACTOR_TYPE_1" localSheetId="38">'H1 (303)'!$B$9</definedName>
    <definedName name="TABLE_FACTOR_TYPE_1" localSheetId="42">'H1_06 (307)'!$B$9</definedName>
    <definedName name="TABLE_FACTOR_TYPE_1" localSheetId="46">'H1_15 (311)'!$B$9</definedName>
    <definedName name="TABLE_FACTOR_TYPE_1" localSheetId="39">'H2 (304)'!$B$9</definedName>
    <definedName name="TABLE_FACTOR_TYPE_1" localSheetId="43">'H2_06 (308)'!$B$9</definedName>
    <definedName name="TABLE_FACTOR_TYPE_1" localSheetId="47">'H2_15 (312)'!$B$9</definedName>
    <definedName name="TABLE_FACTOR_TYPE_1" localSheetId="48">'K (313)'!$B$9</definedName>
    <definedName name="TABLE_FACTOR_TYPE_1" localSheetId="49">'K_06 (314)'!$B$9</definedName>
    <definedName name="TABLE_FACTOR_TYPE_1" localSheetId="50">'K_15_65 (315)'!$B$9</definedName>
    <definedName name="TABLE_FACTOR_TYPE_1" localSheetId="51">'K_15_66 (316)'!$B$9</definedName>
    <definedName name="TABLE_FACTOR_TYPE_1" localSheetId="52">'K_15_67 (317)'!$B$9</definedName>
    <definedName name="TABLE_FACTOR_TYPE_1" localSheetId="53">'K_15_68 (318)'!$B$9</definedName>
    <definedName name="TABLE_FACTOR_TYPE_1" localSheetId="35">'M (229)'!$B$9</definedName>
    <definedName name="TABLE_FACTOR_TYPE_1" localSheetId="54">'M (319)'!$B$9</definedName>
    <definedName name="TABLE_FACTOR_TYPE_1" localSheetId="55">'N (320)'!$B$9</definedName>
    <definedName name="TABLE_FACTOR_TYPE_1" localSheetId="7">'NA1 (201)'!$B$9</definedName>
    <definedName name="TABLE_FACTOR_TYPE_1" localSheetId="17">'NA1_06 (207)'!$B$9</definedName>
    <definedName name="TABLE_FACTOR_TYPE_1" localSheetId="22">'NA1_15_65 (212)'!$B$9</definedName>
    <definedName name="TABLE_FACTOR_TYPE_1" localSheetId="23">'NA1_15_66 (213)'!$B$9</definedName>
    <definedName name="TABLE_FACTOR_TYPE_1" localSheetId="24">'NA1_15_67 (214)'!$B$9</definedName>
    <definedName name="TABLE_FACTOR_TYPE_1" localSheetId="25">'NA1_15_68 (215)'!$B$9</definedName>
    <definedName name="TABLE_FACTOR_TYPE_1" localSheetId="9">'NA2 (202)'!$B$9</definedName>
    <definedName name="TABLE_FACTOR_TYPE_1" localSheetId="18">'NA2_06 (208)'!$B$9</definedName>
    <definedName name="TABLE_FACTOR_TYPE_1" localSheetId="26">'NA2_15_65 (216)'!$B$9</definedName>
    <definedName name="TABLE_FACTOR_TYPE_1" localSheetId="27">'NA2_15_66 (217)'!$B$9</definedName>
    <definedName name="TABLE_FACTOR_TYPE_1" localSheetId="28">'NA2_15_67 (218)'!$B$9</definedName>
    <definedName name="TABLE_FACTOR_TYPE_1" localSheetId="29">'NA2_15_68 (219)'!$B$9</definedName>
    <definedName name="TABLE_FACTOR_TYPE_1" localSheetId="19">'NA3_06 (209)'!$B$9</definedName>
    <definedName name="TABLE_FACTOR_TYPE_1" localSheetId="13">'NF1 (205)'!$B$9</definedName>
    <definedName name="TABLE_FACTOR_TYPE_1" localSheetId="20">'NF1_06 (210)'!$B$9</definedName>
    <definedName name="TABLE_FACTOR_TYPE_1" localSheetId="30">'NF1_15 (220)'!$B$9</definedName>
    <definedName name="TABLE_FACTOR_TYPE_1" localSheetId="15">'NF2 (206)'!$B$9</definedName>
    <definedName name="TABLE_FACTOR_TYPE_1" localSheetId="21">'NF2_06 (211)'!$B$9</definedName>
    <definedName name="TABLE_FACTOR_TYPE_1" localSheetId="31">'NF2_15 (221)'!$B$9</definedName>
    <definedName name="TABLE_FACTOR_TYPE_1" localSheetId="56">'P (321)'!$B$9</definedName>
    <definedName name="TABLE_FACTOR_TYPE_1" localSheetId="70">'Q_15 (335)'!$B$9</definedName>
    <definedName name="TABLE_FACTOR_TYPE_1" localSheetId="57">'Q1 (322)'!$B$9</definedName>
    <definedName name="TABLE_FACTOR_TYPE_1" localSheetId="66">'Q1_06 (331)'!$B$9</definedName>
    <definedName name="TABLE_FACTOR_TYPE_1" localSheetId="58">'Q2 (323)'!$B$9</definedName>
    <definedName name="TABLE_FACTOR_TYPE_1" localSheetId="67">'Q2 _06 (332)'!$B$9</definedName>
    <definedName name="TABLE_FACTOR_TYPE_1" localSheetId="59">'R (324)'!$B$9</definedName>
    <definedName name="TABLE_FACTOR_TYPE_1" localSheetId="71">'R_15 (336)'!$B$9</definedName>
    <definedName name="TABLE_FACTOR_TYPE_1" localSheetId="68">'R1_06 (333)'!$B$9</definedName>
    <definedName name="TABLE_FACTOR_TYPE_1" localSheetId="69">'R2_06 (334)'!$B$9</definedName>
    <definedName name="TABLE_FACTOR_TYPE_1" localSheetId="60">'S1 (325)'!$B$9</definedName>
    <definedName name="TABLE_FACTOR_TYPE_1" localSheetId="61">'S2 (326)'!$B$9</definedName>
    <definedName name="TABLE_FACTOR_TYPE_1" localSheetId="112">'S-AP (701)'!$B$8</definedName>
    <definedName name="TABLE_FACTOR_TYPE_1" localSheetId="62">'T1 (327)'!$B$9</definedName>
    <definedName name="TABLE_FACTOR_TYPE_1" localSheetId="63">'T2 (328)'!$B$9</definedName>
    <definedName name="TABLE_FACTOR_TYPE_1" localSheetId="83">'Table 1 (505)'!$B$9</definedName>
    <definedName name="TABLE_FACTOR_TYPE_1" localSheetId="84">'Table 2 (506)'!$B$9</definedName>
    <definedName name="TABLE_FACTOR_TYPE_1" localSheetId="85">'Table 3 (507)'!$B$9</definedName>
    <definedName name="TABLE_FACTOR_TYPE_1" localSheetId="33">'TVIN_15F (227)'!$B$8</definedName>
    <definedName name="TABLE_FACTOR_TYPE_1" localSheetId="34">'TVIN_15GMP (228)'!$B$8</definedName>
    <definedName name="TABLE_FACTOR_TYPE_1" localSheetId="32">'TVIN_15M (226)'!$B$8</definedName>
    <definedName name="TABLE_FACTOR_TYPE_1" localSheetId="64">'U1 (329)'!$B$9</definedName>
    <definedName name="TABLE_FACTOR_TYPE_1" localSheetId="65">'U2 (330)'!$B$9</definedName>
    <definedName name="TABLE_GENDER" localSheetId="79">'1 (501)'!$B$9</definedName>
    <definedName name="TABLE_GENDER" localSheetId="115">'1 (801)'!$B$9</definedName>
    <definedName name="TABLE_GENDER" localSheetId="80">'2 (502)'!$B$9</definedName>
    <definedName name="TABLE_GENDER" localSheetId="116">'2 (802)'!$B$9</definedName>
    <definedName name="TABLE_GENDER" localSheetId="81">'3 (503)'!$B$9</definedName>
    <definedName name="TABLE_GENDER" localSheetId="82">'504'!$B$9</definedName>
    <definedName name="TABLE_GENDER" localSheetId="72">'A (401)'!$B$10</definedName>
    <definedName name="TABLE_GENDER" localSheetId="74">'A (403)'!$B$10</definedName>
    <definedName name="TABLE_GENDER" localSheetId="87">'A_06 (602)'!$B$9</definedName>
    <definedName name="TABLE_GENDER" localSheetId="88">'A_15_65 (603)'!$B$9</definedName>
    <definedName name="TABLE_GENDER" localSheetId="89">'A_15_66 (604)'!$B$9</definedName>
    <definedName name="TABLE_GENDER" localSheetId="90">'A_15_67 (605)'!$B$9</definedName>
    <definedName name="TABLE_GENDER" localSheetId="91">'A_15_68 (606)'!$B$9</definedName>
    <definedName name="TABLE_GENDER" localSheetId="86">'A_87 (601)'!$B$9</definedName>
    <definedName name="TABLE_GENDER" localSheetId="73">'B (402)'!$B$10</definedName>
    <definedName name="TABLE_GENDER" localSheetId="75">'B (404)'!$B$10</definedName>
    <definedName name="TABLE_GENDER" localSheetId="106">'B_06 (621)'!$B$9</definedName>
    <definedName name="TABLE_GENDER" localSheetId="110">'B_15 (625)'!$B$9</definedName>
    <definedName name="TABLE_GENDER" localSheetId="92">'B_87 (607)'!$B$9</definedName>
    <definedName name="TABLE_GENDER" localSheetId="113">'B-AP (702)'!$B$9</definedName>
    <definedName name="TABLE_GENDER" localSheetId="76">'C (405)'!$B$10</definedName>
    <definedName name="TABLE_GENDER" localSheetId="114">'C (703)'!$B$10</definedName>
    <definedName name="TABLE_GENDER" localSheetId="107">'C_06 (622)'!$B$9</definedName>
    <definedName name="TABLE_GENDER" localSheetId="111">'C_15 (626)'!$B$9</definedName>
    <definedName name="TABLE_GENDER" localSheetId="93">'C_87 (608)'!$B$9</definedName>
    <definedName name="TABLE_GENDER" localSheetId="108">'D_06 (623)'!$B$9</definedName>
    <definedName name="TABLE_GENDER" localSheetId="11">'D1 (203)'!$B$11</definedName>
    <definedName name="TABLE_GENDER" localSheetId="100">'D1_87 (615)'!$B$9</definedName>
    <definedName name="TABLE_GENDER" localSheetId="12">'D2 (204)'!$B$11</definedName>
    <definedName name="TABLE_GENDER" localSheetId="101">'D2_87 (616)'!$B$9</definedName>
    <definedName name="TABLE_GENDER" localSheetId="109">'E_06 (624)'!$B$9</definedName>
    <definedName name="TABLE_GENDER" localSheetId="102">'E1_87 (617)'!$B$9</definedName>
    <definedName name="TABLE_GENDER" localSheetId="103">'E2_87 (618)'!$B$9</definedName>
    <definedName name="TABLE_GENDER" localSheetId="96">'F_06 (611)'!$B$9</definedName>
    <definedName name="TABLE_GENDER" localSheetId="98">'F_15 (613)'!$B$9</definedName>
    <definedName name="TABLE_GENDER" localSheetId="104">'F1_87 (619)'!$B$9</definedName>
    <definedName name="TABLE_GENDER" localSheetId="105">'F2_87 (620)'!$B$9</definedName>
    <definedName name="TABLE_GENDER" localSheetId="97">'G_06 (612)'!$B$9</definedName>
    <definedName name="TABLE_GENDER" localSheetId="99">'G_15 (614)'!$B$9</definedName>
    <definedName name="TABLE_GENDER" localSheetId="94">'G_87 (609)'!$B$9</definedName>
    <definedName name="TABLE_GENDER" localSheetId="36">'G1 (301)'!$B$11</definedName>
    <definedName name="TABLE_GENDER" localSheetId="40">'G1_06 (305)'!$B$11</definedName>
    <definedName name="TABLE_GENDER" localSheetId="44">'G1_15 (309)'!$B$11</definedName>
    <definedName name="TABLE_GENDER" localSheetId="37">'G2 (302)'!$B$11</definedName>
    <definedName name="TABLE_GENDER" localSheetId="41">'G2_06 (306)'!$B$11</definedName>
    <definedName name="TABLE_GENDER" localSheetId="45">'G2_15 (310)'!$B$11</definedName>
    <definedName name="TABLE_GENDER" localSheetId="95">'H_87 (610)'!$B$9</definedName>
    <definedName name="TABLE_GENDER" localSheetId="38">'H1 (303)'!$B$11</definedName>
    <definedName name="TABLE_GENDER" localSheetId="42">'H1_06 (307)'!$B$11</definedName>
    <definedName name="TABLE_GENDER" localSheetId="46">'H1_15 (311)'!$B$11</definedName>
    <definedName name="TABLE_GENDER" localSheetId="39">'H2 (304)'!$B$11</definedName>
    <definedName name="TABLE_GENDER" localSheetId="43">'H2_06 (308)'!$B$11</definedName>
    <definedName name="TABLE_GENDER" localSheetId="47">'H2_15 (312)'!$B$11</definedName>
    <definedName name="TABLE_GENDER" localSheetId="48">'K (313)'!$B$11</definedName>
    <definedName name="TABLE_GENDER" localSheetId="49">'K_06 (314)'!$B$11</definedName>
    <definedName name="TABLE_GENDER" localSheetId="50">'K_15_65 (315)'!$B$11</definedName>
    <definedName name="TABLE_GENDER" localSheetId="51">'K_15_66 (316)'!$B$11</definedName>
    <definedName name="TABLE_GENDER" localSheetId="52">'K_15_67 (317)'!$B$11</definedName>
    <definedName name="TABLE_GENDER" localSheetId="53">'K_15_68 (318)'!$B$11</definedName>
    <definedName name="TABLE_GENDER" localSheetId="35">'M (229)'!$B$11</definedName>
    <definedName name="TABLE_GENDER" localSheetId="54">'M (319)'!$B$11</definedName>
    <definedName name="TABLE_GENDER" localSheetId="55">'N (320)'!$B$11</definedName>
    <definedName name="TABLE_GENDER" localSheetId="7">'NA1 (201)'!$B$11</definedName>
    <definedName name="TABLE_GENDER" localSheetId="17">'NA1_06 (207)'!$B$11</definedName>
    <definedName name="TABLE_GENDER" localSheetId="22">'NA1_15_65 (212)'!$B$11</definedName>
    <definedName name="TABLE_GENDER" localSheetId="23">'NA1_15_66 (213)'!$B$11</definedName>
    <definedName name="TABLE_GENDER" localSheetId="24">'NA1_15_67 (214)'!$B$11</definedName>
    <definedName name="TABLE_GENDER" localSheetId="25">'NA1_15_68 (215)'!$B$11</definedName>
    <definedName name="TABLE_GENDER" localSheetId="9">'NA2 (202)'!$B$11</definedName>
    <definedName name="TABLE_GENDER" localSheetId="18">'NA2_06 (208)'!$B$11</definedName>
    <definedName name="TABLE_GENDER" localSheetId="26">'NA2_15_65 (216)'!$B$11</definedName>
    <definedName name="TABLE_GENDER" localSheetId="27">'NA2_15_66 (217)'!$B$11</definedName>
    <definedName name="TABLE_GENDER" localSheetId="28">'NA2_15_67 (218)'!$B$11</definedName>
    <definedName name="TABLE_GENDER" localSheetId="29">'NA2_15_68 (219)'!$B$11</definedName>
    <definedName name="TABLE_GENDER" localSheetId="19">'NA3_06 (209)'!$B$11</definedName>
    <definedName name="TABLE_GENDER" localSheetId="13">'NF1 (205)'!$B$11</definedName>
    <definedName name="TABLE_GENDER" localSheetId="20">'NF1_06 (210)'!$B$11</definedName>
    <definedName name="TABLE_GENDER" localSheetId="30">'NF1_15 (220)'!$B$11</definedName>
    <definedName name="TABLE_GENDER" localSheetId="15">'NF2 (206)'!$B$11</definedName>
    <definedName name="TABLE_GENDER" localSheetId="21">'NF2_06 (211)'!$B$11</definedName>
    <definedName name="TABLE_GENDER" localSheetId="31">'NF2_15 (221)'!$B$11</definedName>
    <definedName name="TABLE_GENDER" localSheetId="56">'P (321)'!$B$11</definedName>
    <definedName name="TABLE_GENDER" localSheetId="70">'Q_15 (335)'!$B$11</definedName>
    <definedName name="TABLE_GENDER" localSheetId="57">'Q1 (322)'!$B$11</definedName>
    <definedName name="TABLE_GENDER" localSheetId="66">'Q1_06 (331)'!$B$11</definedName>
    <definedName name="TABLE_GENDER" localSheetId="58">'Q2 (323)'!$B$11</definedName>
    <definedName name="TABLE_GENDER" localSheetId="67">'Q2 _06 (332)'!$B$11</definedName>
    <definedName name="TABLE_GENDER" localSheetId="59">'R (324)'!$B$11</definedName>
    <definedName name="TABLE_GENDER" localSheetId="71">'R_15 (336)'!$B$11</definedName>
    <definedName name="TABLE_GENDER" localSheetId="68">'R1_06 (333)'!$B$11</definedName>
    <definedName name="TABLE_GENDER" localSheetId="69">'R2_06 (334)'!$B$11</definedName>
    <definedName name="TABLE_GENDER" localSheetId="60">'S1 (325)'!$B$11</definedName>
    <definedName name="TABLE_GENDER" localSheetId="61">'S2 (326)'!$B$11</definedName>
    <definedName name="TABLE_GENDER" localSheetId="112">'S-AP (701)'!$B$10</definedName>
    <definedName name="TABLE_GENDER" localSheetId="62">'T1 (327)'!$B$11</definedName>
    <definedName name="TABLE_GENDER" localSheetId="63">'T2 (328)'!$B$11</definedName>
    <definedName name="TABLE_GENDER" localSheetId="83">'Table 1 (505)'!$B$11</definedName>
    <definedName name="TABLE_GENDER" localSheetId="84">'Table 2 (506)'!$B$11</definedName>
    <definedName name="TABLE_GENDER" localSheetId="85">'Table 3 (507)'!$B$11</definedName>
    <definedName name="TABLE_GENDER" localSheetId="33">'TVIN_15F (227)'!$B$10</definedName>
    <definedName name="TABLE_GENDER" localSheetId="34">'TVIN_15GMP (228)'!$B$10</definedName>
    <definedName name="TABLE_GENDER" localSheetId="32">'TVIN_15M (226)'!$B$10</definedName>
    <definedName name="TABLE_GENDER" localSheetId="64">'U1 (329)'!$B$11</definedName>
    <definedName name="TABLE_GENDER" localSheetId="65">'U2 (330)'!$B$11</definedName>
    <definedName name="TABLE_GENDER">'x-Series Number'!$B$11</definedName>
    <definedName name="TABLE_GENDER_1" localSheetId="72">'A (401)'!$B$10</definedName>
    <definedName name="TABLE_GENDER_1" localSheetId="74">'A (403)'!$B$10</definedName>
    <definedName name="TABLE_GENDER_1" localSheetId="87">'A_06 (602)'!$B$9</definedName>
    <definedName name="TABLE_GENDER_1" localSheetId="88">'A_15_65 (603)'!$B$9</definedName>
    <definedName name="TABLE_GENDER_1" localSheetId="89">'A_15_66 (604)'!$B$9</definedName>
    <definedName name="TABLE_GENDER_1" localSheetId="90">'A_15_67 (605)'!$B$9</definedName>
    <definedName name="TABLE_GENDER_1" localSheetId="91">'A_15_68 (606)'!$B$9</definedName>
    <definedName name="TABLE_GENDER_1" localSheetId="86">'A_87 (601)'!$B$9</definedName>
    <definedName name="TABLE_GENDER_1" localSheetId="73">'B (402)'!$B$10</definedName>
    <definedName name="TABLE_GENDER_1" localSheetId="75">'B (404)'!$B$10</definedName>
    <definedName name="TABLE_GENDER_1" localSheetId="106">'B_06 (621)'!$B$9</definedName>
    <definedName name="TABLE_GENDER_1" localSheetId="110">'B_15 (625)'!$B$9</definedName>
    <definedName name="TABLE_GENDER_1" localSheetId="92">'B_87 (607)'!$B$9</definedName>
    <definedName name="TABLE_GENDER_1" localSheetId="113">'B-AP (702)'!$B$9</definedName>
    <definedName name="TABLE_GENDER_1" localSheetId="76">'C (405)'!$B$10</definedName>
    <definedName name="TABLE_GENDER_1" localSheetId="114">'C (703)'!$B$10</definedName>
    <definedName name="TABLE_GENDER_1" localSheetId="107">'C_06 (622)'!$B$9</definedName>
    <definedName name="TABLE_GENDER_1" localSheetId="111">'C_15 (626)'!$B$9</definedName>
    <definedName name="TABLE_GENDER_1" localSheetId="93">'C_87 (608)'!$B$9</definedName>
    <definedName name="TABLE_GENDER_1" localSheetId="108">'D_06 (623)'!$B$9</definedName>
    <definedName name="TABLE_GENDER_1" localSheetId="11">'D1 (203)'!$B$11</definedName>
    <definedName name="TABLE_GENDER_1" localSheetId="100">'D1_87 (615)'!$B$9</definedName>
    <definedName name="TABLE_GENDER_1" localSheetId="12">'D2 (204)'!$B$11</definedName>
    <definedName name="TABLE_GENDER_1" localSheetId="101">'D2_87 (616)'!$B$9</definedName>
    <definedName name="TABLE_GENDER_1" localSheetId="109">'E_06 (624)'!$B$9</definedName>
    <definedName name="TABLE_GENDER_1" localSheetId="102">'E1_87 (617)'!$B$9</definedName>
    <definedName name="TABLE_GENDER_1" localSheetId="103">'E2_87 (618)'!$B$9</definedName>
    <definedName name="TABLE_GENDER_1" localSheetId="96">'F_06 (611)'!$B$9</definedName>
    <definedName name="TABLE_GENDER_1" localSheetId="98">'F_15 (613)'!$B$9</definedName>
    <definedName name="TABLE_GENDER_1" localSheetId="104">'F1_87 (619)'!$B$9</definedName>
    <definedName name="TABLE_GENDER_1" localSheetId="105">'F2_87 (620)'!$B$9</definedName>
    <definedName name="TABLE_GENDER_1" localSheetId="97">'G_06 (612)'!$B$9</definedName>
    <definedName name="TABLE_GENDER_1" localSheetId="99">'G_15 (614)'!$B$9</definedName>
    <definedName name="TABLE_GENDER_1" localSheetId="94">'G_87 (609)'!$B$9</definedName>
    <definedName name="TABLE_GENDER_1" localSheetId="36">'G1 (301)'!$B$11</definedName>
    <definedName name="TABLE_GENDER_1" localSheetId="40">'G1_06 (305)'!$B$11</definedName>
    <definedName name="TABLE_GENDER_1" localSheetId="44">'G1_15 (309)'!$B$11</definedName>
    <definedName name="TABLE_GENDER_1" localSheetId="37">'G2 (302)'!$B$11</definedName>
    <definedName name="TABLE_GENDER_1" localSheetId="41">'G2_06 (306)'!$B$11</definedName>
    <definedName name="TABLE_GENDER_1" localSheetId="45">'G2_15 (310)'!$B$11</definedName>
    <definedName name="TABLE_GENDER_1" localSheetId="95">'H_87 (610)'!$B$9</definedName>
    <definedName name="TABLE_GENDER_1" localSheetId="38">'H1 (303)'!$B$11</definedName>
    <definedName name="TABLE_GENDER_1" localSheetId="42">'H1_06 (307)'!$B$11</definedName>
    <definedName name="TABLE_GENDER_1" localSheetId="46">'H1_15 (311)'!$B$11</definedName>
    <definedName name="TABLE_GENDER_1" localSheetId="39">'H2 (304)'!$B$11</definedName>
    <definedName name="TABLE_GENDER_1" localSheetId="43">'H2_06 (308)'!$B$11</definedName>
    <definedName name="TABLE_GENDER_1" localSheetId="47">'H2_15 (312)'!$B$11</definedName>
    <definedName name="TABLE_GENDER_1" localSheetId="48">'K (313)'!$B$11</definedName>
    <definedName name="TABLE_GENDER_1" localSheetId="49">'K_06 (314)'!$B$11</definedName>
    <definedName name="TABLE_GENDER_1" localSheetId="50">'K_15_65 (315)'!$B$11</definedName>
    <definedName name="TABLE_GENDER_1" localSheetId="51">'K_15_66 (316)'!$B$11</definedName>
    <definedName name="TABLE_GENDER_1" localSheetId="52">'K_15_67 (317)'!$B$11</definedName>
    <definedName name="TABLE_GENDER_1" localSheetId="53">'K_15_68 (318)'!$B$11</definedName>
    <definedName name="TABLE_GENDER_1" localSheetId="35">'M (229)'!$B$11</definedName>
    <definedName name="TABLE_GENDER_1" localSheetId="54">'M (319)'!$B$11</definedName>
    <definedName name="TABLE_GENDER_1" localSheetId="55">'N (320)'!$B$11</definedName>
    <definedName name="TABLE_GENDER_1" localSheetId="7">'NA1 (201)'!$B$11</definedName>
    <definedName name="TABLE_GENDER_1" localSheetId="17">'NA1_06 (207)'!$B$11</definedName>
    <definedName name="TABLE_GENDER_1" localSheetId="22">'NA1_15_65 (212)'!$B$11</definedName>
    <definedName name="TABLE_GENDER_1" localSheetId="23">'NA1_15_66 (213)'!$B$11</definedName>
    <definedName name="TABLE_GENDER_1" localSheetId="24">'NA1_15_67 (214)'!$B$11</definedName>
    <definedName name="TABLE_GENDER_1" localSheetId="25">'NA1_15_68 (215)'!$B$11</definedName>
    <definedName name="TABLE_GENDER_1" localSheetId="9">'NA2 (202)'!$B$11</definedName>
    <definedName name="TABLE_GENDER_1" localSheetId="18">'NA2_06 (208)'!$B$11</definedName>
    <definedName name="TABLE_GENDER_1" localSheetId="26">'NA2_15_65 (216)'!$B$11</definedName>
    <definedName name="TABLE_GENDER_1" localSheetId="27">'NA2_15_66 (217)'!$B$11</definedName>
    <definedName name="TABLE_GENDER_1" localSheetId="28">'NA2_15_67 (218)'!$B$11</definedName>
    <definedName name="TABLE_GENDER_1" localSheetId="29">'NA2_15_68 (219)'!$B$11</definedName>
    <definedName name="TABLE_GENDER_1" localSheetId="19">'NA3_06 (209)'!$B$11</definedName>
    <definedName name="TABLE_GENDER_1" localSheetId="13">'NF1 (205)'!$B$11</definedName>
    <definedName name="TABLE_GENDER_1" localSheetId="20">'NF1_06 (210)'!$B$11</definedName>
    <definedName name="TABLE_GENDER_1" localSheetId="30">'NF1_15 (220)'!$B$11</definedName>
    <definedName name="TABLE_GENDER_1" localSheetId="15">'NF2 (206)'!$B$11</definedName>
    <definedName name="TABLE_GENDER_1" localSheetId="21">'NF2_06 (211)'!$B$11</definedName>
    <definedName name="TABLE_GENDER_1" localSheetId="31">'NF2_15 (221)'!$B$11</definedName>
    <definedName name="TABLE_GENDER_1" localSheetId="56">'P (321)'!$B$11</definedName>
    <definedName name="TABLE_GENDER_1" localSheetId="70">'Q_15 (335)'!$B$11</definedName>
    <definedName name="TABLE_GENDER_1" localSheetId="57">'Q1 (322)'!$B$11</definedName>
    <definedName name="TABLE_GENDER_1" localSheetId="66">'Q1_06 (331)'!$B$11</definedName>
    <definedName name="TABLE_GENDER_1" localSheetId="58">'Q2 (323)'!$B$11</definedName>
    <definedName name="TABLE_GENDER_1" localSheetId="67">'Q2 _06 (332)'!$B$11</definedName>
    <definedName name="TABLE_GENDER_1" localSheetId="59">'R (324)'!$B$11</definedName>
    <definedName name="TABLE_GENDER_1" localSheetId="71">'R_15 (336)'!$B$11</definedName>
    <definedName name="TABLE_GENDER_1" localSheetId="68">'R1_06 (333)'!$B$11</definedName>
    <definedName name="TABLE_GENDER_1" localSheetId="69">'R2_06 (334)'!$B$11</definedName>
    <definedName name="TABLE_GENDER_1" localSheetId="60">'S1 (325)'!$B$11</definedName>
    <definedName name="TABLE_GENDER_1" localSheetId="61">'S2 (326)'!$B$11</definedName>
    <definedName name="TABLE_GENDER_1" localSheetId="112">'S-AP (701)'!$B$10</definedName>
    <definedName name="TABLE_GENDER_1" localSheetId="62">'T1 (327)'!$B$11</definedName>
    <definedName name="TABLE_GENDER_1" localSheetId="63">'T2 (328)'!$B$11</definedName>
    <definedName name="TABLE_GENDER_1" localSheetId="83">'Table 1 (505)'!$B$11</definedName>
    <definedName name="TABLE_GENDER_1" localSheetId="84">'Table 2 (506)'!$B$11</definedName>
    <definedName name="TABLE_GENDER_1" localSheetId="85">'Table 3 (507)'!$B$11</definedName>
    <definedName name="TABLE_GENDER_1" localSheetId="33">'TVIN_15F (227)'!$B$10</definedName>
    <definedName name="TABLE_GENDER_1" localSheetId="34">'TVIN_15GMP (228)'!$B$10</definedName>
    <definedName name="TABLE_GENDER_1" localSheetId="32">'TVIN_15M (226)'!$B$10</definedName>
    <definedName name="TABLE_GENDER_1" localSheetId="64">'U1 (329)'!$B$11</definedName>
    <definedName name="TABLE_GENDER_1" localSheetId="65">'U2 (330)'!$B$11</definedName>
    <definedName name="TABLE_INFO" localSheetId="72">'A (401)'!$A$5:$B$15</definedName>
    <definedName name="TABLE_INFO" localSheetId="74">'A (403)'!$A$5:$B$15</definedName>
    <definedName name="TABLE_INFO" localSheetId="87">'A_06 (602)'!$A$4:$B$14</definedName>
    <definedName name="TABLE_INFO" localSheetId="88">'A_15_65 (603)'!$A$4:$B$14</definedName>
    <definedName name="TABLE_INFO" localSheetId="89">'A_15_66 (604)'!$A$4:$B$14</definedName>
    <definedName name="TABLE_INFO" localSheetId="90">'A_15_67 (605)'!$A$4:$B$14</definedName>
    <definedName name="TABLE_INFO" localSheetId="91">'A_15_68 (606)'!$A$4:$B$14</definedName>
    <definedName name="TABLE_INFO" localSheetId="86">'A_87 (601)'!$A$4:$B$16</definedName>
    <definedName name="TABLE_INFO" localSheetId="73">'B (402)'!$A$5:$B$15</definedName>
    <definedName name="TABLE_INFO" localSheetId="75">'B (404)'!$A$5:$B$15</definedName>
    <definedName name="TABLE_INFO" localSheetId="106">'B_06 (621)'!$A$4:$B$14</definedName>
    <definedName name="TABLE_INFO" localSheetId="110">'B_15 (625)'!$A$4:$B$14</definedName>
    <definedName name="TABLE_INFO" localSheetId="92">'B_87 (607)'!$A$4:$B$14</definedName>
    <definedName name="TABLE_INFO" localSheetId="113">'B-AP (702)'!$A$4:$B$14</definedName>
    <definedName name="TABLE_INFO" localSheetId="76">'C (405)'!$A$5:$B$15</definedName>
    <definedName name="TABLE_INFO" localSheetId="114">'C (703)'!$A$5:$B$15</definedName>
    <definedName name="TABLE_INFO" localSheetId="107">'C_06 (622)'!$A$4:$B$14</definedName>
    <definedName name="TABLE_INFO" localSheetId="111">'C_15 (626)'!$A$4:$B$14</definedName>
    <definedName name="TABLE_INFO" localSheetId="93">'C_87 (608)'!$A$4:$B$14</definedName>
    <definedName name="TABLE_INFO" localSheetId="108">'D_06 (623)'!$A$4:$B$14</definedName>
    <definedName name="TABLE_INFO" localSheetId="11">'D1 (203)'!$A$6:$B$20</definedName>
    <definedName name="TABLE_INFO" localSheetId="100">'D1_87 (615)'!$A$4:$B$14</definedName>
    <definedName name="TABLE_INFO" localSheetId="12">'D2 (204)'!$A$6:$B$20</definedName>
    <definedName name="TABLE_INFO" localSheetId="101">'D2_87 (616)'!$A$4:$B$14</definedName>
    <definedName name="TABLE_INFO" localSheetId="109">'E_06 (624)'!$A$4:$B$14</definedName>
    <definedName name="TABLE_INFO" localSheetId="102">'E1_87 (617)'!$A$4:$B$14</definedName>
    <definedName name="TABLE_INFO" localSheetId="103">'E2_87 (618)'!$A$4:$B$14</definedName>
    <definedName name="TABLE_INFO" localSheetId="96">'F_06 (611)'!$A$4:$B$14</definedName>
    <definedName name="TABLE_INFO" localSheetId="98">'F_15 (613)'!$A$4:$B$14</definedName>
    <definedName name="TABLE_INFO" localSheetId="104">'F1_87 (619)'!$A$4:$B$14</definedName>
    <definedName name="TABLE_INFO" localSheetId="105">'F2_87 (620)'!$A$4:$B$14</definedName>
    <definedName name="TABLE_INFO" localSheetId="97">'G_06 (612)'!$A$4:$B$14</definedName>
    <definedName name="TABLE_INFO" localSheetId="99">'G_15 (614)'!$A$4:$B$14</definedName>
    <definedName name="TABLE_INFO" localSheetId="94">'G_87 (609)'!$A$4:$B$14</definedName>
    <definedName name="TABLE_INFO" localSheetId="36">'G1 (301)'!$A$6:$B$20</definedName>
    <definedName name="TABLE_INFO" localSheetId="40">'G1_06 (305)'!$A$6:$B$20</definedName>
    <definedName name="TABLE_INFO" localSheetId="44">'G1_15 (309)'!$A$6:$B$20</definedName>
    <definedName name="TABLE_INFO" localSheetId="37">'G2 (302)'!$A$6:$B$20</definedName>
    <definedName name="TABLE_INFO" localSheetId="41">'G2_06 (306)'!$A$6:$B$20</definedName>
    <definedName name="TABLE_INFO" localSheetId="45">'G2_15 (310)'!$A$6:$B$20</definedName>
    <definedName name="TABLE_INFO" localSheetId="95">'H_87 (610)'!$A$4:$B$14</definedName>
    <definedName name="TABLE_INFO" localSheetId="38">'H1 (303)'!$A$6:$B$20</definedName>
    <definedName name="TABLE_INFO" localSheetId="42">'H1_06 (307)'!$A$6:$B$20</definedName>
    <definedName name="TABLE_INFO" localSheetId="46">'H1_15 (311)'!$A$6:$B$20</definedName>
    <definedName name="TABLE_INFO" localSheetId="39">'H2 (304)'!$A$6:$B$20</definedName>
    <definedName name="TABLE_INFO" localSheetId="43">'H2_06 (308)'!$A$6:$B$20</definedName>
    <definedName name="TABLE_INFO" localSheetId="47">'H2_15 (312)'!$A$6:$B$20</definedName>
    <definedName name="TABLE_INFO" localSheetId="48">'K (313)'!$A$6:$B$20</definedName>
    <definedName name="TABLE_INFO" localSheetId="49">'K_06 (314)'!$A$6:$B$20</definedName>
    <definedName name="TABLE_INFO" localSheetId="50">'K_15_65 (315)'!$A$6:$B$20</definedName>
    <definedName name="TABLE_INFO" localSheetId="51">'K_15_66 (316)'!$A$6:$B$20</definedName>
    <definedName name="TABLE_INFO" localSheetId="52">'K_15_67 (317)'!$A$6:$B$20</definedName>
    <definedName name="TABLE_INFO" localSheetId="53">'K_15_68 (318)'!$A$6:$B$20</definedName>
    <definedName name="TABLE_INFO" localSheetId="35">'M (229)'!$A$6:$B$20</definedName>
    <definedName name="TABLE_INFO" localSheetId="54">'M (319)'!$A$6:$B$20</definedName>
    <definedName name="TABLE_INFO" localSheetId="55">'N (320)'!$A$6:$B$20</definedName>
    <definedName name="TABLE_INFO" localSheetId="7">'NA1 (201)'!$A$6:$B$20</definedName>
    <definedName name="TABLE_INFO" localSheetId="17">'NA1_06 (207)'!$A$6:$B$20</definedName>
    <definedName name="TABLE_INFO" localSheetId="22">'NA1_15_65 (212)'!$A$6:$B$20</definedName>
    <definedName name="TABLE_INFO" localSheetId="23">'NA1_15_66 (213)'!$A$6:$B$20</definedName>
    <definedName name="TABLE_INFO" localSheetId="24">'NA1_15_67 (214)'!$A$6:$B$20</definedName>
    <definedName name="TABLE_INFO" localSheetId="25">'NA1_15_68 (215)'!$A$6:$B$20</definedName>
    <definedName name="TABLE_INFO" localSheetId="9">'NA2 (202)'!$A$6:$B$20</definedName>
    <definedName name="TABLE_INFO" localSheetId="18">'NA2_06 (208)'!$A$6:$B$20</definedName>
    <definedName name="TABLE_INFO" localSheetId="26">'NA2_15_65 (216)'!$A$6:$B$20</definedName>
    <definedName name="TABLE_INFO" localSheetId="27">'NA2_15_66 (217)'!$A$6:$B$20</definedName>
    <definedName name="TABLE_INFO" localSheetId="28">'NA2_15_67 (218)'!$A$6:$B$20</definedName>
    <definedName name="TABLE_INFO" localSheetId="29">'NA2_15_68 (219)'!$A$6:$B$20</definedName>
    <definedName name="TABLE_INFO" localSheetId="19">'NA3_06 (209)'!$A$6:$B$20</definedName>
    <definedName name="TABLE_INFO" localSheetId="13">'NF1 (205)'!$A$6:$B$20</definedName>
    <definedName name="TABLE_INFO" localSheetId="20">'NF1_06 (210)'!$A$6:$B$20</definedName>
    <definedName name="TABLE_INFO" localSheetId="30">'NF1_15 (220)'!$A$6:$B$20</definedName>
    <definedName name="TABLE_INFO" localSheetId="15">'NF2 (206)'!$A$6:$B$20</definedName>
    <definedName name="TABLE_INFO" localSheetId="21">'NF2_06 (211)'!$A$6:$B$20</definedName>
    <definedName name="TABLE_INFO" localSheetId="31">'NF2_15 (221)'!$A$6:$B$20</definedName>
    <definedName name="TABLE_INFO" localSheetId="56">'P (321)'!$A$6:$B$20</definedName>
    <definedName name="TABLE_INFO" localSheetId="70">'Q_15 (335)'!$A$6:$B$20</definedName>
    <definedName name="TABLE_INFO" localSheetId="57">'Q1 (322)'!$A$6:$B$20</definedName>
    <definedName name="TABLE_INFO" localSheetId="66">'Q1_06 (331)'!$A$6:$B$20</definedName>
    <definedName name="TABLE_INFO" localSheetId="58">'Q2 (323)'!$A$6:$B$20</definedName>
    <definedName name="TABLE_INFO" localSheetId="67">'Q2 _06 (332)'!$A$6:$B$20</definedName>
    <definedName name="TABLE_INFO" localSheetId="59">'R (324)'!$A$6:$B$20</definedName>
    <definedName name="TABLE_INFO" localSheetId="71">'R_15 (336)'!$A$6:$B$20</definedName>
    <definedName name="TABLE_INFO" localSheetId="68">'R1_06 (333)'!$A$6:$B$20</definedName>
    <definedName name="TABLE_INFO" localSheetId="69">'R2_06 (334)'!$A$6:$B$20</definedName>
    <definedName name="TABLE_INFO" localSheetId="60">'S1 (325)'!$A$6:$B$20</definedName>
    <definedName name="TABLE_INFO" localSheetId="61">'S2 (326)'!$A$6:$B$20</definedName>
    <definedName name="TABLE_INFO" localSheetId="112">'S-AP (701)'!$A$5:$B$15</definedName>
    <definedName name="TABLE_INFO" localSheetId="62">'T1 (327)'!$A$6:$B$20</definedName>
    <definedName name="TABLE_INFO" localSheetId="63">'T2 (328)'!$A$6:$B$20</definedName>
    <definedName name="TABLE_INFO" localSheetId="83">'Table 1 (505)'!$A$6:$B$20</definedName>
    <definedName name="TABLE_INFO" localSheetId="84">'Table 2 (506)'!$A$6:$B$20</definedName>
    <definedName name="TABLE_INFO" localSheetId="85">'Table 3 (507)'!$A$6:$B$20</definedName>
    <definedName name="TABLE_INFO" localSheetId="33">'TVIN_15F (227)'!$A$5:$B$17</definedName>
    <definedName name="TABLE_INFO" localSheetId="34">'TVIN_15GMP (228)'!$A$5:$B$17</definedName>
    <definedName name="TABLE_INFO" localSheetId="32">'TVIN_15M (226)'!$A$5:$B$15</definedName>
    <definedName name="TABLE_INFO" localSheetId="64">'U1 (329)'!$A$6:$B$20</definedName>
    <definedName name="TABLE_INFO" localSheetId="65">'U2 (330)'!$A$6:$B$20</definedName>
    <definedName name="TABLE_INFO">'x-Series Number'!$A$6:$B$20</definedName>
    <definedName name="TABLE_INFO_1" localSheetId="72">'A (401)'!$A$5:$G$15</definedName>
    <definedName name="TABLE_INFO_1" localSheetId="74">'A (403)'!$A$5:$B$15</definedName>
    <definedName name="TABLE_INFO_1" localSheetId="87">'A_06 (602)'!$A$4:$C$14</definedName>
    <definedName name="TABLE_INFO_1" localSheetId="88">'A_15_65 (603)'!$A$4:$B$14</definedName>
    <definedName name="TABLE_INFO_1" localSheetId="89">'A_15_66 (604)'!$A$4:$B$14</definedName>
    <definedName name="TABLE_INFO_1" localSheetId="90">'A_15_67 (605)'!$A$4:$B$14</definedName>
    <definedName name="TABLE_INFO_1" localSheetId="91">'A_15_68 (606)'!$A$4:$B$14</definedName>
    <definedName name="TABLE_INFO_1" localSheetId="86">'A_87 (601)'!$A$4:$B$16</definedName>
    <definedName name="TABLE_INFO_1" localSheetId="73">'B (402)'!$A$5:$O$15</definedName>
    <definedName name="TABLE_INFO_1" localSheetId="75">'B (404)'!$A$5:$B$15</definedName>
    <definedName name="TABLE_INFO_1" localSheetId="106">'B_06 (621)'!$A$4:$B$14</definedName>
    <definedName name="TABLE_INFO_1" localSheetId="110">'B_15 (625)'!$A$4:$C$14</definedName>
    <definedName name="TABLE_INFO_1" localSheetId="92">'B_87 (607)'!$A$4:$S$14</definedName>
    <definedName name="TABLE_INFO_1" localSheetId="113">'B-AP (702)'!$A$4:$B$14</definedName>
    <definedName name="TABLE_INFO_1" localSheetId="76">'C (405)'!$A$5:$J$15</definedName>
    <definedName name="TABLE_INFO_1" localSheetId="114">'C (703)'!$A$5:$M$15</definedName>
    <definedName name="TABLE_INFO_1" localSheetId="107">'C_06 (622)'!$A$4:$B$14</definedName>
    <definedName name="TABLE_INFO_1" localSheetId="111">'C_15 (626)'!$A$4:$C$14</definedName>
    <definedName name="TABLE_INFO_1" localSheetId="93">'C_87 (608)'!$A$4:$AK$14</definedName>
    <definedName name="TABLE_INFO_1" localSheetId="108">'D_06 (623)'!$A$4:$B$14</definedName>
    <definedName name="TABLE_INFO_1" localSheetId="11">'D1 (203)'!$A$6:$C$20</definedName>
    <definedName name="TABLE_INFO_1" localSheetId="100">'D1_87 (615)'!$A$4:$B$14</definedName>
    <definedName name="TABLE_INFO_1" localSheetId="12">'D2 (204)'!$A$6:$C$20</definedName>
    <definedName name="TABLE_INFO_1" localSheetId="101">'D2_87 (616)'!$A$4:$B$14</definedName>
    <definedName name="TABLE_INFO_1" localSheetId="109">'E_06 (624)'!$A$4:$B$14</definedName>
    <definedName name="TABLE_INFO_1" localSheetId="102">'E1_87 (617)'!$A$4:$B$14</definedName>
    <definedName name="TABLE_INFO_1" localSheetId="103">'E2_87 (618)'!$A$4:$B$14</definedName>
    <definedName name="TABLE_INFO_1" localSheetId="96">'F_06 (611)'!$A$4:$B$14</definedName>
    <definedName name="TABLE_INFO_1" localSheetId="98">'F_15 (613)'!$A$4:$B$14</definedName>
    <definedName name="TABLE_INFO_1" localSheetId="104">'F1_87 (619)'!$A$4:$B$14</definedName>
    <definedName name="TABLE_INFO_1" localSheetId="105">'F2_87 (620)'!$A$4:$B$14</definedName>
    <definedName name="TABLE_INFO_1" localSheetId="97">'G_06 (612)'!$A$4:$B$14</definedName>
    <definedName name="TABLE_INFO_1" localSheetId="99">'G_15 (614)'!$A$4:$B$14</definedName>
    <definedName name="TABLE_INFO_1" localSheetId="94">'G_87 (609)'!$A$4:$B$14</definedName>
    <definedName name="TABLE_INFO_1" localSheetId="36">'G1 (301)'!$A$6:$D$20</definedName>
    <definedName name="TABLE_INFO_1" localSheetId="40">'G1_06 (305)'!$A$6:$D$20</definedName>
    <definedName name="TABLE_INFO_1" localSheetId="44">'G1_15 (309)'!$A$6:$D$20</definedName>
    <definedName name="TABLE_INFO_1" localSheetId="37">'G2 (302)'!$A$6:$D$20</definedName>
    <definedName name="TABLE_INFO_1" localSheetId="41">'G2_06 (306)'!$A$6:$D$20</definedName>
    <definedName name="TABLE_INFO_1" localSheetId="45">'G2_15 (310)'!$A$6:$D$20</definedName>
    <definedName name="TABLE_INFO_1" localSheetId="95">'H_87 (610)'!$A$4:$B$14</definedName>
    <definedName name="TABLE_INFO_1" localSheetId="38">'H1 (303)'!$A$6:$D$20</definedName>
    <definedName name="TABLE_INFO_1" localSheetId="42">'H1_06 (307)'!$A$6:$D$20</definedName>
    <definedName name="TABLE_INFO_1" localSheetId="46">'H1_15 (311)'!$A$6:$D$20</definedName>
    <definedName name="TABLE_INFO_1" localSheetId="39">'H2 (304)'!$A$6:$D$20</definedName>
    <definedName name="TABLE_INFO_1" localSheetId="43">'H2_06 (308)'!$A$6:$D$20</definedName>
    <definedName name="TABLE_INFO_1" localSheetId="47">'H2_15 (312)'!$A$6:$D$20</definedName>
    <definedName name="TABLE_INFO_1" localSheetId="48">'K (313)'!$A$6:$C$20</definedName>
    <definedName name="TABLE_INFO_1" localSheetId="49">'K_06 (314)'!$A$6:$E$20</definedName>
    <definedName name="TABLE_INFO_1" localSheetId="50">'K_15_65 (315)'!$A$6:$C$20</definedName>
    <definedName name="TABLE_INFO_1" localSheetId="51">'K_15_66 (316)'!$A$6:$C$20</definedName>
    <definedName name="TABLE_INFO_1" localSheetId="52">'K_15_67 (317)'!$A$6:$C$20</definedName>
    <definedName name="TABLE_INFO_1" localSheetId="53">'K_15_68 (318)'!$A$6:$C$20</definedName>
    <definedName name="TABLE_INFO_1" localSheetId="35">'M (229)'!$A$6:$C$20</definedName>
    <definedName name="TABLE_INFO_1" localSheetId="54">'M (319)'!$A$6:$C$20</definedName>
    <definedName name="TABLE_INFO_1" localSheetId="55">'N (320)'!$A$6:$X$20</definedName>
    <definedName name="TABLE_INFO_1" localSheetId="7">'NA1 (201)'!$A$6:$C$20</definedName>
    <definedName name="TABLE_INFO_1" localSheetId="17">'NA1_06 (207)'!$A$6:$D$20</definedName>
    <definedName name="TABLE_INFO_1" localSheetId="22">'NA1_15_65 (212)'!$A$6:$C$20</definedName>
    <definedName name="TABLE_INFO_1" localSheetId="23">'NA1_15_66 (213)'!$A$6:$C$20</definedName>
    <definedName name="TABLE_INFO_1" localSheetId="24">'NA1_15_67 (214)'!$A$6:$C$20</definedName>
    <definedName name="TABLE_INFO_1" localSheetId="25">'NA1_15_68 (215)'!$A$6:$C$20</definedName>
    <definedName name="TABLE_INFO_1" localSheetId="9">'NA2 (202)'!$A$6:$C$20</definedName>
    <definedName name="TABLE_INFO_1" localSheetId="18">'NA2_06 (208)'!$A$6:$D$20</definedName>
    <definedName name="TABLE_INFO_1" localSheetId="26">'NA2_15_65 (216)'!$A$6:$C$20</definedName>
    <definedName name="TABLE_INFO_1" localSheetId="27">'NA2_15_66 (217)'!$A$6:$C$20</definedName>
    <definedName name="TABLE_INFO_1" localSheetId="28">'NA2_15_67 (218)'!$A$6:$C$20</definedName>
    <definedName name="TABLE_INFO_1" localSheetId="29">'NA2_15_68 (219)'!$A$6:$C$20</definedName>
    <definedName name="TABLE_INFO_1" localSheetId="19">'NA3_06 (209)'!$A$6:$D$20</definedName>
    <definedName name="TABLE_INFO_1" localSheetId="13">'NF1 (205)'!$A$6:$C$20</definedName>
    <definedName name="TABLE_INFO_1" localSheetId="20">'NF1_06 (210)'!$A$6:$D$20</definedName>
    <definedName name="TABLE_INFO_1" localSheetId="30">'NF1_15 (220)'!$A$6:$C$20</definedName>
    <definedName name="TABLE_INFO_1" localSheetId="15">'NF2 (206)'!$A$6:$C$20</definedName>
    <definedName name="TABLE_INFO_1" localSheetId="21">'NF2_06 (211)'!$A$6:$D$20</definedName>
    <definedName name="TABLE_INFO_1" localSheetId="31">'NF2_15 (221)'!$A$6:$C$20</definedName>
    <definedName name="TABLE_INFO_1" localSheetId="56">'P (321)'!$A$6:$AF$20</definedName>
    <definedName name="TABLE_INFO_1" localSheetId="70">'Q_15 (335)'!$A$6:$Q$20</definedName>
    <definedName name="TABLE_INFO_1" localSheetId="57">'Q1 (322)'!$A$6:$I$20</definedName>
    <definedName name="TABLE_INFO_1" localSheetId="66">'Q1_06 (331)'!$A$6:$L$20</definedName>
    <definedName name="TABLE_INFO_1" localSheetId="58">'Q2 (323)'!$A$6:$AF$20</definedName>
    <definedName name="TABLE_INFO_1" localSheetId="67">'Q2 _06 (332)'!$A$6:$L$20</definedName>
    <definedName name="TABLE_INFO_1" localSheetId="59">'R (324)'!$A$6:$AP$20</definedName>
    <definedName name="TABLE_INFO_1" localSheetId="71">'R_15 (336)'!$A$6:$AZ$20</definedName>
    <definedName name="TABLE_INFO_1" localSheetId="68">'R1_06 (333)'!$A$6:$AW$20</definedName>
    <definedName name="TABLE_INFO_1" localSheetId="69">'R2_06 (334)'!$A$6:$AW$20</definedName>
    <definedName name="TABLE_INFO_1" localSheetId="60">'S1 (325)'!$A$6:$S$20</definedName>
    <definedName name="TABLE_INFO_1" localSheetId="61">'S2 (326)'!$A$6:$AP$20</definedName>
    <definedName name="TABLE_INFO_1" localSheetId="112">'S-AP (701)'!$A$5:$C$15</definedName>
    <definedName name="TABLE_INFO_1" localSheetId="62">'T1 (327)'!$A$6:$N$20</definedName>
    <definedName name="TABLE_INFO_1" localSheetId="63">'T2 (328)'!$A$6:$AK$20</definedName>
    <definedName name="TABLE_INFO_1" localSheetId="83">'Table 1 (505)'!$A$6:$C$20</definedName>
    <definedName name="TABLE_INFO_1" localSheetId="84">'Table 2 (506)'!$A$6:$C$20</definedName>
    <definedName name="TABLE_INFO_1" localSheetId="85">'Table 3 (507)'!$A$6:$C$20</definedName>
    <definedName name="TABLE_INFO_1" localSheetId="33">'TVIN_15F (227)'!$A$5:$C$17</definedName>
    <definedName name="TABLE_INFO_1" localSheetId="34">'TVIN_15GMP (228)'!$A$5:$B$17</definedName>
    <definedName name="TABLE_INFO_1" localSheetId="32">'TVIN_15M (226)'!$A$5:$C$15</definedName>
    <definedName name="TABLE_INFO_1" localSheetId="64">'U1 (329)'!$A$6:$L$20</definedName>
    <definedName name="TABLE_INFO_1" localSheetId="65">'U2 (330)'!$A$6:$AF$20</definedName>
    <definedName name="TABLE_REFERENCE" localSheetId="79">'1 (501)'!$B$11</definedName>
    <definedName name="TABLE_REFERENCE" localSheetId="115">'1 (801)'!$B$11</definedName>
    <definedName name="TABLE_REFERENCE" localSheetId="80">'2 (502)'!$B$11</definedName>
    <definedName name="TABLE_REFERENCE" localSheetId="116">'2 (802)'!$B$11</definedName>
    <definedName name="TABLE_REFERENCE" localSheetId="81">'3 (503)'!$B$11</definedName>
    <definedName name="TABLE_REFERENCE" localSheetId="82">'504'!$B$11</definedName>
    <definedName name="TABLE_REFERENCE" localSheetId="72">'A (401)'!$B$12</definedName>
    <definedName name="TABLE_REFERENCE" localSheetId="74">'A (403)'!$B$12</definedName>
    <definedName name="TABLE_REFERENCE" localSheetId="87">'A_06 (602)'!$B$11</definedName>
    <definedName name="TABLE_REFERENCE" localSheetId="88">'A_15_65 (603)'!$B$11</definedName>
    <definedName name="TABLE_REFERENCE" localSheetId="89">'A_15_66 (604)'!$B$11</definedName>
    <definedName name="TABLE_REFERENCE" localSheetId="90">'A_15_67 (605)'!$B$11</definedName>
    <definedName name="TABLE_REFERENCE" localSheetId="91">'A_15_68 (606)'!$B$11</definedName>
    <definedName name="TABLE_REFERENCE" localSheetId="86">'A_87 (601)'!$B$11</definedName>
    <definedName name="TABLE_REFERENCE" localSheetId="73">'B (402)'!$B$12</definedName>
    <definedName name="TABLE_REFERENCE" localSheetId="75">'B (404)'!$B$12</definedName>
    <definedName name="TABLE_REFERENCE" localSheetId="106">'B_06 (621)'!$B$11</definedName>
    <definedName name="TABLE_REFERENCE" localSheetId="110">'B_15 (625)'!$B$11</definedName>
    <definedName name="TABLE_REFERENCE" localSheetId="92">'B_87 (607)'!$B$11</definedName>
    <definedName name="TABLE_REFERENCE" localSheetId="113">'B-AP (702)'!$B$11</definedName>
    <definedName name="TABLE_REFERENCE" localSheetId="76">'C (405)'!$B$12</definedName>
    <definedName name="TABLE_REFERENCE" localSheetId="114">'C (703)'!$B$12</definedName>
    <definedName name="TABLE_REFERENCE" localSheetId="107">'C_06 (622)'!$B$11</definedName>
    <definedName name="TABLE_REFERENCE" localSheetId="111">'C_15 (626)'!$B$11</definedName>
    <definedName name="TABLE_REFERENCE" localSheetId="93">'C_87 (608)'!$B$11</definedName>
    <definedName name="TABLE_REFERENCE" localSheetId="108">'D_06 (623)'!$B$11</definedName>
    <definedName name="TABLE_REFERENCE" localSheetId="11">'D1 (203)'!$B$15</definedName>
    <definedName name="TABLE_REFERENCE" localSheetId="100">'D1_87 (615)'!$B$11</definedName>
    <definedName name="TABLE_REFERENCE" localSheetId="12">'D2 (204)'!$B$15</definedName>
    <definedName name="TABLE_REFERENCE" localSheetId="101">'D2_87 (616)'!$B$11</definedName>
    <definedName name="TABLE_REFERENCE" localSheetId="109">'E_06 (624)'!$B$11</definedName>
    <definedName name="TABLE_REFERENCE" localSheetId="102">'E1_87 (617)'!$B$11</definedName>
    <definedName name="TABLE_REFERENCE" localSheetId="103">'E2_87 (618)'!$B$11</definedName>
    <definedName name="TABLE_REFERENCE" localSheetId="96">'F_06 (611)'!$B$11</definedName>
    <definedName name="TABLE_REFERENCE" localSheetId="98">'F_15 (613)'!$B$11</definedName>
    <definedName name="TABLE_REFERENCE" localSheetId="104">'F1_87 (619)'!$B$11</definedName>
    <definedName name="TABLE_REFERENCE" localSheetId="105">'F2_87 (620)'!$B$11</definedName>
    <definedName name="TABLE_REFERENCE" localSheetId="97">'G_06 (612)'!$B$11</definedName>
    <definedName name="TABLE_REFERENCE" localSheetId="99">'G_15 (614)'!$B$11</definedName>
    <definedName name="TABLE_REFERENCE" localSheetId="94">'G_87 (609)'!$B$11</definedName>
    <definedName name="TABLE_REFERENCE" localSheetId="36">'G1 (301)'!$B$15</definedName>
    <definedName name="TABLE_REFERENCE" localSheetId="40">'G1_06 (305)'!$B$15</definedName>
    <definedName name="TABLE_REFERENCE" localSheetId="44">'G1_15 (309)'!$B$15</definedName>
    <definedName name="TABLE_REFERENCE" localSheetId="37">'G2 (302)'!$B$15</definedName>
    <definedName name="TABLE_REFERENCE" localSheetId="41">'G2_06 (306)'!$B$15</definedName>
    <definedName name="TABLE_REFERENCE" localSheetId="45">'G2_15 (310)'!$B$15</definedName>
    <definedName name="TABLE_REFERENCE" localSheetId="95">'H_87 (610)'!$B$11</definedName>
    <definedName name="TABLE_REFERENCE" localSheetId="38">'H1 (303)'!$B$15</definedName>
    <definedName name="TABLE_REFERENCE" localSheetId="42">'H1_06 (307)'!$B$15</definedName>
    <definedName name="TABLE_REFERENCE" localSheetId="46">'H1_15 (311)'!$B$15</definedName>
    <definedName name="TABLE_REFERENCE" localSheetId="39">'H2 (304)'!$B$15</definedName>
    <definedName name="TABLE_REFERENCE" localSheetId="43">'H2_06 (308)'!$B$15</definedName>
    <definedName name="TABLE_REFERENCE" localSheetId="47">'H2_15 (312)'!$B$15</definedName>
    <definedName name="TABLE_REFERENCE" localSheetId="48">'K (313)'!$B$15</definedName>
    <definedName name="TABLE_REFERENCE" localSheetId="49">'K_06 (314)'!$B$15</definedName>
    <definedName name="TABLE_REFERENCE" localSheetId="50">'K_15_65 (315)'!$B$15</definedName>
    <definedName name="TABLE_REFERENCE" localSheetId="51">'K_15_66 (316)'!$B$15</definedName>
    <definedName name="TABLE_REFERENCE" localSheetId="52">'K_15_67 (317)'!$B$15</definedName>
    <definedName name="TABLE_REFERENCE" localSheetId="53">'K_15_68 (318)'!$B$15</definedName>
    <definedName name="TABLE_REFERENCE" localSheetId="35">'M (229)'!$B$15</definedName>
    <definedName name="TABLE_REFERENCE" localSheetId="54">'M (319)'!$B$15</definedName>
    <definedName name="TABLE_REFERENCE" localSheetId="55">'N (320)'!$B$15</definedName>
    <definedName name="TABLE_REFERENCE" localSheetId="7">'NA1 (201)'!$B$15</definedName>
    <definedName name="TABLE_REFERENCE" localSheetId="17">'NA1_06 (207)'!$B$15</definedName>
    <definedName name="TABLE_REFERENCE" localSheetId="22">'NA1_15_65 (212)'!$B$15</definedName>
    <definedName name="TABLE_REFERENCE" localSheetId="23">'NA1_15_66 (213)'!$B$15</definedName>
    <definedName name="TABLE_REFERENCE" localSheetId="24">'NA1_15_67 (214)'!$B$15</definedName>
    <definedName name="TABLE_REFERENCE" localSheetId="25">'NA1_15_68 (215)'!$B$15</definedName>
    <definedName name="TABLE_REFERENCE" localSheetId="9">'NA2 (202)'!$B$15</definedName>
    <definedName name="TABLE_REFERENCE" localSheetId="18">'NA2_06 (208)'!$B$15</definedName>
    <definedName name="TABLE_REFERENCE" localSheetId="26">'NA2_15_65 (216)'!$B$15</definedName>
    <definedName name="TABLE_REFERENCE" localSheetId="27">'NA2_15_66 (217)'!$B$15</definedName>
    <definedName name="TABLE_REFERENCE" localSheetId="28">'NA2_15_67 (218)'!$B$15</definedName>
    <definedName name="TABLE_REFERENCE" localSheetId="29">'NA2_15_68 (219)'!$B$15</definedName>
    <definedName name="TABLE_REFERENCE" localSheetId="19">'NA3_06 (209)'!$B$15</definedName>
    <definedName name="TABLE_REFERENCE" localSheetId="13">'NF1 (205)'!$B$15</definedName>
    <definedName name="TABLE_REFERENCE" localSheetId="20">'NF1_06 (210)'!$B$15</definedName>
    <definedName name="TABLE_REFERENCE" localSheetId="30">'NF1_15 (220)'!$B$15</definedName>
    <definedName name="TABLE_REFERENCE" localSheetId="15">'NF2 (206)'!$B$15</definedName>
    <definedName name="TABLE_REFERENCE" localSheetId="21">'NF2_06 (211)'!$B$15</definedName>
    <definedName name="TABLE_REFERENCE" localSheetId="31">'NF2_15 (221)'!$B$15</definedName>
    <definedName name="TABLE_REFERENCE" localSheetId="56">'P (321)'!$B$15</definedName>
    <definedName name="TABLE_REFERENCE" localSheetId="70">'Q_15 (335)'!$B$15</definedName>
    <definedName name="TABLE_REFERENCE" localSheetId="57">'Q1 (322)'!$B$15</definedName>
    <definedName name="TABLE_REFERENCE" localSheetId="66">'Q1_06 (331)'!$B$15</definedName>
    <definedName name="TABLE_REFERENCE" localSheetId="58">'Q2 (323)'!$B$15</definedName>
    <definedName name="TABLE_REFERENCE" localSheetId="67">'Q2 _06 (332)'!$B$15</definedName>
    <definedName name="TABLE_REFERENCE" localSheetId="59">'R (324)'!$B$15</definedName>
    <definedName name="TABLE_REFERENCE" localSheetId="71">'R_15 (336)'!$B$15</definedName>
    <definedName name="TABLE_REFERENCE" localSheetId="68">'R1_06 (333)'!$B$15</definedName>
    <definedName name="TABLE_REFERENCE" localSheetId="69">'R2_06 (334)'!$B$15</definedName>
    <definedName name="TABLE_REFERENCE" localSheetId="60">'S1 (325)'!$B$15</definedName>
    <definedName name="TABLE_REFERENCE" localSheetId="61">'S2 (326)'!$B$15</definedName>
    <definedName name="TABLE_REFERENCE" localSheetId="112">'S-AP (701)'!$B$12</definedName>
    <definedName name="TABLE_REFERENCE" localSheetId="62">'T1 (327)'!$B$15</definedName>
    <definedName name="TABLE_REFERENCE" localSheetId="63">'T2 (328)'!$B$15</definedName>
    <definedName name="TABLE_REFERENCE" localSheetId="83">'Table 1 (505)'!$B$15</definedName>
    <definedName name="TABLE_REFERENCE" localSheetId="84">'Table 2 (506)'!$B$15</definedName>
    <definedName name="TABLE_REFERENCE" localSheetId="85">'Table 3 (507)'!$B$15</definedName>
    <definedName name="TABLE_REFERENCE" localSheetId="33">'TVIN_15F (227)'!$B$12</definedName>
    <definedName name="TABLE_REFERENCE" localSheetId="34">'TVIN_15GMP (228)'!$B$12</definedName>
    <definedName name="TABLE_REFERENCE" localSheetId="32">'TVIN_15M (226)'!$B$12</definedName>
    <definedName name="TABLE_REFERENCE" localSheetId="64">'U1 (329)'!$B$15</definedName>
    <definedName name="TABLE_REFERENCE" localSheetId="65">'U2 (330)'!$B$15</definedName>
    <definedName name="TABLE_REFERENCE">'x-Series Number'!$B$15</definedName>
    <definedName name="TABLE_REFERENCE_1" localSheetId="72">'A (401)'!$B$12</definedName>
    <definedName name="TABLE_REFERENCE_1" localSheetId="74">'A (403)'!$B$12</definedName>
    <definedName name="TABLE_REFERENCE_1" localSheetId="87">'A_06 (602)'!$B$11</definedName>
    <definedName name="TABLE_REFERENCE_1" localSheetId="88">'A_15_65 (603)'!$B$11</definedName>
    <definedName name="TABLE_REFERENCE_1" localSheetId="89">'A_15_66 (604)'!$B$11</definedName>
    <definedName name="TABLE_REFERENCE_1" localSheetId="90">'A_15_67 (605)'!$B$11</definedName>
    <definedName name="TABLE_REFERENCE_1" localSheetId="91">'A_15_68 (606)'!$B$11</definedName>
    <definedName name="TABLE_REFERENCE_1" localSheetId="86">'A_87 (601)'!$B$11</definedName>
    <definedName name="TABLE_REFERENCE_1" localSheetId="73">'B (402)'!$B$12</definedName>
    <definedName name="TABLE_REFERENCE_1" localSheetId="75">'B (404)'!$B$12</definedName>
    <definedName name="TABLE_REFERENCE_1" localSheetId="106">'B_06 (621)'!$B$11</definedName>
    <definedName name="TABLE_REFERENCE_1" localSheetId="110">'B_15 (625)'!$B$11</definedName>
    <definedName name="TABLE_REFERENCE_1" localSheetId="92">'B_87 (607)'!$B$11</definedName>
    <definedName name="TABLE_REFERENCE_1" localSheetId="113">'B-AP (702)'!$B$11</definedName>
    <definedName name="TABLE_REFERENCE_1" localSheetId="76">'C (405)'!$B$12</definedName>
    <definedName name="TABLE_REFERENCE_1" localSheetId="114">'C (703)'!$B$12</definedName>
    <definedName name="TABLE_REFERENCE_1" localSheetId="107">'C_06 (622)'!$B$11</definedName>
    <definedName name="TABLE_REFERENCE_1" localSheetId="111">'C_15 (626)'!$B$11</definedName>
    <definedName name="TABLE_REFERENCE_1" localSheetId="93">'C_87 (608)'!$B$11</definedName>
    <definedName name="TABLE_REFERENCE_1" localSheetId="108">'D_06 (623)'!$B$11</definedName>
    <definedName name="TABLE_REFERENCE_1" localSheetId="11">'D1 (203)'!$B$15</definedName>
    <definedName name="TABLE_REFERENCE_1" localSheetId="100">'D1_87 (615)'!$B$11</definedName>
    <definedName name="TABLE_REFERENCE_1" localSheetId="12">'D2 (204)'!$B$15</definedName>
    <definedName name="TABLE_REFERENCE_1" localSheetId="101">'D2_87 (616)'!$B$11</definedName>
    <definedName name="TABLE_REFERENCE_1" localSheetId="109">'E_06 (624)'!$B$11</definedName>
    <definedName name="TABLE_REFERENCE_1" localSheetId="102">'E1_87 (617)'!$B$11</definedName>
    <definedName name="TABLE_REFERENCE_1" localSheetId="103">'E2_87 (618)'!$B$11</definedName>
    <definedName name="TABLE_REFERENCE_1" localSheetId="96">'F_06 (611)'!$B$11</definedName>
    <definedName name="TABLE_REFERENCE_1" localSheetId="98">'F_15 (613)'!$B$11</definedName>
    <definedName name="TABLE_REFERENCE_1" localSheetId="104">'F1_87 (619)'!$B$11</definedName>
    <definedName name="TABLE_REFERENCE_1" localSheetId="105">'F2_87 (620)'!$B$11</definedName>
    <definedName name="TABLE_REFERENCE_1" localSheetId="97">'G_06 (612)'!$B$11</definedName>
    <definedName name="TABLE_REFERENCE_1" localSheetId="99">'G_15 (614)'!$B$11</definedName>
    <definedName name="TABLE_REFERENCE_1" localSheetId="94">'G_87 (609)'!$B$11</definedName>
    <definedName name="TABLE_REFERENCE_1" localSheetId="36">'G1 (301)'!$B$15</definedName>
    <definedName name="TABLE_REFERENCE_1" localSheetId="40">'G1_06 (305)'!$B$15</definedName>
    <definedName name="TABLE_REFERENCE_1" localSheetId="44">'G1_15 (309)'!$B$15</definedName>
    <definedName name="TABLE_REFERENCE_1" localSheetId="37">'G2 (302)'!$B$15</definedName>
    <definedName name="TABLE_REFERENCE_1" localSheetId="41">'G2_06 (306)'!$B$15</definedName>
    <definedName name="TABLE_REFERENCE_1" localSheetId="45">'G2_15 (310)'!$B$15</definedName>
    <definedName name="TABLE_REFERENCE_1" localSheetId="95">'H_87 (610)'!$B$11</definedName>
    <definedName name="TABLE_REFERENCE_1" localSheetId="38">'H1 (303)'!$B$15</definedName>
    <definedName name="TABLE_REFERENCE_1" localSheetId="42">'H1_06 (307)'!$B$15</definedName>
    <definedName name="TABLE_REFERENCE_1" localSheetId="46">'H1_15 (311)'!$B$15</definedName>
    <definedName name="TABLE_REFERENCE_1" localSheetId="39">'H2 (304)'!$B$15</definedName>
    <definedName name="TABLE_REFERENCE_1" localSheetId="43">'H2_06 (308)'!$B$15</definedName>
    <definedName name="TABLE_REFERENCE_1" localSheetId="47">'H2_15 (312)'!$B$15</definedName>
    <definedName name="TABLE_REFERENCE_1" localSheetId="48">'K (313)'!$B$15</definedName>
    <definedName name="TABLE_REFERENCE_1" localSheetId="49">'K_06 (314)'!$B$15</definedName>
    <definedName name="TABLE_REFERENCE_1" localSheetId="50">'K_15_65 (315)'!$B$15</definedName>
    <definedName name="TABLE_REFERENCE_1" localSheetId="51">'K_15_66 (316)'!$B$15</definedName>
    <definedName name="TABLE_REFERENCE_1" localSheetId="52">'K_15_67 (317)'!$B$15</definedName>
    <definedName name="TABLE_REFERENCE_1" localSheetId="53">'K_15_68 (318)'!$B$15</definedName>
    <definedName name="TABLE_REFERENCE_1" localSheetId="35">'M (229)'!$B$15</definedName>
    <definedName name="TABLE_REFERENCE_1" localSheetId="54">'M (319)'!$B$15</definedName>
    <definedName name="TABLE_REFERENCE_1" localSheetId="55">'N (320)'!$B$15</definedName>
    <definedName name="TABLE_REFERENCE_1" localSheetId="7">'NA1 (201)'!$B$15</definedName>
    <definedName name="TABLE_REFERENCE_1" localSheetId="17">'NA1_06 (207)'!$B$15</definedName>
    <definedName name="TABLE_REFERENCE_1" localSheetId="22">'NA1_15_65 (212)'!$B$15</definedName>
    <definedName name="TABLE_REFERENCE_1" localSheetId="23">'NA1_15_66 (213)'!$B$15</definedName>
    <definedName name="TABLE_REFERENCE_1" localSheetId="24">'NA1_15_67 (214)'!$B$15</definedName>
    <definedName name="TABLE_REFERENCE_1" localSheetId="25">'NA1_15_68 (215)'!$B$15</definedName>
    <definedName name="TABLE_REFERENCE_1" localSheetId="9">'NA2 (202)'!$B$15</definedName>
    <definedName name="TABLE_REFERENCE_1" localSheetId="18">'NA2_06 (208)'!$B$15</definedName>
    <definedName name="TABLE_REFERENCE_1" localSheetId="26">'NA2_15_65 (216)'!$B$15</definedName>
    <definedName name="TABLE_REFERENCE_1" localSheetId="27">'NA2_15_66 (217)'!$B$15</definedName>
    <definedName name="TABLE_REFERENCE_1" localSheetId="28">'NA2_15_67 (218)'!$B$15</definedName>
    <definedName name="TABLE_REFERENCE_1" localSheetId="29">'NA2_15_68 (219)'!$B$15</definedName>
    <definedName name="TABLE_REFERENCE_1" localSheetId="19">'NA3_06 (209)'!$B$15</definedName>
    <definedName name="TABLE_REFERENCE_1" localSheetId="13">'NF1 (205)'!$B$15</definedName>
    <definedName name="TABLE_REFERENCE_1" localSheetId="20">'NF1_06 (210)'!$B$15</definedName>
    <definedName name="TABLE_REFERENCE_1" localSheetId="30">'NF1_15 (220)'!$B$15</definedName>
    <definedName name="TABLE_REFERENCE_1" localSheetId="15">'NF2 (206)'!$B$15</definedName>
    <definedName name="TABLE_REFERENCE_1" localSheetId="21">'NF2_06 (211)'!$B$15</definedName>
    <definedName name="TABLE_REFERENCE_1" localSheetId="31">'NF2_15 (221)'!$B$15</definedName>
    <definedName name="TABLE_REFERENCE_1" localSheetId="56">'P (321)'!$B$15</definedName>
    <definedName name="TABLE_REFERENCE_1" localSheetId="70">'Q_15 (335)'!$B$15</definedName>
    <definedName name="TABLE_REFERENCE_1" localSheetId="57">'Q1 (322)'!$B$15</definedName>
    <definedName name="TABLE_REFERENCE_1" localSheetId="66">'Q1_06 (331)'!$B$15</definedName>
    <definedName name="TABLE_REFERENCE_1" localSheetId="58">'Q2 (323)'!$B$15</definedName>
    <definedName name="TABLE_REFERENCE_1" localSheetId="67">'Q2 _06 (332)'!$B$15</definedName>
    <definedName name="TABLE_REFERENCE_1" localSheetId="59">'R (324)'!$B$15</definedName>
    <definedName name="TABLE_REFERENCE_1" localSheetId="71">'R_15 (336)'!$B$15</definedName>
    <definedName name="TABLE_REFERENCE_1" localSheetId="68">'R1_06 (333)'!$B$15</definedName>
    <definedName name="TABLE_REFERENCE_1" localSheetId="69">'R2_06 (334)'!$B$15</definedName>
    <definedName name="TABLE_REFERENCE_1" localSheetId="60">'S1 (325)'!$B$15</definedName>
    <definedName name="TABLE_REFERENCE_1" localSheetId="61">'S2 (326)'!$B$15</definedName>
    <definedName name="TABLE_REFERENCE_1" localSheetId="112">'S-AP (701)'!$B$12</definedName>
    <definedName name="TABLE_REFERENCE_1" localSheetId="62">'T1 (327)'!$B$15</definedName>
    <definedName name="TABLE_REFERENCE_1" localSheetId="63">'T2 (328)'!$B$15</definedName>
    <definedName name="TABLE_REFERENCE_1" localSheetId="83">'Table 1 (505)'!$B$15</definedName>
    <definedName name="TABLE_REFERENCE_1" localSheetId="84">'Table 2 (506)'!$B$15</definedName>
    <definedName name="TABLE_REFERENCE_1" localSheetId="85">'Table 3 (507)'!$B$15</definedName>
    <definedName name="TABLE_REFERENCE_1" localSheetId="33">'TVIN_15F (227)'!$B$12</definedName>
    <definedName name="TABLE_REFERENCE_1" localSheetId="34">'TVIN_15GMP (228)'!$B$12</definedName>
    <definedName name="TABLE_REFERENCE_1" localSheetId="32">'TVIN_15M (226)'!$B$12</definedName>
    <definedName name="TABLE_REFERENCE_1" localSheetId="64">'U1 (329)'!$B$15</definedName>
    <definedName name="TABLE_REFERENCE_1" localSheetId="65">'U2 (330)'!$B$15</definedName>
    <definedName name="TABLE_REFERENCE_GUIDANCE" localSheetId="79">'1 (501)'!$B$12</definedName>
    <definedName name="TABLE_REFERENCE_GUIDANCE" localSheetId="115">'1 (801)'!$B$12</definedName>
    <definedName name="TABLE_REFERENCE_GUIDANCE" localSheetId="80">'2 (502)'!$B$12</definedName>
    <definedName name="TABLE_REFERENCE_GUIDANCE" localSheetId="116">'2 (802)'!$B$12</definedName>
    <definedName name="TABLE_REFERENCE_GUIDANCE" localSheetId="81">'3 (503)'!$B$12</definedName>
    <definedName name="TABLE_REFERENCE_GUIDANCE" localSheetId="82">'504'!$B$12</definedName>
    <definedName name="TABLE_REFERENCE_GUIDANCE" localSheetId="72">'A (401)'!$B$13</definedName>
    <definedName name="TABLE_REFERENCE_GUIDANCE" localSheetId="74">'A (403)'!$B$13</definedName>
    <definedName name="TABLE_REFERENCE_GUIDANCE" localSheetId="87">'A_06 (602)'!$B$12</definedName>
    <definedName name="TABLE_REFERENCE_GUIDANCE" localSheetId="88">'A_15_65 (603)'!$B$12</definedName>
    <definedName name="TABLE_REFERENCE_GUIDANCE" localSheetId="89">'A_15_66 (604)'!$B$12</definedName>
    <definedName name="TABLE_REFERENCE_GUIDANCE" localSheetId="90">'A_15_67 (605)'!$B$12</definedName>
    <definedName name="TABLE_REFERENCE_GUIDANCE" localSheetId="91">'A_15_68 (606)'!$B$12</definedName>
    <definedName name="TABLE_REFERENCE_GUIDANCE" localSheetId="86">'A_87 (601)'!$B$12</definedName>
    <definedName name="TABLE_REFERENCE_GUIDANCE" localSheetId="73">'B (402)'!$B$13</definedName>
    <definedName name="TABLE_REFERENCE_GUIDANCE" localSheetId="75">'B (404)'!$B$13</definedName>
    <definedName name="TABLE_REFERENCE_GUIDANCE" localSheetId="106">'B_06 (621)'!$B$12</definedName>
    <definedName name="TABLE_REFERENCE_GUIDANCE" localSheetId="110">'B_15 (625)'!$B$12</definedName>
    <definedName name="TABLE_REFERENCE_GUIDANCE" localSheetId="92">'B_87 (607)'!$B$12</definedName>
    <definedName name="TABLE_REFERENCE_GUIDANCE" localSheetId="113">'B-AP (702)'!$B$12</definedName>
    <definedName name="TABLE_REFERENCE_GUIDANCE" localSheetId="76">'C (405)'!$B$13</definedName>
    <definedName name="TABLE_REFERENCE_GUIDANCE" localSheetId="114">'C (703)'!$B$13</definedName>
    <definedName name="TABLE_REFERENCE_GUIDANCE" localSheetId="107">'C_06 (622)'!$B$12</definedName>
    <definedName name="TABLE_REFERENCE_GUIDANCE" localSheetId="111">'C_15 (626)'!$B$12</definedName>
    <definedName name="TABLE_REFERENCE_GUIDANCE" localSheetId="93">'C_87 (608)'!$B$12</definedName>
    <definedName name="TABLE_REFERENCE_GUIDANCE" localSheetId="108">'D_06 (623)'!$B$12</definedName>
    <definedName name="TABLE_REFERENCE_GUIDANCE" localSheetId="11">'D1 (203)'!$B$16</definedName>
    <definedName name="TABLE_REFERENCE_GUIDANCE" localSheetId="100">'D1_87 (615)'!$B$12</definedName>
    <definedName name="TABLE_REFERENCE_GUIDANCE" localSheetId="12">'D2 (204)'!$B$16</definedName>
    <definedName name="TABLE_REFERENCE_GUIDANCE" localSheetId="101">'D2_87 (616)'!$B$12</definedName>
    <definedName name="TABLE_REFERENCE_GUIDANCE" localSheetId="109">'E_06 (624)'!$B$12</definedName>
    <definedName name="TABLE_REFERENCE_GUIDANCE" localSheetId="102">'E1_87 (617)'!$B$12</definedName>
    <definedName name="TABLE_REFERENCE_GUIDANCE" localSheetId="103">'E2_87 (618)'!$B$12</definedName>
    <definedName name="TABLE_REFERENCE_GUIDANCE" localSheetId="96">'F_06 (611)'!$B$12</definedName>
    <definedName name="TABLE_REFERENCE_GUIDANCE" localSheetId="98">'F_15 (613)'!$B$12</definedName>
    <definedName name="TABLE_REFERENCE_GUIDANCE" localSheetId="104">'F1_87 (619)'!$B$12</definedName>
    <definedName name="TABLE_REFERENCE_GUIDANCE" localSheetId="105">'F2_87 (620)'!$B$12</definedName>
    <definedName name="TABLE_REFERENCE_GUIDANCE" localSheetId="97">'G_06 (612)'!$B$12</definedName>
    <definedName name="TABLE_REFERENCE_GUIDANCE" localSheetId="99">'G_15 (614)'!$B$12</definedName>
    <definedName name="TABLE_REFERENCE_GUIDANCE" localSheetId="94">'G_87 (609)'!$B$12</definedName>
    <definedName name="TABLE_REFERENCE_GUIDANCE" localSheetId="36">'G1 (301)'!$B$16</definedName>
    <definedName name="TABLE_REFERENCE_GUIDANCE" localSheetId="40">'G1_06 (305)'!$B$16</definedName>
    <definedName name="TABLE_REFERENCE_GUIDANCE" localSheetId="44">'G1_15 (309)'!$B$16</definedName>
    <definedName name="TABLE_REFERENCE_GUIDANCE" localSheetId="37">'G2 (302)'!$B$16</definedName>
    <definedName name="TABLE_REFERENCE_GUIDANCE" localSheetId="41">'G2_06 (306)'!$B$16</definedName>
    <definedName name="TABLE_REFERENCE_GUIDANCE" localSheetId="45">'G2_15 (310)'!$B$16</definedName>
    <definedName name="TABLE_REFERENCE_GUIDANCE" localSheetId="95">'H_87 (610)'!$B$12</definedName>
    <definedName name="TABLE_REFERENCE_GUIDANCE" localSheetId="38">'H1 (303)'!$B$16</definedName>
    <definedName name="TABLE_REFERENCE_GUIDANCE" localSheetId="42">'H1_06 (307)'!$B$16</definedName>
    <definedName name="TABLE_REFERENCE_GUIDANCE" localSheetId="46">'H1_15 (311)'!$B$16</definedName>
    <definedName name="TABLE_REFERENCE_GUIDANCE" localSheetId="39">'H2 (304)'!$B$16</definedName>
    <definedName name="TABLE_REFERENCE_GUIDANCE" localSheetId="43">'H2_06 (308)'!$B$16</definedName>
    <definedName name="TABLE_REFERENCE_GUIDANCE" localSheetId="47">'H2_15 (312)'!$B$16</definedName>
    <definedName name="TABLE_REFERENCE_GUIDANCE" localSheetId="48">'K (313)'!$B$16</definedName>
    <definedName name="TABLE_REFERENCE_GUIDANCE" localSheetId="49">'K_06 (314)'!$B$16</definedName>
    <definedName name="TABLE_REFERENCE_GUIDANCE" localSheetId="50">'K_15_65 (315)'!$B$16</definedName>
    <definedName name="TABLE_REFERENCE_GUIDANCE" localSheetId="51">'K_15_66 (316)'!$B$16</definedName>
    <definedName name="TABLE_REFERENCE_GUIDANCE" localSheetId="52">'K_15_67 (317)'!$B$16</definedName>
    <definedName name="TABLE_REFERENCE_GUIDANCE" localSheetId="53">'K_15_68 (318)'!$B$16</definedName>
    <definedName name="TABLE_REFERENCE_GUIDANCE" localSheetId="35">'M (229)'!$B$16</definedName>
    <definedName name="TABLE_REFERENCE_GUIDANCE" localSheetId="54">'M (319)'!$B$16</definedName>
    <definedName name="TABLE_REFERENCE_GUIDANCE" localSheetId="55">'N (320)'!$B$16</definedName>
    <definedName name="TABLE_REFERENCE_GUIDANCE" localSheetId="7">'NA1 (201)'!$B$16</definedName>
    <definedName name="TABLE_REFERENCE_GUIDANCE" localSheetId="17">'NA1_06 (207)'!$B$16</definedName>
    <definedName name="TABLE_REFERENCE_GUIDANCE" localSheetId="22">'NA1_15_65 (212)'!$B$16</definedName>
    <definedName name="TABLE_REFERENCE_GUIDANCE" localSheetId="23">'NA1_15_66 (213)'!$B$16</definedName>
    <definedName name="TABLE_REFERENCE_GUIDANCE" localSheetId="24">'NA1_15_67 (214)'!$B$16</definedName>
    <definedName name="TABLE_REFERENCE_GUIDANCE" localSheetId="25">'NA1_15_68 (215)'!$B$16</definedName>
    <definedName name="TABLE_REFERENCE_GUIDANCE" localSheetId="9">'NA2 (202)'!$B$16</definedName>
    <definedName name="TABLE_REFERENCE_GUIDANCE" localSheetId="18">'NA2_06 (208)'!$B$16</definedName>
    <definedName name="TABLE_REFERENCE_GUIDANCE" localSheetId="26">'NA2_15_65 (216)'!$B$16</definedName>
    <definedName name="TABLE_REFERENCE_GUIDANCE" localSheetId="27">'NA2_15_66 (217)'!$B$16</definedName>
    <definedName name="TABLE_REFERENCE_GUIDANCE" localSheetId="28">'NA2_15_67 (218)'!$B$16</definedName>
    <definedName name="TABLE_REFERENCE_GUIDANCE" localSheetId="29">'NA2_15_68 (219)'!$B$16</definedName>
    <definedName name="TABLE_REFERENCE_GUIDANCE" localSheetId="19">'NA3_06 (209)'!$B$16</definedName>
    <definedName name="TABLE_REFERENCE_GUIDANCE" localSheetId="13">'NF1 (205)'!$B$16</definedName>
    <definedName name="TABLE_REFERENCE_GUIDANCE" localSheetId="20">'NF1_06 (210)'!$B$16</definedName>
    <definedName name="TABLE_REFERENCE_GUIDANCE" localSheetId="30">'NF1_15 (220)'!$B$16</definedName>
    <definedName name="TABLE_REFERENCE_GUIDANCE" localSheetId="15">'NF2 (206)'!$B$16</definedName>
    <definedName name="TABLE_REFERENCE_GUIDANCE" localSheetId="21">'NF2_06 (211)'!$B$16</definedName>
    <definedName name="TABLE_REFERENCE_GUIDANCE" localSheetId="31">'NF2_15 (221)'!$B$16</definedName>
    <definedName name="TABLE_REFERENCE_GUIDANCE" localSheetId="56">'P (321)'!$B$16</definedName>
    <definedName name="TABLE_REFERENCE_GUIDANCE" localSheetId="70">'Q_15 (335)'!$B$16</definedName>
    <definedName name="TABLE_REFERENCE_GUIDANCE" localSheetId="57">'Q1 (322)'!$B$16</definedName>
    <definedName name="TABLE_REFERENCE_GUIDANCE" localSheetId="66">'Q1_06 (331)'!$B$16</definedName>
    <definedName name="TABLE_REFERENCE_GUIDANCE" localSheetId="58">'Q2 (323)'!$B$16</definedName>
    <definedName name="TABLE_REFERENCE_GUIDANCE" localSheetId="67">'Q2 _06 (332)'!$B$16</definedName>
    <definedName name="TABLE_REFERENCE_GUIDANCE" localSheetId="59">'R (324)'!$B$16</definedName>
    <definedName name="TABLE_REFERENCE_GUIDANCE" localSheetId="71">'R_15 (336)'!$B$16</definedName>
    <definedName name="TABLE_REFERENCE_GUIDANCE" localSheetId="68">'R1_06 (333)'!$B$16</definedName>
    <definedName name="TABLE_REFERENCE_GUIDANCE" localSheetId="69">'R2_06 (334)'!$B$16</definedName>
    <definedName name="TABLE_REFERENCE_GUIDANCE" localSheetId="60">'S1 (325)'!$B$16</definedName>
    <definedName name="TABLE_REFERENCE_GUIDANCE" localSheetId="61">'S2 (326)'!$B$16</definedName>
    <definedName name="TABLE_REFERENCE_GUIDANCE" localSheetId="112">'S-AP (701)'!$B$13</definedName>
    <definedName name="TABLE_REFERENCE_GUIDANCE" localSheetId="62">'T1 (327)'!$B$16</definedName>
    <definedName name="TABLE_REFERENCE_GUIDANCE" localSheetId="63">'T2 (328)'!$B$16</definedName>
    <definedName name="TABLE_REFERENCE_GUIDANCE" localSheetId="83">'Table 1 (505)'!$B$16</definedName>
    <definedName name="TABLE_REFERENCE_GUIDANCE" localSheetId="84">'Table 2 (506)'!$B$16</definedName>
    <definedName name="TABLE_REFERENCE_GUIDANCE" localSheetId="85">'Table 3 (507)'!$B$16</definedName>
    <definedName name="TABLE_REFERENCE_GUIDANCE" localSheetId="33">'TVIN_15F (227)'!$B$13</definedName>
    <definedName name="TABLE_REFERENCE_GUIDANCE" localSheetId="34">'TVIN_15GMP (228)'!$B$13</definedName>
    <definedName name="TABLE_REFERENCE_GUIDANCE" localSheetId="32">'TVIN_15M (226)'!$B$13</definedName>
    <definedName name="TABLE_REFERENCE_GUIDANCE" localSheetId="64">'U1 (329)'!$B$16</definedName>
    <definedName name="TABLE_REFERENCE_GUIDANCE" localSheetId="65">'U2 (330)'!$B$16</definedName>
    <definedName name="TABLE_REFERENCE_GUIDANCE">'x-Series Number'!$B$16</definedName>
    <definedName name="TABLE_REFERENCE_GUIDANCE_1" localSheetId="72">'A (401)'!$B$13</definedName>
    <definedName name="TABLE_REFERENCE_GUIDANCE_1" localSheetId="74">'A (403)'!$B$13</definedName>
    <definedName name="TABLE_REFERENCE_GUIDANCE_1" localSheetId="87">'A_06 (602)'!$B$12</definedName>
    <definedName name="TABLE_REFERENCE_GUIDANCE_1" localSheetId="88">'A_15_65 (603)'!$B$12</definedName>
    <definedName name="TABLE_REFERENCE_GUIDANCE_1" localSheetId="89">'A_15_66 (604)'!$B$12</definedName>
    <definedName name="TABLE_REFERENCE_GUIDANCE_1" localSheetId="90">'A_15_67 (605)'!$B$12</definedName>
    <definedName name="TABLE_REFERENCE_GUIDANCE_1" localSheetId="91">'A_15_68 (606)'!$B$12</definedName>
    <definedName name="TABLE_REFERENCE_GUIDANCE_1" localSheetId="86">'A_87 (601)'!$B$12</definedName>
    <definedName name="TABLE_REFERENCE_GUIDANCE_1" localSheetId="73">'B (402)'!$B$13</definedName>
    <definedName name="TABLE_REFERENCE_GUIDANCE_1" localSheetId="75">'B (404)'!$B$13</definedName>
    <definedName name="TABLE_REFERENCE_GUIDANCE_1" localSheetId="106">'B_06 (621)'!$B$12</definedName>
    <definedName name="TABLE_REFERENCE_GUIDANCE_1" localSheetId="110">'B_15 (625)'!$B$12</definedName>
    <definedName name="TABLE_REFERENCE_GUIDANCE_1" localSheetId="92">'B_87 (607)'!$B$12</definedName>
    <definedName name="TABLE_REFERENCE_GUIDANCE_1" localSheetId="113">'B-AP (702)'!$B$12</definedName>
    <definedName name="TABLE_REFERENCE_GUIDANCE_1" localSheetId="76">'C (405)'!$B$13</definedName>
    <definedName name="TABLE_REFERENCE_GUIDANCE_1" localSheetId="114">'C (703)'!$B$13</definedName>
    <definedName name="TABLE_REFERENCE_GUIDANCE_1" localSheetId="107">'C_06 (622)'!$B$12</definedName>
    <definedName name="TABLE_REFERENCE_GUIDANCE_1" localSheetId="111">'C_15 (626)'!$B$12</definedName>
    <definedName name="TABLE_REFERENCE_GUIDANCE_1" localSheetId="93">'C_87 (608)'!$B$12</definedName>
    <definedName name="TABLE_REFERENCE_GUIDANCE_1" localSheetId="108">'D_06 (623)'!$B$12</definedName>
    <definedName name="TABLE_REFERENCE_GUIDANCE_1" localSheetId="11">'D1 (203)'!$B$16</definedName>
    <definedName name="TABLE_REFERENCE_GUIDANCE_1" localSheetId="100">'D1_87 (615)'!$B$12</definedName>
    <definedName name="TABLE_REFERENCE_GUIDANCE_1" localSheetId="12">'D2 (204)'!$B$16</definedName>
    <definedName name="TABLE_REFERENCE_GUIDANCE_1" localSheetId="101">'D2_87 (616)'!$B$12</definedName>
    <definedName name="TABLE_REFERENCE_GUIDANCE_1" localSheetId="109">'E_06 (624)'!$B$12</definedName>
    <definedName name="TABLE_REFERENCE_GUIDANCE_1" localSheetId="102">'E1_87 (617)'!$B$12</definedName>
    <definedName name="TABLE_REFERENCE_GUIDANCE_1" localSheetId="103">'E2_87 (618)'!$B$12</definedName>
    <definedName name="TABLE_REFERENCE_GUIDANCE_1" localSheetId="96">'F_06 (611)'!$B$12</definedName>
    <definedName name="TABLE_REFERENCE_GUIDANCE_1" localSheetId="98">'F_15 (613)'!$B$12</definedName>
    <definedName name="TABLE_REFERENCE_GUIDANCE_1" localSheetId="104">'F1_87 (619)'!$B$12</definedName>
    <definedName name="TABLE_REFERENCE_GUIDANCE_1" localSheetId="105">'F2_87 (620)'!$B$12</definedName>
    <definedName name="TABLE_REFERENCE_GUIDANCE_1" localSheetId="97">'G_06 (612)'!$B$12</definedName>
    <definedName name="TABLE_REFERENCE_GUIDANCE_1" localSheetId="99">'G_15 (614)'!$B$12</definedName>
    <definedName name="TABLE_REFERENCE_GUIDANCE_1" localSheetId="94">'G_87 (609)'!$B$12</definedName>
    <definedName name="TABLE_REFERENCE_GUIDANCE_1" localSheetId="36">'G1 (301)'!$B$16</definedName>
    <definedName name="TABLE_REFERENCE_GUIDANCE_1" localSheetId="40">'G1_06 (305)'!$B$16</definedName>
    <definedName name="TABLE_REFERENCE_GUIDANCE_1" localSheetId="44">'G1_15 (309)'!$B$16</definedName>
    <definedName name="TABLE_REFERENCE_GUIDANCE_1" localSheetId="37">'G2 (302)'!$B$16</definedName>
    <definedName name="TABLE_REFERENCE_GUIDANCE_1" localSheetId="41">'G2_06 (306)'!$B$16</definedName>
    <definedName name="TABLE_REFERENCE_GUIDANCE_1" localSheetId="45">'G2_15 (310)'!$B$16</definedName>
    <definedName name="TABLE_REFERENCE_GUIDANCE_1" localSheetId="95">'H_87 (610)'!$B$12</definedName>
    <definedName name="TABLE_REFERENCE_GUIDANCE_1" localSheetId="38">'H1 (303)'!$B$16</definedName>
    <definedName name="TABLE_REFERENCE_GUIDANCE_1" localSheetId="42">'H1_06 (307)'!$B$16</definedName>
    <definedName name="TABLE_REFERENCE_GUIDANCE_1" localSheetId="46">'H1_15 (311)'!$B$16</definedName>
    <definedName name="TABLE_REFERENCE_GUIDANCE_1" localSheetId="39">'H2 (304)'!$B$16</definedName>
    <definedName name="TABLE_REFERENCE_GUIDANCE_1" localSheetId="43">'H2_06 (308)'!$B$16</definedName>
    <definedName name="TABLE_REFERENCE_GUIDANCE_1" localSheetId="47">'H2_15 (312)'!$B$16</definedName>
    <definedName name="TABLE_REFERENCE_GUIDANCE_1" localSheetId="48">'K (313)'!$B$16</definedName>
    <definedName name="TABLE_REFERENCE_GUIDANCE_1" localSheetId="49">'K_06 (314)'!$B$16</definedName>
    <definedName name="TABLE_REFERENCE_GUIDANCE_1" localSheetId="50">'K_15_65 (315)'!$B$16</definedName>
    <definedName name="TABLE_REFERENCE_GUIDANCE_1" localSheetId="51">'K_15_66 (316)'!$B$16</definedName>
    <definedName name="TABLE_REFERENCE_GUIDANCE_1" localSheetId="52">'K_15_67 (317)'!$B$16</definedName>
    <definedName name="TABLE_REFERENCE_GUIDANCE_1" localSheetId="53">'K_15_68 (318)'!$B$16</definedName>
    <definedName name="TABLE_REFERENCE_GUIDANCE_1" localSheetId="35">'M (229)'!$B$16</definedName>
    <definedName name="TABLE_REFERENCE_GUIDANCE_1" localSheetId="54">'M (319)'!$B$16</definedName>
    <definedName name="TABLE_REFERENCE_GUIDANCE_1" localSheetId="55">'N (320)'!$B$16</definedName>
    <definedName name="TABLE_REFERENCE_GUIDANCE_1" localSheetId="7">'NA1 (201)'!$B$16</definedName>
    <definedName name="TABLE_REFERENCE_GUIDANCE_1" localSheetId="17">'NA1_06 (207)'!$B$16</definedName>
    <definedName name="TABLE_REFERENCE_GUIDANCE_1" localSheetId="22">'NA1_15_65 (212)'!$B$16</definedName>
    <definedName name="TABLE_REFERENCE_GUIDANCE_1" localSheetId="23">'NA1_15_66 (213)'!$B$16</definedName>
    <definedName name="TABLE_REFERENCE_GUIDANCE_1" localSheetId="24">'NA1_15_67 (214)'!$B$16</definedName>
    <definedName name="TABLE_REFERENCE_GUIDANCE_1" localSheetId="25">'NA1_15_68 (215)'!$B$16</definedName>
    <definedName name="TABLE_REFERENCE_GUIDANCE_1" localSheetId="9">'NA2 (202)'!$B$16</definedName>
    <definedName name="TABLE_REFERENCE_GUIDANCE_1" localSheetId="18">'NA2_06 (208)'!$B$16</definedName>
    <definedName name="TABLE_REFERENCE_GUIDANCE_1" localSheetId="26">'NA2_15_65 (216)'!$B$16</definedName>
    <definedName name="TABLE_REFERENCE_GUIDANCE_1" localSheetId="27">'NA2_15_66 (217)'!$B$16</definedName>
    <definedName name="TABLE_REFERENCE_GUIDANCE_1" localSheetId="28">'NA2_15_67 (218)'!$B$16</definedName>
    <definedName name="TABLE_REFERENCE_GUIDANCE_1" localSheetId="29">'NA2_15_68 (219)'!$B$16</definedName>
    <definedName name="TABLE_REFERENCE_GUIDANCE_1" localSheetId="19">'NA3_06 (209)'!$B$16</definedName>
    <definedName name="TABLE_REFERENCE_GUIDANCE_1" localSheetId="13">'NF1 (205)'!$B$16</definedName>
    <definedName name="TABLE_REFERENCE_GUIDANCE_1" localSheetId="20">'NF1_06 (210)'!$B$16</definedName>
    <definedName name="TABLE_REFERENCE_GUIDANCE_1" localSheetId="30">'NF1_15 (220)'!$B$16</definedName>
    <definedName name="TABLE_REFERENCE_GUIDANCE_1" localSheetId="15">'NF2 (206)'!$B$16</definedName>
    <definedName name="TABLE_REFERENCE_GUIDANCE_1" localSheetId="21">'NF2_06 (211)'!$B$16</definedName>
    <definedName name="TABLE_REFERENCE_GUIDANCE_1" localSheetId="31">'NF2_15 (221)'!$B$16</definedName>
    <definedName name="TABLE_REFERENCE_GUIDANCE_1" localSheetId="56">'P (321)'!$B$16</definedName>
    <definedName name="TABLE_REFERENCE_GUIDANCE_1" localSheetId="70">'Q_15 (335)'!$B$16</definedName>
    <definedName name="TABLE_REFERENCE_GUIDANCE_1" localSheetId="57">'Q1 (322)'!$B$16</definedName>
    <definedName name="TABLE_REFERENCE_GUIDANCE_1" localSheetId="66">'Q1_06 (331)'!$B$16</definedName>
    <definedName name="TABLE_REFERENCE_GUIDANCE_1" localSheetId="58">'Q2 (323)'!$B$16</definedName>
    <definedName name="TABLE_REFERENCE_GUIDANCE_1" localSheetId="67">'Q2 _06 (332)'!$B$16</definedName>
    <definedName name="TABLE_REFERENCE_GUIDANCE_1" localSheetId="59">'R (324)'!$B$16</definedName>
    <definedName name="TABLE_REFERENCE_GUIDANCE_1" localSheetId="71">'R_15 (336)'!$B$16</definedName>
    <definedName name="TABLE_REFERENCE_GUIDANCE_1" localSheetId="68">'R1_06 (333)'!$B$16</definedName>
    <definedName name="TABLE_REFERENCE_GUIDANCE_1" localSheetId="69">'R2_06 (334)'!$B$16</definedName>
    <definedName name="TABLE_REFERENCE_GUIDANCE_1" localSheetId="60">'S1 (325)'!$B$16</definedName>
    <definedName name="TABLE_REFERENCE_GUIDANCE_1" localSheetId="61">'S2 (326)'!$B$16</definedName>
    <definedName name="TABLE_REFERENCE_GUIDANCE_1" localSheetId="112">'S-AP (701)'!$B$13</definedName>
    <definedName name="TABLE_REFERENCE_GUIDANCE_1" localSheetId="62">'T1 (327)'!$B$16</definedName>
    <definedName name="TABLE_REFERENCE_GUIDANCE_1" localSheetId="63">'T2 (328)'!$B$16</definedName>
    <definedName name="TABLE_REFERENCE_GUIDANCE_1" localSheetId="83">'Table 1 (505)'!$B$16</definedName>
    <definedName name="TABLE_REFERENCE_GUIDANCE_1" localSheetId="84">'Table 2 (506)'!$B$16</definedName>
    <definedName name="TABLE_REFERENCE_GUIDANCE_1" localSheetId="85">'Table 3 (507)'!$B$16</definedName>
    <definedName name="TABLE_REFERENCE_GUIDANCE_1" localSheetId="33">'TVIN_15F (227)'!$B$13</definedName>
    <definedName name="TABLE_REFERENCE_GUIDANCE_1" localSheetId="34">'TVIN_15GMP (228)'!$B$13</definedName>
    <definedName name="TABLE_REFERENCE_GUIDANCE_1" localSheetId="32">'TVIN_15M (226)'!$B$13</definedName>
    <definedName name="TABLE_REFERENCE_GUIDANCE_1" localSheetId="64">'U1 (329)'!$B$16</definedName>
    <definedName name="TABLE_REFERENCE_GUIDANCE_1" localSheetId="65">'U2 (330)'!$B$16</definedName>
    <definedName name="TABLE_RELATED" localSheetId="79">'1 (501)'!$B$13</definedName>
    <definedName name="TABLE_RELATED" localSheetId="115">'1 (801)'!$B$13</definedName>
    <definedName name="TABLE_RELATED" localSheetId="80">'2 (502)'!$B$13</definedName>
    <definedName name="TABLE_RELATED" localSheetId="116">'2 (802)'!$B$13</definedName>
    <definedName name="TABLE_RELATED" localSheetId="81">'3 (503)'!$B$13</definedName>
    <definedName name="TABLE_RELATED" localSheetId="82">'504'!$B$13</definedName>
    <definedName name="TABLE_RELATED" localSheetId="72">'A (401)'!$B$14</definedName>
    <definedName name="TABLE_RELATED" localSheetId="74">'A (403)'!$B$14</definedName>
    <definedName name="TABLE_RELATED" localSheetId="87">'A_06 (602)'!$B$13</definedName>
    <definedName name="TABLE_RELATED" localSheetId="88">'A_15_65 (603)'!$B$13</definedName>
    <definedName name="TABLE_RELATED" localSheetId="89">'A_15_66 (604)'!$B$13</definedName>
    <definedName name="TABLE_RELATED" localSheetId="90">'A_15_67 (605)'!$B$13</definedName>
    <definedName name="TABLE_RELATED" localSheetId="91">'A_15_68 (606)'!$B$13</definedName>
    <definedName name="TABLE_RELATED" localSheetId="86">'A_87 (601)'!$B$13</definedName>
    <definedName name="TABLE_RELATED" localSheetId="73">'B (402)'!#REF!</definedName>
    <definedName name="TABLE_RELATED" localSheetId="75">'B (404)'!$B$14</definedName>
    <definedName name="TABLE_RELATED" localSheetId="106">'B_06 (621)'!$B$13</definedName>
    <definedName name="TABLE_RELATED" localSheetId="110">'B_15 (625)'!$B$13</definedName>
    <definedName name="TABLE_RELATED" localSheetId="92">'B_87 (607)'!$B$13</definedName>
    <definedName name="TABLE_RELATED" localSheetId="113">'B-AP (702)'!$B$13</definedName>
    <definedName name="TABLE_RELATED" localSheetId="76">'C (405)'!$B$14</definedName>
    <definedName name="TABLE_RELATED" localSheetId="114">'C (703)'!$B$14</definedName>
    <definedName name="TABLE_RELATED" localSheetId="107">'C_06 (622)'!$B$13</definedName>
    <definedName name="TABLE_RELATED" localSheetId="111">'C_15 (626)'!$B$13</definedName>
    <definedName name="TABLE_RELATED" localSheetId="93">'C_87 (608)'!$B$13</definedName>
    <definedName name="TABLE_RELATED" localSheetId="108">'D_06 (623)'!$B$13</definedName>
    <definedName name="TABLE_RELATED" localSheetId="11">'D1 (203)'!$B$17</definedName>
    <definedName name="TABLE_RELATED" localSheetId="100">'D1_87 (615)'!$B$13</definedName>
    <definedName name="TABLE_RELATED" localSheetId="12">'D2 (204)'!$B$17</definedName>
    <definedName name="TABLE_RELATED" localSheetId="101">'D2_87 (616)'!$B$13</definedName>
    <definedName name="TABLE_RELATED" localSheetId="109">'E_06 (624)'!$B$13</definedName>
    <definedName name="TABLE_RELATED" localSheetId="102">'E1_87 (617)'!$B$13</definedName>
    <definedName name="TABLE_RELATED" localSheetId="103">'E2_87 (618)'!$B$13</definedName>
    <definedName name="TABLE_RELATED" localSheetId="96">'F_06 (611)'!$B$13</definedName>
    <definedName name="TABLE_RELATED" localSheetId="98">'F_15 (613)'!$B$13</definedName>
    <definedName name="TABLE_RELATED" localSheetId="104">'F1_87 (619)'!$B$13</definedName>
    <definedName name="TABLE_RELATED" localSheetId="105">'F2_87 (620)'!$B$13</definedName>
    <definedName name="TABLE_RELATED" localSheetId="97">'G_06 (612)'!$B$13</definedName>
    <definedName name="TABLE_RELATED" localSheetId="99">'G_15 (614)'!$B$13</definedName>
    <definedName name="TABLE_RELATED" localSheetId="94">'G_87 (609)'!$B$13</definedName>
    <definedName name="TABLE_RELATED" localSheetId="36">'G1 (301)'!$B$17</definedName>
    <definedName name="TABLE_RELATED" localSheetId="40">'G1_06 (305)'!$B$17</definedName>
    <definedName name="TABLE_RELATED" localSheetId="44">'G1_15 (309)'!$B$17</definedName>
    <definedName name="TABLE_RELATED" localSheetId="37">'G2 (302)'!$B$17</definedName>
    <definedName name="TABLE_RELATED" localSheetId="41">'G2_06 (306)'!$B$17</definedName>
    <definedName name="TABLE_RELATED" localSheetId="45">'G2_15 (310)'!$B$17</definedName>
    <definedName name="TABLE_RELATED" localSheetId="95">'H_87 (610)'!$B$13</definedName>
    <definedName name="TABLE_RELATED" localSheetId="38">'H1 (303)'!$B$17</definedName>
    <definedName name="TABLE_RELATED" localSheetId="42">'H1_06 (307)'!$B$17</definedName>
    <definedName name="TABLE_RELATED" localSheetId="46">'H1_15 (311)'!$B$17</definedName>
    <definedName name="TABLE_RELATED" localSheetId="39">'H2 (304)'!$B$17</definedName>
    <definedName name="TABLE_RELATED" localSheetId="43">'H2_06 (308)'!$B$17</definedName>
    <definedName name="TABLE_RELATED" localSheetId="47">'H2_15 (312)'!$B$17</definedName>
    <definedName name="TABLE_RELATED" localSheetId="48">'K (313)'!$B$17</definedName>
    <definedName name="TABLE_RELATED" localSheetId="49">'K_06 (314)'!$B$17</definedName>
    <definedName name="TABLE_RELATED" localSheetId="50">'K_15_65 (315)'!$B$17</definedName>
    <definedName name="TABLE_RELATED" localSheetId="51">'K_15_66 (316)'!$B$17</definedName>
    <definedName name="TABLE_RELATED" localSheetId="52">'K_15_67 (317)'!$B$17</definedName>
    <definedName name="TABLE_RELATED" localSheetId="53">'K_15_68 (318)'!$B$17</definedName>
    <definedName name="TABLE_RELATED" localSheetId="35">'M (229)'!$B$17</definedName>
    <definedName name="TABLE_RELATED" localSheetId="54">'M (319)'!$B$17</definedName>
    <definedName name="TABLE_RELATED" localSheetId="55">'N (320)'!$B$17</definedName>
    <definedName name="TABLE_RELATED" localSheetId="7">'NA1 (201)'!$B$17</definedName>
    <definedName name="TABLE_RELATED" localSheetId="17">'NA1_06 (207)'!$B$17</definedName>
    <definedName name="TABLE_RELATED" localSheetId="22">'NA1_15_65 (212)'!$B$17</definedName>
    <definedName name="TABLE_RELATED" localSheetId="23">'NA1_15_66 (213)'!$B$17</definedName>
    <definedName name="TABLE_RELATED" localSheetId="24">'NA1_15_67 (214)'!$B$17</definedName>
    <definedName name="TABLE_RELATED" localSheetId="25">'NA1_15_68 (215)'!$B$17</definedName>
    <definedName name="TABLE_RELATED" localSheetId="9">'NA2 (202)'!$B$17</definedName>
    <definedName name="TABLE_RELATED" localSheetId="18">'NA2_06 (208)'!$B$17</definedName>
    <definedName name="TABLE_RELATED" localSheetId="26">'NA2_15_65 (216)'!$B$17</definedName>
    <definedName name="TABLE_RELATED" localSheetId="27">'NA2_15_66 (217)'!$B$17</definedName>
    <definedName name="TABLE_RELATED" localSheetId="28">'NA2_15_67 (218)'!$B$17</definedName>
    <definedName name="TABLE_RELATED" localSheetId="29">'NA2_15_68 (219)'!$B$17</definedName>
    <definedName name="TABLE_RELATED" localSheetId="19">'NA3_06 (209)'!$B$17</definedName>
    <definedName name="TABLE_RELATED" localSheetId="13">'NF1 (205)'!$B$17</definedName>
    <definedName name="TABLE_RELATED" localSheetId="20">'NF1_06 (210)'!$B$17</definedName>
    <definedName name="TABLE_RELATED" localSheetId="30">'NF1_15 (220)'!$B$17</definedName>
    <definedName name="TABLE_RELATED" localSheetId="15">'NF2 (206)'!$B$17</definedName>
    <definedName name="TABLE_RELATED" localSheetId="21">'NF2_06 (211)'!$B$17</definedName>
    <definedName name="TABLE_RELATED" localSheetId="31">'NF2_15 (221)'!$B$17</definedName>
    <definedName name="TABLE_RELATED" localSheetId="56">'P (321)'!$B$17</definedName>
    <definedName name="TABLE_RELATED" localSheetId="70">'Q_15 (335)'!$B$17</definedName>
    <definedName name="TABLE_RELATED" localSheetId="57">'Q1 (322)'!$B$17</definedName>
    <definedName name="TABLE_RELATED" localSheetId="66">'Q1_06 (331)'!$B$17</definedName>
    <definedName name="TABLE_RELATED" localSheetId="58">'Q2 (323)'!$B$17</definedName>
    <definedName name="TABLE_RELATED" localSheetId="67">'Q2 _06 (332)'!$B$17</definedName>
    <definedName name="TABLE_RELATED" localSheetId="59">'R (324)'!$B$17</definedName>
    <definedName name="TABLE_RELATED" localSheetId="71">'R_15 (336)'!$B$17</definedName>
    <definedName name="TABLE_RELATED" localSheetId="68">'R1_06 (333)'!$B$17</definedName>
    <definedName name="TABLE_RELATED" localSheetId="69">'R2_06 (334)'!$B$17</definedName>
    <definedName name="TABLE_RELATED" localSheetId="60">'S1 (325)'!$B$17</definedName>
    <definedName name="TABLE_RELATED" localSheetId="61">'S2 (326)'!$B$17</definedName>
    <definedName name="TABLE_RELATED" localSheetId="112">'S-AP (701)'!$B$14</definedName>
    <definedName name="TABLE_RELATED" localSheetId="62">'T1 (327)'!$B$17</definedName>
    <definedName name="TABLE_RELATED" localSheetId="63">'T2 (328)'!$B$17</definedName>
    <definedName name="TABLE_RELATED" localSheetId="83">'Table 1 (505)'!$B$17</definedName>
    <definedName name="TABLE_RELATED" localSheetId="84">'Table 2 (506)'!$B$17</definedName>
    <definedName name="TABLE_RELATED" localSheetId="85">'Table 3 (507)'!$B$17</definedName>
    <definedName name="TABLE_RELATED" localSheetId="33">'TVIN_15F (227)'!$B$14</definedName>
    <definedName name="TABLE_RELATED" localSheetId="34">'TVIN_15GMP (228)'!$B$14</definedName>
    <definedName name="TABLE_RELATED" localSheetId="32">'TVIN_15M (226)'!$B$14</definedName>
    <definedName name="TABLE_RELATED" localSheetId="64">'U1 (329)'!$B$17</definedName>
    <definedName name="TABLE_RELATED" localSheetId="65">'U2 (330)'!$B$17</definedName>
    <definedName name="TABLE_RELATED">'x-Series Number'!$B$17</definedName>
    <definedName name="TABLE_RELATED_1" localSheetId="72">'A (401)'!$B$14</definedName>
    <definedName name="TABLE_RELATED_1" localSheetId="74">'A (403)'!$B$14</definedName>
    <definedName name="TABLE_RELATED_1" localSheetId="87">'A_06 (602)'!$B$13</definedName>
    <definedName name="TABLE_RELATED_1" localSheetId="88">'A_15_65 (603)'!$B$13</definedName>
    <definedName name="TABLE_RELATED_1" localSheetId="89">'A_15_66 (604)'!$B$13</definedName>
    <definedName name="TABLE_RELATED_1" localSheetId="90">'A_15_67 (605)'!$B$13</definedName>
    <definedName name="TABLE_RELATED_1" localSheetId="91">'A_15_68 (606)'!$B$13</definedName>
    <definedName name="TABLE_RELATED_1" localSheetId="86">'A_87 (601)'!$B$13</definedName>
    <definedName name="TABLE_RELATED_1" localSheetId="73">'B (402)'!#REF!</definedName>
    <definedName name="TABLE_RELATED_1" localSheetId="75">'B (404)'!$B$14</definedName>
    <definedName name="TABLE_RELATED_1" localSheetId="106">'B_06 (621)'!$B$13</definedName>
    <definedName name="TABLE_RELATED_1" localSheetId="110">'B_15 (625)'!$B$13</definedName>
    <definedName name="TABLE_RELATED_1" localSheetId="92">'B_87 (607)'!$B$13</definedName>
    <definedName name="TABLE_RELATED_1" localSheetId="113">'B-AP (702)'!$B$13</definedName>
    <definedName name="TABLE_RELATED_1" localSheetId="76">'C (405)'!$B$14</definedName>
    <definedName name="TABLE_RELATED_1" localSheetId="114">'C (703)'!$B$14</definedName>
    <definedName name="TABLE_RELATED_1" localSheetId="107">'C_06 (622)'!$B$13</definedName>
    <definedName name="TABLE_RELATED_1" localSheetId="111">'C_15 (626)'!$B$13</definedName>
    <definedName name="TABLE_RELATED_1" localSheetId="93">'C_87 (608)'!$B$13</definedName>
    <definedName name="TABLE_RELATED_1" localSheetId="108">'D_06 (623)'!$B$13</definedName>
    <definedName name="TABLE_RELATED_1" localSheetId="11">'D1 (203)'!$B$17</definedName>
    <definedName name="TABLE_RELATED_1" localSheetId="100">'D1_87 (615)'!$B$13</definedName>
    <definedName name="TABLE_RELATED_1" localSheetId="12">'D2 (204)'!$B$17</definedName>
    <definedName name="TABLE_RELATED_1" localSheetId="101">'D2_87 (616)'!$B$13</definedName>
    <definedName name="TABLE_RELATED_1" localSheetId="109">'E_06 (624)'!$B$13</definedName>
    <definedName name="TABLE_RELATED_1" localSheetId="102">'E1_87 (617)'!$B$13</definedName>
    <definedName name="TABLE_RELATED_1" localSheetId="103">'E2_87 (618)'!$B$13</definedName>
    <definedName name="TABLE_RELATED_1" localSheetId="96">'F_06 (611)'!$B$13</definedName>
    <definedName name="TABLE_RELATED_1" localSheetId="98">'F_15 (613)'!$B$13</definedName>
    <definedName name="TABLE_RELATED_1" localSheetId="104">'F1_87 (619)'!$B$13</definedName>
    <definedName name="TABLE_RELATED_1" localSheetId="105">'F2_87 (620)'!$B$13</definedName>
    <definedName name="TABLE_RELATED_1" localSheetId="97">'G_06 (612)'!$B$13</definedName>
    <definedName name="TABLE_RELATED_1" localSheetId="99">'G_15 (614)'!$B$13</definedName>
    <definedName name="TABLE_RELATED_1" localSheetId="94">'G_87 (609)'!$B$13</definedName>
    <definedName name="TABLE_RELATED_1" localSheetId="36">'G1 (301)'!$B$17</definedName>
    <definedName name="TABLE_RELATED_1" localSheetId="40">'G1_06 (305)'!$B$17</definedName>
    <definedName name="TABLE_RELATED_1" localSheetId="44">'G1_15 (309)'!$B$17</definedName>
    <definedName name="TABLE_RELATED_1" localSheetId="37">'G2 (302)'!$B$17</definedName>
    <definedName name="TABLE_RELATED_1" localSheetId="41">'G2_06 (306)'!$B$17</definedName>
    <definedName name="TABLE_RELATED_1" localSheetId="45">'G2_15 (310)'!$B$17</definedName>
    <definedName name="TABLE_RELATED_1" localSheetId="95">'H_87 (610)'!$B$13</definedName>
    <definedName name="TABLE_RELATED_1" localSheetId="38">'H1 (303)'!$B$17</definedName>
    <definedName name="TABLE_RELATED_1" localSheetId="42">'H1_06 (307)'!$B$17</definedName>
    <definedName name="TABLE_RELATED_1" localSheetId="46">'H1_15 (311)'!$B$17</definedName>
    <definedName name="TABLE_RELATED_1" localSheetId="39">'H2 (304)'!$B$17</definedName>
    <definedName name="TABLE_RELATED_1" localSheetId="43">'H2_06 (308)'!$B$17</definedName>
    <definedName name="TABLE_RELATED_1" localSheetId="47">'H2_15 (312)'!$B$17</definedName>
    <definedName name="TABLE_RELATED_1" localSheetId="48">'K (313)'!$B$17</definedName>
    <definedName name="TABLE_RELATED_1" localSheetId="49">'K_06 (314)'!$B$17</definedName>
    <definedName name="TABLE_RELATED_1" localSheetId="50">'K_15_65 (315)'!$B$17</definedName>
    <definedName name="TABLE_RELATED_1" localSheetId="51">'K_15_66 (316)'!$B$17</definedName>
    <definedName name="TABLE_RELATED_1" localSheetId="52">'K_15_67 (317)'!$B$17</definedName>
    <definedName name="TABLE_RELATED_1" localSheetId="53">'K_15_68 (318)'!$B$17</definedName>
    <definedName name="TABLE_RELATED_1" localSheetId="35">'M (229)'!$B$17</definedName>
    <definedName name="TABLE_RELATED_1" localSheetId="54">'M (319)'!$B$17</definedName>
    <definedName name="TABLE_RELATED_1" localSheetId="55">'N (320)'!$B$17</definedName>
    <definedName name="TABLE_RELATED_1" localSheetId="7">'NA1 (201)'!$B$17</definedName>
    <definedName name="TABLE_RELATED_1" localSheetId="17">'NA1_06 (207)'!$B$17</definedName>
    <definedName name="TABLE_RELATED_1" localSheetId="22">'NA1_15_65 (212)'!$B$17</definedName>
    <definedName name="TABLE_RELATED_1" localSheetId="23">'NA1_15_66 (213)'!$B$17</definedName>
    <definedName name="TABLE_RELATED_1" localSheetId="24">'NA1_15_67 (214)'!$B$17</definedName>
    <definedName name="TABLE_RELATED_1" localSheetId="25">'NA1_15_68 (215)'!$B$17</definedName>
    <definedName name="TABLE_RELATED_1" localSheetId="9">'NA2 (202)'!$B$17</definedName>
    <definedName name="TABLE_RELATED_1" localSheetId="18">'NA2_06 (208)'!$B$17</definedName>
    <definedName name="TABLE_RELATED_1" localSheetId="26">'NA2_15_65 (216)'!$B$17</definedName>
    <definedName name="TABLE_RELATED_1" localSheetId="27">'NA2_15_66 (217)'!$B$17</definedName>
    <definedName name="TABLE_RELATED_1" localSheetId="28">'NA2_15_67 (218)'!$B$17</definedName>
    <definedName name="TABLE_RELATED_1" localSheetId="29">'NA2_15_68 (219)'!$B$17</definedName>
    <definedName name="TABLE_RELATED_1" localSheetId="19">'NA3_06 (209)'!$B$17</definedName>
    <definedName name="TABLE_RELATED_1" localSheetId="13">'NF1 (205)'!$B$17</definedName>
    <definedName name="TABLE_RELATED_1" localSheetId="20">'NF1_06 (210)'!$B$17</definedName>
    <definedName name="TABLE_RELATED_1" localSheetId="30">'NF1_15 (220)'!$B$17</definedName>
    <definedName name="TABLE_RELATED_1" localSheetId="15">'NF2 (206)'!$B$17</definedName>
    <definedName name="TABLE_RELATED_1" localSheetId="21">'NF2_06 (211)'!$B$17</definedName>
    <definedName name="TABLE_RELATED_1" localSheetId="31">'NF2_15 (221)'!$B$17</definedName>
    <definedName name="TABLE_RELATED_1" localSheetId="56">'P (321)'!$B$17</definedName>
    <definedName name="TABLE_RELATED_1" localSheetId="70">'Q_15 (335)'!$B$17</definedName>
    <definedName name="TABLE_RELATED_1" localSheetId="57">'Q1 (322)'!$B$17</definedName>
    <definedName name="TABLE_RELATED_1" localSheetId="66">'Q1_06 (331)'!$B$17</definedName>
    <definedName name="TABLE_RELATED_1" localSheetId="58">'Q2 (323)'!$B$17</definedName>
    <definedName name="TABLE_RELATED_1" localSheetId="67">'Q2 _06 (332)'!$B$17</definedName>
    <definedName name="TABLE_RELATED_1" localSheetId="59">'R (324)'!$B$17</definedName>
    <definedName name="TABLE_RELATED_1" localSheetId="71">'R_15 (336)'!$B$17</definedName>
    <definedName name="TABLE_RELATED_1" localSheetId="68">'R1_06 (333)'!$B$17</definedName>
    <definedName name="TABLE_RELATED_1" localSheetId="69">'R2_06 (334)'!$B$17</definedName>
    <definedName name="TABLE_RELATED_1" localSheetId="60">'S1 (325)'!$B$17</definedName>
    <definedName name="TABLE_RELATED_1" localSheetId="61">'S2 (326)'!$B$17</definedName>
    <definedName name="TABLE_RELATED_1" localSheetId="112">'S-AP (701)'!$B$14</definedName>
    <definedName name="TABLE_RELATED_1" localSheetId="62">'T1 (327)'!$B$17</definedName>
    <definedName name="TABLE_RELATED_1" localSheetId="63">'T2 (328)'!$B$17</definedName>
    <definedName name="TABLE_RELATED_1" localSheetId="83">'Table 1 (505)'!$B$17</definedName>
    <definedName name="TABLE_RELATED_1" localSheetId="84">'Table 2 (506)'!$B$17</definedName>
    <definedName name="TABLE_RELATED_1" localSheetId="85">'Table 3 (507)'!$B$17</definedName>
    <definedName name="TABLE_RELATED_1" localSheetId="33">'TVIN_15F (227)'!$B$14</definedName>
    <definedName name="TABLE_RELATED_1" localSheetId="34">'TVIN_15GMP (228)'!$B$14</definedName>
    <definedName name="TABLE_RELATED_1" localSheetId="32">'TVIN_15M (226)'!$B$14</definedName>
    <definedName name="TABLE_RELATED_1" localSheetId="64">'U1 (329)'!$B$17</definedName>
    <definedName name="TABLE_RELATED_1" localSheetId="65">'U2 (330)'!$B$17</definedName>
    <definedName name="TABLE_SECTION" localSheetId="79">'1 (501)'!$B$6</definedName>
    <definedName name="TABLE_SECTION" localSheetId="115">'1 (801)'!$B$6</definedName>
    <definedName name="TABLE_SECTION" localSheetId="80">'2 (502)'!$B$6</definedName>
    <definedName name="TABLE_SECTION" localSheetId="116">'2 (802)'!$B$6</definedName>
    <definedName name="TABLE_SECTION" localSheetId="81">'3 (503)'!$B$6</definedName>
    <definedName name="TABLE_SECTION" localSheetId="82">'504'!$B$6</definedName>
    <definedName name="TABLE_SECTION" localSheetId="72">'A (401)'!$B$7</definedName>
    <definedName name="TABLE_SECTION" localSheetId="74">'A (403)'!$B$7</definedName>
    <definedName name="TABLE_SECTION" localSheetId="87">'A_06 (602)'!$B$6</definedName>
    <definedName name="TABLE_SECTION" localSheetId="88">'A_15_65 (603)'!$B$6</definedName>
    <definedName name="TABLE_SECTION" localSheetId="89">'A_15_66 (604)'!$B$6</definedName>
    <definedName name="TABLE_SECTION" localSheetId="90">'A_15_67 (605)'!$B$6</definedName>
    <definedName name="TABLE_SECTION" localSheetId="91">'A_15_68 (606)'!$B$6</definedName>
    <definedName name="TABLE_SECTION" localSheetId="86">'A_87 (601)'!$B$6</definedName>
    <definedName name="TABLE_SECTION" localSheetId="73">'B (402)'!$B$7</definedName>
    <definedName name="TABLE_SECTION" localSheetId="75">'B (404)'!$B$7</definedName>
    <definedName name="TABLE_SECTION" localSheetId="106">'B_06 (621)'!$B$6</definedName>
    <definedName name="TABLE_SECTION" localSheetId="110">'B_15 (625)'!$B$6</definedName>
    <definedName name="TABLE_SECTION" localSheetId="92">'B_87 (607)'!$B$6</definedName>
    <definedName name="TABLE_SECTION" localSheetId="113">'B-AP (702)'!$B$6</definedName>
    <definedName name="TABLE_SECTION" localSheetId="76">'C (405)'!$B$7</definedName>
    <definedName name="TABLE_SECTION" localSheetId="114">'C (703)'!$B$7</definedName>
    <definedName name="TABLE_SECTION" localSheetId="107">'C_06 (622)'!$B$6</definedName>
    <definedName name="TABLE_SECTION" localSheetId="111">'C_15 (626)'!$B$6</definedName>
    <definedName name="TABLE_SECTION" localSheetId="93">'C_87 (608)'!$B$6</definedName>
    <definedName name="TABLE_SECTION" localSheetId="108">'D_06 (623)'!$B$6</definedName>
    <definedName name="TABLE_SECTION" localSheetId="11">'D1 (203)'!$B$8</definedName>
    <definedName name="TABLE_SECTION" localSheetId="100">'D1_87 (615)'!$B$6</definedName>
    <definedName name="TABLE_SECTION" localSheetId="12">'D2 (204)'!$B$8</definedName>
    <definedName name="TABLE_SECTION" localSheetId="101">'D2_87 (616)'!$B$6</definedName>
    <definedName name="TABLE_SECTION" localSheetId="109">'E_06 (624)'!$B$6</definedName>
    <definedName name="TABLE_SECTION" localSheetId="102">'E1_87 (617)'!$B$6</definedName>
    <definedName name="TABLE_SECTION" localSheetId="103">'E2_87 (618)'!$B$6</definedName>
    <definedName name="TABLE_SECTION" localSheetId="96">'F_06 (611)'!$B$6</definedName>
    <definedName name="TABLE_SECTION" localSheetId="98">'F_15 (613)'!$B$6</definedName>
    <definedName name="TABLE_SECTION" localSheetId="104">'F1_87 (619)'!$B$6</definedName>
    <definedName name="TABLE_SECTION" localSheetId="105">'F2_87 (620)'!$B$6</definedName>
    <definedName name="TABLE_SECTION" localSheetId="97">'G_06 (612)'!$B$6</definedName>
    <definedName name="TABLE_SECTION" localSheetId="99">'G_15 (614)'!$B$6</definedName>
    <definedName name="TABLE_SECTION" localSheetId="94">'G_87 (609)'!$B$6</definedName>
    <definedName name="TABLE_SECTION" localSheetId="36">'G1 (301)'!$B$8</definedName>
    <definedName name="TABLE_SECTION" localSheetId="40">'G1_06 (305)'!$B$8</definedName>
    <definedName name="TABLE_SECTION" localSheetId="44">'G1_15 (309)'!$B$8</definedName>
    <definedName name="TABLE_SECTION" localSheetId="37">'G2 (302)'!$B$8</definedName>
    <definedName name="TABLE_SECTION" localSheetId="41">'G2_06 (306)'!$B$8</definedName>
    <definedName name="TABLE_SECTION" localSheetId="45">'G2_15 (310)'!$B$8</definedName>
    <definedName name="TABLE_SECTION" localSheetId="95">'H_87 (610)'!$B$6</definedName>
    <definedName name="TABLE_SECTION" localSheetId="38">'H1 (303)'!$B$8</definedName>
    <definedName name="TABLE_SECTION" localSheetId="42">'H1_06 (307)'!$B$8</definedName>
    <definedName name="TABLE_SECTION" localSheetId="46">'H1_15 (311)'!$B$8</definedName>
    <definedName name="TABLE_SECTION" localSheetId="39">'H2 (304)'!$B$8</definedName>
    <definedName name="TABLE_SECTION" localSheetId="43">'H2_06 (308)'!$B$8</definedName>
    <definedName name="TABLE_SECTION" localSheetId="47">'H2_15 (312)'!$B$8</definedName>
    <definedName name="TABLE_SECTION" localSheetId="48">'K (313)'!$B$8</definedName>
    <definedName name="TABLE_SECTION" localSheetId="49">'K_06 (314)'!$B$8</definedName>
    <definedName name="TABLE_SECTION" localSheetId="50">'K_15_65 (315)'!$B$8</definedName>
    <definedName name="TABLE_SECTION" localSheetId="51">'K_15_66 (316)'!$B$8</definedName>
    <definedName name="TABLE_SECTION" localSheetId="52">'K_15_67 (317)'!$B$8</definedName>
    <definedName name="TABLE_SECTION" localSheetId="53">'K_15_68 (318)'!$B$8</definedName>
    <definedName name="TABLE_SECTION" localSheetId="35">'M (229)'!$B$8</definedName>
    <definedName name="TABLE_SECTION" localSheetId="54">'M (319)'!$B$8</definedName>
    <definedName name="TABLE_SECTION" localSheetId="55">'N (320)'!$B$8</definedName>
    <definedName name="TABLE_SECTION" localSheetId="7">'NA1 (201)'!$B$8</definedName>
    <definedName name="TABLE_SECTION" localSheetId="17">'NA1_06 (207)'!$B$8</definedName>
    <definedName name="TABLE_SECTION" localSheetId="22">'NA1_15_65 (212)'!$B$8</definedName>
    <definedName name="TABLE_SECTION" localSheetId="23">'NA1_15_66 (213)'!$B$8</definedName>
    <definedName name="TABLE_SECTION" localSheetId="24">'NA1_15_67 (214)'!$B$8</definedName>
    <definedName name="TABLE_SECTION" localSheetId="25">'NA1_15_68 (215)'!$B$8</definedName>
    <definedName name="TABLE_SECTION" localSheetId="9">'NA2 (202)'!$B$8</definedName>
    <definedName name="TABLE_SECTION" localSheetId="18">'NA2_06 (208)'!$B$8</definedName>
    <definedName name="TABLE_SECTION" localSheetId="26">'NA2_15_65 (216)'!$B$8</definedName>
    <definedName name="TABLE_SECTION" localSheetId="27">'NA2_15_66 (217)'!$B$8</definedName>
    <definedName name="TABLE_SECTION" localSheetId="28">'NA2_15_67 (218)'!$B$8</definedName>
    <definedName name="TABLE_SECTION" localSheetId="29">'NA2_15_68 (219)'!$B$8</definedName>
    <definedName name="TABLE_SECTION" localSheetId="19">'NA3_06 (209)'!$B$8</definedName>
    <definedName name="TABLE_SECTION" localSheetId="13">'NF1 (205)'!$B$8</definedName>
    <definedName name="TABLE_SECTION" localSheetId="20">'NF1_06 (210)'!$B$8</definedName>
    <definedName name="TABLE_SECTION" localSheetId="30">'NF1_15 (220)'!$B$8</definedName>
    <definedName name="TABLE_SECTION" localSheetId="15">'NF2 (206)'!$B$8</definedName>
    <definedName name="TABLE_SECTION" localSheetId="21">'NF2_06 (211)'!$B$8</definedName>
    <definedName name="TABLE_SECTION" localSheetId="31">'NF2_15 (221)'!$B$8</definedName>
    <definedName name="TABLE_SECTION" localSheetId="56">'P (321)'!$B$8</definedName>
    <definedName name="TABLE_SECTION" localSheetId="70">'Q_15 (335)'!$B$8</definedName>
    <definedName name="TABLE_SECTION" localSheetId="57">'Q1 (322)'!$B$8</definedName>
    <definedName name="TABLE_SECTION" localSheetId="66">'Q1_06 (331)'!$B$8</definedName>
    <definedName name="TABLE_SECTION" localSheetId="58">'Q2 (323)'!$B$8</definedName>
    <definedName name="TABLE_SECTION" localSheetId="67">'Q2 _06 (332)'!$B$8</definedName>
    <definedName name="TABLE_SECTION" localSheetId="59">'R (324)'!$B$8</definedName>
    <definedName name="TABLE_SECTION" localSheetId="71">'R_15 (336)'!$B$8</definedName>
    <definedName name="TABLE_SECTION" localSheetId="68">'R1_06 (333)'!$B$8</definedName>
    <definedName name="TABLE_SECTION" localSheetId="69">'R2_06 (334)'!$B$8</definedName>
    <definedName name="TABLE_SECTION" localSheetId="60">'S1 (325)'!$B$8</definedName>
    <definedName name="TABLE_SECTION" localSheetId="61">'S2 (326)'!$B$8</definedName>
    <definedName name="TABLE_SECTION" localSheetId="112">'S-AP (701)'!$B$7</definedName>
    <definedName name="TABLE_SECTION" localSheetId="62">'T1 (327)'!$B$8</definedName>
    <definedName name="TABLE_SECTION" localSheetId="63">'T2 (328)'!$B$8</definedName>
    <definedName name="TABLE_SECTION" localSheetId="83">'Table 1 (505)'!$B$8</definedName>
    <definedName name="TABLE_SECTION" localSheetId="84">'Table 2 (506)'!$B$8</definedName>
    <definedName name="TABLE_SECTION" localSheetId="85">'Table 3 (507)'!$B$8</definedName>
    <definedName name="TABLE_SECTION" localSheetId="33">'TVIN_15F (227)'!$B$7</definedName>
    <definedName name="TABLE_SECTION" localSheetId="34">'TVIN_15GMP (228)'!$B$7</definedName>
    <definedName name="TABLE_SECTION" localSheetId="32">'TVIN_15M (226)'!$B$7</definedName>
    <definedName name="TABLE_SECTION" localSheetId="64">'U1 (329)'!$B$8</definedName>
    <definedName name="TABLE_SECTION" localSheetId="65">'U2 (330)'!$B$8</definedName>
    <definedName name="TABLE_SECTION">'x-Series Number'!$B$8</definedName>
    <definedName name="TABLE_SECTION_1" localSheetId="72">'A (401)'!$B$7</definedName>
    <definedName name="TABLE_SECTION_1" localSheetId="74">'A (403)'!$B$7</definedName>
    <definedName name="TABLE_SECTION_1" localSheetId="87">'A_06 (602)'!$B$6</definedName>
    <definedName name="TABLE_SECTION_1" localSheetId="88">'A_15_65 (603)'!$B$6</definedName>
    <definedName name="TABLE_SECTION_1" localSheetId="89">'A_15_66 (604)'!$B$6</definedName>
    <definedName name="TABLE_SECTION_1" localSheetId="90">'A_15_67 (605)'!$B$6</definedName>
    <definedName name="TABLE_SECTION_1" localSheetId="91">'A_15_68 (606)'!$B$6</definedName>
    <definedName name="TABLE_SECTION_1" localSheetId="86">'A_87 (601)'!$B$6</definedName>
    <definedName name="TABLE_SECTION_1" localSheetId="73">'B (402)'!$B$7</definedName>
    <definedName name="TABLE_SECTION_1" localSheetId="75">'B (404)'!$B$7</definedName>
    <definedName name="TABLE_SECTION_1" localSheetId="106">'B_06 (621)'!$B$6</definedName>
    <definedName name="TABLE_SECTION_1" localSheetId="110">'B_15 (625)'!$B$6</definedName>
    <definedName name="TABLE_SECTION_1" localSheetId="92">'B_87 (607)'!$B$6</definedName>
    <definedName name="TABLE_SECTION_1" localSheetId="113">'B-AP (702)'!$B$6</definedName>
    <definedName name="TABLE_SECTION_1" localSheetId="76">'C (405)'!$B$7</definedName>
    <definedName name="TABLE_SECTION_1" localSheetId="114">'C (703)'!$B$7</definedName>
    <definedName name="TABLE_SECTION_1" localSheetId="107">'C_06 (622)'!$B$6</definedName>
    <definedName name="TABLE_SECTION_1" localSheetId="111">'C_15 (626)'!$B$6</definedName>
    <definedName name="TABLE_SECTION_1" localSheetId="93">'C_87 (608)'!$B$6</definedName>
    <definedName name="TABLE_SECTION_1" localSheetId="108">'D_06 (623)'!$B$6</definedName>
    <definedName name="TABLE_SECTION_1" localSheetId="11">'D1 (203)'!$B$8</definedName>
    <definedName name="TABLE_SECTION_1" localSheetId="100">'D1_87 (615)'!$B$6</definedName>
    <definedName name="TABLE_SECTION_1" localSheetId="12">'D2 (204)'!$B$8</definedName>
    <definedName name="TABLE_SECTION_1" localSheetId="101">'D2_87 (616)'!$B$6</definedName>
    <definedName name="TABLE_SECTION_1" localSheetId="109">'E_06 (624)'!$B$6</definedName>
    <definedName name="TABLE_SECTION_1" localSheetId="102">'E1_87 (617)'!$B$6</definedName>
    <definedName name="TABLE_SECTION_1" localSheetId="103">'E2_87 (618)'!$B$6</definedName>
    <definedName name="TABLE_SECTION_1" localSheetId="96">'F_06 (611)'!$B$6</definedName>
    <definedName name="TABLE_SECTION_1" localSheetId="98">'F_15 (613)'!$B$6</definedName>
    <definedName name="TABLE_SECTION_1" localSheetId="104">'F1_87 (619)'!$B$6</definedName>
    <definedName name="TABLE_SECTION_1" localSheetId="105">'F2_87 (620)'!$B$6</definedName>
    <definedName name="TABLE_SECTION_1" localSheetId="97">'G_06 (612)'!$B$6</definedName>
    <definedName name="TABLE_SECTION_1" localSheetId="99">'G_15 (614)'!$B$6</definedName>
    <definedName name="TABLE_SECTION_1" localSheetId="94">'G_87 (609)'!$B$6</definedName>
    <definedName name="TABLE_SECTION_1" localSheetId="36">'G1 (301)'!$B$8</definedName>
    <definedName name="TABLE_SECTION_1" localSheetId="40">'G1_06 (305)'!$B$8</definedName>
    <definedName name="TABLE_SECTION_1" localSheetId="44">'G1_15 (309)'!$B$8</definedName>
    <definedName name="TABLE_SECTION_1" localSheetId="37">'G2 (302)'!$B$8</definedName>
    <definedName name="TABLE_SECTION_1" localSheetId="41">'G2_06 (306)'!$B$8</definedName>
    <definedName name="TABLE_SECTION_1" localSheetId="45">'G2_15 (310)'!$B$8</definedName>
    <definedName name="TABLE_SECTION_1" localSheetId="95">'H_87 (610)'!$B$6</definedName>
    <definedName name="TABLE_SECTION_1" localSheetId="38">'H1 (303)'!$B$8</definedName>
    <definedName name="TABLE_SECTION_1" localSheetId="42">'H1_06 (307)'!$B$8</definedName>
    <definedName name="TABLE_SECTION_1" localSheetId="46">'H1_15 (311)'!$B$8</definedName>
    <definedName name="TABLE_SECTION_1" localSheetId="39">'H2 (304)'!$B$8</definedName>
    <definedName name="TABLE_SECTION_1" localSheetId="43">'H2_06 (308)'!$B$8</definedName>
    <definedName name="TABLE_SECTION_1" localSheetId="47">'H2_15 (312)'!$B$8</definedName>
    <definedName name="TABLE_SECTION_1" localSheetId="48">'K (313)'!$B$8</definedName>
    <definedName name="TABLE_SECTION_1" localSheetId="49">'K_06 (314)'!$B$8</definedName>
    <definedName name="TABLE_SECTION_1" localSheetId="50">'K_15_65 (315)'!$B$8</definedName>
    <definedName name="TABLE_SECTION_1" localSheetId="51">'K_15_66 (316)'!$B$8</definedName>
    <definedName name="TABLE_SECTION_1" localSheetId="52">'K_15_67 (317)'!$B$8</definedName>
    <definedName name="TABLE_SECTION_1" localSheetId="53">'K_15_68 (318)'!$B$8</definedName>
    <definedName name="TABLE_SECTION_1" localSheetId="35">'M (229)'!$B$8</definedName>
    <definedName name="TABLE_SECTION_1" localSheetId="54">'M (319)'!$B$8</definedName>
    <definedName name="TABLE_SECTION_1" localSheetId="55">'N (320)'!$B$8</definedName>
    <definedName name="TABLE_SECTION_1" localSheetId="7">'NA1 (201)'!$B$8</definedName>
    <definedName name="TABLE_SECTION_1" localSheetId="17">'NA1_06 (207)'!$B$8</definedName>
    <definedName name="TABLE_SECTION_1" localSheetId="22">'NA1_15_65 (212)'!$B$8</definedName>
    <definedName name="TABLE_SECTION_1" localSheetId="23">'NA1_15_66 (213)'!$B$8</definedName>
    <definedName name="TABLE_SECTION_1" localSheetId="24">'NA1_15_67 (214)'!$B$8</definedName>
    <definedName name="TABLE_SECTION_1" localSheetId="25">'NA1_15_68 (215)'!$B$8</definedName>
    <definedName name="TABLE_SECTION_1" localSheetId="9">'NA2 (202)'!$B$8</definedName>
    <definedName name="TABLE_SECTION_1" localSheetId="18">'NA2_06 (208)'!$B$8</definedName>
    <definedName name="TABLE_SECTION_1" localSheetId="26">'NA2_15_65 (216)'!$B$8</definedName>
    <definedName name="TABLE_SECTION_1" localSheetId="27">'NA2_15_66 (217)'!$B$8</definedName>
    <definedName name="TABLE_SECTION_1" localSheetId="28">'NA2_15_67 (218)'!$B$8</definedName>
    <definedName name="TABLE_SECTION_1" localSheetId="29">'NA2_15_68 (219)'!$B$8</definedName>
    <definedName name="TABLE_SECTION_1" localSheetId="19">'NA3_06 (209)'!$B$8</definedName>
    <definedName name="TABLE_SECTION_1" localSheetId="13">'NF1 (205)'!$B$8</definedName>
    <definedName name="TABLE_SECTION_1" localSheetId="20">'NF1_06 (210)'!$B$8</definedName>
    <definedName name="TABLE_SECTION_1" localSheetId="30">'NF1_15 (220)'!$B$8</definedName>
    <definedName name="TABLE_SECTION_1" localSheetId="15">'NF2 (206)'!$B$8</definedName>
    <definedName name="TABLE_SECTION_1" localSheetId="21">'NF2_06 (211)'!$B$8</definedName>
    <definedName name="TABLE_SECTION_1" localSheetId="31">'NF2_15 (221)'!$B$8</definedName>
    <definedName name="TABLE_SECTION_1" localSheetId="56">'P (321)'!$B$8</definedName>
    <definedName name="TABLE_SECTION_1" localSheetId="70">'Q_15 (335)'!$B$8</definedName>
    <definedName name="TABLE_SECTION_1" localSheetId="57">'Q1 (322)'!$B$8</definedName>
    <definedName name="TABLE_SECTION_1" localSheetId="66">'Q1_06 (331)'!$B$8</definedName>
    <definedName name="TABLE_SECTION_1" localSheetId="58">'Q2 (323)'!$B$8</definedName>
    <definedName name="TABLE_SECTION_1" localSheetId="67">'Q2 _06 (332)'!$B$8</definedName>
    <definedName name="TABLE_SECTION_1" localSheetId="59">'R (324)'!$B$8</definedName>
    <definedName name="TABLE_SECTION_1" localSheetId="71">'R_15 (336)'!$B$8</definedName>
    <definedName name="TABLE_SECTION_1" localSheetId="68">'R1_06 (333)'!$B$8</definedName>
    <definedName name="TABLE_SECTION_1" localSheetId="69">'R2_06 (334)'!$B$8</definedName>
    <definedName name="TABLE_SECTION_1" localSheetId="60">'S1 (325)'!$B$8</definedName>
    <definedName name="TABLE_SECTION_1" localSheetId="61">'S2 (326)'!$B$8</definedName>
    <definedName name="TABLE_SECTION_1" localSheetId="112">'S-AP (701)'!$B$7</definedName>
    <definedName name="TABLE_SECTION_1" localSheetId="62">'T1 (327)'!$B$8</definedName>
    <definedName name="TABLE_SECTION_1" localSheetId="63">'T2 (328)'!$B$8</definedName>
    <definedName name="TABLE_SECTION_1" localSheetId="83">'Table 1 (505)'!$B$8</definedName>
    <definedName name="TABLE_SECTION_1" localSheetId="84">'Table 2 (506)'!$B$8</definedName>
    <definedName name="TABLE_SECTION_1" localSheetId="85">'Table 3 (507)'!$B$8</definedName>
    <definedName name="TABLE_SECTION_1" localSheetId="33">'TVIN_15F (227)'!$B$7</definedName>
    <definedName name="TABLE_SECTION_1" localSheetId="34">'TVIN_15GMP (228)'!$B$7</definedName>
    <definedName name="TABLE_SECTION_1" localSheetId="32">'TVIN_15M (226)'!$B$7</definedName>
    <definedName name="TABLE_SECTION_1" localSheetId="64">'U1 (329)'!$B$8</definedName>
    <definedName name="TABLE_SECTION_1" localSheetId="65">'U2 (330)'!$B$8</definedName>
    <definedName name="TABLE_SECTION_NUMBER" localSheetId="72">'A (401)'!#REF!</definedName>
    <definedName name="TABLE_SECTION_NUMBER" localSheetId="74">'A (403)'!#REF!</definedName>
    <definedName name="TABLE_SECTION_NUMBER" localSheetId="87">'A_06 (602)'!#REF!</definedName>
    <definedName name="TABLE_SECTION_NUMBER" localSheetId="88">'A_15_65 (603)'!#REF!</definedName>
    <definedName name="TABLE_SECTION_NUMBER" localSheetId="89">'A_15_66 (604)'!#REF!</definedName>
    <definedName name="TABLE_SECTION_NUMBER" localSheetId="90">'A_15_67 (605)'!#REF!</definedName>
    <definedName name="TABLE_SECTION_NUMBER" localSheetId="91">'A_15_68 (606)'!#REF!</definedName>
    <definedName name="TABLE_SECTION_NUMBER" localSheetId="86">'A_87 (601)'!#REF!</definedName>
    <definedName name="TABLE_SECTION_NUMBER" localSheetId="73">'B (402)'!#REF!</definedName>
    <definedName name="TABLE_SECTION_NUMBER" localSheetId="75">'B (404)'!#REF!</definedName>
    <definedName name="TABLE_SECTION_NUMBER" localSheetId="106">'B_06 (621)'!#REF!</definedName>
    <definedName name="TABLE_SECTION_NUMBER" localSheetId="110">'B_15 (625)'!#REF!</definedName>
    <definedName name="TABLE_SECTION_NUMBER" localSheetId="92">'B_87 (607)'!#REF!</definedName>
    <definedName name="TABLE_SECTION_NUMBER" localSheetId="113">'B-AP (702)'!#REF!</definedName>
    <definedName name="TABLE_SECTION_NUMBER" localSheetId="76">'C (405)'!#REF!</definedName>
    <definedName name="TABLE_SECTION_NUMBER" localSheetId="114">'C (703)'!#REF!</definedName>
    <definedName name="TABLE_SECTION_NUMBER" localSheetId="107">'C_06 (622)'!#REF!</definedName>
    <definedName name="TABLE_SECTION_NUMBER" localSheetId="111">'C_15 (626)'!#REF!</definedName>
    <definedName name="TABLE_SECTION_NUMBER" localSheetId="93">'C_87 (608)'!#REF!</definedName>
    <definedName name="TABLE_SECTION_NUMBER" localSheetId="108">'D_06 (623)'!#REF!</definedName>
    <definedName name="TABLE_SECTION_NUMBER" localSheetId="11">'D1 (203)'!$B$13</definedName>
    <definedName name="TABLE_SECTION_NUMBER" localSheetId="100">'D1_87 (615)'!#REF!</definedName>
    <definedName name="TABLE_SECTION_NUMBER" localSheetId="12">'D2 (204)'!$B$13</definedName>
    <definedName name="TABLE_SECTION_NUMBER" localSheetId="101">'D2_87 (616)'!#REF!</definedName>
    <definedName name="TABLE_SECTION_NUMBER" localSheetId="109">'E_06 (624)'!#REF!</definedName>
    <definedName name="TABLE_SECTION_NUMBER" localSheetId="102">'E1_87 (617)'!#REF!</definedName>
    <definedName name="TABLE_SECTION_NUMBER" localSheetId="103">'E2_87 (618)'!#REF!</definedName>
    <definedName name="TABLE_SECTION_NUMBER" localSheetId="96">'F_06 (611)'!#REF!</definedName>
    <definedName name="TABLE_SECTION_NUMBER" localSheetId="98">'F_15 (613)'!#REF!</definedName>
    <definedName name="TABLE_SECTION_NUMBER" localSheetId="104">'F1_87 (619)'!#REF!</definedName>
    <definedName name="TABLE_SECTION_NUMBER" localSheetId="105">'F2_87 (620)'!#REF!</definedName>
    <definedName name="TABLE_SECTION_NUMBER" localSheetId="97">'G_06 (612)'!#REF!</definedName>
    <definedName name="TABLE_SECTION_NUMBER" localSheetId="99">'G_15 (614)'!#REF!</definedName>
    <definedName name="TABLE_SECTION_NUMBER" localSheetId="94">'G_87 (609)'!#REF!</definedName>
    <definedName name="TABLE_SECTION_NUMBER" localSheetId="36">'G1 (301)'!$B$13</definedName>
    <definedName name="TABLE_SECTION_NUMBER" localSheetId="40">'G1_06 (305)'!$B$13</definedName>
    <definedName name="TABLE_SECTION_NUMBER" localSheetId="44">'G1_15 (309)'!$B$13</definedName>
    <definedName name="TABLE_SECTION_NUMBER" localSheetId="37">'G2 (302)'!$B$13</definedName>
    <definedName name="TABLE_SECTION_NUMBER" localSheetId="41">'G2_06 (306)'!$B$13</definedName>
    <definedName name="TABLE_SECTION_NUMBER" localSheetId="45">'G2_15 (310)'!$B$13</definedName>
    <definedName name="TABLE_SECTION_NUMBER" localSheetId="95">'H_87 (610)'!#REF!</definedName>
    <definedName name="TABLE_SECTION_NUMBER" localSheetId="38">'H1 (303)'!$B$13</definedName>
    <definedName name="TABLE_SECTION_NUMBER" localSheetId="42">'H1_06 (307)'!$B$13</definedName>
    <definedName name="TABLE_SECTION_NUMBER" localSheetId="46">'H1_15 (311)'!$B$13</definedName>
    <definedName name="TABLE_SECTION_NUMBER" localSheetId="39">'H2 (304)'!$B$13</definedName>
    <definedName name="TABLE_SECTION_NUMBER" localSheetId="43">'H2_06 (308)'!$B$13</definedName>
    <definedName name="TABLE_SECTION_NUMBER" localSheetId="47">'H2_15 (312)'!$B$13</definedName>
    <definedName name="TABLE_SECTION_NUMBER" localSheetId="48">'K (313)'!$B$13</definedName>
    <definedName name="TABLE_SECTION_NUMBER" localSheetId="49">'K_06 (314)'!$B$13</definedName>
    <definedName name="TABLE_SECTION_NUMBER" localSheetId="50">'K_15_65 (315)'!$B$13</definedName>
    <definedName name="TABLE_SECTION_NUMBER" localSheetId="51">'K_15_66 (316)'!$B$13</definedName>
    <definedName name="TABLE_SECTION_NUMBER" localSheetId="52">'K_15_67 (317)'!$B$13</definedName>
    <definedName name="TABLE_SECTION_NUMBER" localSheetId="53">'K_15_68 (318)'!$B$13</definedName>
    <definedName name="TABLE_SECTION_NUMBER" localSheetId="35">'M (229)'!$B$13</definedName>
    <definedName name="TABLE_SECTION_NUMBER" localSheetId="54">'M (319)'!$B$13</definedName>
    <definedName name="TABLE_SECTION_NUMBER" localSheetId="55">'N (320)'!$B$13</definedName>
    <definedName name="TABLE_SECTION_NUMBER" localSheetId="7">'NA1 (201)'!$B$13</definedName>
    <definedName name="TABLE_SECTION_NUMBER" localSheetId="17">'NA1_06 (207)'!$B$13</definedName>
    <definedName name="TABLE_SECTION_NUMBER" localSheetId="22">'NA1_15_65 (212)'!$B$13</definedName>
    <definedName name="TABLE_SECTION_NUMBER" localSheetId="23">'NA1_15_66 (213)'!$B$13</definedName>
    <definedName name="TABLE_SECTION_NUMBER" localSheetId="24">'NA1_15_67 (214)'!$B$13</definedName>
    <definedName name="TABLE_SECTION_NUMBER" localSheetId="25">'NA1_15_68 (215)'!$B$13</definedName>
    <definedName name="TABLE_SECTION_NUMBER" localSheetId="9">'NA2 (202)'!$B$13</definedName>
    <definedName name="TABLE_SECTION_NUMBER" localSheetId="18">'NA2_06 (208)'!$B$13</definedName>
    <definedName name="TABLE_SECTION_NUMBER" localSheetId="26">'NA2_15_65 (216)'!$B$13</definedName>
    <definedName name="TABLE_SECTION_NUMBER" localSheetId="27">'NA2_15_66 (217)'!$B$13</definedName>
    <definedName name="TABLE_SECTION_NUMBER" localSheetId="28">'NA2_15_67 (218)'!$B$13</definedName>
    <definedName name="TABLE_SECTION_NUMBER" localSheetId="29">'NA2_15_68 (219)'!$B$13</definedName>
    <definedName name="TABLE_SECTION_NUMBER" localSheetId="19">'NA3_06 (209)'!$B$13</definedName>
    <definedName name="TABLE_SECTION_NUMBER" localSheetId="13">'NF1 (205)'!$B$13</definedName>
    <definedName name="TABLE_SECTION_NUMBER" localSheetId="20">'NF1_06 (210)'!$B$13</definedName>
    <definedName name="TABLE_SECTION_NUMBER" localSheetId="30">'NF1_15 (220)'!$B$13</definedName>
    <definedName name="TABLE_SECTION_NUMBER" localSheetId="15">'NF2 (206)'!$B$13</definedName>
    <definedName name="TABLE_SECTION_NUMBER" localSheetId="21">'NF2_06 (211)'!$B$13</definedName>
    <definedName name="TABLE_SECTION_NUMBER" localSheetId="31">'NF2_15 (221)'!$B$13</definedName>
    <definedName name="TABLE_SECTION_NUMBER" localSheetId="56">'P (321)'!$B$13</definedName>
    <definedName name="TABLE_SECTION_NUMBER" localSheetId="70">'Q_15 (335)'!$B$13</definedName>
    <definedName name="TABLE_SECTION_NUMBER" localSheetId="57">'Q1 (322)'!$B$13</definedName>
    <definedName name="TABLE_SECTION_NUMBER" localSheetId="66">'Q1_06 (331)'!$B$13</definedName>
    <definedName name="TABLE_SECTION_NUMBER" localSheetId="58">'Q2 (323)'!$B$13</definedName>
    <definedName name="TABLE_SECTION_NUMBER" localSheetId="67">'Q2 _06 (332)'!$B$13</definedName>
    <definedName name="TABLE_SECTION_NUMBER" localSheetId="59">'R (324)'!$B$13</definedName>
    <definedName name="TABLE_SECTION_NUMBER" localSheetId="71">'R_15 (336)'!$B$13</definedName>
    <definedName name="TABLE_SECTION_NUMBER" localSheetId="68">'R1_06 (333)'!$B$13</definedName>
    <definedName name="TABLE_SECTION_NUMBER" localSheetId="69">'R2_06 (334)'!$B$13</definedName>
    <definedName name="TABLE_SECTION_NUMBER" localSheetId="60">'S1 (325)'!$B$13</definedName>
    <definedName name="TABLE_SECTION_NUMBER" localSheetId="61">'S2 (326)'!$B$13</definedName>
    <definedName name="TABLE_SECTION_NUMBER" localSheetId="112">'S-AP (701)'!#REF!</definedName>
    <definedName name="TABLE_SECTION_NUMBER" localSheetId="62">'T1 (327)'!$B$13</definedName>
    <definedName name="TABLE_SECTION_NUMBER" localSheetId="63">'T2 (328)'!$B$13</definedName>
    <definedName name="TABLE_SECTION_NUMBER" localSheetId="83">'Table 1 (505)'!$B$13</definedName>
    <definedName name="TABLE_SECTION_NUMBER" localSheetId="84">'Table 2 (506)'!$B$13</definedName>
    <definedName name="TABLE_SECTION_NUMBER" localSheetId="85">'Table 3 (507)'!$B$13</definedName>
    <definedName name="TABLE_SECTION_NUMBER" localSheetId="33">'TVIN_15F (227)'!#REF!</definedName>
    <definedName name="TABLE_SECTION_NUMBER" localSheetId="34">'TVIN_15GMP (228)'!#REF!</definedName>
    <definedName name="TABLE_SECTION_NUMBER" localSheetId="32">'TVIN_15M (226)'!#REF!</definedName>
    <definedName name="TABLE_SECTION_NUMBER" localSheetId="64">'U1 (329)'!$B$13</definedName>
    <definedName name="TABLE_SECTION_NUMBER" localSheetId="65">'U2 (330)'!$B$13</definedName>
    <definedName name="TABLE_SECTION_NUMBER">'x-Series Number'!$B$13</definedName>
    <definedName name="TABLE_SECTION_NUMBER_1" localSheetId="72">'A (401)'!#REF!</definedName>
    <definedName name="TABLE_SECTION_NUMBER_1" localSheetId="74">'A (403)'!#REF!</definedName>
    <definedName name="TABLE_SECTION_NUMBER_1" localSheetId="87">'A_06 (602)'!#REF!</definedName>
    <definedName name="TABLE_SECTION_NUMBER_1" localSheetId="88">'A_15_65 (603)'!#REF!</definedName>
    <definedName name="TABLE_SECTION_NUMBER_1" localSheetId="89">'A_15_66 (604)'!#REF!</definedName>
    <definedName name="TABLE_SECTION_NUMBER_1" localSheetId="90">'A_15_67 (605)'!#REF!</definedName>
    <definedName name="TABLE_SECTION_NUMBER_1" localSheetId="91">'A_15_68 (606)'!#REF!</definedName>
    <definedName name="TABLE_SECTION_NUMBER_1" localSheetId="86">'A_87 (601)'!#REF!</definedName>
    <definedName name="TABLE_SECTION_NUMBER_1" localSheetId="73">'B (402)'!#REF!</definedName>
    <definedName name="TABLE_SECTION_NUMBER_1" localSheetId="75">'B (404)'!#REF!</definedName>
    <definedName name="TABLE_SECTION_NUMBER_1" localSheetId="106">'B_06 (621)'!#REF!</definedName>
    <definedName name="TABLE_SECTION_NUMBER_1" localSheetId="110">'B_15 (625)'!#REF!</definedName>
    <definedName name="TABLE_SECTION_NUMBER_1" localSheetId="92">'B_87 (607)'!#REF!</definedName>
    <definedName name="TABLE_SECTION_NUMBER_1" localSheetId="113">'B-AP (702)'!#REF!</definedName>
    <definedName name="TABLE_SECTION_NUMBER_1" localSheetId="76">'C (405)'!#REF!</definedName>
    <definedName name="TABLE_SECTION_NUMBER_1" localSheetId="114">'C (703)'!#REF!</definedName>
    <definedName name="TABLE_SECTION_NUMBER_1" localSheetId="107">'C_06 (622)'!#REF!</definedName>
    <definedName name="TABLE_SECTION_NUMBER_1" localSheetId="111">'C_15 (626)'!#REF!</definedName>
    <definedName name="TABLE_SECTION_NUMBER_1" localSheetId="93">'C_87 (608)'!#REF!</definedName>
    <definedName name="TABLE_SECTION_NUMBER_1" localSheetId="108">'D_06 (623)'!#REF!</definedName>
    <definedName name="TABLE_SECTION_NUMBER_1" localSheetId="11">'D1 (203)'!$B$13</definedName>
    <definedName name="TABLE_SECTION_NUMBER_1" localSheetId="100">'D1_87 (615)'!#REF!</definedName>
    <definedName name="TABLE_SECTION_NUMBER_1" localSheetId="12">'D2 (204)'!$B$13</definedName>
    <definedName name="TABLE_SECTION_NUMBER_1" localSheetId="101">'D2_87 (616)'!#REF!</definedName>
    <definedName name="TABLE_SECTION_NUMBER_1" localSheetId="109">'E_06 (624)'!#REF!</definedName>
    <definedName name="TABLE_SECTION_NUMBER_1" localSheetId="102">'E1_87 (617)'!#REF!</definedName>
    <definedName name="TABLE_SECTION_NUMBER_1" localSheetId="103">'E2_87 (618)'!#REF!</definedName>
    <definedName name="TABLE_SECTION_NUMBER_1" localSheetId="96">'F_06 (611)'!#REF!</definedName>
    <definedName name="TABLE_SECTION_NUMBER_1" localSheetId="98">'F_15 (613)'!#REF!</definedName>
    <definedName name="TABLE_SECTION_NUMBER_1" localSheetId="104">'F1_87 (619)'!#REF!</definedName>
    <definedName name="TABLE_SECTION_NUMBER_1" localSheetId="105">'F2_87 (620)'!#REF!</definedName>
    <definedName name="TABLE_SECTION_NUMBER_1" localSheetId="97">'G_06 (612)'!#REF!</definedName>
    <definedName name="TABLE_SECTION_NUMBER_1" localSheetId="99">'G_15 (614)'!#REF!</definedName>
    <definedName name="TABLE_SECTION_NUMBER_1" localSheetId="94">'G_87 (609)'!#REF!</definedName>
    <definedName name="TABLE_SECTION_NUMBER_1" localSheetId="36">'G1 (301)'!$B$13</definedName>
    <definedName name="TABLE_SECTION_NUMBER_1" localSheetId="40">'G1_06 (305)'!$B$13</definedName>
    <definedName name="TABLE_SECTION_NUMBER_1" localSheetId="44">'G1_15 (309)'!$B$13</definedName>
    <definedName name="TABLE_SECTION_NUMBER_1" localSheetId="37">'G2 (302)'!$B$13</definedName>
    <definedName name="TABLE_SECTION_NUMBER_1" localSheetId="41">'G2_06 (306)'!$B$13</definedName>
    <definedName name="TABLE_SECTION_NUMBER_1" localSheetId="45">'G2_15 (310)'!$B$13</definedName>
    <definedName name="TABLE_SECTION_NUMBER_1" localSheetId="95">'H_87 (610)'!#REF!</definedName>
    <definedName name="TABLE_SECTION_NUMBER_1" localSheetId="38">'H1 (303)'!$B$13</definedName>
    <definedName name="TABLE_SECTION_NUMBER_1" localSheetId="42">'H1_06 (307)'!$B$13</definedName>
    <definedName name="TABLE_SECTION_NUMBER_1" localSheetId="46">'H1_15 (311)'!$B$13</definedName>
    <definedName name="TABLE_SECTION_NUMBER_1" localSheetId="39">'H2 (304)'!$B$13</definedName>
    <definedName name="TABLE_SECTION_NUMBER_1" localSheetId="43">'H2_06 (308)'!$B$13</definedName>
    <definedName name="TABLE_SECTION_NUMBER_1" localSheetId="47">'H2_15 (312)'!$B$13</definedName>
    <definedName name="TABLE_SECTION_NUMBER_1" localSheetId="48">'K (313)'!$B$13</definedName>
    <definedName name="TABLE_SECTION_NUMBER_1" localSheetId="49">'K_06 (314)'!$B$13</definedName>
    <definedName name="TABLE_SECTION_NUMBER_1" localSheetId="50">'K_15_65 (315)'!$B$13</definedName>
    <definedName name="TABLE_SECTION_NUMBER_1" localSheetId="51">'K_15_66 (316)'!$B$13</definedName>
    <definedName name="TABLE_SECTION_NUMBER_1" localSheetId="52">'K_15_67 (317)'!$B$13</definedName>
    <definedName name="TABLE_SECTION_NUMBER_1" localSheetId="53">'K_15_68 (318)'!$B$13</definedName>
    <definedName name="TABLE_SECTION_NUMBER_1" localSheetId="35">'M (229)'!$B$13</definedName>
    <definedName name="TABLE_SECTION_NUMBER_1" localSheetId="54">'M (319)'!$B$13</definedName>
    <definedName name="TABLE_SECTION_NUMBER_1" localSheetId="55">'N (320)'!$B$13</definedName>
    <definedName name="TABLE_SECTION_NUMBER_1" localSheetId="7">'NA1 (201)'!$B$13</definedName>
    <definedName name="TABLE_SECTION_NUMBER_1" localSheetId="17">'NA1_06 (207)'!$B$13</definedName>
    <definedName name="TABLE_SECTION_NUMBER_1" localSheetId="22">'NA1_15_65 (212)'!$B$13</definedName>
    <definedName name="TABLE_SECTION_NUMBER_1" localSheetId="23">'NA1_15_66 (213)'!$B$13</definedName>
    <definedName name="TABLE_SECTION_NUMBER_1" localSheetId="24">'NA1_15_67 (214)'!$B$13</definedName>
    <definedName name="TABLE_SECTION_NUMBER_1" localSheetId="25">'NA1_15_68 (215)'!$B$13</definedName>
    <definedName name="TABLE_SECTION_NUMBER_1" localSheetId="9">'NA2 (202)'!$B$13</definedName>
    <definedName name="TABLE_SECTION_NUMBER_1" localSheetId="18">'NA2_06 (208)'!$B$13</definedName>
    <definedName name="TABLE_SECTION_NUMBER_1" localSheetId="26">'NA2_15_65 (216)'!$B$13</definedName>
    <definedName name="TABLE_SECTION_NUMBER_1" localSheetId="27">'NA2_15_66 (217)'!$B$13</definedName>
    <definedName name="TABLE_SECTION_NUMBER_1" localSheetId="28">'NA2_15_67 (218)'!$B$13</definedName>
    <definedName name="TABLE_SECTION_NUMBER_1" localSheetId="29">'NA2_15_68 (219)'!$B$13</definedName>
    <definedName name="TABLE_SECTION_NUMBER_1" localSheetId="19">'NA3_06 (209)'!$B$13</definedName>
    <definedName name="TABLE_SECTION_NUMBER_1" localSheetId="13">'NF1 (205)'!$B$13</definedName>
    <definedName name="TABLE_SECTION_NUMBER_1" localSheetId="20">'NF1_06 (210)'!$B$13</definedName>
    <definedName name="TABLE_SECTION_NUMBER_1" localSheetId="30">'NF1_15 (220)'!$B$13</definedName>
    <definedName name="TABLE_SECTION_NUMBER_1" localSheetId="15">'NF2 (206)'!$B$13</definedName>
    <definedName name="TABLE_SECTION_NUMBER_1" localSheetId="21">'NF2_06 (211)'!$B$13</definedName>
    <definedName name="TABLE_SECTION_NUMBER_1" localSheetId="31">'NF2_15 (221)'!$B$13</definedName>
    <definedName name="TABLE_SECTION_NUMBER_1" localSheetId="56">'P (321)'!$B$13</definedName>
    <definedName name="TABLE_SECTION_NUMBER_1" localSheetId="70">'Q_15 (335)'!$B$13</definedName>
    <definedName name="TABLE_SECTION_NUMBER_1" localSheetId="57">'Q1 (322)'!$B$13</definedName>
    <definedName name="TABLE_SECTION_NUMBER_1" localSheetId="66">'Q1_06 (331)'!$B$13</definedName>
    <definedName name="TABLE_SECTION_NUMBER_1" localSheetId="58">'Q2 (323)'!$B$13</definedName>
    <definedName name="TABLE_SECTION_NUMBER_1" localSheetId="67">'Q2 _06 (332)'!$B$13</definedName>
    <definedName name="TABLE_SECTION_NUMBER_1" localSheetId="59">'R (324)'!$B$13</definedName>
    <definedName name="TABLE_SECTION_NUMBER_1" localSheetId="71">'R_15 (336)'!$B$13</definedName>
    <definedName name="TABLE_SECTION_NUMBER_1" localSheetId="68">'R1_06 (333)'!$B$13</definedName>
    <definedName name="TABLE_SECTION_NUMBER_1" localSheetId="69">'R2_06 (334)'!$B$13</definedName>
    <definedName name="TABLE_SECTION_NUMBER_1" localSheetId="60">'S1 (325)'!$B$13</definedName>
    <definedName name="TABLE_SECTION_NUMBER_1" localSheetId="61">'S2 (326)'!$B$13</definedName>
    <definedName name="TABLE_SECTION_NUMBER_1" localSheetId="112">'S-AP (701)'!#REF!</definedName>
    <definedName name="TABLE_SECTION_NUMBER_1" localSheetId="62">'T1 (327)'!$B$13</definedName>
    <definedName name="TABLE_SECTION_NUMBER_1" localSheetId="63">'T2 (328)'!$B$13</definedName>
    <definedName name="TABLE_SECTION_NUMBER_1" localSheetId="83">'Table 1 (505)'!$B$13</definedName>
    <definedName name="TABLE_SECTION_NUMBER_1" localSheetId="84">'Table 2 (506)'!$B$13</definedName>
    <definedName name="TABLE_SECTION_NUMBER_1" localSheetId="85">'Table 3 (507)'!$B$13</definedName>
    <definedName name="TABLE_SECTION_NUMBER_1" localSheetId="33">'TVIN_15F (227)'!#REF!</definedName>
    <definedName name="TABLE_SECTION_NUMBER_1" localSheetId="34">'TVIN_15GMP (228)'!#REF!</definedName>
    <definedName name="TABLE_SECTION_NUMBER_1" localSheetId="32">'TVIN_15M (226)'!#REF!</definedName>
    <definedName name="TABLE_SECTION_NUMBER_1" localSheetId="64">'U1 (329)'!$B$13</definedName>
    <definedName name="TABLE_SECTION_NUMBER_1" localSheetId="65">'U2 (330)'!$B$13</definedName>
    <definedName name="TABLE_SERIES_NUMBER" localSheetId="79">'[1]x-Series Number'!$B$14</definedName>
    <definedName name="TABLE_SERIES_NUMBER" localSheetId="115">'[1]x-Series Number'!$B$14</definedName>
    <definedName name="TABLE_SERIES_NUMBER" localSheetId="80">'[1]x-Series Number'!$B$14</definedName>
    <definedName name="TABLE_SERIES_NUMBER" localSheetId="116">'[1]x-Series Number'!$B$14</definedName>
    <definedName name="TABLE_SERIES_NUMBER" localSheetId="81">'[1]x-Series Number'!$B$14</definedName>
    <definedName name="TABLE_SERIES_NUMBER" localSheetId="82">'[1]x-Series Number'!$B$14</definedName>
    <definedName name="TABLE_SERIES_NUMBER" localSheetId="72">'A (401)'!#REF!</definedName>
    <definedName name="TABLE_SERIES_NUMBER" localSheetId="74">'A (403)'!#REF!</definedName>
    <definedName name="TABLE_SERIES_NUMBER" localSheetId="87">'A_06 (602)'!#REF!</definedName>
    <definedName name="TABLE_SERIES_NUMBER" localSheetId="88">'A_15_65 (603)'!#REF!</definedName>
    <definedName name="TABLE_SERIES_NUMBER" localSheetId="89">'A_15_66 (604)'!#REF!</definedName>
    <definedName name="TABLE_SERIES_NUMBER" localSheetId="90">'A_15_67 (605)'!#REF!</definedName>
    <definedName name="TABLE_SERIES_NUMBER" localSheetId="91">'A_15_68 (606)'!#REF!</definedName>
    <definedName name="TABLE_SERIES_NUMBER" localSheetId="86">'A_87 (601)'!#REF!</definedName>
    <definedName name="TABLE_SERIES_NUMBER" localSheetId="73">'B (402)'!#REF!</definedName>
    <definedName name="TABLE_SERIES_NUMBER" localSheetId="75">'B (404)'!#REF!</definedName>
    <definedName name="TABLE_SERIES_NUMBER" localSheetId="106">'B_06 (621)'!#REF!</definedName>
    <definedName name="TABLE_SERIES_NUMBER" localSheetId="110">'B_15 (625)'!#REF!</definedName>
    <definedName name="TABLE_SERIES_NUMBER" localSheetId="92">'B_87 (607)'!#REF!</definedName>
    <definedName name="TABLE_SERIES_NUMBER" localSheetId="113">'B-AP (702)'!#REF!</definedName>
    <definedName name="TABLE_SERIES_NUMBER" localSheetId="76">'C (405)'!#REF!</definedName>
    <definedName name="TABLE_SERIES_NUMBER" localSheetId="114">'C (703)'!#REF!</definedName>
    <definedName name="TABLE_SERIES_NUMBER" localSheetId="107">'C_06 (622)'!#REF!</definedName>
    <definedName name="TABLE_SERIES_NUMBER" localSheetId="111">'C_15 (626)'!#REF!</definedName>
    <definedName name="TABLE_SERIES_NUMBER" localSheetId="93">'C_87 (608)'!#REF!</definedName>
    <definedName name="TABLE_SERIES_NUMBER" localSheetId="108">'D_06 (623)'!#REF!</definedName>
    <definedName name="TABLE_SERIES_NUMBER" localSheetId="11">'D1 (203)'!$B$14</definedName>
    <definedName name="TABLE_SERIES_NUMBER" localSheetId="100">'D1_87 (615)'!#REF!</definedName>
    <definedName name="TABLE_SERIES_NUMBER" localSheetId="12">'D2 (204)'!$B$14</definedName>
    <definedName name="TABLE_SERIES_NUMBER" localSheetId="101">'D2_87 (616)'!#REF!</definedName>
    <definedName name="TABLE_SERIES_NUMBER" localSheetId="109">'E_06 (624)'!#REF!</definedName>
    <definedName name="TABLE_SERIES_NUMBER" localSheetId="102">'E1_87 (617)'!#REF!</definedName>
    <definedName name="TABLE_SERIES_NUMBER" localSheetId="103">'E2_87 (618)'!#REF!</definedName>
    <definedName name="TABLE_SERIES_NUMBER" localSheetId="96">'F_06 (611)'!#REF!</definedName>
    <definedName name="TABLE_SERIES_NUMBER" localSheetId="98">'F_15 (613)'!#REF!</definedName>
    <definedName name="TABLE_SERIES_NUMBER" localSheetId="104">'F1_87 (619)'!#REF!</definedName>
    <definedName name="TABLE_SERIES_NUMBER" localSheetId="105">'F2_87 (620)'!#REF!</definedName>
    <definedName name="TABLE_SERIES_NUMBER" localSheetId="97">'G_06 (612)'!#REF!</definedName>
    <definedName name="TABLE_SERIES_NUMBER" localSheetId="99">'G_15 (614)'!#REF!</definedName>
    <definedName name="TABLE_SERIES_NUMBER" localSheetId="94">'G_87 (609)'!#REF!</definedName>
    <definedName name="TABLE_SERIES_NUMBER" localSheetId="36">'G1 (301)'!$B$14</definedName>
    <definedName name="TABLE_SERIES_NUMBER" localSheetId="40">'G1_06 (305)'!$B$14</definedName>
    <definedName name="TABLE_SERIES_NUMBER" localSheetId="44">'G1_15 (309)'!$B$14</definedName>
    <definedName name="TABLE_SERIES_NUMBER" localSheetId="37">'G2 (302)'!$B$14</definedName>
    <definedName name="TABLE_SERIES_NUMBER" localSheetId="41">'G2_06 (306)'!$B$14</definedName>
    <definedName name="TABLE_SERIES_NUMBER" localSheetId="45">'G2_15 (310)'!$B$14</definedName>
    <definedName name="TABLE_SERIES_NUMBER" localSheetId="95">'H_87 (610)'!#REF!</definedName>
    <definedName name="TABLE_SERIES_NUMBER" localSheetId="38">'H1 (303)'!$B$14</definedName>
    <definedName name="TABLE_SERIES_NUMBER" localSheetId="42">'H1_06 (307)'!$B$14</definedName>
    <definedName name="TABLE_SERIES_NUMBER" localSheetId="46">'H1_15 (311)'!$B$14</definedName>
    <definedName name="TABLE_SERIES_NUMBER" localSheetId="39">'H2 (304)'!$B$14</definedName>
    <definedName name="TABLE_SERIES_NUMBER" localSheetId="43">'H2_06 (308)'!$B$14</definedName>
    <definedName name="TABLE_SERIES_NUMBER" localSheetId="47">'H2_15 (312)'!$B$14</definedName>
    <definedName name="TABLE_SERIES_NUMBER" localSheetId="48">'K (313)'!$B$14</definedName>
    <definedName name="TABLE_SERIES_NUMBER" localSheetId="49">'K_06 (314)'!$B$14</definedName>
    <definedName name="TABLE_SERIES_NUMBER" localSheetId="50">'K_15_65 (315)'!$B$14</definedName>
    <definedName name="TABLE_SERIES_NUMBER" localSheetId="51">'K_15_66 (316)'!$B$14</definedName>
    <definedName name="TABLE_SERIES_NUMBER" localSheetId="52">'K_15_67 (317)'!$B$14</definedName>
    <definedName name="TABLE_SERIES_NUMBER" localSheetId="53">'K_15_68 (318)'!$B$14</definedName>
    <definedName name="TABLE_SERIES_NUMBER" localSheetId="35">'M (229)'!$B$14</definedName>
    <definedName name="TABLE_SERIES_NUMBER" localSheetId="54">'M (319)'!$B$14</definedName>
    <definedName name="TABLE_SERIES_NUMBER" localSheetId="55">'N (320)'!$B$14</definedName>
    <definedName name="TABLE_SERIES_NUMBER" localSheetId="7">'NA1 (201)'!$B$14</definedName>
    <definedName name="TABLE_SERIES_NUMBER" localSheetId="17">'NA1_06 (207)'!$B$14</definedName>
    <definedName name="TABLE_SERIES_NUMBER" localSheetId="22">'NA1_15_65 (212)'!$B$14</definedName>
    <definedName name="TABLE_SERIES_NUMBER" localSheetId="23">'NA1_15_66 (213)'!$B$14</definedName>
    <definedName name="TABLE_SERIES_NUMBER" localSheetId="24">'NA1_15_67 (214)'!$B$14</definedName>
    <definedName name="TABLE_SERIES_NUMBER" localSheetId="25">'NA1_15_68 (215)'!$B$14</definedName>
    <definedName name="TABLE_SERIES_NUMBER" localSheetId="9">'NA2 (202)'!$B$14</definedName>
    <definedName name="TABLE_SERIES_NUMBER" localSheetId="18">'NA2_06 (208)'!$B$14</definedName>
    <definedName name="TABLE_SERIES_NUMBER" localSheetId="26">'NA2_15_65 (216)'!$B$14</definedName>
    <definedName name="TABLE_SERIES_NUMBER" localSheetId="27">'NA2_15_66 (217)'!$B$14</definedName>
    <definedName name="TABLE_SERIES_NUMBER" localSheetId="28">'NA2_15_67 (218)'!$B$14</definedName>
    <definedName name="TABLE_SERIES_NUMBER" localSheetId="29">'NA2_15_68 (219)'!$B$14</definedName>
    <definedName name="TABLE_SERIES_NUMBER" localSheetId="19">'NA3_06 (209)'!$B$14</definedName>
    <definedName name="TABLE_SERIES_NUMBER" localSheetId="13">'NF1 (205)'!$B$14</definedName>
    <definedName name="TABLE_SERIES_NUMBER" localSheetId="20">'NF1_06 (210)'!$B$14</definedName>
    <definedName name="TABLE_SERIES_NUMBER" localSheetId="30">'NF1_15 (220)'!$B$14</definedName>
    <definedName name="TABLE_SERIES_NUMBER" localSheetId="15">'NF2 (206)'!$B$14</definedName>
    <definedName name="TABLE_SERIES_NUMBER" localSheetId="21">'NF2_06 (211)'!$B$14</definedName>
    <definedName name="TABLE_SERIES_NUMBER" localSheetId="31">'NF2_15 (221)'!$B$14</definedName>
    <definedName name="TABLE_SERIES_NUMBER" localSheetId="56">'P (321)'!$B$14</definedName>
    <definedName name="TABLE_SERIES_NUMBER" localSheetId="70">'Q_15 (335)'!$B$14</definedName>
    <definedName name="TABLE_SERIES_NUMBER" localSheetId="57">'Q1 (322)'!$B$14</definedName>
    <definedName name="TABLE_SERIES_NUMBER" localSheetId="66">'Q1_06 (331)'!$B$14</definedName>
    <definedName name="TABLE_SERIES_NUMBER" localSheetId="58">'Q2 (323)'!$B$14</definedName>
    <definedName name="TABLE_SERIES_NUMBER" localSheetId="67">'Q2 _06 (332)'!$B$14</definedName>
    <definedName name="TABLE_SERIES_NUMBER" localSheetId="59">'R (324)'!$B$14</definedName>
    <definedName name="TABLE_SERIES_NUMBER" localSheetId="71">'R_15 (336)'!$B$14</definedName>
    <definedName name="TABLE_SERIES_NUMBER" localSheetId="68">'R1_06 (333)'!$B$14</definedName>
    <definedName name="TABLE_SERIES_NUMBER" localSheetId="69">'R2_06 (334)'!$B$14</definedName>
    <definedName name="TABLE_SERIES_NUMBER" localSheetId="60">'S1 (325)'!$B$14</definedName>
    <definedName name="TABLE_SERIES_NUMBER" localSheetId="61">'S2 (326)'!$B$14</definedName>
    <definedName name="TABLE_SERIES_NUMBER" localSheetId="112">'S-AP (701)'!#REF!</definedName>
    <definedName name="TABLE_SERIES_NUMBER" localSheetId="62">'T1 (327)'!$B$14</definedName>
    <definedName name="TABLE_SERIES_NUMBER" localSheetId="63">'T2 (328)'!$B$14</definedName>
    <definedName name="TABLE_SERIES_NUMBER" localSheetId="83">'Table 1 (505)'!$B$14</definedName>
    <definedName name="TABLE_SERIES_NUMBER" localSheetId="84">'Table 2 (506)'!$B$14</definedName>
    <definedName name="TABLE_SERIES_NUMBER" localSheetId="85">'Table 3 (507)'!$B$14</definedName>
    <definedName name="TABLE_SERIES_NUMBER" localSheetId="33">'TVIN_15F (227)'!#REF!</definedName>
    <definedName name="TABLE_SERIES_NUMBER" localSheetId="34">'TVIN_15GMP (228)'!#REF!</definedName>
    <definedName name="TABLE_SERIES_NUMBER" localSheetId="32">'TVIN_15M (226)'!#REF!</definedName>
    <definedName name="TABLE_SERIES_NUMBER" localSheetId="64">'U1 (329)'!$B$14</definedName>
    <definedName name="TABLE_SERIES_NUMBER" localSheetId="65">'U2 (330)'!$B$14</definedName>
    <definedName name="TABLE_SERIES_NUMBER">'x-Series Number'!$B$14</definedName>
    <definedName name="TABLE_SERIES_NUMBER_1" localSheetId="72">'A (401)'!#REF!</definedName>
    <definedName name="TABLE_SERIES_NUMBER_1" localSheetId="74">'A (403)'!#REF!</definedName>
    <definedName name="TABLE_SERIES_NUMBER_1" localSheetId="87">'A_06 (602)'!#REF!</definedName>
    <definedName name="TABLE_SERIES_NUMBER_1" localSheetId="88">'A_15_65 (603)'!#REF!</definedName>
    <definedName name="TABLE_SERIES_NUMBER_1" localSheetId="89">'A_15_66 (604)'!#REF!</definedName>
    <definedName name="TABLE_SERIES_NUMBER_1" localSheetId="90">'A_15_67 (605)'!#REF!</definedName>
    <definedName name="TABLE_SERIES_NUMBER_1" localSheetId="91">'A_15_68 (606)'!#REF!</definedName>
    <definedName name="TABLE_SERIES_NUMBER_1" localSheetId="86">'A_87 (601)'!#REF!</definedName>
    <definedName name="TABLE_SERIES_NUMBER_1" localSheetId="73">'B (402)'!#REF!</definedName>
    <definedName name="TABLE_SERIES_NUMBER_1" localSheetId="75">'B (404)'!#REF!</definedName>
    <definedName name="TABLE_SERIES_NUMBER_1" localSheetId="106">'B_06 (621)'!#REF!</definedName>
    <definedName name="TABLE_SERIES_NUMBER_1" localSheetId="110">'B_15 (625)'!#REF!</definedName>
    <definedName name="TABLE_SERIES_NUMBER_1" localSheetId="92">'B_87 (607)'!#REF!</definedName>
    <definedName name="TABLE_SERIES_NUMBER_1" localSheetId="113">'B-AP (702)'!#REF!</definedName>
    <definedName name="TABLE_SERIES_NUMBER_1" localSheetId="76">'C (405)'!#REF!</definedName>
    <definedName name="TABLE_SERIES_NUMBER_1" localSheetId="114">'C (703)'!#REF!</definedName>
    <definedName name="TABLE_SERIES_NUMBER_1" localSheetId="107">'C_06 (622)'!#REF!</definedName>
    <definedName name="TABLE_SERIES_NUMBER_1" localSheetId="111">'C_15 (626)'!#REF!</definedName>
    <definedName name="TABLE_SERIES_NUMBER_1" localSheetId="93">'C_87 (608)'!#REF!</definedName>
    <definedName name="TABLE_SERIES_NUMBER_1" localSheetId="108">'D_06 (623)'!#REF!</definedName>
    <definedName name="TABLE_SERIES_NUMBER_1" localSheetId="11">'D1 (203)'!$B$14</definedName>
    <definedName name="TABLE_SERIES_NUMBER_1" localSheetId="100">'D1_87 (615)'!#REF!</definedName>
    <definedName name="TABLE_SERIES_NUMBER_1" localSheetId="12">'D2 (204)'!$B$14</definedName>
    <definedName name="TABLE_SERIES_NUMBER_1" localSheetId="101">'D2_87 (616)'!#REF!</definedName>
    <definedName name="TABLE_SERIES_NUMBER_1" localSheetId="109">'E_06 (624)'!#REF!</definedName>
    <definedName name="TABLE_SERIES_NUMBER_1" localSheetId="102">'E1_87 (617)'!#REF!</definedName>
    <definedName name="TABLE_SERIES_NUMBER_1" localSheetId="103">'E2_87 (618)'!#REF!</definedName>
    <definedName name="TABLE_SERIES_NUMBER_1" localSheetId="96">'F_06 (611)'!#REF!</definedName>
    <definedName name="TABLE_SERIES_NUMBER_1" localSheetId="98">'F_15 (613)'!#REF!</definedName>
    <definedName name="TABLE_SERIES_NUMBER_1" localSheetId="104">'F1_87 (619)'!#REF!</definedName>
    <definedName name="TABLE_SERIES_NUMBER_1" localSheetId="105">'F2_87 (620)'!#REF!</definedName>
    <definedName name="TABLE_SERIES_NUMBER_1" localSheetId="97">'G_06 (612)'!#REF!</definedName>
    <definedName name="TABLE_SERIES_NUMBER_1" localSheetId="99">'G_15 (614)'!#REF!</definedName>
    <definedName name="TABLE_SERIES_NUMBER_1" localSheetId="94">'G_87 (609)'!#REF!</definedName>
    <definedName name="TABLE_SERIES_NUMBER_1" localSheetId="36">'G1 (301)'!$B$14</definedName>
    <definedName name="TABLE_SERIES_NUMBER_1" localSheetId="40">'G1_06 (305)'!$B$14</definedName>
    <definedName name="TABLE_SERIES_NUMBER_1" localSheetId="44">'G1_15 (309)'!$B$14</definedName>
    <definedName name="TABLE_SERIES_NUMBER_1" localSheetId="37">'G2 (302)'!$B$14</definedName>
    <definedName name="TABLE_SERIES_NUMBER_1" localSheetId="41">'G2_06 (306)'!$B$14</definedName>
    <definedName name="TABLE_SERIES_NUMBER_1" localSheetId="45">'G2_15 (310)'!$B$14</definedName>
    <definedName name="TABLE_SERIES_NUMBER_1" localSheetId="95">'H_87 (610)'!#REF!</definedName>
    <definedName name="TABLE_SERIES_NUMBER_1" localSheetId="38">'H1 (303)'!$B$14</definedName>
    <definedName name="TABLE_SERIES_NUMBER_1" localSheetId="42">'H1_06 (307)'!$B$14</definedName>
    <definedName name="TABLE_SERIES_NUMBER_1" localSheetId="46">'H1_15 (311)'!$B$14</definedName>
    <definedName name="TABLE_SERIES_NUMBER_1" localSheetId="39">'H2 (304)'!$B$14</definedName>
    <definedName name="TABLE_SERIES_NUMBER_1" localSheetId="43">'H2_06 (308)'!$B$14</definedName>
    <definedName name="TABLE_SERIES_NUMBER_1" localSheetId="47">'H2_15 (312)'!$B$14</definedName>
    <definedName name="TABLE_SERIES_NUMBER_1" localSheetId="48">'K (313)'!$B$14</definedName>
    <definedName name="TABLE_SERIES_NUMBER_1" localSheetId="49">'K_06 (314)'!$B$14</definedName>
    <definedName name="TABLE_SERIES_NUMBER_1" localSheetId="50">'K_15_65 (315)'!$B$14</definedName>
    <definedName name="TABLE_SERIES_NUMBER_1" localSheetId="51">'K_15_66 (316)'!$B$14</definedName>
    <definedName name="TABLE_SERIES_NUMBER_1" localSheetId="52">'K_15_67 (317)'!$B$14</definedName>
    <definedName name="TABLE_SERIES_NUMBER_1" localSheetId="53">'K_15_68 (318)'!$B$14</definedName>
    <definedName name="TABLE_SERIES_NUMBER_1" localSheetId="35">'M (229)'!$B$14</definedName>
    <definedName name="TABLE_SERIES_NUMBER_1" localSheetId="54">'M (319)'!$B$14</definedName>
    <definedName name="TABLE_SERIES_NUMBER_1" localSheetId="55">'N (320)'!$B$14</definedName>
    <definedName name="TABLE_SERIES_NUMBER_1" localSheetId="7">'NA1 (201)'!$B$14</definedName>
    <definedName name="TABLE_SERIES_NUMBER_1" localSheetId="17">'NA1_06 (207)'!$B$14</definedName>
    <definedName name="TABLE_SERIES_NUMBER_1" localSheetId="22">'NA1_15_65 (212)'!$B$14</definedName>
    <definedName name="TABLE_SERIES_NUMBER_1" localSheetId="23">'NA1_15_66 (213)'!$B$14</definedName>
    <definedName name="TABLE_SERIES_NUMBER_1" localSheetId="24">'NA1_15_67 (214)'!$B$14</definedName>
    <definedName name="TABLE_SERIES_NUMBER_1" localSheetId="25">'NA1_15_68 (215)'!$B$14</definedName>
    <definedName name="TABLE_SERIES_NUMBER_1" localSheetId="9">'NA2 (202)'!$B$14</definedName>
    <definedName name="TABLE_SERIES_NUMBER_1" localSheetId="18">'NA2_06 (208)'!$B$14</definedName>
    <definedName name="TABLE_SERIES_NUMBER_1" localSheetId="26">'NA2_15_65 (216)'!$B$14</definedName>
    <definedName name="TABLE_SERIES_NUMBER_1" localSheetId="27">'NA2_15_66 (217)'!$B$14</definedName>
    <definedName name="TABLE_SERIES_NUMBER_1" localSheetId="28">'NA2_15_67 (218)'!$B$14</definedName>
    <definedName name="TABLE_SERIES_NUMBER_1" localSheetId="29">'NA2_15_68 (219)'!$B$14</definedName>
    <definedName name="TABLE_SERIES_NUMBER_1" localSheetId="19">'NA3_06 (209)'!$B$14</definedName>
    <definedName name="TABLE_SERIES_NUMBER_1" localSheetId="13">'NF1 (205)'!$B$14</definedName>
    <definedName name="TABLE_SERIES_NUMBER_1" localSheetId="20">'NF1_06 (210)'!$B$14</definedName>
    <definedName name="TABLE_SERIES_NUMBER_1" localSheetId="30">'NF1_15 (220)'!$B$14</definedName>
    <definedName name="TABLE_SERIES_NUMBER_1" localSheetId="15">'NF2 (206)'!$B$14</definedName>
    <definedName name="TABLE_SERIES_NUMBER_1" localSheetId="21">'NF2_06 (211)'!$B$14</definedName>
    <definedName name="TABLE_SERIES_NUMBER_1" localSheetId="31">'NF2_15 (221)'!$B$14</definedName>
    <definedName name="TABLE_SERIES_NUMBER_1" localSheetId="56">'P (321)'!$B$14</definedName>
    <definedName name="TABLE_SERIES_NUMBER_1" localSheetId="70">'Q_15 (335)'!$B$14</definedName>
    <definedName name="TABLE_SERIES_NUMBER_1" localSheetId="57">'Q1 (322)'!$B$14</definedName>
    <definedName name="TABLE_SERIES_NUMBER_1" localSheetId="66">'Q1_06 (331)'!$B$14</definedName>
    <definedName name="TABLE_SERIES_NUMBER_1" localSheetId="58">'Q2 (323)'!$B$14</definedName>
    <definedName name="TABLE_SERIES_NUMBER_1" localSheetId="67">'Q2 _06 (332)'!$B$14</definedName>
    <definedName name="TABLE_SERIES_NUMBER_1" localSheetId="59">'R (324)'!$B$14</definedName>
    <definedName name="TABLE_SERIES_NUMBER_1" localSheetId="71">'R_15 (336)'!$B$14</definedName>
    <definedName name="TABLE_SERIES_NUMBER_1" localSheetId="68">'R1_06 (333)'!$B$14</definedName>
    <definedName name="TABLE_SERIES_NUMBER_1" localSheetId="69">'R2_06 (334)'!$B$14</definedName>
    <definedName name="TABLE_SERIES_NUMBER_1" localSheetId="60">'S1 (325)'!$B$14</definedName>
    <definedName name="TABLE_SERIES_NUMBER_1" localSheetId="61">'S2 (326)'!$B$14</definedName>
    <definedName name="TABLE_SERIES_NUMBER_1" localSheetId="112">'S-AP (701)'!#REF!</definedName>
    <definedName name="TABLE_SERIES_NUMBER_1" localSheetId="62">'T1 (327)'!$B$14</definedName>
    <definedName name="TABLE_SERIES_NUMBER_1" localSheetId="63">'T2 (328)'!$B$14</definedName>
    <definedName name="TABLE_SERIES_NUMBER_1" localSheetId="83">'Table 1 (505)'!$B$14</definedName>
    <definedName name="TABLE_SERIES_NUMBER_1" localSheetId="84">'Table 2 (506)'!$B$14</definedName>
    <definedName name="TABLE_SERIES_NUMBER_1" localSheetId="85">'Table 3 (507)'!$B$14</definedName>
    <definedName name="TABLE_SERIES_NUMBER_1" localSheetId="33">'TVIN_15F (227)'!#REF!</definedName>
    <definedName name="TABLE_SERIES_NUMBER_1" localSheetId="34">'TVIN_15GMP (228)'!#REF!</definedName>
    <definedName name="TABLE_SERIES_NUMBER_1" localSheetId="32">'TVIN_15M (226)'!#REF!</definedName>
    <definedName name="TABLE_SERIES_NUMBER_1" localSheetId="64">'U1 (329)'!$B$14</definedName>
    <definedName name="TABLE_SERIES_NUMBER_1" localSheetId="65">'U2 (330)'!$B$14</definedName>
    <definedName name="title" localSheetId="79">[1]Cover!$A$2</definedName>
    <definedName name="title" localSheetId="115">[1]Cover!$A$2</definedName>
    <definedName name="title" localSheetId="80">[1]Cover!$A$2</definedName>
    <definedName name="title" localSheetId="116">[1]Cover!$A$2</definedName>
    <definedName name="title" localSheetId="81">[1]Cover!$A$2</definedName>
    <definedName name="title" localSheetId="82">[1]Cover!$A$2</definedName>
    <definedName name="title" localSheetId="72">[1]Cover!$A$2</definedName>
    <definedName name="title" localSheetId="74">[1]Cover!$A$2</definedName>
    <definedName name="title" localSheetId="87">[1]Cover!$A$2</definedName>
    <definedName name="title" localSheetId="88">[1]Cover!$A$2</definedName>
    <definedName name="title" localSheetId="89">[1]Cover!$A$2</definedName>
    <definedName name="title" localSheetId="90">[1]Cover!$A$2</definedName>
    <definedName name="title" localSheetId="91">[1]Cover!$A$2</definedName>
    <definedName name="title" localSheetId="86">[1]Cover!$A$2</definedName>
    <definedName name="title" localSheetId="73">[1]Cover!$A$2</definedName>
    <definedName name="title" localSheetId="75">[1]Cover!$A$2</definedName>
    <definedName name="title" localSheetId="106">[1]Cover!$A$2</definedName>
    <definedName name="title" localSheetId="110">[1]Cover!$A$2</definedName>
    <definedName name="title" localSheetId="92">[1]Cover!$A$2</definedName>
    <definedName name="title" localSheetId="113">[1]Cover!$A$2</definedName>
    <definedName name="title" localSheetId="76">[1]Cover!$A$2</definedName>
    <definedName name="title" localSheetId="114">[2]Cover!$A$2</definedName>
    <definedName name="title" localSheetId="107">[1]Cover!$A$2</definedName>
    <definedName name="title" localSheetId="111">[1]Cover!$A$2</definedName>
    <definedName name="title" localSheetId="93">[1]Cover!$A$2</definedName>
    <definedName name="title" localSheetId="108">[1]Cover!$A$2</definedName>
    <definedName name="title" localSheetId="100">[1]Cover!$A$2</definedName>
    <definedName name="title" localSheetId="101">[1]Cover!$A$2</definedName>
    <definedName name="title" localSheetId="109">[1]Cover!$A$2</definedName>
    <definedName name="title" localSheetId="102">[1]Cover!$A$2</definedName>
    <definedName name="title" localSheetId="103">[1]Cover!$A$2</definedName>
    <definedName name="title" localSheetId="96">[1]Cover!$A$2</definedName>
    <definedName name="title" localSheetId="98">[1]Cover!$A$2</definedName>
    <definedName name="title" localSheetId="104">[1]Cover!$A$2</definedName>
    <definedName name="title" localSheetId="105">[1]Cover!$A$2</definedName>
    <definedName name="title" localSheetId="97">[1]Cover!$A$2</definedName>
    <definedName name="title" localSheetId="99">[1]Cover!$A$2</definedName>
    <definedName name="title" localSheetId="94">[1]Cover!$A$2</definedName>
    <definedName name="title" localSheetId="95">[1]Cover!$A$2</definedName>
    <definedName name="title" localSheetId="112">[1]Cover!$A$2</definedName>
    <definedName name="title" localSheetId="33">[1]Cover!$A$2</definedName>
    <definedName name="title" localSheetId="34">[1]Cover!$A$2</definedName>
    <definedName name="title" localSheetId="32">[1]Cover!$A$2</definedName>
    <definedName name="title">Cover!$A$2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84" l="1"/>
  <c r="B18" i="208" l="1"/>
  <c r="B15" i="175" l="1"/>
  <c r="B15" i="176"/>
  <c r="B15" i="177"/>
  <c r="B15" i="178"/>
  <c r="B15" i="179"/>
  <c r="B14" i="220"/>
  <c r="B14" i="219"/>
  <c r="B15" i="170"/>
  <c r="B15" i="171"/>
  <c r="B15" i="172"/>
  <c r="L1" i="102"/>
  <c r="B17" i="106" l="1"/>
  <c r="B18" i="159"/>
  <c r="B18" i="158"/>
  <c r="B18" i="157"/>
  <c r="B18" i="156"/>
  <c r="B18" i="155"/>
  <c r="B18" i="154"/>
  <c r="B18" i="153"/>
  <c r="B18" i="152"/>
  <c r="B18" i="151"/>
  <c r="B18" i="150"/>
  <c r="B18" i="149"/>
  <c r="B18" i="148"/>
  <c r="B18" i="147"/>
  <c r="B18" i="146"/>
  <c r="B18" i="145"/>
  <c r="B18" i="144"/>
  <c r="B18" i="143"/>
  <c r="B18" i="160"/>
  <c r="B18" i="142"/>
  <c r="B18" i="141"/>
  <c r="B18" i="140"/>
  <c r="B18" i="139"/>
  <c r="B18" i="138"/>
  <c r="B18" i="137"/>
  <c r="B18" i="136"/>
  <c r="B18" i="135"/>
  <c r="B18" i="134"/>
  <c r="B18" i="133"/>
  <c r="B18" i="132"/>
  <c r="B18" i="131"/>
  <c r="B18" i="130"/>
  <c r="B18" i="129"/>
  <c r="B18" i="128"/>
  <c r="B18" i="127"/>
  <c r="B18" i="126"/>
  <c r="B18" i="125"/>
  <c r="B18" i="161"/>
  <c r="B18" i="123"/>
  <c r="B18" i="122"/>
  <c r="B18" i="121"/>
  <c r="B18" i="120"/>
  <c r="B18" i="119"/>
  <c r="B18" i="118"/>
  <c r="B18" i="117"/>
  <c r="B18" i="116"/>
  <c r="B18" i="115"/>
  <c r="B18" i="114"/>
  <c r="B18" i="113"/>
  <c r="B18" i="112"/>
  <c r="B18" i="111"/>
  <c r="B18" i="124"/>
  <c r="B18" i="110"/>
  <c r="B18" i="109"/>
  <c r="B18" i="108"/>
  <c r="B18" i="107"/>
  <c r="B18" i="106"/>
  <c r="B18" i="105"/>
  <c r="B18" i="104"/>
  <c r="B18" i="163"/>
  <c r="B19" i="165" l="1"/>
  <c r="B18" i="165"/>
  <c r="B19" i="164"/>
  <c r="B18" i="164"/>
  <c r="B19" i="163"/>
  <c r="A79" i="55"/>
  <c r="A80" i="55"/>
  <c r="L80" i="55"/>
  <c r="B18" i="220"/>
  <c r="A2" i="219"/>
  <c r="A2" i="220"/>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106" i="55"/>
  <c r="A107" i="55"/>
  <c r="A108" i="55"/>
  <c r="A109" i="55"/>
  <c r="A110" i="55"/>
  <c r="A111" i="55"/>
  <c r="A112" i="55"/>
  <c r="A113" i="55"/>
  <c r="A114" i="55"/>
  <c r="A115" i="55"/>
  <c r="A116" i="55"/>
  <c r="A117" i="55"/>
  <c r="A118" i="55"/>
  <c r="A14" i="55"/>
  <c r="A15" i="55"/>
  <c r="A16" i="55"/>
  <c r="A17" i="55"/>
  <c r="A18" i="55"/>
  <c r="B18" i="218"/>
  <c r="B13" i="218"/>
  <c r="A2" i="218"/>
  <c r="B18" i="217"/>
  <c r="B18" i="216"/>
  <c r="B18" i="215"/>
  <c r="B13" i="217"/>
  <c r="A2" i="217"/>
  <c r="A10" i="55"/>
  <c r="A11" i="55"/>
  <c r="A12" i="55"/>
  <c r="A13" i="55"/>
  <c r="B13" i="216"/>
  <c r="A2" i="216"/>
  <c r="A9" i="55"/>
  <c r="B13" i="215"/>
  <c r="A2" i="215"/>
  <c r="B14" i="172" l="1"/>
  <c r="B14" i="171"/>
  <c r="B14" i="170"/>
  <c r="B20" i="104" l="1"/>
  <c r="B20" i="159" l="1"/>
  <c r="B20" i="158"/>
  <c r="B20" i="157"/>
  <c r="B20" i="156"/>
  <c r="B20" i="155"/>
  <c r="B20" i="154"/>
  <c r="B20" i="153"/>
  <c r="B20" i="152"/>
  <c r="B20" i="151"/>
  <c r="B20" i="150"/>
  <c r="B20" i="149"/>
  <c r="B20" i="148"/>
  <c r="B20" i="147"/>
  <c r="B20" i="146"/>
  <c r="B20" i="145"/>
  <c r="B20" i="144"/>
  <c r="B20" i="143"/>
  <c r="B20" i="160"/>
  <c r="B20" i="142"/>
  <c r="B20" i="141"/>
  <c r="B20" i="140"/>
  <c r="B20" i="139"/>
  <c r="B20" i="138"/>
  <c r="B20" i="137"/>
  <c r="B20" i="136"/>
  <c r="B20" i="135"/>
  <c r="B20" i="134"/>
  <c r="B20" i="133"/>
  <c r="B20" i="132"/>
  <c r="B20" i="131"/>
  <c r="B20" i="130"/>
  <c r="B20" i="129"/>
  <c r="B20" i="127"/>
  <c r="B20" i="126"/>
  <c r="B20" i="125"/>
  <c r="B20" i="161"/>
  <c r="B20" i="124"/>
  <c r="B20" i="123"/>
  <c r="B20" i="122"/>
  <c r="B20" i="121"/>
  <c r="B20" i="120"/>
  <c r="B20" i="119"/>
  <c r="B20" i="118"/>
  <c r="B20" i="117"/>
  <c r="B20" i="116"/>
  <c r="B20" i="115"/>
  <c r="B20" i="114"/>
  <c r="B20" i="113"/>
  <c r="B20" i="112"/>
  <c r="B20" i="111"/>
  <c r="B20" i="110"/>
  <c r="B20" i="109"/>
  <c r="B20" i="108"/>
  <c r="B20" i="107"/>
  <c r="B20" i="106"/>
  <c r="B20" i="105"/>
  <c r="B17" i="159"/>
  <c r="B17" i="158"/>
  <c r="B17" i="157"/>
  <c r="B17" i="156"/>
  <c r="B17" i="155"/>
  <c r="B17" i="154"/>
  <c r="B17" i="153"/>
  <c r="B17" i="152"/>
  <c r="B17" i="151"/>
  <c r="B17" i="150"/>
  <c r="B17" i="149"/>
  <c r="B17" i="148"/>
  <c r="B17" i="147"/>
  <c r="B17" i="146"/>
  <c r="B17" i="145"/>
  <c r="B17" i="144"/>
  <c r="B17" i="143"/>
  <c r="B17" i="160"/>
  <c r="B17" i="142"/>
  <c r="B17" i="141"/>
  <c r="B17" i="140"/>
  <c r="B17" i="139"/>
  <c r="B17" i="138"/>
  <c r="B17" i="137"/>
  <c r="B17" i="136"/>
  <c r="B17" i="135"/>
  <c r="B17" i="134"/>
  <c r="B17" i="133"/>
  <c r="B17" i="132"/>
  <c r="B17" i="131"/>
  <c r="B17" i="130"/>
  <c r="B17" i="129"/>
  <c r="B17" i="127"/>
  <c r="B17" i="126"/>
  <c r="B17" i="125"/>
  <c r="B17" i="161"/>
  <c r="B17" i="124"/>
  <c r="B17" i="123"/>
  <c r="B17" i="122"/>
  <c r="B17" i="121"/>
  <c r="B17" i="120"/>
  <c r="B17" i="119"/>
  <c r="B17" i="118"/>
  <c r="B17" i="117"/>
  <c r="B17" i="116"/>
  <c r="B17" i="115"/>
  <c r="B17" i="114"/>
  <c r="B17" i="113"/>
  <c r="B17" i="112"/>
  <c r="B17" i="111"/>
  <c r="B17" i="110"/>
  <c r="B17" i="109"/>
  <c r="B17" i="108"/>
  <c r="B17" i="107"/>
  <c r="B17" i="105"/>
  <c r="B22" i="165" l="1"/>
  <c r="B22" i="164"/>
  <c r="B22" i="163"/>
  <c r="B22" i="159"/>
  <c r="B22" i="158"/>
  <c r="B22" i="157"/>
  <c r="B22" i="156"/>
  <c r="B22" i="155"/>
  <c r="B22" i="154"/>
  <c r="B22" i="153"/>
  <c r="B22" i="152"/>
  <c r="B22" i="151"/>
  <c r="B22" i="150"/>
  <c r="B22" i="149"/>
  <c r="B22" i="148"/>
  <c r="B22" i="147"/>
  <c r="B22" i="146"/>
  <c r="B22" i="145"/>
  <c r="B22" i="144"/>
  <c r="B22" i="143"/>
  <c r="B22" i="160"/>
  <c r="B22" i="142"/>
  <c r="B22" i="141"/>
  <c r="B22" i="140"/>
  <c r="B22" i="139"/>
  <c r="B22" i="138"/>
  <c r="B22" i="137"/>
  <c r="B22" i="136"/>
  <c r="B22" i="135"/>
  <c r="B22" i="134"/>
  <c r="B22" i="133"/>
  <c r="B22" i="132"/>
  <c r="B22" i="131"/>
  <c r="B22" i="130"/>
  <c r="B22" i="129"/>
  <c r="B22" i="128"/>
  <c r="B22" i="127"/>
  <c r="B22" i="126"/>
  <c r="B22" i="125"/>
  <c r="B22" i="161"/>
  <c r="B22" i="124"/>
  <c r="B22" i="123"/>
  <c r="B22" i="122"/>
  <c r="B22" i="121"/>
  <c r="B22" i="120"/>
  <c r="B22" i="119"/>
  <c r="B22" i="118"/>
  <c r="B22" i="117"/>
  <c r="B22" i="116"/>
  <c r="B22" i="115"/>
  <c r="B22" i="114"/>
  <c r="B22" i="113"/>
  <c r="B22" i="112"/>
  <c r="B22" i="111"/>
  <c r="B22" i="110"/>
  <c r="B22" i="109"/>
  <c r="B22" i="108"/>
  <c r="B22" i="107"/>
  <c r="B22" i="106"/>
  <c r="B22" i="105"/>
  <c r="B22" i="104"/>
  <c r="B22" i="102"/>
  <c r="B18" i="214"/>
  <c r="A2" i="214"/>
  <c r="B18" i="213"/>
  <c r="A2" i="213"/>
  <c r="B19" i="212"/>
  <c r="A2" i="212"/>
  <c r="B19" i="211"/>
  <c r="A2" i="211"/>
  <c r="B19" i="210"/>
  <c r="A2" i="210"/>
  <c r="B18" i="209"/>
  <c r="A2" i="209"/>
  <c r="A2" i="208"/>
  <c r="B18" i="207"/>
  <c r="A2" i="207"/>
  <c r="B18" i="206"/>
  <c r="A2" i="206"/>
  <c r="B18" i="205"/>
  <c r="A2" i="205"/>
  <c r="B18" i="204"/>
  <c r="A2" i="204"/>
  <c r="B18" i="203"/>
  <c r="A2" i="203"/>
  <c r="B18" i="202"/>
  <c r="A2" i="202"/>
  <c r="B18" i="201"/>
  <c r="A2" i="201"/>
  <c r="B18" i="200"/>
  <c r="A2" i="200"/>
  <c r="B18" i="199"/>
  <c r="A2" i="199"/>
  <c r="B18" i="198"/>
  <c r="A2" i="198"/>
  <c r="B18" i="197"/>
  <c r="A2" i="197"/>
  <c r="B18" i="196"/>
  <c r="A2" i="196"/>
  <c r="B18" i="195"/>
  <c r="A2" i="195"/>
  <c r="B18" i="194"/>
  <c r="A2" i="194"/>
  <c r="B18" i="193"/>
  <c r="A2" i="193"/>
  <c r="B18" i="192"/>
  <c r="A2" i="192"/>
  <c r="B18" i="191"/>
  <c r="A2" i="191"/>
  <c r="B18" i="190"/>
  <c r="A2" i="190"/>
  <c r="B18" i="189"/>
  <c r="A2" i="189"/>
  <c r="B18" i="188"/>
  <c r="A2" i="188"/>
  <c r="B18" i="187"/>
  <c r="A2" i="187"/>
  <c r="B18" i="186"/>
  <c r="A2" i="186"/>
  <c r="B17" i="185"/>
  <c r="A2" i="185"/>
  <c r="A2" i="184"/>
  <c r="B19" i="183"/>
  <c r="A2" i="183"/>
  <c r="B17" i="182"/>
  <c r="A2" i="182"/>
  <c r="B18" i="181"/>
  <c r="A2" i="181"/>
  <c r="B18" i="180"/>
  <c r="A2" i="180"/>
  <c r="B19" i="179"/>
  <c r="A2" i="179"/>
  <c r="B19" i="178"/>
  <c r="A2" i="178"/>
  <c r="B19" i="177"/>
  <c r="A2" i="177"/>
  <c r="B19" i="176"/>
  <c r="A2" i="176"/>
  <c r="B19" i="175"/>
  <c r="A2" i="175"/>
  <c r="B19" i="172"/>
  <c r="A2" i="172"/>
  <c r="B19" i="171"/>
  <c r="A2" i="171"/>
  <c r="B19" i="170"/>
  <c r="A2" i="170"/>
  <c r="A3" i="165" l="1"/>
  <c r="A2" i="165"/>
  <c r="A3" i="164"/>
  <c r="A2" i="164"/>
  <c r="A3" i="163" l="1"/>
  <c r="A2" i="163"/>
  <c r="A3" i="161"/>
  <c r="A2" i="161"/>
  <c r="A3" i="160"/>
  <c r="A2" i="160"/>
  <c r="A3" i="159"/>
  <c r="A2" i="159"/>
  <c r="A3" i="158"/>
  <c r="A2" i="158"/>
  <c r="A3" i="157"/>
  <c r="A2" i="157"/>
  <c r="A3" i="156"/>
  <c r="A2" i="156"/>
  <c r="A3" i="155"/>
  <c r="A2" i="155"/>
  <c r="A3" i="154"/>
  <c r="A2" i="154"/>
  <c r="A3" i="153"/>
  <c r="A2" i="153"/>
  <c r="A3" i="152"/>
  <c r="A2" i="152"/>
  <c r="A3" i="151"/>
  <c r="A2" i="151"/>
  <c r="A3" i="150"/>
  <c r="A2" i="150"/>
  <c r="A3" i="149"/>
  <c r="A2" i="149"/>
  <c r="A3" i="148"/>
  <c r="A2" i="148"/>
  <c r="A3" i="147"/>
  <c r="A2" i="147"/>
  <c r="A3" i="146"/>
  <c r="A2" i="146"/>
  <c r="A3" i="145"/>
  <c r="A2" i="145"/>
  <c r="A3" i="144"/>
  <c r="A2" i="144"/>
  <c r="A3" i="143"/>
  <c r="A2" i="143"/>
  <c r="A3" i="142"/>
  <c r="A2" i="142"/>
  <c r="A3" i="141"/>
  <c r="A2" i="141"/>
  <c r="A3" i="140"/>
  <c r="A2" i="140"/>
  <c r="A3" i="139"/>
  <c r="A2" i="139"/>
  <c r="A3" i="138"/>
  <c r="A2" i="138"/>
  <c r="A3" i="137"/>
  <c r="A2" i="137"/>
  <c r="A3" i="136"/>
  <c r="A2" i="136"/>
  <c r="A3" i="135"/>
  <c r="A2" i="135"/>
  <c r="A3" i="134"/>
  <c r="A2" i="134"/>
  <c r="A3" i="133"/>
  <c r="A2" i="133"/>
  <c r="A3" i="132"/>
  <c r="A2" i="132"/>
  <c r="A3" i="131"/>
  <c r="A2" i="131"/>
  <c r="A3" i="130"/>
  <c r="A2" i="130"/>
  <c r="A3" i="129"/>
  <c r="A2" i="129"/>
  <c r="A3" i="128"/>
  <c r="A2" i="128"/>
  <c r="A3" i="127"/>
  <c r="A2" i="127"/>
  <c r="A3" i="126"/>
  <c r="A2" i="126"/>
  <c r="A3" i="125"/>
  <c r="A2" i="125"/>
  <c r="A3" i="124"/>
  <c r="A2" i="124"/>
  <c r="A3" i="123"/>
  <c r="A2" i="123"/>
  <c r="A3" i="122"/>
  <c r="A2" i="122"/>
  <c r="A3" i="121"/>
  <c r="A2" i="121"/>
  <c r="A3" i="120"/>
  <c r="A2" i="120"/>
  <c r="A3" i="119"/>
  <c r="A2" i="119"/>
  <c r="A3" i="118"/>
  <c r="A2" i="118"/>
  <c r="A3" i="117"/>
  <c r="A2" i="117"/>
  <c r="A3" i="116"/>
  <c r="A2" i="116"/>
  <c r="A3" i="115"/>
  <c r="A2" i="115"/>
  <c r="A3" i="114"/>
  <c r="A2" i="114"/>
  <c r="A3" i="113"/>
  <c r="A2" i="113"/>
  <c r="A3" i="112"/>
  <c r="A2" i="112"/>
  <c r="A3" i="111"/>
  <c r="A2" i="111"/>
  <c r="A3" i="110"/>
  <c r="A2" i="110"/>
  <c r="A3" i="109"/>
  <c r="A2" i="109"/>
  <c r="A3" i="108"/>
  <c r="A2" i="108"/>
  <c r="A3" i="107"/>
  <c r="A2" i="107"/>
  <c r="A3" i="106"/>
  <c r="A2" i="106"/>
  <c r="A3" i="105"/>
  <c r="A2" i="105"/>
  <c r="A3" i="104"/>
  <c r="A2" i="104"/>
  <c r="A3" i="102" l="1"/>
  <c r="A4" i="102" l="1"/>
  <c r="A2" i="102"/>
  <c r="A4" i="86" l="1"/>
  <c r="A2" i="86"/>
  <c r="A2" i="78"/>
  <c r="A4" i="77"/>
  <c r="A2" i="77"/>
  <c r="A2" i="55" l="1"/>
  <c r="A4" i="1" l="1"/>
</calcChain>
</file>

<file path=xl/sharedStrings.xml><?xml version="1.0" encoding="utf-8"?>
<sst xmlns="http://schemas.openxmlformats.org/spreadsheetml/2006/main" count="4622" uniqueCount="805">
  <si>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</si>
  <si>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</si>
  <si>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</si>
  <si>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</si>
  <si>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</si>
  <si>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</si>
  <si>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</si>
  <si>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</si>
  <si>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</si>
  <si>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</si>
  <si>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</si>
  <si>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</si>
  <si>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</si>
  <si>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x=0</t>
  </si>
  <si>
    <t>x=1</t>
  </si>
  <si>
    <t>800 Series - Other Scheme Specific</t>
  </si>
  <si>
    <t>Client</t>
  </si>
  <si>
    <t>Factor Type</t>
  </si>
  <si>
    <t>Series Number</t>
  </si>
  <si>
    <t>Date Factors Issued to Client</t>
  </si>
  <si>
    <t>Date Factors Implemented (if known)</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</si>
  <si>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</si>
  <si>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</si>
  <si>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</si>
  <si>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</si>
  <si>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</si>
  <si>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</si>
  <si>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</si>
  <si>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</si>
  <si>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</si>
  <si>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 xml:space="preserve">This sheet lists the full suite of factors that are in force together with the following information: </t>
  </si>
  <si>
    <t>x-201 and onwards</t>
  </si>
  <si>
    <t>x-301 and onwards</t>
  </si>
  <si>
    <t>x-401 and onwards</t>
  </si>
  <si>
    <t>x-501 and onwards</t>
  </si>
  <si>
    <t>x-601 and onwards</t>
  </si>
  <si>
    <t>x-701 and onwards</t>
  </si>
  <si>
    <t>x-801 and onwards</t>
  </si>
  <si>
    <t>Purpose of Spreadsheet</t>
  </si>
  <si>
    <t>Version control</t>
  </si>
  <si>
    <t>Version control on this sheet commences with the 2017/18 factor review (version 2018-1)</t>
  </si>
  <si>
    <t>Example</t>
  </si>
  <si>
    <t>Provides the following new factor tables:</t>
  </si>
  <si>
    <t>Provides the following revised factors:</t>
  </si>
  <si>
    <t>Factors still to follow:</t>
  </si>
  <si>
    <t>Methodology changes:</t>
  </si>
  <si>
    <t>Purpose of spreadsheet</t>
  </si>
  <si>
    <t>401, 501,</t>
  </si>
  <si>
    <t>101, 106, 107</t>
  </si>
  <si>
    <t>104-108, 205-210</t>
  </si>
  <si>
    <t>None except GMP percentages changed in tables 101-106, 201-206, 301-302, 304</t>
  </si>
  <si>
    <t>x=2</t>
  </si>
  <si>
    <t>Police_EW</t>
  </si>
  <si>
    <t>Section</t>
  </si>
  <si>
    <t>Section Number (x)</t>
  </si>
  <si>
    <t>Table Reference
(Section-Series Number)</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</si>
  <si>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</si>
  <si>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</si>
  <si>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</si>
  <si>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</si>
  <si>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</si>
  <si>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</si>
  <si>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</si>
  <si>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</si>
  <si>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</si>
  <si>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</si>
  <si>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</si>
  <si>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</si>
  <si>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</si>
  <si>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</si>
  <si>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</si>
  <si>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</si>
  <si>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</si>
  <si>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</si>
  <si>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</si>
  <si>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</si>
  <si>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</si>
  <si>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</si>
  <si>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</si>
  <si>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</si>
  <si>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</si>
  <si>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</si>
  <si>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</si>
  <si>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</si>
  <si>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</si>
  <si>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</si>
  <si>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</si>
  <si>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</si>
  <si>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</si>
  <si>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</si>
  <si>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</si>
  <si>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</si>
  <si>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</si>
  <si>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</si>
  <si>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</si>
  <si>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</si>
  <si>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</si>
  <si>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</si>
  <si>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</si>
  <si>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</si>
  <si>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</si>
  <si>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</si>
  <si>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</si>
  <si>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</si>
  <si>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</si>
  <si>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</si>
  <si>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</si>
  <si>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</si>
  <si>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</si>
  <si>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</si>
  <si>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</si>
  <si>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</si>
  <si>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</si>
  <si>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</si>
  <si>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</si>
  <si>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</si>
  <si>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</si>
  <si>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</si>
  <si>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</si>
  <si>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</si>
  <si>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</si>
  <si>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</si>
  <si>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</si>
  <si>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</si>
  <si>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</si>
  <si>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</si>
  <si>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</si>
  <si>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</si>
  <si>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</si>
  <si>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</si>
  <si>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</si>
  <si>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</si>
  <si>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</si>
  <si>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</si>
  <si>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</si>
  <si>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</si>
  <si>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</si>
  <si>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</si>
  <si>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</si>
  <si>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</si>
  <si>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</si>
  <si>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</si>
  <si>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</si>
  <si>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</si>
  <si>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</si>
  <si>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</si>
  <si>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</si>
  <si>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</si>
  <si>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</si>
  <si>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</si>
  <si>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</si>
  <si>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</si>
  <si>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</si>
  <si>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</si>
  <si>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</si>
  <si>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</si>
  <si>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</si>
  <si>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</si>
  <si>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</si>
  <si>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</si>
  <si>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</si>
  <si>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</si>
  <si>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</si>
  <si>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</si>
  <si>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</si>
  <si>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</si>
  <si>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</si>
  <si>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</si>
  <si>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</si>
  <si>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</si>
  <si>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</si>
  <si>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</si>
  <si>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</si>
  <si>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</si>
  <si>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</si>
  <si>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</si>
  <si>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</si>
  <si>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</si>
  <si>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</si>
  <si>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</si>
  <si>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</si>
  <si>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</si>
  <si>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</si>
  <si>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</si>
  <si>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</si>
  <si>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</si>
  <si>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</si>
  <si>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</si>
  <si>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</si>
  <si>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</si>
  <si>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</si>
  <si>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</si>
  <si>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</si>
  <si>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</si>
  <si>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</si>
  <si>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</si>
  <si>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</si>
  <si>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</si>
  <si>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</si>
  <si>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</si>
  <si>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</si>
  <si>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</si>
  <si>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</si>
  <si>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</si>
  <si>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</si>
  <si>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</si>
  <si>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</si>
  <si>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</si>
  <si>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</si>
  <si>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</si>
  <si>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</si>
  <si>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</si>
  <si>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</si>
  <si>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</si>
  <si>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</si>
  <si>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</si>
  <si>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</si>
  <si>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</si>
  <si>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</si>
  <si>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</si>
  <si>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</si>
  <si>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</si>
  <si>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</si>
  <si>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</si>
  <si>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</si>
  <si>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</si>
  <si>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</si>
  <si>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</si>
  <si>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</si>
  <si>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</si>
  <si>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</si>
  <si>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</si>
  <si>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</si>
  <si>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</si>
  <si>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</si>
  <si>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</si>
  <si>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</si>
  <si>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</si>
  <si>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</si>
  <si>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</si>
  <si>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</si>
  <si>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</si>
  <si>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</si>
  <si>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</si>
  <si>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</si>
  <si>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</si>
  <si>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</si>
  <si>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</si>
  <si>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</si>
  <si>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</si>
  <si>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</si>
  <si>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</si>
  <si>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</si>
  <si>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</si>
  <si>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</si>
  <si>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</si>
  <si>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</si>
  <si>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</si>
  <si>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</si>
  <si>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</si>
  <si>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</si>
  <si>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</si>
  <si>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</si>
  <si>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</si>
  <si>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</si>
  <si>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</si>
  <si>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</si>
  <si>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</si>
  <si>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</si>
  <si>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</si>
  <si>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</si>
  <si>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</si>
  <si>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</si>
  <si>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The 300 series factors contain the pension sharing on divorce factors. Each different type of pension sharing on divorce factor is set out on a separate sheet starting with sheet x-301, where x relates to the scheme section (if applicable).</t>
  </si>
  <si>
    <t>The 400 series factors contain the early of late retirement factors. Each different type of early or late retirement factor is set out on a separate sheet starting with sheet x-401, where x relates to the scheme section (if applicable).</t>
  </si>
  <si>
    <t>The 500 series factors contain the commutation factors. Each different type of commutation factor is set out on a separate sheet starting with sheet x-501, where x relates to the scheme section (if applicable).</t>
  </si>
  <si>
    <t>The 600 series factors contain the scheme pays factors. Each different type of scheme pays factor is set out on a separate sheet starting with sheet x-601, where x relates to the scheme section (if applicable).</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</si>
  <si>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</si>
  <si>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The 800 series factors contain the other scheme specific factors. Each different type of other scheme specific factor is set out on a separate sheet starting with sheet x-801, where x relates to the scheme section (if applicable).</t>
  </si>
  <si>
    <t>Scheme</t>
  </si>
  <si>
    <t>Police_EW - Consolidated Factor Spreadsheet</t>
  </si>
  <si>
    <t>This spreadsheet contains the full suite of factors that are in force for the Police_EW.</t>
  </si>
  <si>
    <t>CETV</t>
  </si>
  <si>
    <t>Non club transfer value factors for deferred benefits payable from 60</t>
  </si>
  <si>
    <t>Male</t>
  </si>
  <si>
    <t>Age last birthday at relevant date</t>
  </si>
  <si>
    <t>2-201</t>
  </si>
  <si>
    <t>Table NA1</t>
  </si>
  <si>
    <t>Age</t>
  </si>
  <si>
    <t>Pension of £1 per annum</t>
  </si>
  <si>
    <t>Survivor's pension of £1 per annum</t>
  </si>
  <si>
    <t>Female</t>
  </si>
  <si>
    <t>2-202</t>
  </si>
  <si>
    <t>Table NA2</t>
  </si>
  <si>
    <t>CETV factors for deferred benefits payable from 50</t>
  </si>
  <si>
    <t>2-203</t>
  </si>
  <si>
    <t>Table D1</t>
  </si>
  <si>
    <t>2-204</t>
  </si>
  <si>
    <t>Table D2</t>
  </si>
  <si>
    <t>Non club transfer value factors for active members entitled to immediate benefits</t>
  </si>
  <si>
    <t>2-205</t>
  </si>
  <si>
    <t>Table NF1</t>
  </si>
  <si>
    <t>2-206</t>
  </si>
  <si>
    <t>Table NF2</t>
  </si>
  <si>
    <t>Non club transfer value factors for deferred benefits payable from 65</t>
  </si>
  <si>
    <t>1-207</t>
  </si>
  <si>
    <t>Table NA1_06</t>
  </si>
  <si>
    <t>Gross pension of £1 per annum</t>
  </si>
  <si>
    <t>Lump sum of £1</t>
  </si>
  <si>
    <t>Surviving partner's pension of £1 pa</t>
  </si>
  <si>
    <t>Non club transfer value factors for deferred benefits payable from 65 - Females aged below 60</t>
  </si>
  <si>
    <t>1-208</t>
  </si>
  <si>
    <t>Table NA2_06</t>
  </si>
  <si>
    <t>Non club transfer value factors for deferred benefits payable from 65 - Females aged 60 and over</t>
  </si>
  <si>
    <t>1-209</t>
  </si>
  <si>
    <t>Table NA3_06</t>
  </si>
  <si>
    <t>1-210</t>
  </si>
  <si>
    <t>Table NF1_06</t>
  </si>
  <si>
    <t>1-211</t>
  </si>
  <si>
    <t>Table NF2_06</t>
  </si>
  <si>
    <t>Non club transfer value factors for deferred benefits payable from NPA 65</t>
  </si>
  <si>
    <t>0-212</t>
  </si>
  <si>
    <t>Table NA1_15_65</t>
  </si>
  <si>
    <t>Non club transfer value factors for deferred benefits payable from NPA 66</t>
  </si>
  <si>
    <t>0-213</t>
  </si>
  <si>
    <t>Table NA1_15_66</t>
  </si>
  <si>
    <t>Non club transfer value factors for deferred benefits payable from NPA 67</t>
  </si>
  <si>
    <t>0-214</t>
  </si>
  <si>
    <t>Table NA1_15_67</t>
  </si>
  <si>
    <t>Non club transfer value factors for deferred benefits payable from NPA 68</t>
  </si>
  <si>
    <t>0-215</t>
  </si>
  <si>
    <t>Table NA1_15_68</t>
  </si>
  <si>
    <t>0-216</t>
  </si>
  <si>
    <t>Table NA2_15_65</t>
  </si>
  <si>
    <t>0-217</t>
  </si>
  <si>
    <t>Table NA2_15_66</t>
  </si>
  <si>
    <t>0-218</t>
  </si>
  <si>
    <t>Table NA2_15_67</t>
  </si>
  <si>
    <t>0-219</t>
  </si>
  <si>
    <t>Table NA2_15_68</t>
  </si>
  <si>
    <t>0-220</t>
  </si>
  <si>
    <t>Table NF1_15</t>
  </si>
  <si>
    <t>0-221</t>
  </si>
  <si>
    <t>Table NF2_15</t>
  </si>
  <si>
    <t>PenCE</t>
  </si>
  <si>
    <t>Pensioner cash equivalent factors for divorce purposes - retirement not on grounds of ill health</t>
  </si>
  <si>
    <t>2-301</t>
  </si>
  <si>
    <t>Table G1</t>
  </si>
  <si>
    <t>Deduction for GMP of £1 per annum</t>
  </si>
  <si>
    <t>2-302</t>
  </si>
  <si>
    <t>Table G2</t>
  </si>
  <si>
    <t>Ill health pensioner cash equivalent factors for divorce purposes - retirement on grounds of ill health</t>
  </si>
  <si>
    <t>2-303</t>
  </si>
  <si>
    <t>Table H1</t>
  </si>
  <si>
    <t>2-304</t>
  </si>
  <si>
    <t>Table H2</t>
  </si>
  <si>
    <t>1-305</t>
  </si>
  <si>
    <t>Table G1_06</t>
  </si>
  <si>
    <t>1-306</t>
  </si>
  <si>
    <t>Table G2_06</t>
  </si>
  <si>
    <t>Pensioner cash equivalent factors for divorce purposes - retirement on grounds of ill health</t>
  </si>
  <si>
    <t>1-307</t>
  </si>
  <si>
    <t>Table H1_06</t>
  </si>
  <si>
    <t>1-308</t>
  </si>
  <si>
    <t>Table H2_06</t>
  </si>
  <si>
    <t>0-309</t>
  </si>
  <si>
    <t>Table G1_15</t>
  </si>
  <si>
    <t>0-310</t>
  </si>
  <si>
    <t>Table G2_15</t>
  </si>
  <si>
    <t>0-311</t>
  </si>
  <si>
    <t>Table H1_15</t>
  </si>
  <si>
    <t>0-312</t>
  </si>
  <si>
    <t>Table H2_15</t>
  </si>
  <si>
    <t>Pension Credit</t>
  </si>
  <si>
    <t>Factors for calculating the pension credit</t>
  </si>
  <si>
    <t>Male &amp; Female</t>
  </si>
  <si>
    <t>2-313</t>
  </si>
  <si>
    <t>Table K</t>
  </si>
  <si>
    <t>Pension of £1 per annum - Males</t>
  </si>
  <si>
    <t>Pension of £1 per annum - Females</t>
  </si>
  <si>
    <t>1-314</t>
  </si>
  <si>
    <t>Table K_06</t>
  </si>
  <si>
    <t>Lump sum of £1- Males</t>
  </si>
  <si>
    <t>Lump sum of £1 - Females</t>
  </si>
  <si>
    <t>Factors for calculating the pension credit for members with NPA 65</t>
  </si>
  <si>
    <t>0-315</t>
  </si>
  <si>
    <t>Table K_15_65</t>
  </si>
  <si>
    <t>Factors for calculating the pension credit for members with NPA 66</t>
  </si>
  <si>
    <t>0-316</t>
  </si>
  <si>
    <t>Table K_15_66</t>
  </si>
  <si>
    <t>Factors for calculating the pension credit for members with NPA 67</t>
  </si>
  <si>
    <t>0-317</t>
  </si>
  <si>
    <t>Table K_15_67</t>
  </si>
  <si>
    <t>Factors for calculating the pension credit for members with NPA 68</t>
  </si>
  <si>
    <t>0-318</t>
  </si>
  <si>
    <t>Table K_15_68</t>
  </si>
  <si>
    <t>Pension Debit</t>
  </si>
  <si>
    <t>Adjustment to pension debit on retirement - normal health</t>
  </si>
  <si>
    <t>Unisex</t>
  </si>
  <si>
    <t>Age of the member when benefits come into payment</t>
  </si>
  <si>
    <t>2-320</t>
  </si>
  <si>
    <t>Table N</t>
  </si>
  <si>
    <t>Months/Age</t>
  </si>
  <si>
    <t>Adjustment to pension debit on retirement - ill health</t>
  </si>
  <si>
    <t>2-321</t>
  </si>
  <si>
    <t>Table P</t>
  </si>
  <si>
    <t>Factors for calculating the pension debit retirement timing factor - normal health</t>
  </si>
  <si>
    <t>Age (Years/Months)</t>
  </si>
  <si>
    <t>2-322</t>
  </si>
  <si>
    <t>Table Q1</t>
  </si>
  <si>
    <t>Factors for calculating the penson debit retirement timing factor - ill health</t>
  </si>
  <si>
    <t>2-323</t>
  </si>
  <si>
    <t>Table Q2</t>
  </si>
  <si>
    <t>Factors for calculating the pension debit retirement timing factor</t>
  </si>
  <si>
    <t>2-324</t>
  </si>
  <si>
    <t>Table R</t>
  </si>
  <si>
    <t>2-325</t>
  </si>
  <si>
    <t>Table S1</t>
  </si>
  <si>
    <t>Factors for calculating the pension debit retirement timing factor - ill health</t>
  </si>
  <si>
    <t>2-326</t>
  </si>
  <si>
    <t>Table S2</t>
  </si>
  <si>
    <t>2-327</t>
  </si>
  <si>
    <t>Table T1</t>
  </si>
  <si>
    <t>2-328</t>
  </si>
  <si>
    <t>Table T2</t>
  </si>
  <si>
    <t>2-329</t>
  </si>
  <si>
    <t>Table U1</t>
  </si>
  <si>
    <t>2-330</t>
  </si>
  <si>
    <t>Table U2</t>
  </si>
  <si>
    <t>Reduction to pension debit on retirement before age 65 - Adjustment to pension</t>
  </si>
  <si>
    <t>1-331</t>
  </si>
  <si>
    <t>Table Q1_06</t>
  </si>
  <si>
    <t>Reduction to pension debit on retirement before age 65 - Adjustment to lump sum</t>
  </si>
  <si>
    <t>1-332</t>
  </si>
  <si>
    <t>Table Q2_06</t>
  </si>
  <si>
    <t>Reduction to pension debit on ill health retirement - Adjustment to pension</t>
  </si>
  <si>
    <t>1-333</t>
  </si>
  <si>
    <t>Table R1_06</t>
  </si>
  <si>
    <t>Reduction to pension debit on ill health retirement - Adjustment to lump sum</t>
  </si>
  <si>
    <t>1-334</t>
  </si>
  <si>
    <t>Table R2_06</t>
  </si>
  <si>
    <t>Reduction to pension debit on retirement before SPA - Adjustment to pension</t>
  </si>
  <si>
    <t>Period to SPA (in years and complete months)</t>
  </si>
  <si>
    <t>0-335</t>
  </si>
  <si>
    <t>Table Q_15</t>
  </si>
  <si>
    <t>Months/Years Early</t>
  </si>
  <si>
    <t>0-336</t>
  </si>
  <si>
    <t>Table R_15</t>
  </si>
  <si>
    <t>Factors used in the calculation of Adjustment B</t>
  </si>
  <si>
    <t>2-319</t>
  </si>
  <si>
    <t>Table M</t>
  </si>
  <si>
    <t>F(P-A) - Males</t>
  </si>
  <si>
    <t>F(P-A) - Females</t>
  </si>
  <si>
    <t>CETV - Factors used in the calculation of Adjustment B (F P-A)</t>
  </si>
  <si>
    <t>Male and Female</t>
  </si>
  <si>
    <t>2-229</t>
  </si>
  <si>
    <t>(F P-A) Males</t>
  </si>
  <si>
    <t>(F P-A) Females</t>
  </si>
  <si>
    <t>POLICE_EW_2-201</t>
  </si>
  <si>
    <t>\\GAD-AST\AST\Factors\2022\2022 Factor Review\Pol EW\Step 4 Mortality Change\POL EW CETV bespoke outputs - A + B - C v0.02 v5 SCAPE 1.7% v0.02_GMP2.3 NI_Mods S3_Tables.xlsm</t>
  </si>
  <si>
    <t>Scott.WaygoodMA</t>
  </si>
  <si>
    <t>POLICE_EW_2-202</t>
  </si>
  <si>
    <t>POLICE_EW_2-203</t>
  </si>
  <si>
    <t>POLICE_EW_2-204</t>
  </si>
  <si>
    <t>POLICE_EW_2-205</t>
  </si>
  <si>
    <t>POLICE_EW_2-206</t>
  </si>
  <si>
    <t>POLICE_EW_1-207</t>
  </si>
  <si>
    <t>POLICE_EW_1-208</t>
  </si>
  <si>
    <t>POLICE_EW_1-210</t>
  </si>
  <si>
    <t>POLICE_EW_1-211</t>
  </si>
  <si>
    <t>POLICE_EW_0-212</t>
  </si>
  <si>
    <t>POLICE_EW_0-213</t>
  </si>
  <si>
    <t>POLICE_EW_0-214</t>
  </si>
  <si>
    <t>POLICE_EW_0-215</t>
  </si>
  <si>
    <t>POLICE_EW_0-216</t>
  </si>
  <si>
    <t>POLICE_EW_0-217</t>
  </si>
  <si>
    <t>POLICE_EW_0-218</t>
  </si>
  <si>
    <t>POLICE_EW_0-219</t>
  </si>
  <si>
    <t>POLICE_EW_0-220</t>
  </si>
  <si>
    <t>POLICE_EW_0-221</t>
  </si>
  <si>
    <t>POLICE_EW_2-301</t>
  </si>
  <si>
    <t>POLICE_EW_2-302</t>
  </si>
  <si>
    <t>POLICE_EW_2-303</t>
  </si>
  <si>
    <t>POLICE_EW_2-304</t>
  </si>
  <si>
    <t>POLICE_EW_1-305</t>
  </si>
  <si>
    <t>POLICE_EW_1-306</t>
  </si>
  <si>
    <t>POLICE_EW_1-307</t>
  </si>
  <si>
    <t>POLICE_EW_1-308</t>
  </si>
  <si>
    <t>POLICE_EW_0-309</t>
  </si>
  <si>
    <t>POLICE_EW_0-310</t>
  </si>
  <si>
    <t>POLICE_EW_0-311</t>
  </si>
  <si>
    <t>POLICE_EW_0-312</t>
  </si>
  <si>
    <t>POLICE_EW_2-313</t>
  </si>
  <si>
    <t>POLICE_EW_1-314</t>
  </si>
  <si>
    <t>POLICE_EW_0-315</t>
  </si>
  <si>
    <t>POLICE_EW_0-316</t>
  </si>
  <si>
    <t>POLICE_EW_0-317</t>
  </si>
  <si>
    <t>POLICE_EW_0-318</t>
  </si>
  <si>
    <t>POLICE_EW_2-320</t>
  </si>
  <si>
    <t>POLICE_EW_2-321</t>
  </si>
  <si>
    <t>POLICE_EW_2-322</t>
  </si>
  <si>
    <t>POLICE_EW_2-323</t>
  </si>
  <si>
    <t>POLICE_EW_2-324</t>
  </si>
  <si>
    <t>POLICE_EW_2-325</t>
  </si>
  <si>
    <t>POLICE_EW_2-326</t>
  </si>
  <si>
    <t>POLICE_EW_2-327</t>
  </si>
  <si>
    <t>POLICE_EW_2-328</t>
  </si>
  <si>
    <t>POLICE_EW_2-329</t>
  </si>
  <si>
    <t>POLICE_EW_2-330</t>
  </si>
  <si>
    <t>POLICE_EW_1-331</t>
  </si>
  <si>
    <t>POLICE_EW_1-332</t>
  </si>
  <si>
    <t>POLICE_EW_1-333</t>
  </si>
  <si>
    <t>POLICE_EW_1-334</t>
  </si>
  <si>
    <t>POLICE_EW_0-335</t>
  </si>
  <si>
    <t>POLICE_EW_0-336</t>
  </si>
  <si>
    <t>POLICE_EW_2-319</t>
  </si>
  <si>
    <t>POLICE_EW_2-229</t>
  </si>
  <si>
    <t>Purpose of the Home Office ("HO") Consolidated Factor Spreadsheet</t>
  </si>
  <si>
    <t xml:space="preserve">This spreadsheet is provided by GAD at the request of HO.  Its purpose is to set out in one place for convenience the actuarial factors provided by GAD to HO from time to time in respect of Police Pension Scheme (England &amp; Wales)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Home Office ("HO"))].   
GAD has no liability for any changes made to this spreadsheet whilst being used by Home Office ("HO") or any other third party.
This spreadsheet should not be made available online without the express permission of GAD. 
This spreadsheet is password protected. 
</t>
  </si>
  <si>
    <t>Associated Guidance Note</t>
  </si>
  <si>
    <t>Issued</t>
  </si>
  <si>
    <t>ERF</t>
  </si>
  <si>
    <t>Early payment reduction factor - retirement from active service before NPA</t>
  </si>
  <si>
    <t>Period to NPA (in years and complete months)</t>
  </si>
  <si>
    <t>Table A</t>
  </si>
  <si>
    <t>Early payment reduction factor - retirement from deferred status before SPA</t>
  </si>
  <si>
    <t>Table B</t>
  </si>
  <si>
    <t>LRF</t>
  </si>
  <si>
    <t>Age addition factors for pensions with a CPI + 1.25% pa revaluation rate</t>
  </si>
  <si>
    <t>Age last birthday</t>
  </si>
  <si>
    <t>Age addition factors for pensions with a CPI revaluation rate</t>
  </si>
  <si>
    <t>Late payment supplement factors</t>
  </si>
  <si>
    <t>Period from SPA (in years and complete months)</t>
  </si>
  <si>
    <t>Table C</t>
  </si>
  <si>
    <t>Triv Comm</t>
  </si>
  <si>
    <t>Trivial commutation factors</t>
  </si>
  <si>
    <t>Age in completed years</t>
  </si>
  <si>
    <t>Table 1</t>
  </si>
  <si>
    <t>2006 &amp; 2015</t>
  </si>
  <si>
    <t>Table 2</t>
  </si>
  <si>
    <t>1987, 2006 &amp; 2015</t>
  </si>
  <si>
    <t>Factors for the trivial commutation of pension payable to surviving dependants and for capitalisation of survivor pension for determination of death gratuity from the 1987, 2006 and 2015 schemes</t>
  </si>
  <si>
    <t>Table 3</t>
  </si>
  <si>
    <t>Inverse Comm</t>
  </si>
  <si>
    <t>Inverse commutation factors - NPPS factors for exchange of lump sum for additional annual pension payments. Age in years and completed months on day pension commences</t>
  </si>
  <si>
    <t>Years/Months</t>
  </si>
  <si>
    <t>Commutation</t>
  </si>
  <si>
    <t>Factors for commutation of pension to lump sum</t>
  </si>
  <si>
    <t>Age in years and completed months on day pension commences</t>
  </si>
  <si>
    <t>Additional factors in respect of accrued pension increases for use in commutation before age 55 after a break since leaving pensionable service</t>
  </si>
  <si>
    <t>Timing adjustment factors for use in commutation before age 55 after a break since leaving pensionable service</t>
  </si>
  <si>
    <t>Scheme pays AA</t>
  </si>
  <si>
    <t>Factors for calculating annual allowance debit</t>
  </si>
  <si>
    <t>Table A_87</t>
  </si>
  <si>
    <t>Table A_06</t>
  </si>
  <si>
    <t>Table A_15_65</t>
  </si>
  <si>
    <t>Table A_15_66</t>
  </si>
  <si>
    <t>Table A_15_67</t>
  </si>
  <si>
    <t>Table A_15_68</t>
  </si>
  <si>
    <t>Retirement timing factor - AA pension debit on normal health retirement</t>
  </si>
  <si>
    <t>Table B_87</t>
  </si>
  <si>
    <t>Retirement timing factor - AA pension debit on ill health retirement before age 60</t>
  </si>
  <si>
    <t>Table C_87</t>
  </si>
  <si>
    <t>Scheme pays LTA</t>
  </si>
  <si>
    <t>Factors for calculating LTA debit - retirement not on grounds of ill health</t>
  </si>
  <si>
    <t>Table G_87</t>
  </si>
  <si>
    <t>Factors for calculating LTA debit - retirement on grounds of ill health</t>
  </si>
  <si>
    <t>Table H_87</t>
  </si>
  <si>
    <t>Factors for calculating LTA debits - retirement not on grounds of ill health</t>
  </si>
  <si>
    <t>Table F_06</t>
  </si>
  <si>
    <t>Factors for calculating LTA debits - retirement on grounds of ill health</t>
  </si>
  <si>
    <t>Table G_06</t>
  </si>
  <si>
    <t>Table F_15</t>
  </si>
  <si>
    <t>Table G_15</t>
  </si>
  <si>
    <t>Scheme Pays AA</t>
  </si>
  <si>
    <t>Age of member when benefits come into payment</t>
  </si>
  <si>
    <t>Table D1_87</t>
  </si>
  <si>
    <t>Table D2_87</t>
  </si>
  <si>
    <t>Table E1_87</t>
  </si>
  <si>
    <t>Table E2_87</t>
  </si>
  <si>
    <t>Table F1_87</t>
  </si>
  <si>
    <t>Table F2_87</t>
  </si>
  <si>
    <t>Early retirement factor - annual allowance pension debit on retirement before age 65 - normal health</t>
  </si>
  <si>
    <t>Table B_06</t>
  </si>
  <si>
    <t>Early retirement factor - annual allowance pension debit on retirement before age 65 - ill health</t>
  </si>
  <si>
    <t>Table C_06</t>
  </si>
  <si>
    <t>Early retirement factor - annual allowance lump sum debit on retirement before age 65 - normal health</t>
  </si>
  <si>
    <t>Table D_06</t>
  </si>
  <si>
    <t>Early retirement factor - annual allowance lump sum debit on retirement before age 65 - ill health</t>
  </si>
  <si>
    <t>Table E_06</t>
  </si>
  <si>
    <t>Early retirement factor - annual allowance pension debit on retirement before SPA - normal health</t>
  </si>
  <si>
    <t>Table B_15</t>
  </si>
  <si>
    <t>Early retirement factor - annual allowance pension debit on retirement before SPA - ill health</t>
  </si>
  <si>
    <t>Table C_15</t>
  </si>
  <si>
    <t>Added pension</t>
  </si>
  <si>
    <t>Factors for Self only AP</t>
  </si>
  <si>
    <t>Age last birthday at start of scheme year</t>
  </si>
  <si>
    <t>Table S-AP</t>
  </si>
  <si>
    <t>Factors for all beneficiaries AP</t>
  </si>
  <si>
    <t>Table B-AP</t>
  </si>
  <si>
    <t>Actuarial reduction buyout</t>
  </si>
  <si>
    <t>Early payment reduction buy out factors</t>
  </si>
  <si>
    <t>Age in years and complete months on day pension commences</t>
  </si>
  <si>
    <t>Max commutation</t>
  </si>
  <si>
    <t>Provisional maximum proportion of pension for those retiring on grounds of ill-health</t>
  </si>
  <si>
    <t>Provisional maximum proportion of pension for those retiring on grounds other than ill health</t>
  </si>
  <si>
    <t>TV In (non-club)</t>
  </si>
  <si>
    <t>Factors for non-club incoming transfers</t>
  </si>
  <si>
    <t>Table TVIN_15M</t>
  </si>
  <si>
    <t>Table TVIN_15F</t>
  </si>
  <si>
    <t>GMP test factors</t>
  </si>
  <si>
    <t>Table TVIN_15GMP</t>
  </si>
  <si>
    <t>Age/Months</t>
  </si>
  <si>
    <t>Below 48</t>
  </si>
  <si>
    <t>Gross pension of £1 pa</t>
  </si>
  <si>
    <t>Survivor's pension of £1 pa</t>
  </si>
  <si>
    <t>Males</t>
  </si>
  <si>
    <t>Females</t>
  </si>
  <si>
    <t>29 and under</t>
  </si>
  <si>
    <t>30 to 39</t>
  </si>
  <si>
    <t>40 to 49</t>
  </si>
  <si>
    <t>50 to 59</t>
  </si>
  <si>
    <t>60 and over</t>
  </si>
  <si>
    <t>Pension</t>
  </si>
  <si>
    <t>Months/Years Late</t>
  </si>
  <si>
    <t>Factors for the benefits in payment to member</t>
  </si>
  <si>
    <t>Factors for the survivor's pension</t>
  </si>
  <si>
    <t xml:space="preserve">Factors for the survivor's pension </t>
  </si>
  <si>
    <t>Factors for benefits in payment to survivor</t>
  </si>
  <si>
    <t>AA debit factor per £1 of pension per annum</t>
  </si>
  <si>
    <t>Annual allowance debit factor per £1 of pension per annum</t>
  </si>
  <si>
    <t>Annual allowance debit factor per £1 of lump sum</t>
  </si>
  <si>
    <t>Added Pension Self only - Male</t>
  </si>
  <si>
    <t>Added Pension Self only - Female</t>
  </si>
  <si>
    <t>Added Pension All Beneficiaries - Male and Female</t>
  </si>
  <si>
    <t>Male and Female Retirees</t>
  </si>
  <si>
    <t>Link to Tables</t>
  </si>
  <si>
    <t>Version [Year]- [version number starting at 1] ([Month &amp; Year])</t>
  </si>
  <si>
    <t>Confirms that the following factor table is no longer required by [Client]:</t>
  </si>
  <si>
    <t>Provides the following updated factor tables:</t>
  </si>
  <si>
    <t>Date Modified:</t>
  </si>
  <si>
    <t>Click to go to the relevant factors</t>
  </si>
  <si>
    <t>Filter by factor type</t>
  </si>
  <si>
    <r>
      <t xml:space="preserve">This sheet is intended to assist Home Office (HO) </t>
    </r>
    <r>
      <rPr>
        <sz val="10"/>
        <rFont val="Arial"/>
        <family val="2"/>
      </rPr>
      <t xml:space="preserve">in understanding which factors have changed and when. </t>
    </r>
  </si>
  <si>
    <t>Police pension schemes (England &amp; Wales): 1987 Scheme; Transfer values and pension sharing on divorce; Factors and guidance, dated 10 December 2020</t>
  </si>
  <si>
    <t>Police pension schemes (England &amp; Wales): 2006 Scheme; Transfer values and pension sharing on divorce; Factors and guidance, dated 10 December 2020</t>
  </si>
  <si>
    <t>Police pension schemes (England &amp; Wales): 2015 Scheme; Transfer values and pension sharing on divorce; Factors and guidance, dated 10 December 2020</t>
  </si>
  <si>
    <t>Police pension scheme (England &amp; Wales): 2015 Scheme; Non-Club incoming transfers; Factors and guidance dated 10 December 2020</t>
  </si>
  <si>
    <t>Police pension schemes (England &amp; Wales) 
2015 Scheme
Age additions and late payment supplements
Factors and guidance
Dated 19 August 2019</t>
  </si>
  <si>
    <t>Police pension schemes (England &amp; Wales): 1987, 2006 and 2015 Schemes; Trivial commutation and capitalisation for death gratuities; Factors and guidance dated 31 July 2019</t>
  </si>
  <si>
    <t>Police pension schemes (England &amp; Wales): 1987 Scheme; Commutation on retirement; Factors and guidance dated 3 April 2023</t>
  </si>
  <si>
    <t>Police pension schemes (England &amp; Wales): 1987 Scheme; Tax charge debits; Factors and guidance dated 22 August 2019</t>
  </si>
  <si>
    <t>Police pension schemes (England &amp; Wales): 2006 Scheme; Tax charge debits; Factors and guidance dated 22 August 2019</t>
  </si>
  <si>
    <t>Police pension schemes (England &amp; Wales): 2015 Scheme; Tax charge debits; Factors and guidance dated 22 August 2019</t>
  </si>
  <si>
    <t>Police pension schemes (England &amp; Wales): 2015 Scheme; Maximum commutation limit; Factors and guidance dated 13 September 2019</t>
  </si>
  <si>
    <t>NA1 (201)</t>
  </si>
  <si>
    <t>Club transfer value factors for deferred benefits payable from 60</t>
  </si>
  <si>
    <t>201C</t>
  </si>
  <si>
    <t>Table A1</t>
  </si>
  <si>
    <t>A1 (201C)</t>
  </si>
  <si>
    <t>202C</t>
  </si>
  <si>
    <t>Table A2</t>
  </si>
  <si>
    <t>NA2 (202)</t>
  </si>
  <si>
    <t>A2 (202C)</t>
  </si>
  <si>
    <t>D1 (203)</t>
  </si>
  <si>
    <t>D2 (204)</t>
  </si>
  <si>
    <t>NF1 (205)</t>
  </si>
  <si>
    <t>Club Transfer value factors for active members entitled to immediate benefits</t>
  </si>
  <si>
    <t>205C</t>
  </si>
  <si>
    <t>Table F1</t>
  </si>
  <si>
    <t>Club transfer value factors for active members entitled to immediate benefits</t>
  </si>
  <si>
    <t>F1 (205C)</t>
  </si>
  <si>
    <t>NF2 (206)</t>
  </si>
  <si>
    <t>206C</t>
  </si>
  <si>
    <t>Table F2</t>
  </si>
  <si>
    <t>F2 (206C)</t>
  </si>
  <si>
    <t>NA1_06 (207)</t>
  </si>
  <si>
    <t>NA2_06 (208)</t>
  </si>
  <si>
    <t>NA3_06 (209)</t>
  </si>
  <si>
    <t>NF1_06 (210)</t>
  </si>
  <si>
    <t>NF2_06 (211)</t>
  </si>
  <si>
    <t>NA1_15_65 (212)</t>
  </si>
  <si>
    <t>NA1_15_66 (213)</t>
  </si>
  <si>
    <t>NA1_15_67 (214)</t>
  </si>
  <si>
    <t>NA1_15_68 (215)</t>
  </si>
  <si>
    <t>NA2_15_65 (216)</t>
  </si>
  <si>
    <t>NA2_15_66 (217)</t>
  </si>
  <si>
    <t>NA2_15_67 (218)</t>
  </si>
  <si>
    <t>NA2_15_68 (219)</t>
  </si>
  <si>
    <t>NF1_15 (220)</t>
  </si>
  <si>
    <t>NF2_15 (221)</t>
  </si>
  <si>
    <t>0-226</t>
  </si>
  <si>
    <t>0-227</t>
  </si>
  <si>
    <t>0-228</t>
  </si>
  <si>
    <t>TVIN_15M (226)</t>
  </si>
  <si>
    <t>TVIN_15F (227)</t>
  </si>
  <si>
    <t>TVIN_15GMP (228)</t>
  </si>
  <si>
    <t>M (229)</t>
  </si>
  <si>
    <t>G1 (301)</t>
  </si>
  <si>
    <t>G2 (302)</t>
  </si>
  <si>
    <t>H1 (303)</t>
  </si>
  <si>
    <t>H2 (304)</t>
  </si>
  <si>
    <t>G1_06 (305)</t>
  </si>
  <si>
    <t>G2_06 (306)</t>
  </si>
  <si>
    <t>H1_06 (307)</t>
  </si>
  <si>
    <t>H2_06 (308)</t>
  </si>
  <si>
    <t>G1_15 (309)</t>
  </si>
  <si>
    <t>G2_15 (310)</t>
  </si>
  <si>
    <t>H1_15 (311)</t>
  </si>
  <si>
    <t>H2_15 (312)</t>
  </si>
  <si>
    <t>K (313)</t>
  </si>
  <si>
    <t>K_06 (314)</t>
  </si>
  <si>
    <t>K_15_65 (315)</t>
  </si>
  <si>
    <t>K_15_66 (316)</t>
  </si>
  <si>
    <t>K_15_67 (317)</t>
  </si>
  <si>
    <t>K_15_68 (318)</t>
  </si>
  <si>
    <t>M (319)</t>
  </si>
  <si>
    <t>N (320)</t>
  </si>
  <si>
    <t>P (321)</t>
  </si>
  <si>
    <t>Q1 (322)</t>
  </si>
  <si>
    <t>Q2 (323)</t>
  </si>
  <si>
    <t>R (324)</t>
  </si>
  <si>
    <t>S1 (325)</t>
  </si>
  <si>
    <t>S2 (326)</t>
  </si>
  <si>
    <t>T1 (327)</t>
  </si>
  <si>
    <t>T2 (328)</t>
  </si>
  <si>
    <t>U1 (329)</t>
  </si>
  <si>
    <t>U2 (330)</t>
  </si>
  <si>
    <t>Q1_06 (331)</t>
  </si>
  <si>
    <t>Q2_06 (332)</t>
  </si>
  <si>
    <t>R1_06 (333)</t>
  </si>
  <si>
    <t>R2_06 (334)</t>
  </si>
  <si>
    <t>Q_15 (335)</t>
  </si>
  <si>
    <t>R_15 (336)</t>
  </si>
  <si>
    <t>A (401)</t>
  </si>
  <si>
    <t>B (402)</t>
  </si>
  <si>
    <t>A (403)</t>
  </si>
  <si>
    <t>B (404)</t>
  </si>
  <si>
    <t>C (405)</t>
  </si>
  <si>
    <t>Early payment reduction factor for Pension - retirement from deferred status before SPA</t>
  </si>
  <si>
    <t>Age at early retirement (in years and complete months)</t>
  </si>
  <si>
    <t>Early payment reduction factor for Lump Sum - retirement from deferred status before SPA</t>
  </si>
  <si>
    <t>Early retirement factor for pension - retirement from deferred</t>
  </si>
  <si>
    <t>Police pension schemes (England &amp; Wales) 
2006 Scheme
Early retirement with actuarial reduction
Factors and guidance
Dated 10 December 2020</t>
  </si>
  <si>
    <t>Early retirement factor for lump sum - retirement from deferred</t>
  </si>
  <si>
    <t>A (406)</t>
  </si>
  <si>
    <t>B (407)</t>
  </si>
  <si>
    <t>1 (501)</t>
  </si>
  <si>
    <t>2 (502)</t>
  </si>
  <si>
    <t>3 (503)</t>
  </si>
  <si>
    <t>Table 1 (505)</t>
  </si>
  <si>
    <t>Table 2 (506)</t>
  </si>
  <si>
    <t>Table 3 (507)</t>
  </si>
  <si>
    <t>A_87 (601)</t>
  </si>
  <si>
    <t>A_06 (602)</t>
  </si>
  <si>
    <t>A_15_65 (603)</t>
  </si>
  <si>
    <t>A_15_66 (604)</t>
  </si>
  <si>
    <t>A_15_67 (605)</t>
  </si>
  <si>
    <t>A_15_68 (606)</t>
  </si>
  <si>
    <t>B_87 (607)</t>
  </si>
  <si>
    <t>C_87 (608)</t>
  </si>
  <si>
    <t>G_87 (609)</t>
  </si>
  <si>
    <t>H_87 (610)</t>
  </si>
  <si>
    <t>F_06 (611)</t>
  </si>
  <si>
    <t>G_06 (612)</t>
  </si>
  <si>
    <t>F_15 (613)</t>
  </si>
  <si>
    <t>G_15 (614)</t>
  </si>
  <si>
    <t>D1_87 (615)</t>
  </si>
  <si>
    <t>D2_87 (616)</t>
  </si>
  <si>
    <t>E1_87 (617)</t>
  </si>
  <si>
    <t>E2_87 (618)</t>
  </si>
  <si>
    <t>F1_87 (619)</t>
  </si>
  <si>
    <t>F2_87 (620)</t>
  </si>
  <si>
    <t>B_06 (621)</t>
  </si>
  <si>
    <t>C_06 (622)</t>
  </si>
  <si>
    <t>D_06 (623)</t>
  </si>
  <si>
    <t>E_06 (624)</t>
  </si>
  <si>
    <t>B_15 (625)</t>
  </si>
  <si>
    <t>C_15 (626)</t>
  </si>
  <si>
    <t>S-AP (701)</t>
  </si>
  <si>
    <t>B-AP (702)</t>
  </si>
  <si>
    <t>C (703)</t>
  </si>
  <si>
    <t>1 (801)</t>
  </si>
  <si>
    <t>2 (802)</t>
  </si>
  <si>
    <t>Cells highlighted orange should only be used for ill-health retirements</t>
  </si>
  <si>
    <t>Normal health retirements at these ages should be referred to GAD</t>
  </si>
  <si>
    <t>Version 2023-01</t>
  </si>
  <si>
    <t>The 200 series factors contain the club and non club transfer factors. Each different type of club and non club transfer factor is set out on a separate sheet starting with sheet x-201, where x relates to the scheme section (if applicable).</t>
  </si>
  <si>
    <t>Withdrawn factor tables</t>
  </si>
  <si>
    <t>Withdrawn factors</t>
  </si>
  <si>
    <t xml:space="preserve">x-201 to x-221 (excluding 201C, 202C, 205C and 206C), x-229, x-301 to x-336, x-505 to x-507
</t>
  </si>
  <si>
    <t>x230 and x-231 removed (GMP factors)</t>
  </si>
  <si>
    <t>x-226 to x-228
x-401 to x-407</t>
  </si>
  <si>
    <t>Version 2023-02</t>
  </si>
  <si>
    <t>x-222 to x-225 removed (TV-ins (final salary sections only))</t>
  </si>
  <si>
    <t>Police pension schemes (England &amp; Wales): 2006 Scheme; Exchange of lump sum for additional annual pension payments; Factors and guidance dated 31 July 2019</t>
  </si>
  <si>
    <t>Table in Appendix A</t>
  </si>
  <si>
    <t>Version 2023-03</t>
  </si>
  <si>
    <t>x-501 to x-504
x-601 to x-626
x-801 to x-802</t>
  </si>
  <si>
    <t>Version 2023-04</t>
  </si>
  <si>
    <t>Police pension schemes (England &amp; Wales) 2015 Scheme: Purchase of added pension; Factors and guidance. Dated 16 October 2019</t>
  </si>
  <si>
    <t>Police pension schemes (England &amp; Wales)
2015 Scheme
Early payment reduction and option to buy out early payment reduction
Factors and guidance
Dated: 19 August 2019</t>
  </si>
  <si>
    <t>Table A1 (Table 2 in Public Sector Transfer Club Factors 2023 workbook)</t>
  </si>
  <si>
    <t>Table A2 (Table 2 in Public Sector Transfer Club Factors 2023 workbook)</t>
  </si>
  <si>
    <t>x-701 to x-702
x-703
201C, 202C (Updated copy of 2023 Club factor tables)
205C, 206C (Club factors for active members entitled to immediate benefits)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</si>
</sst>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d\ mmmm\ yyyy"/>
    <numFmt numFmtId="166" formatCode="[$-F800]dddd\,\ mmmm\ dd\,\ yyyy"/>
    <numFmt numFmtId="167" formatCode="0.0"/>
    <numFmt numFmtId="168" formatCode="0.0%"/>
  </numFmts>
  <fonts count="25" x14ac:knownFonts="1">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u/>
      <sz val="10"/>
      <color theme="10"/>
      <name val="Arial"/>
      <family val="2"/>
    </font>
    <font>
      <b/>
      <sz val="10"/>
      <color rgb="FF808080"/>
      <name val="Arial"/>
      <family val="2"/>
    </font>
    <font>
      <sz val="10"/>
      <color rgb="FF808080"/>
      <name val="Arial"/>
      <family val="2"/>
    </font>
    <font>
      <i/>
      <sz val="10"/>
      <color rgb="FF808080"/>
      <name val="Arial"/>
      <family val="2"/>
    </font>
    <font>
      <b/>
      <sz val="12"/>
      <color rgb="FF000000"/>
      <name val="Arial"/>
      <family val="2"/>
    </font>
    <font>
      <b/>
      <sz val="12"/>
      <name val="Arial"/>
      <family val="2"/>
    </font>
    <font>
      <i/>
      <sz val="10"/>
      <color rgb="FFFF0000"/>
      <name val="Arial"/>
      <family val="2"/>
    </font>
    <font>
      <sz val="10"/>
      <name val="Arial"/>
      <family val="2"/>
    </font>
    <font>
      <b/>
      <sz val="10"/>
      <color theme="0" tint="-0.499984740745262"/>
      <name val="Arial"/>
      <family val="2"/>
    </font>
    <font>
      <sz val="10"/>
      <color theme="0" tint="-0.499984740745262"/>
      <name val="Arial"/>
      <family val="2"/>
    </font>
  </fonts>
  <fills count="9">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0" tint="-0.14999847407452621"/>
        <bgColor indexed="64"/>
      </patternFill>
    </fill>
  </fills>
  <borders count="19">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1" fillId="0" borderId="0"/>
    <xf numFmtId="0" fontId="2" fillId="0" borderId="0"/>
    <xf numFmtId="0" fontId="15" fillId="0" borderId="0" applyNumberFormat="0" applyFill="0" applyBorder="0" applyAlignment="0" applyProtection="0"/>
    <xf numFmtId="9" fontId="22" fillId="0" borderId="0" applyFont="0" applyFill="0" applyBorder="0" applyAlignment="0" applyProtection="0"/>
  </cellStyleXfs>
  <cellXfs count="199">
    <xf numFmtId="0" fontId="0" fillId="0" borderId="0" xfId="0"/>
    <xf numFmtId="0" fontId="4" fillId="0" borderId="0" xfId="0" applyFont="1"/>
    <xf numFmtId="0" fontId="2" fillId="0" borderId="0" xfId="0" applyFont="1" applyAlignment="1">
      <alignment vertical="top" wrapText="1"/>
    </xf>
    <xf numFmtId="0" fontId="0" fillId="0" borderId="0" xfId="0" applyAlignment="1">
      <alignment vertical="top"/>
    </xf>
    <xf numFmtId="0" fontId="5" fillId="2" borderId="1" xfId="0" applyFont="1" applyFill="1" applyBorder="1"/>
    <xf numFmtId="0" fontId="6" fillId="3" borderId="2" xfId="0" applyFont="1" applyFill="1" applyBorder="1"/>
    <xf numFmtId="0" fontId="7" fillId="3" borderId="0" xfId="0" applyFont="1" applyFill="1"/>
    <xf numFmtId="0" fontId="3" fillId="0" borderId="0" xfId="0" applyFont="1"/>
    <xf numFmtId="14" fontId="0" fillId="0" borderId="0" xfId="0" applyNumberFormat="1"/>
    <xf numFmtId="0" fontId="0" fillId="3" borderId="0" xfId="0" applyFill="1"/>
    <xf numFmtId="0" fontId="0" fillId="2" borderId="1" xfId="0" applyFill="1" applyBorder="1"/>
    <xf numFmtId="0" fontId="6"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2" fillId="0" borderId="8" xfId="0" applyFont="1" applyBorder="1" applyAlignment="1">
      <alignment horizontal="center"/>
    </xf>
    <xf numFmtId="0" fontId="0" fillId="0" borderId="0" xfId="0" applyAlignment="1">
      <alignment wrapText="1"/>
    </xf>
    <xf numFmtId="0" fontId="2" fillId="0" borderId="0" xfId="2"/>
    <xf numFmtId="0" fontId="0" fillId="0" borderId="0" xfId="0" applyAlignment="1">
      <alignment horizontal="center" wrapText="1"/>
    </xf>
    <xf numFmtId="0" fontId="0" fillId="0" borderId="11" xfId="0" applyBorder="1"/>
    <xf numFmtId="0" fontId="0" fillId="0" borderId="14" xfId="0" applyBorder="1"/>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left"/>
    </xf>
    <xf numFmtId="0" fontId="4" fillId="0" borderId="11" xfId="0" applyFont="1" applyBorder="1" applyAlignment="1">
      <alignment horizontal="left"/>
    </xf>
    <xf numFmtId="0" fontId="4" fillId="0" borderId="7" xfId="0" applyFont="1" applyBorder="1" applyAlignment="1">
      <alignment horizontal="center"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5" fillId="2" borderId="1" xfId="2" applyFont="1" applyFill="1" applyBorder="1"/>
    <xf numFmtId="0" fontId="2" fillId="2" borderId="1" xfId="2" applyFill="1" applyBorder="1"/>
    <xf numFmtId="0" fontId="6" fillId="3" borderId="2" xfId="2" applyFont="1" applyFill="1" applyBorder="1"/>
    <xf numFmtId="0" fontId="2" fillId="3" borderId="0" xfId="2" applyFill="1"/>
    <xf numFmtId="0" fontId="7" fillId="3" borderId="0" xfId="2" applyFont="1" applyFill="1"/>
    <xf numFmtId="0" fontId="3" fillId="0" borderId="0" xfId="2" applyFont="1"/>
    <xf numFmtId="0" fontId="4" fillId="4" borderId="15" xfId="2" applyFont="1" applyFill="1" applyBorder="1" applyAlignment="1">
      <alignment vertical="top"/>
    </xf>
    <xf numFmtId="0" fontId="4" fillId="4" borderId="15" xfId="2" applyFont="1" applyFill="1" applyBorder="1" applyAlignment="1">
      <alignment vertical="top" wrapText="1"/>
    </xf>
    <xf numFmtId="0" fontId="2" fillId="4" borderId="15" xfId="2" applyFill="1" applyBorder="1" applyAlignment="1">
      <alignment horizontal="left" vertical="top"/>
    </xf>
    <xf numFmtId="0" fontId="10" fillId="4" borderId="6" xfId="2" applyFont="1" applyFill="1" applyBorder="1" applyAlignment="1">
      <alignment vertical="top" wrapText="1"/>
    </xf>
    <xf numFmtId="0" fontId="10" fillId="4" borderId="6" xfId="2" applyFont="1" applyFill="1" applyBorder="1" applyAlignment="1">
      <alignment horizontal="left" vertical="top" wrapText="1"/>
    </xf>
    <xf numFmtId="0" fontId="10" fillId="4" borderId="15" xfId="2" applyFont="1" applyFill="1" applyBorder="1" applyAlignment="1">
      <alignment vertical="top" wrapText="1"/>
    </xf>
    <xf numFmtId="0" fontId="2" fillId="4" borderId="4" xfId="2" applyFill="1" applyBorder="1" applyAlignment="1">
      <alignment horizontal="left" vertical="top"/>
    </xf>
    <xf numFmtId="0" fontId="10" fillId="4" borderId="15" xfId="2" applyFont="1" applyFill="1" applyBorder="1" applyAlignment="1">
      <alignment horizontal="left" vertical="top" wrapText="1"/>
    </xf>
    <xf numFmtId="0" fontId="2" fillId="4" borderId="15" xfId="2" applyFill="1" applyBorder="1" applyAlignment="1">
      <alignment horizontal="left" vertical="top" wrapText="1"/>
    </xf>
    <xf numFmtId="0" fontId="2" fillId="4" borderId="4" xfId="2" applyFill="1" applyBorder="1" applyAlignment="1">
      <alignment horizontal="left" vertical="top" wrapText="1"/>
    </xf>
    <xf numFmtId="14" fontId="10" fillId="4" borderId="15" xfId="2" applyNumberFormat="1" applyFont="1" applyFill="1" applyBorder="1" applyAlignment="1">
      <alignment horizontal="left" vertical="top" wrapText="1"/>
    </xf>
    <xf numFmtId="0" fontId="11" fillId="4" borderId="8" xfId="2" applyFont="1" applyFill="1" applyBorder="1"/>
    <xf numFmtId="0" fontId="11" fillId="4" borderId="10" xfId="2" applyFont="1" applyFill="1" applyBorder="1"/>
    <xf numFmtId="0" fontId="11" fillId="4" borderId="11" xfId="2" applyFont="1" applyFill="1" applyBorder="1"/>
    <xf numFmtId="0" fontId="11" fillId="4" borderId="12" xfId="2" applyFont="1" applyFill="1" applyBorder="1"/>
    <xf numFmtId="0" fontId="11" fillId="4" borderId="11" xfId="2" applyFont="1" applyFill="1" applyBorder="1" applyAlignment="1">
      <alignment horizontal="left"/>
    </xf>
    <xf numFmtId="0" fontId="11" fillId="4" borderId="12" xfId="2" applyFont="1" applyFill="1" applyBorder="1" applyAlignment="1">
      <alignment horizontal="left"/>
    </xf>
    <xf numFmtId="0" fontId="10" fillId="4" borderId="11" xfId="2" applyFont="1" applyFill="1" applyBorder="1"/>
    <xf numFmtId="0" fontId="10" fillId="4" borderId="12" xfId="2" applyFont="1" applyFill="1" applyBorder="1"/>
    <xf numFmtId="164" fontId="12" fillId="4" borderId="11" xfId="2" applyNumberFormat="1" applyFont="1" applyFill="1" applyBorder="1" applyAlignment="1">
      <alignment horizontal="right"/>
    </xf>
    <xf numFmtId="164" fontId="12" fillId="4" borderId="12" xfId="2" applyNumberFormat="1" applyFont="1" applyFill="1" applyBorder="1" applyAlignment="1">
      <alignment horizontal="right"/>
    </xf>
    <xf numFmtId="1" fontId="10" fillId="4" borderId="11" xfId="2" applyNumberFormat="1" applyFont="1" applyFill="1" applyBorder="1" applyAlignment="1">
      <alignment horizontal="right"/>
    </xf>
    <xf numFmtId="1" fontId="10" fillId="4" borderId="12" xfId="2" applyNumberFormat="1" applyFont="1" applyFill="1" applyBorder="1" applyAlignment="1">
      <alignment horizontal="right"/>
    </xf>
    <xf numFmtId="0" fontId="10" fillId="4" borderId="11" xfId="2" applyFont="1" applyFill="1" applyBorder="1" applyAlignment="1">
      <alignment vertical="top"/>
    </xf>
    <xf numFmtId="0" fontId="10" fillId="4" borderId="12" xfId="2" applyFont="1" applyFill="1" applyBorder="1" applyAlignment="1">
      <alignment vertical="top"/>
    </xf>
    <xf numFmtId="0" fontId="10" fillId="4" borderId="16" xfId="2" applyFont="1" applyFill="1" applyBorder="1"/>
    <xf numFmtId="0" fontId="10" fillId="4" borderId="13" xfId="2" applyFont="1" applyFill="1" applyBorder="1"/>
    <xf numFmtId="22" fontId="0" fillId="0" borderId="0" xfId="0" applyNumberFormat="1"/>
    <xf numFmtId="0" fontId="14" fillId="0" borderId="0" xfId="0" applyFont="1" applyAlignment="1">
      <alignment horizontal="left" wrapText="1"/>
    </xf>
    <xf numFmtId="0" fontId="13" fillId="0" borderId="0" xfId="0" applyFont="1" applyAlignment="1">
      <alignment horizontal="left" wrapText="1"/>
    </xf>
    <xf numFmtId="0" fontId="14" fillId="0" borderId="0" xfId="0" applyFont="1" applyAlignment="1">
      <alignment horizontal="centerContinuous" wrapText="1"/>
    </xf>
    <xf numFmtId="0" fontId="13" fillId="0" borderId="0" xfId="0" applyFont="1" applyAlignment="1">
      <alignment horizontal="centerContinuous" wrapText="1"/>
    </xf>
    <xf numFmtId="164" fontId="2" fillId="0" borderId="0" xfId="2" applyNumberFormat="1"/>
    <xf numFmtId="0" fontId="14" fillId="0" borderId="0" xfId="0" applyFont="1" applyAlignment="1">
      <alignment horizontal="left" vertical="top" wrapText="1"/>
    </xf>
    <xf numFmtId="0" fontId="13" fillId="0" borderId="0" xfId="0" applyFont="1" applyAlignment="1">
      <alignment horizontal="left" vertical="top" wrapText="1"/>
    </xf>
    <xf numFmtId="0" fontId="14" fillId="0" borderId="0" xfId="2" applyFont="1" applyAlignment="1">
      <alignment horizontal="left" vertical="top" wrapText="1"/>
    </xf>
    <xf numFmtId="0" fontId="14" fillId="0" borderId="0" xfId="2" applyFont="1" applyAlignment="1">
      <alignment horizontal="centerContinuous" wrapText="1"/>
    </xf>
    <xf numFmtId="0" fontId="13" fillId="0" borderId="0" xfId="2" applyFont="1" applyAlignment="1">
      <alignment horizontal="left" vertical="top" wrapText="1"/>
    </xf>
    <xf numFmtId="0" fontId="13" fillId="0" borderId="0" xfId="2" applyFont="1" applyAlignment="1">
      <alignment horizontal="centerContinuous" wrapText="1"/>
    </xf>
    <xf numFmtId="165" fontId="13" fillId="0" borderId="0" xfId="2" applyNumberFormat="1" applyFont="1" applyAlignment="1">
      <alignment horizontal="centerContinuous" wrapText="1"/>
    </xf>
    <xf numFmtId="0" fontId="4" fillId="0" borderId="0" xfId="2" applyFont="1" applyAlignment="1">
      <alignment horizontal="right"/>
    </xf>
    <xf numFmtId="0" fontId="4" fillId="0" borderId="0" xfId="2" applyFont="1" applyAlignment="1">
      <alignment horizontal="left"/>
    </xf>
    <xf numFmtId="0" fontId="14" fillId="0" borderId="0" xfId="2" applyFont="1" applyAlignment="1">
      <alignment horizontal="left" wrapText="1"/>
    </xf>
    <xf numFmtId="0" fontId="13" fillId="0" borderId="0" xfId="2" applyFont="1" applyAlignment="1">
      <alignment horizontal="left" wrapText="1"/>
    </xf>
    <xf numFmtId="166" fontId="13" fillId="0" borderId="0" xfId="2" applyNumberFormat="1" applyFont="1" applyAlignment="1">
      <alignment horizontal="centerContinuous" wrapText="1"/>
    </xf>
    <xf numFmtId="1" fontId="14" fillId="0" borderId="0" xfId="0" applyNumberFormat="1" applyFont="1" applyAlignment="1">
      <alignment horizontal="center" vertical="center" wrapText="1"/>
    </xf>
    <xf numFmtId="0" fontId="13" fillId="0" borderId="0" xfId="0" applyFont="1" applyAlignment="1">
      <alignment horizontal="center" vertical="center"/>
    </xf>
    <xf numFmtId="2" fontId="13" fillId="0" borderId="0" xfId="0" applyNumberFormat="1" applyFont="1" applyAlignment="1">
      <alignment horizontal="center" vertical="center"/>
    </xf>
    <xf numFmtId="0" fontId="6" fillId="3" borderId="0" xfId="2" applyFont="1" applyFill="1"/>
    <xf numFmtId="14" fontId="13" fillId="0" borderId="0" xfId="2" applyNumberFormat="1" applyFont="1" applyAlignment="1">
      <alignment horizontal="centerContinuous" wrapText="1"/>
    </xf>
    <xf numFmtId="0" fontId="15" fillId="0" borderId="0" xfId="3"/>
    <xf numFmtId="1" fontId="14" fillId="0" borderId="0" xfId="2" applyNumberFormat="1" applyFont="1" applyAlignment="1">
      <alignment vertical="top" wrapText="1"/>
    </xf>
    <xf numFmtId="0" fontId="13" fillId="0" borderId="0" xfId="2" applyFont="1"/>
    <xf numFmtId="2" fontId="13" fillId="0" borderId="0" xfId="2" applyNumberFormat="1" applyFont="1"/>
    <xf numFmtId="164" fontId="13" fillId="0" borderId="0" xfId="2" applyNumberFormat="1" applyFont="1"/>
    <xf numFmtId="0" fontId="13" fillId="0" borderId="0" xfId="2" applyFont="1" applyAlignment="1">
      <alignment horizontal="right"/>
    </xf>
    <xf numFmtId="167" fontId="13" fillId="0" borderId="0" xfId="2" applyNumberFormat="1" applyFont="1"/>
    <xf numFmtId="164" fontId="13" fillId="0" borderId="0" xfId="0" applyNumberFormat="1" applyFont="1" applyAlignment="1">
      <alignment horizontal="center" vertical="center"/>
    </xf>
    <xf numFmtId="1" fontId="13" fillId="0" borderId="0" xfId="0" applyNumberFormat="1" applyFont="1" applyAlignment="1">
      <alignment horizontal="center" vertical="center"/>
    </xf>
    <xf numFmtId="0" fontId="2" fillId="0" borderId="0" xfId="2" applyAlignment="1">
      <alignment horizontal="left" wrapText="1"/>
    </xf>
    <xf numFmtId="168" fontId="13" fillId="0" borderId="0" xfId="2" applyNumberFormat="1" applyFont="1"/>
    <xf numFmtId="0" fontId="19" fillId="0" borderId="0" xfId="0" applyFont="1" applyAlignment="1">
      <alignment horizontal="left" vertical="center" wrapText="1"/>
    </xf>
    <xf numFmtId="0" fontId="14" fillId="0" borderId="0" xfId="0" applyFont="1" applyAlignment="1">
      <alignment horizontal="left" vertical="center" wrapText="1"/>
    </xf>
    <xf numFmtId="0" fontId="19" fillId="0" borderId="0" xfId="0" applyFont="1" applyAlignment="1">
      <alignment vertical="center" wrapText="1"/>
    </xf>
    <xf numFmtId="0" fontId="0" fillId="5" borderId="0" xfId="0" applyFill="1" applyAlignment="1">
      <alignment vertical="center"/>
    </xf>
    <xf numFmtId="0" fontId="13" fillId="0" borderId="0" xfId="0" applyFont="1" applyAlignment="1">
      <alignment vertical="center" wrapText="1"/>
    </xf>
    <xf numFmtId="0" fontId="0" fillId="6" borderId="0" xfId="0" applyFill="1" applyAlignment="1">
      <alignment vertical="center"/>
    </xf>
    <xf numFmtId="0" fontId="2" fillId="7" borderId="0" xfId="0" applyFont="1" applyFill="1" applyAlignment="1">
      <alignment vertical="center"/>
    </xf>
    <xf numFmtId="0" fontId="2"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left" vertical="center"/>
    </xf>
    <xf numFmtId="0" fontId="0" fillId="8" borderId="0" xfId="0" applyFill="1"/>
    <xf numFmtId="0" fontId="15" fillId="0" borderId="0" xfId="3" applyFill="1" applyAlignment="1">
      <alignment horizontal="left" vertical="center" wrapText="1"/>
    </xf>
    <xf numFmtId="165" fontId="13" fillId="0" borderId="0" xfId="0" applyNumberFormat="1" applyFont="1" applyAlignment="1">
      <alignment horizontal="centerContinuous" wrapText="1"/>
    </xf>
    <xf numFmtId="2" fontId="13" fillId="0" borderId="0" xfId="0" applyNumberFormat="1" applyFont="1"/>
    <xf numFmtId="167" fontId="13" fillId="0" borderId="0" xfId="0" applyNumberFormat="1" applyFont="1"/>
    <xf numFmtId="168" fontId="13" fillId="0" borderId="0" xfId="0" applyNumberFormat="1" applyFont="1"/>
    <xf numFmtId="14" fontId="13" fillId="0" borderId="0" xfId="0" applyNumberFormat="1" applyFont="1" applyAlignment="1">
      <alignment horizontal="centerContinuous" wrapText="1"/>
    </xf>
    <xf numFmtId="1" fontId="14" fillId="0" borderId="0" xfId="0" applyNumberFormat="1" applyFont="1" applyAlignment="1">
      <alignment vertical="top" wrapText="1"/>
    </xf>
    <xf numFmtId="0" fontId="13" fillId="0" borderId="0" xfId="0" applyFont="1"/>
    <xf numFmtId="2" fontId="13" fillId="6" borderId="17" xfId="0" applyNumberFormat="1" applyFont="1" applyFill="1" applyBorder="1" applyAlignment="1">
      <alignment horizontal="center" vertical="center"/>
    </xf>
    <xf numFmtId="2" fontId="0" fillId="0" borderId="0" xfId="0" applyNumberFormat="1"/>
    <xf numFmtId="2" fontId="0" fillId="0" borderId="0" xfId="0" applyNumberFormat="1" applyFill="1"/>
    <xf numFmtId="0" fontId="0" fillId="6" borderId="0" xfId="0" applyFill="1"/>
    <xf numFmtId="0" fontId="4" fillId="6" borderId="0" xfId="0" applyFont="1" applyFill="1"/>
    <xf numFmtId="9" fontId="4" fillId="6" borderId="0" xfId="4" applyFont="1" applyFill="1"/>
    <xf numFmtId="2" fontId="13" fillId="6" borderId="18" xfId="0" applyNumberFormat="1" applyFont="1" applyFill="1" applyBorder="1" applyAlignment="1">
      <alignment horizontal="center" vertical="center"/>
    </xf>
    <xf numFmtId="164" fontId="13" fillId="6" borderId="18" xfId="0" applyNumberFormat="1" applyFont="1" applyFill="1" applyBorder="1" applyAlignment="1">
      <alignment horizontal="center" vertical="center"/>
    </xf>
    <xf numFmtId="164" fontId="0" fillId="0" borderId="0" xfId="0" applyNumberFormat="1"/>
    <xf numFmtId="15" fontId="13" fillId="0" borderId="0" xfId="0" applyNumberFormat="1" applyFont="1" applyAlignment="1">
      <alignment horizontal="centerContinuous" wrapText="1"/>
    </xf>
    <xf numFmtId="166" fontId="13" fillId="0" borderId="0" xfId="0" applyNumberFormat="1" applyFont="1" applyAlignment="1">
      <alignment horizontal="centerContinuous" wrapText="1"/>
    </xf>
    <xf numFmtId="0" fontId="14" fillId="0" borderId="0" xfId="0" applyFont="1" applyFill="1" applyAlignment="1">
      <alignment horizontal="left" wrapText="1"/>
    </xf>
    <xf numFmtId="0" fontId="21" fillId="0" borderId="0" xfId="0" applyFont="1" applyFill="1" applyAlignment="1">
      <alignment horizontal="left" wrapText="1"/>
    </xf>
    <xf numFmtId="0" fontId="13" fillId="0" borderId="0" xfId="0" applyFont="1" applyFill="1" applyAlignment="1">
      <alignment horizontal="left"/>
    </xf>
    <xf numFmtId="0" fontId="13" fillId="0" borderId="0" xfId="0" applyFont="1" applyFill="1" applyAlignment="1">
      <alignment horizontal="left" wrapText="1"/>
    </xf>
    <xf numFmtId="0" fontId="13" fillId="0" borderId="0" xfId="0" applyFont="1" applyFill="1" applyAlignment="1">
      <alignment horizontal="left" vertical="center" wrapText="1"/>
    </xf>
    <xf numFmtId="0" fontId="0" fillId="0" borderId="0" xfId="0" applyFill="1" applyAlignment="1">
      <alignment horizontal="left"/>
    </xf>
    <xf numFmtId="22" fontId="0" fillId="0" borderId="0" xfId="0" applyNumberFormat="1" applyFill="1" applyAlignment="1">
      <alignment horizontal="left"/>
    </xf>
    <xf numFmtId="0" fontId="0" fillId="0" borderId="0" xfId="0" applyFont="1" applyFill="1" applyAlignment="1">
      <alignment horizontal="left"/>
    </xf>
    <xf numFmtId="0" fontId="2" fillId="0" borderId="0" xfId="0" applyFont="1" applyFill="1" applyAlignment="1">
      <alignment horizontal="left"/>
    </xf>
    <xf numFmtId="0" fontId="0" fillId="0" borderId="0" xfId="0" applyFill="1" applyAlignment="1">
      <alignment wrapText="1"/>
    </xf>
    <xf numFmtId="0" fontId="0" fillId="0" borderId="0" xfId="0" applyFill="1" applyAlignment="1">
      <alignment horizontal="center"/>
    </xf>
    <xf numFmtId="0" fontId="0" fillId="0" borderId="0" xfId="0" applyFill="1"/>
    <xf numFmtId="22" fontId="0" fillId="0" borderId="0" xfId="0" applyNumberFormat="1" applyFill="1"/>
    <xf numFmtId="0" fontId="15" fillId="2" borderId="1" xfId="3" applyFill="1" applyBorder="1"/>
    <xf numFmtId="0" fontId="16" fillId="0" borderId="0" xfId="0" applyFont="1" applyFill="1"/>
    <xf numFmtId="0" fontId="17" fillId="0" borderId="0" xfId="0" applyFont="1" applyFill="1" applyAlignment="1">
      <alignment vertical="top" wrapText="1"/>
    </xf>
    <xf numFmtId="0" fontId="17" fillId="0" borderId="0" xfId="0" applyFont="1" applyFill="1"/>
    <xf numFmtId="0" fontId="17" fillId="0" borderId="0" xfId="0" applyFont="1" applyFill="1" applyAlignment="1">
      <alignment wrapText="1"/>
    </xf>
    <xf numFmtId="0" fontId="18" fillId="0" borderId="0" xfId="0" applyFont="1" applyFill="1" applyAlignment="1">
      <alignment vertical="top" wrapText="1"/>
    </xf>
    <xf numFmtId="0" fontId="18" fillId="0" borderId="0" xfId="0" applyFont="1" applyFill="1" applyAlignment="1">
      <alignment horizontal="left" vertical="top" wrapText="1"/>
    </xf>
    <xf numFmtId="22" fontId="17" fillId="0" borderId="0" xfId="0" applyNumberFormat="1" applyFont="1" applyFill="1"/>
    <xf numFmtId="0" fontId="4" fillId="0" borderId="0" xfId="0" applyFont="1" applyFill="1"/>
    <xf numFmtId="14" fontId="17" fillId="0" borderId="0" xfId="0" applyNumberFormat="1" applyFont="1" applyFill="1"/>
    <xf numFmtId="14" fontId="0" fillId="0" borderId="0" xfId="0" applyNumberFormat="1" applyFill="1"/>
    <xf numFmtId="0" fontId="2" fillId="0" borderId="0" xfId="0" applyFont="1" applyFill="1" applyAlignment="1">
      <alignment wrapText="1"/>
    </xf>
    <xf numFmtId="0" fontId="13" fillId="0" borderId="0" xfId="2" applyFont="1" applyAlignment="1">
      <alignment horizontal="center" wrapText="1"/>
    </xf>
    <xf numFmtId="0" fontId="0" fillId="0" borderId="0" xfId="0" applyFont="1" applyFill="1"/>
    <xf numFmtId="0" fontId="2" fillId="0" borderId="0" xfId="2" applyAlignment="1">
      <alignment horizontal="centerContinuous" wrapText="1"/>
    </xf>
    <xf numFmtId="0" fontId="13" fillId="0" borderId="0" xfId="0" applyFont="1" applyFill="1" applyAlignment="1">
      <alignment horizontal="centerContinuous" vertical="center" wrapText="1"/>
    </xf>
    <xf numFmtId="0" fontId="2" fillId="0" borderId="0" xfId="2" applyAlignment="1">
      <alignment horizontal="centerContinuous"/>
    </xf>
    <xf numFmtId="0" fontId="2" fillId="0" borderId="0" xfId="2" applyAlignment="1">
      <alignment horizontal="center" wrapText="1"/>
    </xf>
    <xf numFmtId="0" fontId="0" fillId="0" borderId="0" xfId="0" applyAlignment="1">
      <alignment horizontal="centerContinuous" wrapText="1"/>
    </xf>
    <xf numFmtId="0" fontId="2" fillId="0" borderId="0" xfId="0" applyFont="1" applyAlignment="1">
      <alignment horizontal="center" wrapText="1"/>
    </xf>
    <xf numFmtId="166" fontId="13" fillId="0" borderId="0" xfId="2" applyNumberFormat="1" applyFont="1" applyAlignment="1">
      <alignment horizontal="center" wrapText="1"/>
    </xf>
    <xf numFmtId="166" fontId="13" fillId="0" borderId="0" xfId="0" applyNumberFormat="1" applyFont="1" applyFill="1" applyAlignment="1">
      <alignment horizontal="left" vertical="center" wrapText="1"/>
    </xf>
    <xf numFmtId="166" fontId="0" fillId="0" borderId="0" xfId="0" applyNumberFormat="1" applyFill="1" applyAlignment="1">
      <alignment horizontal="left"/>
    </xf>
    <xf numFmtId="0" fontId="2" fillId="0" borderId="0" xfId="0" applyFont="1" applyAlignment="1">
      <alignment horizontal="centerContinuous" wrapText="1"/>
    </xf>
    <xf numFmtId="166" fontId="13" fillId="0" borderId="0" xfId="2" applyNumberFormat="1" applyFont="1" applyAlignment="1">
      <alignment horizontal="centerContinuous"/>
    </xf>
    <xf numFmtId="0" fontId="23" fillId="0" borderId="0" xfId="0" applyFont="1" applyFill="1"/>
    <xf numFmtId="0" fontId="24" fillId="0" borderId="0" xfId="0" applyFont="1" applyFill="1"/>
    <xf numFmtId="0" fontId="24" fillId="0" borderId="0" xfId="0" applyFont="1"/>
    <xf numFmtId="0" fontId="24" fillId="0" borderId="0" xfId="0" applyFont="1" applyFill="1" applyAlignment="1">
      <alignment wrapText="1"/>
    </xf>
    <xf numFmtId="14" fontId="24" fillId="0" borderId="0" xfId="0" applyNumberFormat="1" applyFont="1" applyFill="1"/>
    <xf numFmtId="0" fontId="13" fillId="0" borderId="0" xfId="0" applyFont="1" applyFill="1" applyAlignment="1">
      <alignment vertical="center" wrapText="1"/>
    </xf>
    <xf numFmtId="0" fontId="0" fillId="0" borderId="0" xfId="0" applyFill="1" applyAlignment="1"/>
    <xf numFmtId="0" fontId="2" fillId="0" borderId="0" xfId="0" applyFont="1" applyFill="1" applyAlignment="1"/>
    <xf numFmtId="0" fontId="13" fillId="0" borderId="0" xfId="0" applyFont="1" applyFill="1" applyAlignment="1">
      <alignment horizontal="center" vertical="center" wrapText="1"/>
    </xf>
    <xf numFmtId="0" fontId="0" fillId="0" borderId="0" xfId="0" applyFill="1" applyAlignment="1">
      <alignment horizontal="center" wrapText="1"/>
    </xf>
    <xf numFmtId="0" fontId="13" fillId="0" borderId="0" xfId="0" applyFont="1" applyFill="1" applyAlignment="1">
      <alignment wrapText="1"/>
    </xf>
    <xf numFmtId="166" fontId="2" fillId="0" borderId="0" xfId="2" applyNumberFormat="1" applyAlignment="1">
      <alignment horizontal="centerContinuous" wrapText="1"/>
    </xf>
    <xf numFmtId="0" fontId="2" fillId="0" borderId="0" xfId="0" applyFont="1" applyAlignment="1">
      <alignment wrapText="1"/>
    </xf>
    <xf numFmtId="0" fontId="20" fillId="0" borderId="8" xfId="0" applyFont="1" applyBorder="1" applyAlignment="1">
      <alignment wrapText="1"/>
    </xf>
    <xf numFmtId="0" fontId="8" fillId="0" borderId="9" xfId="0" applyFont="1" applyBorder="1" applyAlignment="1">
      <alignment wrapText="1"/>
    </xf>
    <xf numFmtId="0" fontId="8" fillId="0" borderId="10" xfId="0" applyFont="1" applyBorder="1" applyAlignment="1">
      <alignment wrapText="1"/>
    </xf>
    <xf numFmtId="0" fontId="9" fillId="0" borderId="11" xfId="0" applyFont="1" applyBorder="1" applyAlignment="1">
      <alignment vertical="center" wrapText="1"/>
    </xf>
    <xf numFmtId="0" fontId="4" fillId="0" borderId="0" xfId="0" applyFont="1" applyAlignment="1">
      <alignment vertical="center" wrapText="1"/>
    </xf>
    <xf numFmtId="0" fontId="4" fillId="0" borderId="12" xfId="0" applyFont="1" applyBorder="1" applyAlignment="1">
      <alignment vertical="center" wrapText="1"/>
    </xf>
    <xf numFmtId="0" fontId="4" fillId="0" borderId="11" xfId="0" applyFont="1" applyBorder="1" applyAlignment="1">
      <alignment vertical="center" wrapText="1"/>
    </xf>
    <xf numFmtId="0" fontId="4" fillId="0" borderId="16"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vertical="center" wrapText="1"/>
    </xf>
    <xf numFmtId="0" fontId="2" fillId="0" borderId="0" xfId="2" applyAlignment="1">
      <alignment horizontal="center" wrapText="1"/>
    </xf>
  </cellXfs>
  <cellStyles count="5">
    <cellStyle name="Hyperlink" xfId="3" builtinId="8"/>
    <cellStyle name="Normal" xfId="0" builtinId="0"/>
    <cellStyle name="Normal 2" xfId="1" xr:uid="{00000000-0005-0000-0000-000002000000}"/>
    <cellStyle name="Normal 2 2" xfId="2" xr:uid="{00000000-0005-0000-0000-000003000000}"/>
    <cellStyle name="Percent" xfId="4" builtinId="5"/>
  </cellStyles>
  <dxfs count="1872">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theme" Target="theme/theme1.xml"/><Relationship Id="rId128" Type="http://schemas.openxmlformats.org/officeDocument/2006/relationships/customXml" Target="../customXml/item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externalLink" Target="externalLinks/externalLink1.xml"/><Relationship Id="rId12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styles" Target="styles.xml"/><Relationship Id="rId129" Type="http://schemas.openxmlformats.org/officeDocument/2006/relationships/customXml" Target="../customXml/item3.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externalLink" Target="externalLinks/externalLink2.xml"/><Relationship Id="rId127" Type="http://schemas.openxmlformats.org/officeDocument/2006/relationships/customXml" Target="../customXml/item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externalLink" Target="externalLinks/externalLink5.xml"/><Relationship Id="rId130"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externalLink" Target="externalLinks/externalLink3.xml"/><Relationship Id="rId125"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d-ast\ast\Factors\2022\2022%20Factor%20Review\_Client%20Output\Combined%20Workbooks\POL%20EW\POL%20EW%20Combined%20Unprotecte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ad-ast\psps\Police_EW\Factors\Factors%20Currently%20In%20Force\ERF%20-%20LRF\Factors\Factors%20Documentation%20Police_EW%20ERF%20&amp;%20LRF%202.4%25.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ad-ast\psps\Police_EW\Factors\Factors%20Currently%20In%20Force\Consolidated%20Factors%20Workbook\Factors%20Documentation%20Police_EW%20Consolidated%20Factors%20December%202020.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ad-psps\PSPS\Police_EW\Factors\Factors%20Currently%20In%20Force\Transfer%20In\Factors\Factors%20Documentation%20Police_EW%20TV%20in%20factors%20using%202.4%25.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ast\psps\Police_EW\Factors\Factors%20Currently%20In%20Force\Tax%20Factors\Factors\Factors%20Documentation%20Police_EW%20Tax%20Factors%20using%202.4%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Police_EW"/>
      <sheetName val="AnnGenHiddenLists"/>
      <sheetName val="Factor List"/>
      <sheetName val="x-Series Number"/>
      <sheetName val="x-201"/>
      <sheetName val="x-202"/>
      <sheetName val="x-203"/>
      <sheetName val="x-204"/>
      <sheetName val="x-205"/>
      <sheetName val="x-206"/>
      <sheetName val="x-207"/>
      <sheetName val="x-208"/>
      <sheetName val="x-209"/>
      <sheetName val="x-210"/>
      <sheetName val="x-211"/>
      <sheetName val="x-212"/>
      <sheetName val="x-213"/>
      <sheetName val="x-214"/>
      <sheetName val="x-215"/>
      <sheetName val="x-216"/>
      <sheetName val="x-217"/>
      <sheetName val="x-218"/>
      <sheetName val="x-219"/>
      <sheetName val="x-220"/>
      <sheetName val="x-221"/>
      <sheetName val="x-222"/>
      <sheetName val="x-223"/>
      <sheetName val="x-224"/>
      <sheetName val="x-225"/>
      <sheetName val="x-226"/>
      <sheetName val="x-227"/>
      <sheetName val="x-228"/>
      <sheetName val="x-229"/>
      <sheetName val="x-230"/>
      <sheetName val="x-231"/>
      <sheetName val="x-301"/>
      <sheetName val="x-302"/>
      <sheetName val="x-303"/>
      <sheetName val="x-304"/>
      <sheetName val="x-305"/>
      <sheetName val="x-306"/>
      <sheetName val="x-307"/>
      <sheetName val="x-308"/>
      <sheetName val="x-309"/>
      <sheetName val="x-310"/>
      <sheetName val="x-311"/>
      <sheetName val="x-312"/>
      <sheetName val="x-313"/>
      <sheetName val="x-314"/>
      <sheetName val="x-315"/>
      <sheetName val="x-316"/>
      <sheetName val="x-317"/>
      <sheetName val="x-318"/>
      <sheetName val="x-319"/>
      <sheetName val="x-320"/>
      <sheetName val="x-321"/>
      <sheetName val="x-322"/>
      <sheetName val="x-323"/>
      <sheetName val="x-324"/>
      <sheetName val="x-325"/>
      <sheetName val="x-326"/>
      <sheetName val="x-327"/>
      <sheetName val="x-328"/>
      <sheetName val="x-329"/>
      <sheetName val="x-330"/>
      <sheetName val="x-331"/>
      <sheetName val="x-332"/>
      <sheetName val="x-333"/>
      <sheetName val="x-334"/>
      <sheetName val="x-335"/>
      <sheetName val="x-336"/>
      <sheetName val="x-401"/>
      <sheetName val="x-402"/>
      <sheetName val="x-403"/>
      <sheetName val="x-404"/>
      <sheetName val="x-405"/>
      <sheetName val="x-501"/>
      <sheetName val="x-502"/>
      <sheetName val="x-503"/>
      <sheetName val="x-504"/>
      <sheetName val="x-505"/>
      <sheetName val="x-506"/>
      <sheetName val="x-507"/>
      <sheetName val="x-601"/>
      <sheetName val="x-602"/>
      <sheetName val="x-603"/>
      <sheetName val="x-604"/>
      <sheetName val="x-605"/>
      <sheetName val="x-606"/>
      <sheetName val="x-607"/>
      <sheetName val="x-608"/>
      <sheetName val="x-609"/>
      <sheetName val="x-610"/>
      <sheetName val="x-611"/>
      <sheetName val="x-612"/>
      <sheetName val="x-613"/>
      <sheetName val="x-614"/>
      <sheetName val="x-615"/>
      <sheetName val="x-616"/>
      <sheetName val="x-617"/>
      <sheetName val="x-618"/>
      <sheetName val="x-619"/>
      <sheetName val="x-620"/>
      <sheetName val="x-621"/>
      <sheetName val="x-622"/>
      <sheetName val="x-623"/>
      <sheetName val="x-624"/>
      <sheetName val="x-625"/>
      <sheetName val="x-626"/>
      <sheetName val="x-701"/>
      <sheetName val="x-702"/>
      <sheetName val="x-703"/>
      <sheetName val="x-801"/>
      <sheetName val="x-802"/>
    </sheetNames>
    <sheetDataSet>
      <sheetData sheetId="0">
        <row r="2">
          <cell r="A2" t="str">
            <v>Police_EW - Consolidated Factor Spreadsheet</v>
          </cell>
        </row>
      </sheetData>
      <sheetData sheetId="1"/>
      <sheetData sheetId="2"/>
      <sheetData sheetId="3"/>
      <sheetData sheetId="4"/>
      <sheetData sheetId="5">
        <row r="113">
          <cell r="K113">
            <v>43439</v>
          </cell>
        </row>
      </sheetData>
      <sheetData sheetId="6">
        <row r="14">
          <cell r="B14" t="str">
            <v>Enter series number (this reflects the number in the relevant series eg if it’s the first ER/LR factor then it would be "401")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Police_EW"/>
      <sheetName val="AnnGenHiddenLists"/>
      <sheetName val="Factor List"/>
      <sheetName val="x-Series Number"/>
      <sheetName val="401"/>
      <sheetName val="402"/>
      <sheetName val="403"/>
      <sheetName val="404"/>
      <sheetName val="405"/>
      <sheetName val="703"/>
    </sheetNames>
    <sheetDataSet>
      <sheetData sheetId="0">
        <row r="2">
          <cell r="A2" t="str">
            <v>Police_EW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Police_EW"/>
      <sheetName val="AnnGenHiddenLists"/>
      <sheetName val="Factor List"/>
      <sheetName val="x-Series Number"/>
      <sheetName val="NA1 (201)"/>
      <sheetName val="A1 (201C)"/>
      <sheetName val="NA2 (202)"/>
      <sheetName val="A2 (202C)"/>
      <sheetName val="D1 (203)"/>
      <sheetName val="D2 (204)"/>
      <sheetName val="NF1 (205)"/>
      <sheetName val="F1 (205C)"/>
      <sheetName val="NF2 (206)"/>
      <sheetName val="F2 (206C)"/>
      <sheetName val="NA1_06 (207)"/>
      <sheetName val="NA2_06 (208)"/>
      <sheetName val="NA3_06 (209)"/>
      <sheetName val="NF1_06 (210)"/>
      <sheetName val="NF2_06 (211)"/>
      <sheetName val="NA1_15_65 (212)"/>
      <sheetName val="NA1_15_66 (213)"/>
      <sheetName val="NA1_15_67 (214)"/>
      <sheetName val="NA1_15_68 (215)"/>
      <sheetName val="NA2_15_65 (216)"/>
      <sheetName val="NA2_15_66 (217)"/>
      <sheetName val="NA2_15_67 (218)"/>
      <sheetName val="NA2_15_68 (219)"/>
      <sheetName val="NF1_15 (220)"/>
      <sheetName val="NF2_15 (221)"/>
      <sheetName val="(TVIN_87M) 222"/>
      <sheetName val="(TVIN_87F) 223"/>
      <sheetName val="TVIN_06M (224)"/>
      <sheetName val="TVIN_06F (225)"/>
      <sheetName val="TVIN_15M (226)"/>
      <sheetName val="TVIN_15F (227)"/>
      <sheetName val="TVIN_15GMP (228)"/>
      <sheetName val="M (229)"/>
      <sheetName val="N_06 (230)"/>
      <sheetName val="N_15 (231)"/>
      <sheetName val="G1 (301)"/>
      <sheetName val="G2 (302)"/>
      <sheetName val="H1 (303)"/>
      <sheetName val="H2 (304)"/>
      <sheetName val="G1_06 (305)"/>
      <sheetName val="G2_06 (306)"/>
      <sheetName val="H1_06 (307)"/>
      <sheetName val="H2_06 (308)"/>
      <sheetName val="G1_15 (309)"/>
      <sheetName val="G2_15 (310)"/>
      <sheetName val="H1_15 (311)"/>
      <sheetName val="H2_15 (312)"/>
      <sheetName val="K (313)"/>
      <sheetName val="K_06 (314)"/>
      <sheetName val="K_15_65 (315)"/>
      <sheetName val="K_15_66 (316)"/>
      <sheetName val="K_15_67 (317)"/>
      <sheetName val="K_15_68 (318)"/>
      <sheetName val="M (319)"/>
      <sheetName val="N (320)"/>
      <sheetName val="P (321)"/>
      <sheetName val="Q1 (322)"/>
      <sheetName val="Q2 (323)"/>
      <sheetName val="R (324)"/>
      <sheetName val="S1 (325)"/>
      <sheetName val="S2 (326)"/>
      <sheetName val="T1 (327)"/>
      <sheetName val="T2 (328)"/>
      <sheetName val="U1 (329)"/>
      <sheetName val="U2 (330)"/>
      <sheetName val="Q1_06 (331)"/>
      <sheetName val="Q2 _06 (332)"/>
      <sheetName val="R1_06 (333)"/>
      <sheetName val="R2_06 (334)"/>
      <sheetName val="Q_15 (335)"/>
      <sheetName val="R_15 (336)"/>
      <sheetName val="A (401)"/>
      <sheetName val="B (402)"/>
      <sheetName val="A (403)"/>
      <sheetName val="B (404)"/>
      <sheetName val="C (405)"/>
      <sheetName val="406"/>
      <sheetName val="407"/>
      <sheetName val="1 (501)"/>
      <sheetName val="2 (502)"/>
      <sheetName val="3 (503)"/>
      <sheetName val="504"/>
      <sheetName val="Table 1 (505)"/>
      <sheetName val="Table 2 (506)"/>
      <sheetName val="Table 3 (507)"/>
      <sheetName val="A_87 (601)"/>
      <sheetName val="A_06 (602)"/>
      <sheetName val="A_15_65 (603)"/>
      <sheetName val="A_15_66 (604)"/>
      <sheetName val="A_15_67 (605)"/>
      <sheetName val="A_15_68 (606)"/>
      <sheetName val="B_87 (607)"/>
      <sheetName val="C_87 (608)"/>
      <sheetName val="G_87 (609)"/>
      <sheetName val="H_87 (610)"/>
      <sheetName val="F_06 (611)"/>
      <sheetName val="G_06 (612)"/>
      <sheetName val="F_15 (613)"/>
      <sheetName val="G_15 (614)"/>
      <sheetName val="D1_87 (615)"/>
      <sheetName val="D2_87 (616)"/>
      <sheetName val="E1_87 (617)"/>
      <sheetName val="E2_87 (618)"/>
      <sheetName val="F1_87 (619)"/>
      <sheetName val="F2_87 (620)"/>
      <sheetName val="B_06 (621)"/>
      <sheetName val="C_06 (622)"/>
      <sheetName val="D_06 (623)"/>
      <sheetName val="E_06 (624)"/>
      <sheetName val="B_15 (625)"/>
      <sheetName val="C_15 (626)"/>
      <sheetName val="S-AP (701)"/>
      <sheetName val="B-AP (702)"/>
      <sheetName val="C (703)"/>
      <sheetName val="1 (801)"/>
      <sheetName val="2 (802)"/>
    </sheetNames>
    <sheetDataSet>
      <sheetData sheetId="0"/>
      <sheetData sheetId="1"/>
      <sheetData sheetId="2"/>
      <sheetData sheetId="3"/>
      <sheetData sheetId="4"/>
      <sheetData sheetId="5">
        <row r="8">
          <cell r="I8" t="str">
            <v>Police pension schemes (England &amp; Wales): 1987 Scheme; Transfer values and pension sharing on divorce; Factors and guidance, dated 10 December 2020</v>
          </cell>
        </row>
        <row r="14">
          <cell r="I14" t="str">
            <v>Police pension schemes (England &amp; Wales): 1987 Scheme; Transfer values and pension sharing on divorce; Factors and guidance, dated 10 December 2020</v>
          </cell>
        </row>
        <row r="16">
          <cell r="I16" t="str">
            <v>Police pension schemes (England &amp; Wales): 1987 Scheme; Transfer values and pension sharing on divorce; Factors and guidance, dated 10 December 2020</v>
          </cell>
        </row>
        <row r="36">
          <cell r="I36" t="str">
            <v>Police pension scheme (England &amp; Wales): 2015 Scheme; Non-Club incoming transfers; Factors and guidance dated 10 December 2020</v>
          </cell>
        </row>
        <row r="37">
          <cell r="I37" t="str">
            <v>Police pension scheme (England &amp; Wales): 2015 Scheme; Non-Club incoming transfers; Factors and guidance dated 10 December 2020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pose of spreadsheet"/>
      <sheetName val="Summary - Police_EW"/>
      <sheetName val="AnnGenHiddenLists"/>
      <sheetName val="Factor List"/>
      <sheetName val="x-Series Number"/>
      <sheetName val="222"/>
      <sheetName val="223"/>
      <sheetName val="224"/>
      <sheetName val="225"/>
      <sheetName val="226"/>
      <sheetName val="227"/>
      <sheetName val="228"/>
    </sheetNames>
    <sheetDataSet>
      <sheetData sheetId="0">
        <row r="2">
          <cell r="A2" t="str">
            <v>Police_EW - TV in factors</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pose of spreadsheet"/>
      <sheetName val="Factor List"/>
      <sheetName val="601"/>
      <sheetName val="602"/>
      <sheetName val="603"/>
      <sheetName val="604"/>
      <sheetName val="605"/>
      <sheetName val="606"/>
      <sheetName val="607"/>
      <sheetName val="608"/>
      <sheetName val="609"/>
      <sheetName val="610"/>
      <sheetName val="611"/>
      <sheetName val="612"/>
      <sheetName val="613"/>
      <sheetName val="614"/>
      <sheetName val="615"/>
      <sheetName val="616"/>
      <sheetName val="617"/>
      <sheetName val="618"/>
      <sheetName val="619"/>
      <sheetName val="620"/>
      <sheetName val="621"/>
      <sheetName val="622"/>
      <sheetName val="623"/>
      <sheetName val="624"/>
      <sheetName val="625"/>
      <sheetName val="626"/>
    </sheetNames>
    <sheetDataSet>
      <sheetData sheetId="0">
        <row r="2">
          <cell r="A2" t="str">
            <v>Police_EW - Scheme Pays factors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3"/>
  <sheetViews>
    <sheetView showGridLines="0" zoomScale="85" zoomScaleNormal="85" workbookViewId="0">
      <selection activeCell="A4" sqref="A4"/>
    </sheetView>
  </sheetViews>
  <sheetFormatPr defaultRowHeight="13.2" x14ac:dyDescent="0.25"/>
  <cols>
    <col min="1" max="1" width="20" customWidth="1"/>
    <col min="2" max="2" width="130.6640625" style="2" customWidth="1"/>
    <col min="3" max="3" width="9.109375"/>
    <col min="4" max="4" width="10.109375" bestFit="1" customWidth="1"/>
    <col min="5" max="7" width="9.109375"/>
    <col min="8" max="8" width="10.109375" customWidth="1"/>
    <col min="9" max="9" width="11.44140625" customWidth="1"/>
    <col min="10" max="11" width="9.109375"/>
    <col min="12" max="12" width="15.44140625" bestFit="1" customWidth="1"/>
    <col min="13" max="13" width="21" bestFit="1" customWidth="1"/>
    <col min="14" max="14" width="9.33203125" customWidth="1"/>
    <col min="15" max="15" width="9.5546875" customWidth="1"/>
    <col min="16" max="20" width="13.109375" customWidth="1"/>
    <col min="21" max="26" width="9.109375"/>
    <col min="27" max="27" width="11.33203125" customWidth="1"/>
    <col min="28" max="28" width="10.109375" customWidth="1"/>
    <col min="29" max="30" width="9.109375"/>
    <col min="31" max="31" width="15.44140625" bestFit="1" customWidth="1"/>
    <col min="32" max="32" width="21" bestFit="1" customWidth="1"/>
    <col min="33" max="34" width="9.5546875" bestFit="1" customWidth="1"/>
    <col min="35" max="35" width="9.5546875" customWidth="1"/>
    <col min="36" max="38" width="9.109375"/>
    <col min="39" max="39" width="12.44140625" bestFit="1" customWidth="1"/>
    <col min="40" max="45" width="9.109375"/>
  </cols>
  <sheetData>
    <row r="1" spans="1:4" ht="21" x14ac:dyDescent="0.4">
      <c r="A1" s="4" t="s">
        <v>4</v>
      </c>
      <c r="B1" s="4"/>
    </row>
    <row r="2" spans="1:4" ht="15.6" x14ac:dyDescent="0.3">
      <c r="A2" s="5" t="s">
        <v>280</v>
      </c>
      <c r="B2" s="5"/>
    </row>
    <row r="3" spans="1:4" ht="15.6" x14ac:dyDescent="0.3">
      <c r="A3" s="6" t="s">
        <v>5</v>
      </c>
      <c r="B3" s="6"/>
    </row>
    <row r="4" spans="1:4" x14ac:dyDescent="0.25">
      <c r="A4" s="7" t="str">
        <f ca="1">CELL("filename",A1)</f>
        <v>P:\AST development\Hosted\Factors Modernisation\Data import\Consolidated Factor Workbooks\[Police EW Consolidated Factors 2023-04.xlsm]Cover</v>
      </c>
    </row>
    <row r="5" spans="1:4" x14ac:dyDescent="0.25">
      <c r="D5" s="8"/>
    </row>
    <row r="6" spans="1:4" x14ac:dyDescent="0.25">
      <c r="A6" s="1"/>
    </row>
    <row r="7" spans="1:4" ht="25.5" customHeight="1" x14ac:dyDescent="0.25">
      <c r="A7" s="107" t="s">
        <v>3</v>
      </c>
      <c r="B7" s="108" t="s">
        <v>281</v>
      </c>
    </row>
    <row r="11" spans="1:4" ht="25.5" customHeight="1" x14ac:dyDescent="0.25">
      <c r="A11" s="109" t="s">
        <v>1</v>
      </c>
      <c r="B11" s="109" t="s">
        <v>2</v>
      </c>
    </row>
    <row r="12" spans="1:4" ht="19.5" customHeight="1" x14ac:dyDescent="0.25">
      <c r="A12" s="110" t="s">
        <v>46</v>
      </c>
      <c r="B12" s="111" t="s">
        <v>28</v>
      </c>
    </row>
    <row r="13" spans="1:4" ht="19.5" customHeight="1" x14ac:dyDescent="0.25">
      <c r="A13" s="112" t="s">
        <v>27</v>
      </c>
      <c r="B13" s="111" t="s">
        <v>29</v>
      </c>
    </row>
    <row r="14" spans="1:4" ht="19.5" customHeight="1" x14ac:dyDescent="0.25">
      <c r="A14" s="113" t="s">
        <v>25</v>
      </c>
      <c r="B14" s="111" t="s">
        <v>30</v>
      </c>
    </row>
    <row r="15" spans="1:4" ht="26.4" x14ac:dyDescent="0.25">
      <c r="A15" s="111" t="s">
        <v>31</v>
      </c>
      <c r="B15" s="111" t="s">
        <v>787</v>
      </c>
    </row>
    <row r="16" spans="1:4" ht="26.4" x14ac:dyDescent="0.25">
      <c r="A16" s="111" t="s">
        <v>32</v>
      </c>
      <c r="B16" s="111" t="s">
        <v>273</v>
      </c>
    </row>
    <row r="17" spans="1:2" ht="26.4" x14ac:dyDescent="0.25">
      <c r="A17" s="114" t="s">
        <v>33</v>
      </c>
      <c r="B17" s="114" t="s">
        <v>274</v>
      </c>
    </row>
    <row r="18" spans="1:2" ht="26.4" x14ac:dyDescent="0.25">
      <c r="A18" s="114" t="s">
        <v>34</v>
      </c>
      <c r="B18" s="114" t="s">
        <v>275</v>
      </c>
    </row>
    <row r="19" spans="1:2" ht="26.4" x14ac:dyDescent="0.25">
      <c r="A19" s="114" t="s">
        <v>35</v>
      </c>
      <c r="B19" s="114" t="s">
        <v>276</v>
      </c>
    </row>
    <row r="20" spans="1:2" ht="26.4" x14ac:dyDescent="0.25">
      <c r="A20" s="114" t="s">
        <v>36</v>
      </c>
      <c r="B20" s="114" t="s">
        <v>277</v>
      </c>
    </row>
    <row r="21" spans="1:2" ht="26.4" x14ac:dyDescent="0.25">
      <c r="A21" s="114" t="s">
        <v>37</v>
      </c>
      <c r="B21" s="114" t="s">
        <v>278</v>
      </c>
    </row>
    <row r="22" spans="1:2" x14ac:dyDescent="0.25">
      <c r="A22" s="3"/>
    </row>
    <row r="23" spans="1:2" x14ac:dyDescent="0.25">
      <c r="A23" s="3"/>
    </row>
  </sheetData>
  <sheetProtection algorithmName="SHA-512" hashValue="+vvOTTUxx2GoU5Af51b6y3yzVsvnXy/UbjC74xKWB/c1ODJHfQjqYfbk8mXyLxJHmylKTiACIXft/9/syhunUw==" saltValue="zY/XeFsXqVX5RbqEfVd9RQ==" spinCount="100000" sheet="1" objects="1" scenarios="1"/>
  <phoneticPr fontId="3" type="noConversion"/>
  <conditionalFormatting sqref="B7 B15:B21">
    <cfRule type="expression" dxfId="1871" priority="7" stopIfTrue="1">
      <formula>MOD(ROW(),2)=0</formula>
    </cfRule>
    <cfRule type="expression" dxfId="1870" priority="8" stopIfTrue="1">
      <formula>MOD(ROW(),2)&lt;&gt;0</formula>
    </cfRule>
  </conditionalFormatting>
  <conditionalFormatting sqref="A7 A15:A21">
    <cfRule type="expression" dxfId="1869" priority="9" stopIfTrue="1">
      <formula>MOD(ROW(),2)=0</formula>
    </cfRule>
    <cfRule type="expression" dxfId="1868" priority="10" stopIfTrue="1">
      <formula>MOD(ROW(),2)&lt;&gt;0</formula>
    </cfRule>
  </conditionalFormatting>
  <conditionalFormatting sqref="B11:B13">
    <cfRule type="expression" dxfId="1867" priority="13" stopIfTrue="1">
      <formula>MOD(ROW(),2)=0</formula>
    </cfRule>
    <cfRule type="expression" dxfId="1866" priority="14" stopIfTrue="1">
      <formula>MOD(ROW(),2)&lt;&gt;0</formula>
    </cfRule>
  </conditionalFormatting>
  <conditionalFormatting sqref="A11">
    <cfRule type="expression" dxfId="1865" priority="11" stopIfTrue="1">
      <formula>MOD(ROW(),2)=0</formula>
    </cfRule>
    <cfRule type="expression" dxfId="1864" priority="12" stopIfTrue="1">
      <formula>MOD(ROW(),2)&lt;&gt;0</formula>
    </cfRule>
  </conditionalFormatting>
  <conditionalFormatting sqref="B14">
    <cfRule type="expression" dxfId="1863" priority="1" stopIfTrue="1">
      <formula>MOD(ROW(),2)=0</formula>
    </cfRule>
    <cfRule type="expression" dxfId="1862" priority="2" stopIfTrue="1">
      <formula>MOD(ROW(),2)&lt;&gt;0</formula>
    </cfRule>
  </conditionalFormatting>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zoomScale="85" zoomScaleNormal="85" workbookViewId="0">
      <selection activeCell="A4" sqref="A4"/>
    </sheetView>
  </sheetViews>
  <sheetFormatPr defaultRowHeight="13.2" x14ac:dyDescent="0.25"/>
  <sheetData>
    <row r="1" spans="1:13" ht="21" x14ac:dyDescent="0.4">
      <c r="A1" s="4" t="s">
        <v>4</v>
      </c>
      <c r="B1" s="4"/>
      <c r="C1" s="4"/>
      <c r="D1" s="4"/>
      <c r="E1" s="4"/>
      <c r="F1" s="4"/>
      <c r="G1" s="4"/>
      <c r="H1" s="4"/>
      <c r="I1" s="4"/>
      <c r="J1" s="4"/>
      <c r="K1" s="4"/>
      <c r="L1" s="4"/>
    </row>
    <row r="2" spans="1:13" ht="15.6" x14ac:dyDescent="0.3">
      <c r="A2" s="5" t="str">
        <f>IF(title="&gt; Enter workbook title here","Enter workbook title in Cover sheet",title)</f>
        <v>Police_EW - Consolidated Factor Spreadsheet</v>
      </c>
      <c r="B2" s="5"/>
      <c r="C2" s="5"/>
      <c r="D2" s="5"/>
      <c r="E2" s="5"/>
      <c r="F2" s="5"/>
      <c r="G2" s="5"/>
      <c r="H2" s="5"/>
      <c r="I2" s="5"/>
      <c r="J2" s="5"/>
      <c r="K2" s="5"/>
      <c r="L2" s="5"/>
    </row>
    <row r="3" spans="1:13" ht="15.6" x14ac:dyDescent="0.3">
      <c r="A3" s="6" t="s">
        <v>38</v>
      </c>
      <c r="B3" s="6"/>
      <c r="C3" s="6"/>
      <c r="D3" s="6"/>
      <c r="E3" s="6"/>
      <c r="F3" s="6"/>
      <c r="G3" s="6"/>
      <c r="H3" s="6"/>
      <c r="I3" s="6"/>
      <c r="J3" s="6"/>
      <c r="K3" s="6"/>
      <c r="L3" s="6"/>
    </row>
    <row r="4" spans="1:13" x14ac:dyDescent="0.25">
      <c r="A4" s="7" t="str">
        <f ca="1">CELL("filename",A1)</f>
        <v>P:\AST development\Hosted\Factors Modernisation\Data import\Consolidated Factor Workbooks\[Police EW Consolidated Factors 2023-04.xlsm]Purpose of spreadsheet</v>
      </c>
      <c r="B4" s="7"/>
    </row>
    <row r="5" spans="1:13" x14ac:dyDescent="0.25">
      <c r="E5" s="8"/>
      <c r="F5" s="8"/>
      <c r="G5" s="8"/>
    </row>
    <row r="7" spans="1:13" ht="23.25" customHeight="1" x14ac:dyDescent="0.3">
      <c r="A7" s="188" t="s">
        <v>517</v>
      </c>
      <c r="B7" s="189"/>
      <c r="C7" s="189"/>
      <c r="D7" s="189"/>
      <c r="E7" s="189"/>
      <c r="F7" s="189"/>
      <c r="G7" s="189"/>
      <c r="H7" s="189"/>
      <c r="I7" s="189"/>
      <c r="J7" s="189"/>
      <c r="K7" s="189"/>
      <c r="L7" s="189"/>
      <c r="M7" s="190"/>
    </row>
    <row r="8" spans="1:13" x14ac:dyDescent="0.25">
      <c r="A8" s="29"/>
      <c r="M8" s="18"/>
    </row>
    <row r="9" spans="1:13" x14ac:dyDescent="0.25">
      <c r="A9" s="191" t="s">
        <v>518</v>
      </c>
      <c r="B9" s="192"/>
      <c r="C9" s="192"/>
      <c r="D9" s="192"/>
      <c r="E9" s="192"/>
      <c r="F9" s="192"/>
      <c r="G9" s="192"/>
      <c r="H9" s="192"/>
      <c r="I9" s="192"/>
      <c r="J9" s="192"/>
      <c r="K9" s="192"/>
      <c r="L9" s="192"/>
      <c r="M9" s="193"/>
    </row>
    <row r="10" spans="1:13" ht="22.5" customHeight="1" x14ac:dyDescent="0.25">
      <c r="A10" s="194"/>
      <c r="B10" s="192"/>
      <c r="C10" s="192"/>
      <c r="D10" s="192"/>
      <c r="E10" s="192"/>
      <c r="F10" s="192"/>
      <c r="G10" s="192"/>
      <c r="H10" s="192"/>
      <c r="I10" s="192"/>
      <c r="J10" s="192"/>
      <c r="K10" s="192"/>
      <c r="L10" s="192"/>
      <c r="M10" s="193"/>
    </row>
    <row r="11" spans="1:13" ht="31.5" customHeight="1" x14ac:dyDescent="0.25">
      <c r="A11" s="194"/>
      <c r="B11" s="192"/>
      <c r="C11" s="192"/>
      <c r="D11" s="192"/>
      <c r="E11" s="192"/>
      <c r="F11" s="192"/>
      <c r="G11" s="192"/>
      <c r="H11" s="192"/>
      <c r="I11" s="192"/>
      <c r="J11" s="192"/>
      <c r="K11" s="192"/>
      <c r="L11" s="192"/>
      <c r="M11" s="193"/>
    </row>
    <row r="12" spans="1:13" ht="125.25" customHeight="1" x14ac:dyDescent="0.25">
      <c r="A12" s="195"/>
      <c r="B12" s="196"/>
      <c r="C12" s="196"/>
      <c r="D12" s="196"/>
      <c r="E12" s="196"/>
      <c r="F12" s="196"/>
      <c r="G12" s="196"/>
      <c r="H12" s="196"/>
      <c r="I12" s="196"/>
      <c r="J12" s="196"/>
      <c r="K12" s="196"/>
      <c r="L12" s="196"/>
      <c r="M12" s="197"/>
    </row>
  </sheetData>
  <sheetProtection algorithmName="SHA-512" hashValue="wHC3XLD5kgeD9KAWKk/WKQgb2qetM4EEAtM/+0AMzHKSs1FYhz0iuziApupQ5MWJNOR7lcCHtr9SeWEO9FuqcQ==" saltValue="zyMbJXbT0RSw+THzuT2rVg=="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47"/>
  <sheetViews>
    <sheetView showGridLines="0" zoomScale="85" zoomScaleNormal="85" workbookViewId="0">
      <pane ySplit="9" topLeftCell="A19" activePane="bottomLeft" state="frozen"/>
      <selection activeCell="C39" sqref="C39"/>
      <selection pane="bottomLeft" activeCell="C48" sqref="C48"/>
    </sheetView>
  </sheetViews>
  <sheetFormatPr defaultRowHeight="13.2" x14ac:dyDescent="0.25"/>
  <cols>
    <col min="1" max="1" width="66.88671875" customWidth="1"/>
    <col min="2" max="2" width="3.33203125" customWidth="1"/>
    <col min="3" max="3" width="62.5546875" customWidth="1"/>
    <col min="257" max="257" width="66.88671875" customWidth="1"/>
    <col min="258" max="258" width="3.33203125" customWidth="1"/>
    <col min="259" max="259" width="62.5546875" customWidth="1"/>
    <col min="513" max="513" width="66.88671875" customWidth="1"/>
    <col min="514" max="514" width="3.33203125" customWidth="1"/>
    <col min="515" max="515" width="62.5546875" customWidth="1"/>
    <col min="769" max="769" width="66.88671875" customWidth="1"/>
    <col min="770" max="770" width="3.33203125" customWidth="1"/>
    <col min="771" max="771" width="62.5546875" customWidth="1"/>
    <col min="1025" max="1025" width="66.88671875" customWidth="1"/>
    <col min="1026" max="1026" width="3.33203125" customWidth="1"/>
    <col min="1027" max="1027" width="62.5546875" customWidth="1"/>
    <col min="1281" max="1281" width="66.88671875" customWidth="1"/>
    <col min="1282" max="1282" width="3.33203125" customWidth="1"/>
    <col min="1283" max="1283" width="62.5546875" customWidth="1"/>
    <col min="1537" max="1537" width="66.88671875" customWidth="1"/>
    <col min="1538" max="1538" width="3.33203125" customWidth="1"/>
    <col min="1539" max="1539" width="62.5546875" customWidth="1"/>
    <col min="1793" max="1793" width="66.88671875" customWidth="1"/>
    <col min="1794" max="1794" width="3.33203125" customWidth="1"/>
    <col min="1795" max="1795" width="62.5546875" customWidth="1"/>
    <col min="2049" max="2049" width="66.88671875" customWidth="1"/>
    <col min="2050" max="2050" width="3.33203125" customWidth="1"/>
    <col min="2051" max="2051" width="62.5546875" customWidth="1"/>
    <col min="2305" max="2305" width="66.88671875" customWidth="1"/>
    <col min="2306" max="2306" width="3.33203125" customWidth="1"/>
    <col min="2307" max="2307" width="62.5546875" customWidth="1"/>
    <col min="2561" max="2561" width="66.88671875" customWidth="1"/>
    <col min="2562" max="2562" width="3.33203125" customWidth="1"/>
    <col min="2563" max="2563" width="62.5546875" customWidth="1"/>
    <col min="2817" max="2817" width="66.88671875" customWidth="1"/>
    <col min="2818" max="2818" width="3.33203125" customWidth="1"/>
    <col min="2819" max="2819" width="62.5546875" customWidth="1"/>
    <col min="3073" max="3073" width="66.88671875" customWidth="1"/>
    <col min="3074" max="3074" width="3.33203125" customWidth="1"/>
    <col min="3075" max="3075" width="62.5546875" customWidth="1"/>
    <col min="3329" max="3329" width="66.88671875" customWidth="1"/>
    <col min="3330" max="3330" width="3.33203125" customWidth="1"/>
    <col min="3331" max="3331" width="62.5546875" customWidth="1"/>
    <col min="3585" max="3585" width="66.88671875" customWidth="1"/>
    <col min="3586" max="3586" width="3.33203125" customWidth="1"/>
    <col min="3587" max="3587" width="62.5546875" customWidth="1"/>
    <col min="3841" max="3841" width="66.88671875" customWidth="1"/>
    <col min="3842" max="3842" width="3.33203125" customWidth="1"/>
    <col min="3843" max="3843" width="62.5546875" customWidth="1"/>
    <col min="4097" max="4097" width="66.88671875" customWidth="1"/>
    <col min="4098" max="4098" width="3.33203125" customWidth="1"/>
    <col min="4099" max="4099" width="62.5546875" customWidth="1"/>
    <col min="4353" max="4353" width="66.88671875" customWidth="1"/>
    <col min="4354" max="4354" width="3.33203125" customWidth="1"/>
    <col min="4355" max="4355" width="62.5546875" customWidth="1"/>
    <col min="4609" max="4609" width="66.88671875" customWidth="1"/>
    <col min="4610" max="4610" width="3.33203125" customWidth="1"/>
    <col min="4611" max="4611" width="62.5546875" customWidth="1"/>
    <col min="4865" max="4865" width="66.88671875" customWidth="1"/>
    <col min="4866" max="4866" width="3.33203125" customWidth="1"/>
    <col min="4867" max="4867" width="62.5546875" customWidth="1"/>
    <col min="5121" max="5121" width="66.88671875" customWidth="1"/>
    <col min="5122" max="5122" width="3.33203125" customWidth="1"/>
    <col min="5123" max="5123" width="62.5546875" customWidth="1"/>
    <col min="5377" max="5377" width="66.88671875" customWidth="1"/>
    <col min="5378" max="5378" width="3.33203125" customWidth="1"/>
    <col min="5379" max="5379" width="62.5546875" customWidth="1"/>
    <col min="5633" max="5633" width="66.88671875" customWidth="1"/>
    <col min="5634" max="5634" width="3.33203125" customWidth="1"/>
    <col min="5635" max="5635" width="62.5546875" customWidth="1"/>
    <col min="5889" max="5889" width="66.88671875" customWidth="1"/>
    <col min="5890" max="5890" width="3.33203125" customWidth="1"/>
    <col min="5891" max="5891" width="62.5546875" customWidth="1"/>
    <col min="6145" max="6145" width="66.88671875" customWidth="1"/>
    <col min="6146" max="6146" width="3.33203125" customWidth="1"/>
    <col min="6147" max="6147" width="62.5546875" customWidth="1"/>
    <col min="6401" max="6401" width="66.88671875" customWidth="1"/>
    <col min="6402" max="6402" width="3.33203125" customWidth="1"/>
    <col min="6403" max="6403" width="62.5546875" customWidth="1"/>
    <col min="6657" max="6657" width="66.88671875" customWidth="1"/>
    <col min="6658" max="6658" width="3.33203125" customWidth="1"/>
    <col min="6659" max="6659" width="62.5546875" customWidth="1"/>
    <col min="6913" max="6913" width="66.88671875" customWidth="1"/>
    <col min="6914" max="6914" width="3.33203125" customWidth="1"/>
    <col min="6915" max="6915" width="62.5546875" customWidth="1"/>
    <col min="7169" max="7169" width="66.88671875" customWidth="1"/>
    <col min="7170" max="7170" width="3.33203125" customWidth="1"/>
    <col min="7171" max="7171" width="62.5546875" customWidth="1"/>
    <col min="7425" max="7425" width="66.88671875" customWidth="1"/>
    <col min="7426" max="7426" width="3.33203125" customWidth="1"/>
    <col min="7427" max="7427" width="62.5546875" customWidth="1"/>
    <col min="7681" max="7681" width="66.88671875" customWidth="1"/>
    <col min="7682" max="7682" width="3.33203125" customWidth="1"/>
    <col min="7683" max="7683" width="62.5546875" customWidth="1"/>
    <col min="7937" max="7937" width="66.88671875" customWidth="1"/>
    <col min="7938" max="7938" width="3.33203125" customWidth="1"/>
    <col min="7939" max="7939" width="62.5546875" customWidth="1"/>
    <col min="8193" max="8193" width="66.88671875" customWidth="1"/>
    <col min="8194" max="8194" width="3.33203125" customWidth="1"/>
    <col min="8195" max="8195" width="62.5546875" customWidth="1"/>
    <col min="8449" max="8449" width="66.88671875" customWidth="1"/>
    <col min="8450" max="8450" width="3.33203125" customWidth="1"/>
    <col min="8451" max="8451" width="62.5546875" customWidth="1"/>
    <col min="8705" max="8705" width="66.88671875" customWidth="1"/>
    <col min="8706" max="8706" width="3.33203125" customWidth="1"/>
    <col min="8707" max="8707" width="62.5546875" customWidth="1"/>
    <col min="8961" max="8961" width="66.88671875" customWidth="1"/>
    <col min="8962" max="8962" width="3.33203125" customWidth="1"/>
    <col min="8963" max="8963" width="62.5546875" customWidth="1"/>
    <col min="9217" max="9217" width="66.88671875" customWidth="1"/>
    <col min="9218" max="9218" width="3.33203125" customWidth="1"/>
    <col min="9219" max="9219" width="62.5546875" customWidth="1"/>
    <col min="9473" max="9473" width="66.88671875" customWidth="1"/>
    <col min="9474" max="9474" width="3.33203125" customWidth="1"/>
    <col min="9475" max="9475" width="62.5546875" customWidth="1"/>
    <col min="9729" max="9729" width="66.88671875" customWidth="1"/>
    <col min="9730" max="9730" width="3.33203125" customWidth="1"/>
    <col min="9731" max="9731" width="62.5546875" customWidth="1"/>
    <col min="9985" max="9985" width="66.88671875" customWidth="1"/>
    <col min="9986" max="9986" width="3.33203125" customWidth="1"/>
    <col min="9987" max="9987" width="62.5546875" customWidth="1"/>
    <col min="10241" max="10241" width="66.88671875" customWidth="1"/>
    <col min="10242" max="10242" width="3.33203125" customWidth="1"/>
    <col min="10243" max="10243" width="62.5546875" customWidth="1"/>
    <col min="10497" max="10497" width="66.88671875" customWidth="1"/>
    <col min="10498" max="10498" width="3.33203125" customWidth="1"/>
    <col min="10499" max="10499" width="62.5546875" customWidth="1"/>
    <col min="10753" max="10753" width="66.88671875" customWidth="1"/>
    <col min="10754" max="10754" width="3.33203125" customWidth="1"/>
    <col min="10755" max="10755" width="62.5546875" customWidth="1"/>
    <col min="11009" max="11009" width="66.88671875" customWidth="1"/>
    <col min="11010" max="11010" width="3.33203125" customWidth="1"/>
    <col min="11011" max="11011" width="62.5546875" customWidth="1"/>
    <col min="11265" max="11265" width="66.88671875" customWidth="1"/>
    <col min="11266" max="11266" width="3.33203125" customWidth="1"/>
    <col min="11267" max="11267" width="62.5546875" customWidth="1"/>
    <col min="11521" max="11521" width="66.88671875" customWidth="1"/>
    <col min="11522" max="11522" width="3.33203125" customWidth="1"/>
    <col min="11523" max="11523" width="62.5546875" customWidth="1"/>
    <col min="11777" max="11777" width="66.88671875" customWidth="1"/>
    <col min="11778" max="11778" width="3.33203125" customWidth="1"/>
    <col min="11779" max="11779" width="62.5546875" customWidth="1"/>
    <col min="12033" max="12033" width="66.88671875" customWidth="1"/>
    <col min="12034" max="12034" width="3.33203125" customWidth="1"/>
    <col min="12035" max="12035" width="62.5546875" customWidth="1"/>
    <col min="12289" max="12289" width="66.88671875" customWidth="1"/>
    <col min="12290" max="12290" width="3.33203125" customWidth="1"/>
    <col min="12291" max="12291" width="62.5546875" customWidth="1"/>
    <col min="12545" max="12545" width="66.88671875" customWidth="1"/>
    <col min="12546" max="12546" width="3.33203125" customWidth="1"/>
    <col min="12547" max="12547" width="62.5546875" customWidth="1"/>
    <col min="12801" max="12801" width="66.88671875" customWidth="1"/>
    <col min="12802" max="12802" width="3.33203125" customWidth="1"/>
    <col min="12803" max="12803" width="62.5546875" customWidth="1"/>
    <col min="13057" max="13057" width="66.88671875" customWidth="1"/>
    <col min="13058" max="13058" width="3.33203125" customWidth="1"/>
    <col min="13059" max="13059" width="62.5546875" customWidth="1"/>
    <col min="13313" max="13313" width="66.88671875" customWidth="1"/>
    <col min="13314" max="13314" width="3.33203125" customWidth="1"/>
    <col min="13315" max="13315" width="62.5546875" customWidth="1"/>
    <col min="13569" max="13569" width="66.88671875" customWidth="1"/>
    <col min="13570" max="13570" width="3.33203125" customWidth="1"/>
    <col min="13571" max="13571" width="62.5546875" customWidth="1"/>
    <col min="13825" max="13825" width="66.88671875" customWidth="1"/>
    <col min="13826" max="13826" width="3.33203125" customWidth="1"/>
    <col min="13827" max="13827" width="62.5546875" customWidth="1"/>
    <col min="14081" max="14081" width="66.88671875" customWidth="1"/>
    <col min="14082" max="14082" width="3.33203125" customWidth="1"/>
    <col min="14083" max="14083" width="62.5546875" customWidth="1"/>
    <col min="14337" max="14337" width="66.88671875" customWidth="1"/>
    <col min="14338" max="14338" width="3.33203125" customWidth="1"/>
    <col min="14339" max="14339" width="62.5546875" customWidth="1"/>
    <col min="14593" max="14593" width="66.88671875" customWidth="1"/>
    <col min="14594" max="14594" width="3.33203125" customWidth="1"/>
    <col min="14595" max="14595" width="62.5546875" customWidth="1"/>
    <col min="14849" max="14849" width="66.88671875" customWidth="1"/>
    <col min="14850" max="14850" width="3.33203125" customWidth="1"/>
    <col min="14851" max="14851" width="62.5546875" customWidth="1"/>
    <col min="15105" max="15105" width="66.88671875" customWidth="1"/>
    <col min="15106" max="15106" width="3.33203125" customWidth="1"/>
    <col min="15107" max="15107" width="62.5546875" customWidth="1"/>
    <col min="15361" max="15361" width="66.88671875" customWidth="1"/>
    <col min="15362" max="15362" width="3.33203125" customWidth="1"/>
    <col min="15363" max="15363" width="62.5546875" customWidth="1"/>
    <col min="15617" max="15617" width="66.88671875" customWidth="1"/>
    <col min="15618" max="15618" width="3.33203125" customWidth="1"/>
    <col min="15619" max="15619" width="62.5546875" customWidth="1"/>
    <col min="15873" max="15873" width="66.88671875" customWidth="1"/>
    <col min="15874" max="15874" width="3.33203125" customWidth="1"/>
    <col min="15875" max="15875" width="62.5546875" customWidth="1"/>
    <col min="16129" max="16129" width="66.88671875" customWidth="1"/>
    <col min="16130" max="16130" width="3.33203125" customWidth="1"/>
    <col min="16131" max="16131" width="62.5546875" customWidth="1"/>
  </cols>
  <sheetData>
    <row r="1" spans="1:12" ht="21" x14ac:dyDescent="0.4">
      <c r="A1" s="4" t="s">
        <v>4</v>
      </c>
      <c r="B1" s="4"/>
      <c r="C1" s="4"/>
      <c r="D1" s="4"/>
      <c r="E1" s="4"/>
      <c r="F1" s="4"/>
      <c r="G1" s="4"/>
      <c r="H1" s="4"/>
      <c r="I1" s="4"/>
      <c r="J1" s="4"/>
      <c r="K1" s="4"/>
      <c r="L1" s="4"/>
    </row>
    <row r="2" spans="1:12" ht="15.6" x14ac:dyDescent="0.3">
      <c r="A2" s="5" t="str">
        <f>IF(title="&gt; Enter workbook title here","Enter workbook title in Cover sheet",title)</f>
        <v>Police_EW - Consolidated Factor Spreadsheet</v>
      </c>
      <c r="B2" s="5"/>
      <c r="C2" s="5"/>
      <c r="D2" s="5"/>
      <c r="E2" s="5"/>
      <c r="F2" s="5"/>
      <c r="G2" s="5"/>
      <c r="H2" s="5"/>
      <c r="I2" s="5"/>
      <c r="J2" s="5"/>
      <c r="K2" s="5"/>
      <c r="L2" s="5"/>
    </row>
    <row r="3" spans="1:12" ht="15.6" x14ac:dyDescent="0.3">
      <c r="A3" s="6" t="s">
        <v>0</v>
      </c>
      <c r="B3" s="6"/>
      <c r="C3" s="6"/>
      <c r="D3" s="6"/>
      <c r="E3" s="6"/>
      <c r="F3" s="6"/>
      <c r="G3" s="6"/>
      <c r="H3" s="6"/>
      <c r="I3" s="6"/>
      <c r="J3" s="6"/>
      <c r="K3" s="6"/>
      <c r="L3" s="6"/>
    </row>
    <row r="4" spans="1:12" x14ac:dyDescent="0.25">
      <c r="A4" s="7"/>
      <c r="B4" s="7"/>
    </row>
    <row r="5" spans="1:12" x14ac:dyDescent="0.25">
      <c r="E5" s="8"/>
      <c r="F5" s="8"/>
      <c r="G5" s="8"/>
    </row>
    <row r="6" spans="1:12" ht="15.6" x14ac:dyDescent="0.25">
      <c r="A6" s="107" t="s">
        <v>39</v>
      </c>
      <c r="B6" s="75"/>
      <c r="C6" s="75"/>
    </row>
    <row r="7" spans="1:12" x14ac:dyDescent="0.25">
      <c r="A7" s="115"/>
      <c r="B7" s="115"/>
      <c r="C7" s="115"/>
    </row>
    <row r="8" spans="1:12" x14ac:dyDescent="0.25">
      <c r="A8" s="116" t="s">
        <v>643</v>
      </c>
      <c r="B8" s="115"/>
      <c r="C8" s="115"/>
    </row>
    <row r="9" spans="1:12" x14ac:dyDescent="0.25">
      <c r="A9" s="116" t="s">
        <v>40</v>
      </c>
      <c r="B9" s="115"/>
      <c r="C9" s="115"/>
    </row>
    <row r="11" spans="1:12" x14ac:dyDescent="0.25">
      <c r="A11" s="151" t="s">
        <v>637</v>
      </c>
      <c r="B11" s="151"/>
      <c r="C11" s="153" t="s">
        <v>41</v>
      </c>
    </row>
    <row r="12" spans="1:12" x14ac:dyDescent="0.25">
      <c r="A12" s="152" t="s">
        <v>42</v>
      </c>
      <c r="B12" s="154"/>
      <c r="C12" s="155" t="s">
        <v>47</v>
      </c>
    </row>
    <row r="13" spans="1:12" x14ac:dyDescent="0.25">
      <c r="A13" s="152" t="s">
        <v>43</v>
      </c>
      <c r="B13" s="154"/>
      <c r="C13" s="155" t="s">
        <v>48</v>
      </c>
    </row>
    <row r="14" spans="1:12" x14ac:dyDescent="0.25">
      <c r="A14" s="152" t="s">
        <v>638</v>
      </c>
      <c r="B14" s="154"/>
      <c r="C14" s="156">
        <v>201</v>
      </c>
    </row>
    <row r="15" spans="1:12" x14ac:dyDescent="0.25">
      <c r="A15" s="152" t="s">
        <v>44</v>
      </c>
      <c r="B15" s="154"/>
      <c r="C15" s="155" t="s">
        <v>49</v>
      </c>
    </row>
    <row r="16" spans="1:12" ht="26.25" customHeight="1" x14ac:dyDescent="0.25">
      <c r="A16" s="152" t="s">
        <v>45</v>
      </c>
      <c r="B16" s="154"/>
      <c r="C16" s="155" t="s">
        <v>50</v>
      </c>
    </row>
    <row r="17" spans="1:3" x14ac:dyDescent="0.25">
      <c r="A17" s="152" t="s">
        <v>272</v>
      </c>
      <c r="B17" s="153"/>
      <c r="C17" s="157">
        <v>43410.707002314812</v>
      </c>
    </row>
    <row r="19" spans="1:3" x14ac:dyDescent="0.25">
      <c r="A19" s="151" t="s">
        <v>786</v>
      </c>
      <c r="B19" s="153"/>
      <c r="C19" s="153"/>
    </row>
    <row r="20" spans="1:3" x14ac:dyDescent="0.25">
      <c r="A20" s="153" t="s">
        <v>42</v>
      </c>
      <c r="B20" s="153"/>
      <c r="C20" s="154"/>
    </row>
    <row r="21" spans="1:3" ht="39.6" x14ac:dyDescent="0.25">
      <c r="A21" s="153" t="s">
        <v>639</v>
      </c>
      <c r="B21" s="153"/>
      <c r="C21" s="154" t="s">
        <v>790</v>
      </c>
    </row>
    <row r="22" spans="1:3" x14ac:dyDescent="0.25">
      <c r="A22" s="153" t="s">
        <v>789</v>
      </c>
      <c r="B22" s="153"/>
      <c r="C22" s="154" t="s">
        <v>791</v>
      </c>
    </row>
    <row r="23" spans="1:3" x14ac:dyDescent="0.25">
      <c r="A23" s="153" t="s">
        <v>45</v>
      </c>
      <c r="B23" s="153"/>
      <c r="C23" s="153"/>
    </row>
    <row r="24" spans="1:3" x14ac:dyDescent="0.25">
      <c r="A24" s="153" t="s">
        <v>640</v>
      </c>
      <c r="B24" s="153"/>
      <c r="C24" s="159">
        <v>45070</v>
      </c>
    </row>
    <row r="26" spans="1:3" x14ac:dyDescent="0.25">
      <c r="A26" s="151" t="s">
        <v>793</v>
      </c>
      <c r="B26" s="153"/>
      <c r="C26" s="153"/>
    </row>
    <row r="27" spans="1:3" x14ac:dyDescent="0.25">
      <c r="A27" s="153" t="s">
        <v>42</v>
      </c>
      <c r="B27" s="153"/>
      <c r="C27" s="154"/>
    </row>
    <row r="28" spans="1:3" ht="26.4" x14ac:dyDescent="0.25">
      <c r="A28" s="153" t="s">
        <v>639</v>
      </c>
      <c r="B28" s="153"/>
      <c r="C28" s="154" t="s">
        <v>792</v>
      </c>
    </row>
    <row r="29" spans="1:3" x14ac:dyDescent="0.25">
      <c r="A29" s="153" t="s">
        <v>788</v>
      </c>
      <c r="B29" s="153"/>
      <c r="C29" s="154" t="s">
        <v>794</v>
      </c>
    </row>
    <row r="30" spans="1:3" x14ac:dyDescent="0.25">
      <c r="A30" s="153" t="s">
        <v>45</v>
      </c>
      <c r="B30" s="153"/>
      <c r="C30" s="153"/>
    </row>
    <row r="31" spans="1:3" x14ac:dyDescent="0.25">
      <c r="A31" s="153" t="s">
        <v>640</v>
      </c>
      <c r="B31" s="153"/>
      <c r="C31" s="159">
        <v>45106</v>
      </c>
    </row>
    <row r="34" spans="1:3" s="177" customFormat="1" x14ac:dyDescent="0.25">
      <c r="A34" s="175" t="s">
        <v>797</v>
      </c>
      <c r="B34" s="176"/>
      <c r="C34" s="176"/>
    </row>
    <row r="35" spans="1:3" s="177" customFormat="1" x14ac:dyDescent="0.25">
      <c r="A35" s="176" t="s">
        <v>42</v>
      </c>
      <c r="B35" s="176"/>
      <c r="C35" s="178"/>
    </row>
    <row r="36" spans="1:3" s="177" customFormat="1" ht="39.6" x14ac:dyDescent="0.25">
      <c r="A36" s="176" t="s">
        <v>639</v>
      </c>
      <c r="B36" s="178"/>
      <c r="C36" s="178" t="s">
        <v>798</v>
      </c>
    </row>
    <row r="37" spans="1:3" s="177" customFormat="1" x14ac:dyDescent="0.25">
      <c r="A37" s="176" t="s">
        <v>788</v>
      </c>
      <c r="B37" s="176"/>
      <c r="C37" s="178"/>
    </row>
    <row r="38" spans="1:3" s="177" customFormat="1" x14ac:dyDescent="0.25">
      <c r="A38" s="176" t="s">
        <v>45</v>
      </c>
      <c r="B38" s="176"/>
      <c r="C38" s="176"/>
    </row>
    <row r="39" spans="1:3" s="177" customFormat="1" x14ac:dyDescent="0.25">
      <c r="A39" s="176" t="s">
        <v>640</v>
      </c>
      <c r="B39" s="176"/>
      <c r="C39" s="179">
        <v>45135</v>
      </c>
    </row>
    <row r="42" spans="1:3" x14ac:dyDescent="0.25">
      <c r="A42" s="158" t="s">
        <v>799</v>
      </c>
      <c r="B42" s="148"/>
      <c r="C42" s="148"/>
    </row>
    <row r="43" spans="1:3" x14ac:dyDescent="0.25">
      <c r="A43" s="148" t="s">
        <v>42</v>
      </c>
      <c r="B43" s="148"/>
      <c r="C43" s="146"/>
    </row>
    <row r="44" spans="1:3" ht="66" x14ac:dyDescent="0.25">
      <c r="A44" s="148" t="s">
        <v>639</v>
      </c>
      <c r="B44" s="161"/>
      <c r="C44" s="187" t="s">
        <v>804</v>
      </c>
    </row>
    <row r="45" spans="1:3" x14ac:dyDescent="0.25">
      <c r="A45" s="163" t="s">
        <v>788</v>
      </c>
      <c r="B45" s="148"/>
      <c r="C45" s="161"/>
    </row>
    <row r="46" spans="1:3" x14ac:dyDescent="0.25">
      <c r="A46" s="148" t="s">
        <v>45</v>
      </c>
      <c r="B46" s="148"/>
      <c r="C46" s="148"/>
    </row>
    <row r="47" spans="1:3" x14ac:dyDescent="0.25">
      <c r="A47" s="148" t="s">
        <v>640</v>
      </c>
      <c r="B47" s="148"/>
      <c r="C47" s="160">
        <v>45196</v>
      </c>
    </row>
  </sheetData>
  <sheetProtection algorithmName="SHA-512" hashValue="MPCyOK9Jqg0KDZf/mfSncnEB13P9kfIDmb+AQ2KrqUGC3JfewBKQ0vfO7+Xb5U6fn2JoLcuZ3io+RTY8FCjQ4A==" saltValue="VeQr7vGi9M3X8o6Vp/tNWw==" spinCount="100000" sheet="1" objects="1" scenarios="1"/>
  <conditionalFormatting sqref="A11:A17 A19:A24">
    <cfRule type="expression" dxfId="1861" priority="41" stopIfTrue="1">
      <formula>MOD(ROW(),2)=0</formula>
    </cfRule>
    <cfRule type="expression" dxfId="1860" priority="42" stopIfTrue="1">
      <formula>MOD(ROW(),2)&lt;&gt;0</formula>
    </cfRule>
  </conditionalFormatting>
  <conditionalFormatting sqref="B11:C11 B12:B17 B23:C24">
    <cfRule type="expression" dxfId="1859" priority="43" stopIfTrue="1">
      <formula>MOD(ROW(),2)=0</formula>
    </cfRule>
    <cfRule type="expression" dxfId="1858" priority="44" stopIfTrue="1">
      <formula>MOD(ROW(),2)&lt;&gt;0</formula>
    </cfRule>
  </conditionalFormatting>
  <conditionalFormatting sqref="B19:C20 B21:B22">
    <cfRule type="expression" dxfId="1857" priority="47" stopIfTrue="1">
      <formula>MOD(ROW(),2)=0</formula>
    </cfRule>
    <cfRule type="expression" dxfId="1856" priority="48" stopIfTrue="1">
      <formula>MOD(ROW(),2)&lt;&gt;0</formula>
    </cfRule>
  </conditionalFormatting>
  <conditionalFormatting sqref="A7:C7 A9:C9">
    <cfRule type="expression" dxfId="1855" priority="37" stopIfTrue="1">
      <formula>MOD(ROW(),2)=0</formula>
    </cfRule>
    <cfRule type="expression" dxfId="1854" priority="38" stopIfTrue="1">
      <formula>MOD(ROW(),2)&lt;&gt;0</formula>
    </cfRule>
  </conditionalFormatting>
  <conditionalFormatting sqref="A6:C6">
    <cfRule type="expression" dxfId="1853" priority="39" stopIfTrue="1">
      <formula>MOD(ROW(),2)=0</formula>
    </cfRule>
    <cfRule type="expression" dxfId="1852" priority="40" stopIfTrue="1">
      <formula>MOD(ROW(),2)&lt;&gt;0</formula>
    </cfRule>
  </conditionalFormatting>
  <conditionalFormatting sqref="C21:C22">
    <cfRule type="expression" dxfId="1851" priority="35" stopIfTrue="1">
      <formula>MOD(ROW(),2)=0</formula>
    </cfRule>
    <cfRule type="expression" dxfId="1850" priority="36" stopIfTrue="1">
      <formula>MOD(ROW(),2)&lt;&gt;0</formula>
    </cfRule>
  </conditionalFormatting>
  <conditionalFormatting sqref="C12:C17">
    <cfRule type="expression" dxfId="1849" priority="33" stopIfTrue="1">
      <formula>MOD(ROW(),2)=0</formula>
    </cfRule>
    <cfRule type="expression" dxfId="1848" priority="34" stopIfTrue="1">
      <formula>MOD(ROW(),2)&lt;&gt;0</formula>
    </cfRule>
  </conditionalFormatting>
  <conditionalFormatting sqref="A8:C8">
    <cfRule type="expression" dxfId="1847" priority="31" stopIfTrue="1">
      <formula>MOD(ROW(),2)=0</formula>
    </cfRule>
    <cfRule type="expression" dxfId="1846" priority="32" stopIfTrue="1">
      <formula>MOD(ROW(),2)&lt;&gt;0</formula>
    </cfRule>
  </conditionalFormatting>
  <conditionalFormatting sqref="A11:A17">
    <cfRule type="expression" priority="49" stopIfTrue="1">
      <formula>MOD(ROW(),2)=0</formula>
    </cfRule>
    <cfRule type="expression" priority="50" stopIfTrue="1">
      <formula>MOD(ROW(),2)&lt;&gt;0</formula>
    </cfRule>
    <cfRule type="expression" priority="61" stopIfTrue="1">
      <formula>MOD(ROW(),2)=0</formula>
    </cfRule>
    <cfRule type="expression" priority="62" stopIfTrue="1">
      <formula>MOD(ROW(),2)&lt;&gt;0</formula>
    </cfRule>
  </conditionalFormatting>
  <conditionalFormatting sqref="B11:C17">
    <cfRule type="expression" priority="51" stopIfTrue="1">
      <formula>MOD(ROW(),2)=0</formula>
    </cfRule>
    <cfRule type="expression" priority="52" stopIfTrue="1">
      <formula>MOD(ROW(),2)&lt;&gt;0</formula>
    </cfRule>
    <cfRule type="expression" priority="63" stopIfTrue="1">
      <formula>MOD(ROW(),2)=0</formula>
    </cfRule>
    <cfRule type="expression" priority="64" stopIfTrue="1">
      <formula>MOD(ROW(),2)&lt;&gt;0</formula>
    </cfRule>
  </conditionalFormatting>
  <conditionalFormatting sqref="A19:A24">
    <cfRule type="expression" priority="53" stopIfTrue="1">
      <formula>MOD(ROW(),2)=0</formula>
    </cfRule>
    <cfRule type="expression" priority="54" stopIfTrue="1">
      <formula>MOD(ROW(),2)&lt;&gt;0</formula>
    </cfRule>
    <cfRule type="expression" priority="65" stopIfTrue="1">
      <formula>MOD(ROW(),2)=0</formula>
    </cfRule>
    <cfRule type="expression" priority="66" stopIfTrue="1">
      <formula>MOD(ROW(),2)&lt;&gt;0</formula>
    </cfRule>
  </conditionalFormatting>
  <conditionalFormatting sqref="B19:C24">
    <cfRule type="expression" priority="55" stopIfTrue="1">
      <formula>MOD(ROW(),2)=0</formula>
    </cfRule>
    <cfRule type="expression" priority="56" stopIfTrue="1">
      <formula>MOD(ROW(),2)&lt;&gt;0</formula>
    </cfRule>
    <cfRule type="expression" priority="67" stopIfTrue="1">
      <formula>MOD(ROW(),2)=0</formula>
    </cfRule>
    <cfRule type="expression" priority="68" stopIfTrue="1">
      <formula>MOD(ROW(),2)&lt;&gt;0</formula>
    </cfRule>
  </conditionalFormatting>
  <conditionalFormatting sqref="A34:A39">
    <cfRule type="expression" dxfId="1845" priority="27" stopIfTrue="1">
      <formula>MOD(ROW(),2)=0</formula>
    </cfRule>
    <cfRule type="expression" dxfId="1844" priority="28" stopIfTrue="1">
      <formula>MOD(ROW(),2)&lt;&gt;0</formula>
    </cfRule>
  </conditionalFormatting>
  <conditionalFormatting sqref="B34:C35 B37:C39 C36">
    <cfRule type="expression" dxfId="1843" priority="29" stopIfTrue="1">
      <formula>MOD(ROW(),2)=0</formula>
    </cfRule>
  </conditionalFormatting>
  <conditionalFormatting sqref="B34:C35 B37:C39 C36">
    <cfRule type="expression" dxfId="1842" priority="30" stopIfTrue="1">
      <formula>MOD(ROW(),2)&lt;&gt;0</formula>
    </cfRule>
  </conditionalFormatting>
  <conditionalFormatting sqref="A26:A31">
    <cfRule type="expression" dxfId="1841" priority="13" stopIfTrue="1">
      <formula>MOD(ROW(),2)=0</formula>
    </cfRule>
    <cfRule type="expression" dxfId="1840" priority="14" stopIfTrue="1">
      <formula>MOD(ROW(),2)&lt;&gt;0</formula>
    </cfRule>
  </conditionalFormatting>
  <conditionalFormatting sqref="B30:C31">
    <cfRule type="expression" dxfId="1839" priority="15" stopIfTrue="1">
      <formula>MOD(ROW(),2)=0</formula>
    </cfRule>
    <cfRule type="expression" dxfId="1838" priority="16" stopIfTrue="1">
      <formula>MOD(ROW(),2)&lt;&gt;0</formula>
    </cfRule>
  </conditionalFormatting>
  <conditionalFormatting sqref="B26:C27 B28:B29">
    <cfRule type="expression" dxfId="1837" priority="17" stopIfTrue="1">
      <formula>MOD(ROW(),2)=0</formula>
    </cfRule>
    <cfRule type="expression" dxfId="1836" priority="18" stopIfTrue="1">
      <formula>MOD(ROW(),2)&lt;&gt;0</formula>
    </cfRule>
  </conditionalFormatting>
  <conditionalFormatting sqref="C28:C29">
    <cfRule type="expression" dxfId="1835" priority="11" stopIfTrue="1">
      <formula>MOD(ROW(),2)=0</formula>
    </cfRule>
    <cfRule type="expression" dxfId="1834" priority="12" stopIfTrue="1">
      <formula>MOD(ROW(),2)&lt;&gt;0</formula>
    </cfRule>
  </conditionalFormatting>
  <conditionalFormatting sqref="A26:A31">
    <cfRule type="expression" priority="19" stopIfTrue="1">
      <formula>MOD(ROW(),2)=0</formula>
    </cfRule>
    <cfRule type="expression" priority="20" stopIfTrue="1">
      <formula>MOD(ROW(),2)&lt;&gt;0</formula>
    </cfRule>
    <cfRule type="expression" priority="23" stopIfTrue="1">
      <formula>MOD(ROW(),2)=0</formula>
    </cfRule>
    <cfRule type="expression" priority="24" stopIfTrue="1">
      <formula>MOD(ROW(),2)&lt;&gt;0</formula>
    </cfRule>
  </conditionalFormatting>
  <conditionalFormatting sqref="B26:C31">
    <cfRule type="expression" priority="21" stopIfTrue="1">
      <formula>MOD(ROW(),2)=0</formula>
    </cfRule>
    <cfRule type="expression" priority="22" stopIfTrue="1">
      <formula>MOD(ROW(),2)&lt;&gt;0</formula>
    </cfRule>
    <cfRule type="expression" priority="25" stopIfTrue="1">
      <formula>MOD(ROW(),2)=0</formula>
    </cfRule>
    <cfRule type="expression" priority="26" stopIfTrue="1">
      <formula>MOD(ROW(),2)&lt;&gt;0</formula>
    </cfRule>
  </conditionalFormatting>
  <conditionalFormatting sqref="B36">
    <cfRule type="expression" dxfId="1833" priority="9" stopIfTrue="1">
      <formula>MOD(ROW(),2)=0</formula>
    </cfRule>
  </conditionalFormatting>
  <conditionalFormatting sqref="B36">
    <cfRule type="expression" dxfId="1832" priority="10" stopIfTrue="1">
      <formula>MOD(ROW(),2)&lt;&gt;0</formula>
    </cfRule>
  </conditionalFormatting>
  <conditionalFormatting sqref="A42:A47">
    <cfRule type="expression" dxfId="1831" priority="5" stopIfTrue="1">
      <formula>MOD(ROW(),2)=0</formula>
    </cfRule>
    <cfRule type="expression" dxfId="1830" priority="6" stopIfTrue="1">
      <formula>MOD(ROW(),2)&lt;&gt;0</formula>
    </cfRule>
  </conditionalFormatting>
  <conditionalFormatting sqref="B42:C43 B45:C47">
    <cfRule type="expression" dxfId="1829" priority="7" stopIfTrue="1">
      <formula>MOD(ROW(),2)=0</formula>
    </cfRule>
  </conditionalFormatting>
  <conditionalFormatting sqref="B42:C43 B45:C47">
    <cfRule type="expression" dxfId="1828" priority="8" stopIfTrue="1">
      <formula>MOD(ROW(),2)&lt;&gt;0</formula>
    </cfRule>
  </conditionalFormatting>
  <conditionalFormatting sqref="B44">
    <cfRule type="expression" dxfId="1827" priority="3" stopIfTrue="1">
      <formula>MOD(ROW(),2)=0</formula>
    </cfRule>
  </conditionalFormatting>
  <conditionalFormatting sqref="B44">
    <cfRule type="expression" dxfId="1826" priority="4" stopIfTrue="1">
      <formula>MOD(ROW(),2)&lt;&gt;0</formula>
    </cfRule>
  </conditionalFormatting>
  <conditionalFormatting sqref="C44">
    <cfRule type="expression" dxfId="1825" priority="1" stopIfTrue="1">
      <formula>MOD(ROW(),2)=0</formula>
    </cfRule>
  </conditionalFormatting>
  <conditionalFormatting sqref="C44">
    <cfRule type="expression" dxfId="1824" priority="2"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4"/>
  </sheetPr>
  <dimension ref="A1:I224"/>
  <sheetViews>
    <sheetView view="pageBreakPreview" zoomScale="60" zoomScaleNormal="100" workbookViewId="0">
      <selection activeCell="E11" sqref="E11:G224"/>
    </sheetView>
  </sheetViews>
  <sheetFormatPr defaultRowHeight="13.2" x14ac:dyDescent="0.25"/>
  <cols>
    <col min="2" max="2" width="3.44140625" style="12" customWidth="1"/>
    <col min="3" max="3" width="7" style="12" customWidth="1"/>
    <col min="4" max="4" width="62" customWidth="1"/>
    <col min="5" max="6" width="16.6640625" style="12" customWidth="1"/>
    <col min="7" max="7" width="19.44140625" style="12" customWidth="1"/>
  </cols>
  <sheetData>
    <row r="1" spans="1:9" ht="21" x14ac:dyDescent="0.4">
      <c r="A1" s="4" t="s">
        <v>4</v>
      </c>
      <c r="B1" s="13"/>
      <c r="C1" s="13"/>
      <c r="D1" s="10"/>
      <c r="E1" s="13"/>
      <c r="F1" s="13"/>
      <c r="G1" s="13"/>
      <c r="H1" s="10"/>
      <c r="I1" s="10"/>
    </row>
    <row r="2" spans="1:9" ht="15.6" x14ac:dyDescent="0.3">
      <c r="A2" s="11" t="str">
        <f>IF(title="&gt; Enter workbook title here","Enter workbook title in Cover sheet",title)</f>
        <v>Police_EW - Consolidated Factor Spreadsheet</v>
      </c>
      <c r="B2" s="14"/>
      <c r="C2" s="14"/>
      <c r="D2" s="9"/>
      <c r="E2" s="14"/>
      <c r="F2" s="14"/>
      <c r="G2" s="14"/>
      <c r="H2" s="9"/>
      <c r="I2" s="9"/>
    </row>
    <row r="3" spans="1:9" ht="15.6" x14ac:dyDescent="0.3">
      <c r="A3" s="6" t="s">
        <v>11</v>
      </c>
      <c r="B3" s="14"/>
      <c r="C3" s="14"/>
      <c r="D3" s="9"/>
      <c r="E3" s="14"/>
      <c r="F3" s="14"/>
      <c r="G3" s="14"/>
      <c r="H3" s="9"/>
      <c r="I3" s="9"/>
    </row>
    <row r="4" spans="1:9" x14ac:dyDescent="0.25">
      <c r="A4" s="7" t="str">
        <f ca="1">CELL("filename",A1)</f>
        <v>P:\AST development\Hosted\Factors Modernisation\Data import\Consolidated Factor Workbooks\[Police EW Consolidated Factors 2023-04.xlsm]Summary - Police_EW</v>
      </c>
    </row>
    <row r="7" spans="1:9" x14ac:dyDescent="0.25">
      <c r="E7" s="31" t="s">
        <v>13</v>
      </c>
      <c r="F7" s="31" t="s">
        <v>14</v>
      </c>
      <c r="G7" s="31" t="s">
        <v>51</v>
      </c>
    </row>
    <row r="8" spans="1:9" x14ac:dyDescent="0.25">
      <c r="B8" s="33" t="s">
        <v>52</v>
      </c>
      <c r="C8" s="21"/>
      <c r="D8" s="15"/>
      <c r="E8" s="32">
        <v>2015</v>
      </c>
      <c r="F8" s="32">
        <v>2006</v>
      </c>
      <c r="G8" s="35">
        <v>1987</v>
      </c>
    </row>
    <row r="9" spans="1:9" x14ac:dyDescent="0.25">
      <c r="B9" s="23"/>
      <c r="C9" s="22"/>
      <c r="D9" s="17"/>
      <c r="E9" s="16"/>
      <c r="F9" s="16"/>
      <c r="G9" s="16"/>
    </row>
    <row r="10" spans="1:9" x14ac:dyDescent="0.25">
      <c r="B10" s="34" t="s">
        <v>6</v>
      </c>
      <c r="D10" s="18"/>
      <c r="E10" s="20"/>
      <c r="F10" s="20"/>
      <c r="G10" s="20"/>
    </row>
    <row r="11" spans="1:9" x14ac:dyDescent="0.25">
      <c r="B11" s="24" t="s">
        <v>12</v>
      </c>
      <c r="C11" s="12">
        <v>101</v>
      </c>
      <c r="D11" s="18"/>
      <c r="E11" s="36"/>
      <c r="F11" s="36"/>
      <c r="G11" s="36"/>
    </row>
    <row r="12" spans="1:9" x14ac:dyDescent="0.25">
      <c r="B12" s="24" t="s">
        <v>12</v>
      </c>
      <c r="C12" s="12">
        <v>102</v>
      </c>
      <c r="D12" s="18"/>
      <c r="E12" s="36"/>
      <c r="F12" s="36"/>
      <c r="G12" s="36"/>
    </row>
    <row r="13" spans="1:9" x14ac:dyDescent="0.25">
      <c r="B13" s="24" t="s">
        <v>12</v>
      </c>
      <c r="C13" s="12">
        <v>103</v>
      </c>
      <c r="D13" s="18"/>
      <c r="E13" s="36"/>
      <c r="F13" s="36"/>
      <c r="G13" s="36"/>
    </row>
    <row r="14" spans="1:9" x14ac:dyDescent="0.25">
      <c r="B14" s="24" t="s">
        <v>12</v>
      </c>
      <c r="C14" s="12">
        <v>104</v>
      </c>
      <c r="D14" s="18"/>
      <c r="E14" s="36"/>
      <c r="F14" s="36"/>
      <c r="G14" s="36"/>
    </row>
    <row r="15" spans="1:9" x14ac:dyDescent="0.25">
      <c r="B15" s="24" t="s">
        <v>12</v>
      </c>
      <c r="C15" s="12">
        <v>105</v>
      </c>
      <c r="D15" s="18"/>
      <c r="E15" s="36"/>
      <c r="F15" s="36"/>
      <c r="G15" s="36"/>
    </row>
    <row r="16" spans="1:9" x14ac:dyDescent="0.25">
      <c r="B16" s="24" t="s">
        <v>12</v>
      </c>
      <c r="C16" s="12">
        <v>106</v>
      </c>
      <c r="D16" s="18"/>
      <c r="E16" s="36"/>
      <c r="F16" s="36"/>
      <c r="G16" s="36"/>
    </row>
    <row r="17" spans="2:8" x14ac:dyDescent="0.25">
      <c r="B17" s="24" t="s">
        <v>12</v>
      </c>
      <c r="C17" s="12">
        <v>107</v>
      </c>
      <c r="D17" s="18"/>
      <c r="E17" s="36"/>
      <c r="F17" s="36"/>
      <c r="G17" s="36"/>
    </row>
    <row r="18" spans="2:8" x14ac:dyDescent="0.25">
      <c r="B18" s="24" t="s">
        <v>12</v>
      </c>
      <c r="C18" s="12">
        <v>108</v>
      </c>
      <c r="D18" s="18"/>
      <c r="E18" s="36"/>
      <c r="F18" s="36"/>
      <c r="G18" s="36"/>
    </row>
    <row r="19" spans="2:8" x14ac:dyDescent="0.25">
      <c r="B19" s="24" t="s">
        <v>12</v>
      </c>
      <c r="C19" s="12">
        <v>109</v>
      </c>
      <c r="D19" s="18"/>
      <c r="E19" s="36"/>
      <c r="F19" s="36"/>
      <c r="G19" s="36"/>
    </row>
    <row r="20" spans="2:8" x14ac:dyDescent="0.25">
      <c r="B20" s="24" t="s">
        <v>12</v>
      </c>
      <c r="C20" s="12">
        <v>110</v>
      </c>
      <c r="D20" s="18"/>
      <c r="E20" s="36"/>
      <c r="F20" s="36"/>
      <c r="G20" s="36"/>
    </row>
    <row r="21" spans="2:8" x14ac:dyDescent="0.25">
      <c r="B21" s="24" t="s">
        <v>12</v>
      </c>
      <c r="C21" s="12">
        <v>111</v>
      </c>
      <c r="D21" s="18"/>
      <c r="E21" s="36"/>
      <c r="F21" s="36"/>
      <c r="G21" s="36"/>
    </row>
    <row r="22" spans="2:8" x14ac:dyDescent="0.25">
      <c r="B22" s="24" t="s">
        <v>12</v>
      </c>
      <c r="C22" s="12">
        <v>112</v>
      </c>
      <c r="D22" s="18"/>
      <c r="E22" s="36"/>
      <c r="F22" s="36"/>
      <c r="G22" s="36"/>
    </row>
    <row r="23" spans="2:8" x14ac:dyDescent="0.25">
      <c r="B23" s="24" t="s">
        <v>12</v>
      </c>
      <c r="C23" s="12">
        <v>113</v>
      </c>
      <c r="D23" s="18"/>
      <c r="E23" s="36"/>
      <c r="F23" s="36"/>
      <c r="G23" s="36"/>
    </row>
    <row r="24" spans="2:8" x14ac:dyDescent="0.25">
      <c r="B24" s="24" t="s">
        <v>12</v>
      </c>
      <c r="C24" s="12">
        <v>114</v>
      </c>
      <c r="D24" s="18"/>
      <c r="E24" s="36"/>
      <c r="F24" s="36"/>
      <c r="G24" s="36"/>
    </row>
    <row r="25" spans="2:8" x14ac:dyDescent="0.25">
      <c r="B25" s="24" t="s">
        <v>12</v>
      </c>
      <c r="C25" s="12">
        <v>115</v>
      </c>
      <c r="D25" s="18"/>
      <c r="E25" s="36"/>
      <c r="F25" s="36"/>
      <c r="G25" s="36"/>
    </row>
    <row r="26" spans="2:8" x14ac:dyDescent="0.25">
      <c r="B26" s="24" t="s">
        <v>12</v>
      </c>
      <c r="C26" s="12">
        <v>116</v>
      </c>
      <c r="D26" s="18"/>
      <c r="E26" s="36"/>
      <c r="F26" s="36"/>
      <c r="G26" s="36"/>
    </row>
    <row r="27" spans="2:8" x14ac:dyDescent="0.25">
      <c r="B27" s="24" t="s">
        <v>12</v>
      </c>
      <c r="C27" s="12">
        <v>117</v>
      </c>
      <c r="D27" s="18"/>
      <c r="E27" s="36"/>
      <c r="F27" s="36"/>
      <c r="G27" s="36"/>
    </row>
    <row r="28" spans="2:8" x14ac:dyDescent="0.25">
      <c r="B28" s="24" t="s">
        <v>12</v>
      </c>
      <c r="C28" s="12">
        <v>118</v>
      </c>
      <c r="D28" s="18"/>
      <c r="E28" s="36"/>
      <c r="F28" s="36"/>
      <c r="G28" s="36"/>
    </row>
    <row r="29" spans="2:8" x14ac:dyDescent="0.25">
      <c r="B29" s="24" t="s">
        <v>12</v>
      </c>
      <c r="C29" s="12">
        <v>119</v>
      </c>
      <c r="D29" s="18"/>
      <c r="E29" s="36"/>
      <c r="F29" s="36"/>
      <c r="G29" s="36"/>
    </row>
    <row r="30" spans="2:8" x14ac:dyDescent="0.25">
      <c r="B30" s="24" t="s">
        <v>12</v>
      </c>
      <c r="C30" s="12">
        <v>120</v>
      </c>
      <c r="D30" s="18"/>
      <c r="E30" s="36"/>
      <c r="F30" s="36"/>
      <c r="G30" s="36"/>
    </row>
    <row r="31" spans="2:8" x14ac:dyDescent="0.25">
      <c r="B31" s="24" t="s">
        <v>12</v>
      </c>
      <c r="C31" s="12">
        <v>121</v>
      </c>
      <c r="E31" s="37"/>
      <c r="F31" s="37"/>
      <c r="G31" s="37"/>
      <c r="H31" s="30"/>
    </row>
    <row r="32" spans="2:8" x14ac:dyDescent="0.25">
      <c r="B32" s="24" t="s">
        <v>12</v>
      </c>
      <c r="C32" s="12">
        <v>122</v>
      </c>
      <c r="D32" s="18"/>
      <c r="E32" s="36"/>
      <c r="F32" s="36"/>
      <c r="G32" s="36"/>
    </row>
    <row r="33" spans="2:8" x14ac:dyDescent="0.25">
      <c r="B33" s="24" t="s">
        <v>12</v>
      </c>
      <c r="C33" s="12">
        <v>123</v>
      </c>
      <c r="D33" s="18"/>
      <c r="E33" s="36"/>
      <c r="F33" s="36"/>
      <c r="G33" s="36"/>
    </row>
    <row r="34" spans="2:8" x14ac:dyDescent="0.25">
      <c r="B34" s="24" t="s">
        <v>12</v>
      </c>
      <c r="C34" s="12">
        <v>124</v>
      </c>
      <c r="D34" s="18"/>
      <c r="E34" s="36"/>
      <c r="F34" s="36"/>
      <c r="G34" s="36"/>
    </row>
    <row r="35" spans="2:8" x14ac:dyDescent="0.25">
      <c r="B35" s="24" t="s">
        <v>12</v>
      </c>
      <c r="C35" s="12">
        <v>125</v>
      </c>
      <c r="D35" s="18"/>
      <c r="E35" s="36"/>
      <c r="F35" s="36"/>
      <c r="G35" s="36"/>
      <c r="H35" s="29"/>
    </row>
    <row r="36" spans="2:8" x14ac:dyDescent="0.25">
      <c r="B36" s="25"/>
      <c r="C36" s="22"/>
      <c r="D36" s="17"/>
      <c r="E36" s="38"/>
      <c r="F36" s="38"/>
      <c r="G36" s="38"/>
    </row>
    <row r="37" spans="2:8" x14ac:dyDescent="0.25">
      <c r="B37" s="34" t="s">
        <v>7</v>
      </c>
      <c r="D37" s="18"/>
      <c r="E37" s="36"/>
      <c r="F37" s="36"/>
      <c r="G37" s="36"/>
    </row>
    <row r="38" spans="2:8" x14ac:dyDescent="0.25">
      <c r="B38" s="24" t="s">
        <v>12</v>
      </c>
      <c r="C38" s="12">
        <v>201</v>
      </c>
      <c r="D38" s="18"/>
      <c r="E38" s="36"/>
      <c r="F38" s="36"/>
      <c r="G38" s="36"/>
    </row>
    <row r="39" spans="2:8" x14ac:dyDescent="0.25">
      <c r="B39" s="24" t="s">
        <v>12</v>
      </c>
      <c r="C39" s="12">
        <v>202</v>
      </c>
      <c r="D39" s="18"/>
      <c r="E39" s="36"/>
      <c r="F39" s="36"/>
      <c r="G39" s="36"/>
    </row>
    <row r="40" spans="2:8" x14ac:dyDescent="0.25">
      <c r="B40" s="24" t="s">
        <v>12</v>
      </c>
      <c r="C40" s="12">
        <v>203</v>
      </c>
      <c r="D40" s="18"/>
      <c r="E40" s="36"/>
      <c r="F40" s="36"/>
      <c r="G40" s="36"/>
    </row>
    <row r="41" spans="2:8" x14ac:dyDescent="0.25">
      <c r="B41" s="24" t="s">
        <v>12</v>
      </c>
      <c r="C41" s="12">
        <v>204</v>
      </c>
      <c r="D41" s="18"/>
      <c r="E41" s="36"/>
      <c r="F41" s="36"/>
      <c r="G41" s="36"/>
    </row>
    <row r="42" spans="2:8" x14ac:dyDescent="0.25">
      <c r="B42" s="24" t="s">
        <v>12</v>
      </c>
      <c r="C42" s="12">
        <v>205</v>
      </c>
      <c r="D42" s="18"/>
      <c r="E42" s="36"/>
      <c r="F42" s="36"/>
      <c r="G42" s="36"/>
    </row>
    <row r="43" spans="2:8" x14ac:dyDescent="0.25">
      <c r="B43" s="24" t="s">
        <v>12</v>
      </c>
      <c r="C43" s="12">
        <v>206</v>
      </c>
      <c r="D43" s="18"/>
      <c r="E43" s="36"/>
      <c r="F43" s="36"/>
      <c r="G43" s="36"/>
    </row>
    <row r="44" spans="2:8" x14ac:dyDescent="0.25">
      <c r="B44" s="24" t="s">
        <v>12</v>
      </c>
      <c r="C44" s="12">
        <v>207</v>
      </c>
      <c r="D44" s="18"/>
      <c r="E44" s="36"/>
      <c r="F44" s="36"/>
      <c r="G44" s="36"/>
    </row>
    <row r="45" spans="2:8" x14ac:dyDescent="0.25">
      <c r="B45" s="24" t="s">
        <v>12</v>
      </c>
      <c r="C45" s="12">
        <v>208</v>
      </c>
      <c r="D45" s="18"/>
      <c r="E45" s="36"/>
      <c r="F45" s="36"/>
      <c r="G45" s="36"/>
    </row>
    <row r="46" spans="2:8" x14ac:dyDescent="0.25">
      <c r="B46" s="24" t="s">
        <v>12</v>
      </c>
      <c r="C46" s="12">
        <v>209</v>
      </c>
      <c r="D46" s="18"/>
      <c r="E46" s="36"/>
      <c r="F46" s="36"/>
      <c r="G46" s="36"/>
    </row>
    <row r="47" spans="2:8" x14ac:dyDescent="0.25">
      <c r="B47" s="24" t="s">
        <v>12</v>
      </c>
      <c r="C47" s="12">
        <v>210</v>
      </c>
      <c r="D47" s="18"/>
      <c r="E47" s="36"/>
      <c r="F47" s="36"/>
      <c r="G47" s="36"/>
    </row>
    <row r="48" spans="2:8" x14ac:dyDescent="0.25">
      <c r="B48" s="24" t="s">
        <v>12</v>
      </c>
      <c r="C48" s="12">
        <v>211</v>
      </c>
      <c r="D48" s="18"/>
      <c r="E48" s="36"/>
      <c r="F48" s="36"/>
      <c r="G48" s="36"/>
    </row>
    <row r="49" spans="2:7" x14ac:dyDescent="0.25">
      <c r="B49" s="24" t="s">
        <v>12</v>
      </c>
      <c r="C49" s="12">
        <v>212</v>
      </c>
      <c r="D49" s="18"/>
      <c r="E49" s="36"/>
      <c r="F49" s="36"/>
      <c r="G49" s="36"/>
    </row>
    <row r="50" spans="2:7" x14ac:dyDescent="0.25">
      <c r="B50" s="24" t="s">
        <v>12</v>
      </c>
      <c r="C50" s="12">
        <v>213</v>
      </c>
      <c r="D50" s="18"/>
      <c r="E50" s="36"/>
      <c r="F50" s="36"/>
      <c r="G50" s="36"/>
    </row>
    <row r="51" spans="2:7" x14ac:dyDescent="0.25">
      <c r="B51" s="24" t="s">
        <v>12</v>
      </c>
      <c r="C51" s="12">
        <v>214</v>
      </c>
      <c r="D51" s="18"/>
      <c r="E51" s="36"/>
      <c r="F51" s="36"/>
      <c r="G51" s="36"/>
    </row>
    <row r="52" spans="2:7" x14ac:dyDescent="0.25">
      <c r="B52" s="24" t="s">
        <v>12</v>
      </c>
      <c r="C52" s="12">
        <v>215</v>
      </c>
      <c r="D52" s="18"/>
      <c r="E52" s="36"/>
      <c r="F52" s="36"/>
      <c r="G52" s="36"/>
    </row>
    <row r="53" spans="2:7" x14ac:dyDescent="0.25">
      <c r="B53" s="24" t="s">
        <v>12</v>
      </c>
      <c r="C53" s="12">
        <v>216</v>
      </c>
      <c r="D53" s="18"/>
      <c r="E53" s="36"/>
      <c r="F53" s="36"/>
      <c r="G53" s="36"/>
    </row>
    <row r="54" spans="2:7" x14ac:dyDescent="0.25">
      <c r="B54" s="24" t="s">
        <v>12</v>
      </c>
      <c r="C54" s="12">
        <v>217</v>
      </c>
      <c r="D54" s="18"/>
      <c r="E54" s="36"/>
      <c r="F54" s="36"/>
      <c r="G54" s="36"/>
    </row>
    <row r="55" spans="2:7" x14ac:dyDescent="0.25">
      <c r="B55" s="24" t="s">
        <v>12</v>
      </c>
      <c r="C55" s="12">
        <v>218</v>
      </c>
      <c r="D55" s="18"/>
      <c r="E55" s="36"/>
      <c r="F55" s="36"/>
      <c r="G55" s="36"/>
    </row>
    <row r="56" spans="2:7" x14ac:dyDescent="0.25">
      <c r="B56" s="24" t="s">
        <v>12</v>
      </c>
      <c r="C56" s="12">
        <v>219</v>
      </c>
      <c r="D56" s="18"/>
      <c r="E56" s="36"/>
      <c r="F56" s="36"/>
      <c r="G56" s="36"/>
    </row>
    <row r="57" spans="2:7" x14ac:dyDescent="0.25">
      <c r="B57" s="24" t="s">
        <v>12</v>
      </c>
      <c r="C57" s="12">
        <v>220</v>
      </c>
      <c r="D57" s="18"/>
      <c r="E57" s="36"/>
      <c r="F57" s="36"/>
      <c r="G57" s="36"/>
    </row>
    <row r="58" spans="2:7" x14ac:dyDescent="0.25">
      <c r="B58" s="24" t="s">
        <v>12</v>
      </c>
      <c r="C58" s="12">
        <v>221</v>
      </c>
      <c r="D58" s="18"/>
      <c r="E58" s="36"/>
      <c r="F58" s="36"/>
      <c r="G58" s="36"/>
    </row>
    <row r="59" spans="2:7" x14ac:dyDescent="0.25">
      <c r="B59" s="24" t="s">
        <v>12</v>
      </c>
      <c r="C59" s="12">
        <v>222</v>
      </c>
      <c r="D59" s="18"/>
      <c r="E59" s="36"/>
      <c r="F59" s="36"/>
      <c r="G59" s="36"/>
    </row>
    <row r="60" spans="2:7" x14ac:dyDescent="0.25">
      <c r="B60" s="24" t="s">
        <v>12</v>
      </c>
      <c r="C60" s="12">
        <v>223</v>
      </c>
      <c r="D60" s="18"/>
      <c r="E60" s="36"/>
      <c r="F60" s="36"/>
      <c r="G60" s="36"/>
    </row>
    <row r="61" spans="2:7" x14ac:dyDescent="0.25">
      <c r="B61" s="24" t="s">
        <v>12</v>
      </c>
      <c r="C61" s="12">
        <v>224</v>
      </c>
      <c r="D61" s="18"/>
      <c r="E61" s="36"/>
      <c r="F61" s="36"/>
      <c r="G61" s="36"/>
    </row>
    <row r="62" spans="2:7" x14ac:dyDescent="0.25">
      <c r="B62" s="24" t="s">
        <v>12</v>
      </c>
      <c r="C62" s="12">
        <v>225</v>
      </c>
      <c r="D62" s="19"/>
      <c r="E62" s="39"/>
      <c r="F62" s="39"/>
      <c r="G62" s="39"/>
    </row>
    <row r="63" spans="2:7" x14ac:dyDescent="0.25">
      <c r="B63" s="25"/>
      <c r="C63" s="22"/>
      <c r="D63" s="17"/>
      <c r="E63" s="38"/>
      <c r="F63" s="38"/>
      <c r="G63" s="38"/>
    </row>
    <row r="64" spans="2:7" x14ac:dyDescent="0.25">
      <c r="B64" s="34" t="s">
        <v>8</v>
      </c>
      <c r="D64" s="18"/>
      <c r="E64" s="36"/>
      <c r="F64" s="36"/>
      <c r="G64" s="36"/>
    </row>
    <row r="65" spans="2:7" x14ac:dyDescent="0.25">
      <c r="B65" s="24" t="s">
        <v>12</v>
      </c>
      <c r="C65" s="12">
        <v>301</v>
      </c>
      <c r="D65" s="18"/>
      <c r="E65" s="36"/>
      <c r="F65" s="36"/>
      <c r="G65" s="36"/>
    </row>
    <row r="66" spans="2:7" x14ac:dyDescent="0.25">
      <c r="B66" s="24" t="s">
        <v>12</v>
      </c>
      <c r="C66" s="12">
        <v>302</v>
      </c>
      <c r="D66" s="18"/>
      <c r="E66" s="36"/>
      <c r="F66" s="36"/>
      <c r="G66" s="36"/>
    </row>
    <row r="67" spans="2:7" x14ac:dyDescent="0.25">
      <c r="B67" s="24" t="s">
        <v>12</v>
      </c>
      <c r="C67" s="12">
        <v>303</v>
      </c>
      <c r="D67" s="18"/>
      <c r="E67" s="36"/>
      <c r="F67" s="36"/>
      <c r="G67" s="36"/>
    </row>
    <row r="68" spans="2:7" x14ac:dyDescent="0.25">
      <c r="B68" s="24" t="s">
        <v>12</v>
      </c>
      <c r="C68" s="12">
        <v>304</v>
      </c>
      <c r="D68" s="18"/>
      <c r="E68" s="36"/>
      <c r="F68" s="36"/>
      <c r="G68" s="36"/>
    </row>
    <row r="69" spans="2:7" x14ac:dyDescent="0.25">
      <c r="B69" s="24" t="s">
        <v>12</v>
      </c>
      <c r="C69" s="12">
        <v>305</v>
      </c>
      <c r="D69" s="18"/>
      <c r="E69" s="36"/>
      <c r="F69" s="36"/>
      <c r="G69" s="36"/>
    </row>
    <row r="70" spans="2:7" x14ac:dyDescent="0.25">
      <c r="B70" s="24" t="s">
        <v>12</v>
      </c>
      <c r="C70" s="12">
        <v>306</v>
      </c>
      <c r="D70" s="18"/>
      <c r="E70" s="36"/>
      <c r="F70" s="36"/>
      <c r="G70" s="36"/>
    </row>
    <row r="71" spans="2:7" x14ac:dyDescent="0.25">
      <c r="B71" s="24" t="s">
        <v>12</v>
      </c>
      <c r="C71" s="12">
        <v>307</v>
      </c>
      <c r="D71" s="18"/>
      <c r="E71" s="36"/>
      <c r="F71" s="36"/>
      <c r="G71" s="36"/>
    </row>
    <row r="72" spans="2:7" x14ac:dyDescent="0.25">
      <c r="B72" s="24" t="s">
        <v>12</v>
      </c>
      <c r="C72" s="12">
        <v>308</v>
      </c>
      <c r="D72" s="18"/>
      <c r="E72" s="36"/>
      <c r="F72" s="36"/>
      <c r="G72" s="36"/>
    </row>
    <row r="73" spans="2:7" x14ac:dyDescent="0.25">
      <c r="B73" s="24" t="s">
        <v>12</v>
      </c>
      <c r="C73" s="12">
        <v>309</v>
      </c>
      <c r="D73" s="18"/>
      <c r="E73" s="36"/>
      <c r="F73" s="36"/>
      <c r="G73" s="36"/>
    </row>
    <row r="74" spans="2:7" x14ac:dyDescent="0.25">
      <c r="B74" s="24" t="s">
        <v>12</v>
      </c>
      <c r="C74" s="12">
        <v>310</v>
      </c>
      <c r="D74" s="18"/>
      <c r="E74" s="36"/>
      <c r="F74" s="36"/>
      <c r="G74" s="36"/>
    </row>
    <row r="75" spans="2:7" x14ac:dyDescent="0.25">
      <c r="B75" s="24" t="s">
        <v>12</v>
      </c>
      <c r="C75" s="12">
        <v>311</v>
      </c>
      <c r="D75" s="18"/>
      <c r="E75" s="36"/>
      <c r="F75" s="36"/>
      <c r="G75" s="36"/>
    </row>
    <row r="76" spans="2:7" x14ac:dyDescent="0.25">
      <c r="B76" s="24" t="s">
        <v>12</v>
      </c>
      <c r="C76" s="12">
        <v>312</v>
      </c>
      <c r="D76" s="18"/>
      <c r="E76" s="36"/>
      <c r="F76" s="36"/>
      <c r="G76" s="36"/>
    </row>
    <row r="77" spans="2:7" x14ac:dyDescent="0.25">
      <c r="B77" s="24" t="s">
        <v>12</v>
      </c>
      <c r="C77" s="12">
        <v>313</v>
      </c>
      <c r="D77" s="18"/>
      <c r="E77" s="36"/>
      <c r="F77" s="36"/>
      <c r="G77" s="36"/>
    </row>
    <row r="78" spans="2:7" x14ac:dyDescent="0.25">
      <c r="B78" s="24" t="s">
        <v>12</v>
      </c>
      <c r="C78" s="12">
        <v>314</v>
      </c>
      <c r="D78" s="18"/>
      <c r="E78" s="36"/>
      <c r="F78" s="36"/>
      <c r="G78" s="36"/>
    </row>
    <row r="79" spans="2:7" x14ac:dyDescent="0.25">
      <c r="B79" s="24" t="s">
        <v>12</v>
      </c>
      <c r="C79" s="12">
        <v>315</v>
      </c>
      <c r="D79" s="18"/>
      <c r="E79" s="36"/>
      <c r="F79" s="36"/>
      <c r="G79" s="36"/>
    </row>
    <row r="80" spans="2:7" x14ac:dyDescent="0.25">
      <c r="B80" s="24" t="s">
        <v>12</v>
      </c>
      <c r="C80" s="12">
        <v>316</v>
      </c>
      <c r="D80" s="18"/>
      <c r="E80" s="36"/>
      <c r="F80" s="36"/>
      <c r="G80" s="36"/>
    </row>
    <row r="81" spans="2:7" x14ac:dyDescent="0.25">
      <c r="B81" s="24" t="s">
        <v>12</v>
      </c>
      <c r="C81" s="12">
        <v>317</v>
      </c>
      <c r="D81" s="18"/>
      <c r="E81" s="36"/>
      <c r="F81" s="36"/>
      <c r="G81" s="36"/>
    </row>
    <row r="82" spans="2:7" x14ac:dyDescent="0.25">
      <c r="B82" s="24" t="s">
        <v>12</v>
      </c>
      <c r="C82" s="12">
        <v>318</v>
      </c>
      <c r="D82" s="18"/>
      <c r="E82" s="36"/>
      <c r="F82" s="36"/>
      <c r="G82" s="36"/>
    </row>
    <row r="83" spans="2:7" x14ac:dyDescent="0.25">
      <c r="B83" s="24" t="s">
        <v>12</v>
      </c>
      <c r="C83" s="12">
        <v>319</v>
      </c>
      <c r="D83" s="18"/>
      <c r="E83" s="36"/>
      <c r="F83" s="36"/>
      <c r="G83" s="36"/>
    </row>
    <row r="84" spans="2:7" x14ac:dyDescent="0.25">
      <c r="B84" s="24" t="s">
        <v>12</v>
      </c>
      <c r="C84" s="12">
        <v>320</v>
      </c>
      <c r="D84" s="18"/>
      <c r="E84" s="36"/>
      <c r="F84" s="36"/>
      <c r="G84" s="36"/>
    </row>
    <row r="85" spans="2:7" x14ac:dyDescent="0.25">
      <c r="B85" s="24" t="s">
        <v>12</v>
      </c>
      <c r="C85" s="12">
        <v>321</v>
      </c>
      <c r="D85" s="18"/>
      <c r="E85" s="36"/>
      <c r="F85" s="36"/>
      <c r="G85" s="36"/>
    </row>
    <row r="86" spans="2:7" x14ac:dyDescent="0.25">
      <c r="B86" s="24" t="s">
        <v>12</v>
      </c>
      <c r="C86" s="12">
        <v>322</v>
      </c>
      <c r="D86" s="18"/>
      <c r="E86" s="36"/>
      <c r="F86" s="36"/>
      <c r="G86" s="36"/>
    </row>
    <row r="87" spans="2:7" x14ac:dyDescent="0.25">
      <c r="B87" s="24" t="s">
        <v>12</v>
      </c>
      <c r="C87" s="12">
        <v>323</v>
      </c>
      <c r="D87" s="18"/>
      <c r="E87" s="36"/>
      <c r="F87" s="36"/>
      <c r="G87" s="36"/>
    </row>
    <row r="88" spans="2:7" x14ac:dyDescent="0.25">
      <c r="B88" s="24" t="s">
        <v>12</v>
      </c>
      <c r="C88" s="12">
        <v>324</v>
      </c>
      <c r="D88" s="18"/>
      <c r="E88" s="36"/>
      <c r="F88" s="36"/>
      <c r="G88" s="36"/>
    </row>
    <row r="89" spans="2:7" x14ac:dyDescent="0.25">
      <c r="B89" s="24" t="s">
        <v>12</v>
      </c>
      <c r="C89" s="12">
        <v>325</v>
      </c>
      <c r="D89" s="19"/>
      <c r="E89" s="39"/>
      <c r="F89" s="39"/>
      <c r="G89" s="39"/>
    </row>
    <row r="90" spans="2:7" x14ac:dyDescent="0.25">
      <c r="B90" s="25"/>
      <c r="C90" s="22"/>
      <c r="D90" s="17"/>
      <c r="E90" s="38"/>
      <c r="F90" s="38"/>
      <c r="G90" s="38"/>
    </row>
    <row r="91" spans="2:7" x14ac:dyDescent="0.25">
      <c r="B91" s="34" t="s">
        <v>21</v>
      </c>
      <c r="D91" s="18"/>
      <c r="E91" s="36"/>
      <c r="F91" s="36"/>
      <c r="G91" s="36"/>
    </row>
    <row r="92" spans="2:7" x14ac:dyDescent="0.25">
      <c r="B92" s="24" t="s">
        <v>12</v>
      </c>
      <c r="C92" s="12">
        <v>401</v>
      </c>
      <c r="D92" s="18"/>
      <c r="E92" s="36"/>
      <c r="F92" s="36"/>
      <c r="G92" s="36"/>
    </row>
    <row r="93" spans="2:7" x14ac:dyDescent="0.25">
      <c r="B93" s="24" t="s">
        <v>12</v>
      </c>
      <c r="C93" s="12">
        <v>402</v>
      </c>
      <c r="D93" s="18"/>
      <c r="E93" s="36"/>
      <c r="F93" s="36"/>
      <c r="G93" s="36"/>
    </row>
    <row r="94" spans="2:7" x14ac:dyDescent="0.25">
      <c r="B94" s="24" t="s">
        <v>12</v>
      </c>
      <c r="C94" s="12">
        <v>403</v>
      </c>
      <c r="D94" s="18"/>
      <c r="E94" s="36"/>
      <c r="F94" s="36"/>
      <c r="G94" s="36"/>
    </row>
    <row r="95" spans="2:7" x14ac:dyDescent="0.25">
      <c r="B95" s="24" t="s">
        <v>12</v>
      </c>
      <c r="C95" s="12">
        <v>404</v>
      </c>
      <c r="D95" s="18"/>
      <c r="E95" s="36"/>
      <c r="F95" s="36"/>
      <c r="G95" s="36"/>
    </row>
    <row r="96" spans="2:7" x14ac:dyDescent="0.25">
      <c r="B96" s="24" t="s">
        <v>12</v>
      </c>
      <c r="C96" s="12">
        <v>405</v>
      </c>
      <c r="D96" s="18"/>
      <c r="E96" s="36"/>
      <c r="F96" s="36"/>
      <c r="G96" s="36"/>
    </row>
    <row r="97" spans="2:7" x14ac:dyDescent="0.25">
      <c r="B97" s="24" t="s">
        <v>12</v>
      </c>
      <c r="C97" s="12">
        <v>406</v>
      </c>
      <c r="D97" s="18"/>
      <c r="E97" s="36"/>
      <c r="F97" s="36"/>
      <c r="G97" s="36"/>
    </row>
    <row r="98" spans="2:7" x14ac:dyDescent="0.25">
      <c r="B98" s="24" t="s">
        <v>12</v>
      </c>
      <c r="C98" s="12">
        <v>407</v>
      </c>
      <c r="D98" s="18"/>
      <c r="E98" s="36"/>
      <c r="F98" s="36"/>
      <c r="G98" s="36"/>
    </row>
    <row r="99" spans="2:7" x14ac:dyDescent="0.25">
      <c r="B99" s="24" t="s">
        <v>12</v>
      </c>
      <c r="C99" s="12">
        <v>408</v>
      </c>
      <c r="D99" s="18"/>
      <c r="E99" s="36"/>
      <c r="F99" s="36"/>
      <c r="G99" s="36"/>
    </row>
    <row r="100" spans="2:7" x14ac:dyDescent="0.25">
      <c r="B100" s="24" t="s">
        <v>12</v>
      </c>
      <c r="C100" s="12">
        <v>409</v>
      </c>
      <c r="D100" s="18"/>
      <c r="E100" s="36"/>
      <c r="F100" s="36"/>
      <c r="G100" s="36"/>
    </row>
    <row r="101" spans="2:7" x14ac:dyDescent="0.25">
      <c r="B101" s="24" t="s">
        <v>12</v>
      </c>
      <c r="C101" s="12">
        <v>410</v>
      </c>
      <c r="D101" s="18"/>
      <c r="E101" s="36"/>
      <c r="F101" s="36"/>
      <c r="G101" s="36"/>
    </row>
    <row r="102" spans="2:7" x14ac:dyDescent="0.25">
      <c r="B102" s="24" t="s">
        <v>12</v>
      </c>
      <c r="C102" s="12">
        <v>411</v>
      </c>
      <c r="D102" s="18"/>
      <c r="E102" s="36"/>
      <c r="F102" s="36"/>
      <c r="G102" s="36"/>
    </row>
    <row r="103" spans="2:7" x14ac:dyDescent="0.25">
      <c r="B103" s="24" t="s">
        <v>12</v>
      </c>
      <c r="C103" s="12">
        <v>412</v>
      </c>
      <c r="D103" s="18"/>
      <c r="E103" s="36"/>
      <c r="F103" s="36"/>
      <c r="G103" s="36"/>
    </row>
    <row r="104" spans="2:7" x14ac:dyDescent="0.25">
      <c r="B104" s="24" t="s">
        <v>12</v>
      </c>
      <c r="C104" s="12">
        <v>413</v>
      </c>
      <c r="D104" s="18"/>
      <c r="E104" s="36"/>
      <c r="F104" s="36"/>
      <c r="G104" s="36"/>
    </row>
    <row r="105" spans="2:7" x14ac:dyDescent="0.25">
      <c r="B105" s="24" t="s">
        <v>12</v>
      </c>
      <c r="C105" s="12">
        <v>414</v>
      </c>
      <c r="D105" s="18"/>
      <c r="E105" s="36"/>
      <c r="F105" s="36"/>
      <c r="G105" s="36"/>
    </row>
    <row r="106" spans="2:7" x14ac:dyDescent="0.25">
      <c r="B106" s="24" t="s">
        <v>12</v>
      </c>
      <c r="C106" s="12">
        <v>415</v>
      </c>
      <c r="D106" s="18"/>
      <c r="E106" s="36"/>
      <c r="F106" s="36"/>
      <c r="G106" s="36"/>
    </row>
    <row r="107" spans="2:7" x14ac:dyDescent="0.25">
      <c r="B107" s="24" t="s">
        <v>12</v>
      </c>
      <c r="C107" s="12">
        <v>416</v>
      </c>
      <c r="D107" s="18"/>
      <c r="E107" s="36"/>
      <c r="F107" s="36"/>
      <c r="G107" s="36"/>
    </row>
    <row r="108" spans="2:7" x14ac:dyDescent="0.25">
      <c r="B108" s="24" t="s">
        <v>12</v>
      </c>
      <c r="C108" s="12">
        <v>417</v>
      </c>
      <c r="D108" s="18"/>
      <c r="E108" s="36"/>
      <c r="F108" s="36"/>
      <c r="G108" s="36"/>
    </row>
    <row r="109" spans="2:7" x14ac:dyDescent="0.25">
      <c r="B109" s="24" t="s">
        <v>12</v>
      </c>
      <c r="C109" s="12">
        <v>418</v>
      </c>
      <c r="D109" s="18"/>
      <c r="E109" s="36"/>
      <c r="F109" s="36"/>
      <c r="G109" s="36"/>
    </row>
    <row r="110" spans="2:7" x14ac:dyDescent="0.25">
      <c r="B110" s="24" t="s">
        <v>12</v>
      </c>
      <c r="C110" s="12">
        <v>419</v>
      </c>
      <c r="D110" s="18"/>
      <c r="E110" s="36"/>
      <c r="F110" s="36"/>
      <c r="G110" s="36"/>
    </row>
    <row r="111" spans="2:7" x14ac:dyDescent="0.25">
      <c r="B111" s="24" t="s">
        <v>12</v>
      </c>
      <c r="C111" s="12">
        <v>420</v>
      </c>
      <c r="D111" s="18"/>
      <c r="E111" s="36"/>
      <c r="F111" s="36"/>
      <c r="G111" s="36"/>
    </row>
    <row r="112" spans="2:7" x14ac:dyDescent="0.25">
      <c r="B112" s="24" t="s">
        <v>12</v>
      </c>
      <c r="C112" s="12">
        <v>421</v>
      </c>
      <c r="D112" s="18"/>
      <c r="E112" s="36"/>
      <c r="F112" s="36"/>
      <c r="G112" s="36"/>
    </row>
    <row r="113" spans="2:7" x14ac:dyDescent="0.25">
      <c r="B113" s="24" t="s">
        <v>12</v>
      </c>
      <c r="C113" s="12">
        <v>422</v>
      </c>
      <c r="D113" s="18"/>
      <c r="E113" s="36"/>
      <c r="F113" s="36"/>
      <c r="G113" s="36"/>
    </row>
    <row r="114" spans="2:7" x14ac:dyDescent="0.25">
      <c r="B114" s="24" t="s">
        <v>12</v>
      </c>
      <c r="C114" s="12">
        <v>423</v>
      </c>
      <c r="D114" s="18"/>
      <c r="E114" s="36"/>
      <c r="F114" s="36"/>
      <c r="G114" s="36"/>
    </row>
    <row r="115" spans="2:7" x14ac:dyDescent="0.25">
      <c r="B115" s="24" t="s">
        <v>12</v>
      </c>
      <c r="C115" s="12">
        <v>424</v>
      </c>
      <c r="D115" s="18"/>
      <c r="E115" s="36"/>
      <c r="F115" s="36"/>
      <c r="G115" s="36"/>
    </row>
    <row r="116" spans="2:7" x14ac:dyDescent="0.25">
      <c r="B116" s="24" t="s">
        <v>12</v>
      </c>
      <c r="C116" s="12">
        <v>425</v>
      </c>
      <c r="D116" s="19"/>
      <c r="E116" s="39"/>
      <c r="F116" s="39"/>
      <c r="G116" s="39"/>
    </row>
    <row r="117" spans="2:7" x14ac:dyDescent="0.25">
      <c r="B117" s="25"/>
      <c r="C117" s="22"/>
      <c r="D117" s="17"/>
      <c r="E117" s="38"/>
      <c r="F117" s="38"/>
      <c r="G117" s="38"/>
    </row>
    <row r="118" spans="2:7" x14ac:dyDescent="0.25">
      <c r="B118" s="34" t="s">
        <v>9</v>
      </c>
      <c r="D118" s="18"/>
      <c r="E118" s="36"/>
      <c r="F118" s="36"/>
      <c r="G118" s="36"/>
    </row>
    <row r="119" spans="2:7" x14ac:dyDescent="0.25">
      <c r="B119" s="24" t="s">
        <v>12</v>
      </c>
      <c r="C119" s="12">
        <v>501</v>
      </c>
      <c r="D119" s="18"/>
      <c r="E119" s="36"/>
      <c r="F119" s="36"/>
      <c r="G119" s="36"/>
    </row>
    <row r="120" spans="2:7" x14ac:dyDescent="0.25">
      <c r="B120" s="24" t="s">
        <v>12</v>
      </c>
      <c r="C120" s="12">
        <v>502</v>
      </c>
      <c r="D120" s="18"/>
      <c r="E120" s="36"/>
      <c r="F120" s="36"/>
      <c r="G120" s="36"/>
    </row>
    <row r="121" spans="2:7" x14ac:dyDescent="0.25">
      <c r="B121" s="24" t="s">
        <v>12</v>
      </c>
      <c r="C121" s="12">
        <v>503</v>
      </c>
      <c r="D121" s="18"/>
      <c r="E121" s="36"/>
      <c r="F121" s="36"/>
      <c r="G121" s="36"/>
    </row>
    <row r="122" spans="2:7" x14ac:dyDescent="0.25">
      <c r="B122" s="24" t="s">
        <v>12</v>
      </c>
      <c r="C122" s="12">
        <v>504</v>
      </c>
      <c r="D122" s="18"/>
      <c r="E122" s="36"/>
      <c r="F122" s="36"/>
      <c r="G122" s="36"/>
    </row>
    <row r="123" spans="2:7" x14ac:dyDescent="0.25">
      <c r="B123" s="24" t="s">
        <v>12</v>
      </c>
      <c r="C123" s="12">
        <v>505</v>
      </c>
      <c r="D123" s="18"/>
      <c r="E123" s="36"/>
      <c r="F123" s="36"/>
      <c r="G123" s="36"/>
    </row>
    <row r="124" spans="2:7" x14ac:dyDescent="0.25">
      <c r="B124" s="24" t="s">
        <v>12</v>
      </c>
      <c r="C124" s="12">
        <v>506</v>
      </c>
      <c r="D124" s="18"/>
      <c r="E124" s="36"/>
      <c r="F124" s="36"/>
      <c r="G124" s="36"/>
    </row>
    <row r="125" spans="2:7" x14ac:dyDescent="0.25">
      <c r="B125" s="24" t="s">
        <v>12</v>
      </c>
      <c r="C125" s="12">
        <v>507</v>
      </c>
      <c r="D125" s="18"/>
      <c r="E125" s="36"/>
      <c r="F125" s="36"/>
      <c r="G125" s="36"/>
    </row>
    <row r="126" spans="2:7" x14ac:dyDescent="0.25">
      <c r="B126" s="24" t="s">
        <v>12</v>
      </c>
      <c r="C126" s="12">
        <v>508</v>
      </c>
      <c r="D126" s="18"/>
      <c r="E126" s="36"/>
      <c r="F126" s="36"/>
      <c r="G126" s="36"/>
    </row>
    <row r="127" spans="2:7" x14ac:dyDescent="0.25">
      <c r="B127" s="24" t="s">
        <v>12</v>
      </c>
      <c r="C127" s="12">
        <v>509</v>
      </c>
      <c r="D127" s="18"/>
      <c r="E127" s="36"/>
      <c r="F127" s="36"/>
      <c r="G127" s="36"/>
    </row>
    <row r="128" spans="2:7" x14ac:dyDescent="0.25">
      <c r="B128" s="24" t="s">
        <v>12</v>
      </c>
      <c r="C128" s="12">
        <v>510</v>
      </c>
      <c r="D128" s="18"/>
      <c r="E128" s="36"/>
      <c r="F128" s="36"/>
      <c r="G128" s="36"/>
    </row>
    <row r="129" spans="2:7" x14ac:dyDescent="0.25">
      <c r="B129" s="24" t="s">
        <v>12</v>
      </c>
      <c r="C129" s="12">
        <v>511</v>
      </c>
      <c r="D129" s="18"/>
      <c r="E129" s="36"/>
      <c r="F129" s="36"/>
      <c r="G129" s="36"/>
    </row>
    <row r="130" spans="2:7" x14ac:dyDescent="0.25">
      <c r="B130" s="24" t="s">
        <v>12</v>
      </c>
      <c r="C130" s="12">
        <v>512</v>
      </c>
      <c r="D130" s="18"/>
      <c r="E130" s="36"/>
      <c r="F130" s="36"/>
      <c r="G130" s="36"/>
    </row>
    <row r="131" spans="2:7" x14ac:dyDescent="0.25">
      <c r="B131" s="24" t="s">
        <v>12</v>
      </c>
      <c r="C131" s="12">
        <v>513</v>
      </c>
      <c r="D131" s="18"/>
      <c r="E131" s="36"/>
      <c r="F131" s="36"/>
      <c r="G131" s="36"/>
    </row>
    <row r="132" spans="2:7" x14ac:dyDescent="0.25">
      <c r="B132" s="24" t="s">
        <v>12</v>
      </c>
      <c r="C132" s="12">
        <v>514</v>
      </c>
      <c r="D132" s="18"/>
      <c r="E132" s="36"/>
      <c r="F132" s="36"/>
      <c r="G132" s="36"/>
    </row>
    <row r="133" spans="2:7" x14ac:dyDescent="0.25">
      <c r="B133" s="24" t="s">
        <v>12</v>
      </c>
      <c r="C133" s="12">
        <v>515</v>
      </c>
      <c r="D133" s="18"/>
      <c r="E133" s="36"/>
      <c r="F133" s="36"/>
      <c r="G133" s="36"/>
    </row>
    <row r="134" spans="2:7" x14ac:dyDescent="0.25">
      <c r="B134" s="24" t="s">
        <v>12</v>
      </c>
      <c r="C134" s="12">
        <v>516</v>
      </c>
      <c r="D134" s="18"/>
      <c r="E134" s="36"/>
      <c r="F134" s="36"/>
      <c r="G134" s="36"/>
    </row>
    <row r="135" spans="2:7" x14ac:dyDescent="0.25">
      <c r="B135" s="24" t="s">
        <v>12</v>
      </c>
      <c r="C135" s="12">
        <v>517</v>
      </c>
      <c r="D135" s="18"/>
      <c r="E135" s="36"/>
      <c r="F135" s="36"/>
      <c r="G135" s="36"/>
    </row>
    <row r="136" spans="2:7" x14ac:dyDescent="0.25">
      <c r="B136" s="24" t="s">
        <v>12</v>
      </c>
      <c r="C136" s="12">
        <v>518</v>
      </c>
      <c r="D136" s="18"/>
      <c r="E136" s="36"/>
      <c r="F136" s="36"/>
      <c r="G136" s="36"/>
    </row>
    <row r="137" spans="2:7" x14ac:dyDescent="0.25">
      <c r="B137" s="24" t="s">
        <v>12</v>
      </c>
      <c r="C137" s="12">
        <v>519</v>
      </c>
      <c r="D137" s="18"/>
      <c r="E137" s="36"/>
      <c r="F137" s="36"/>
      <c r="G137" s="36"/>
    </row>
    <row r="138" spans="2:7" x14ac:dyDescent="0.25">
      <c r="B138" s="24" t="s">
        <v>12</v>
      </c>
      <c r="C138" s="12">
        <v>520</v>
      </c>
      <c r="D138" s="18"/>
      <c r="E138" s="36"/>
      <c r="F138" s="36"/>
      <c r="G138" s="36"/>
    </row>
    <row r="139" spans="2:7" x14ac:dyDescent="0.25">
      <c r="B139" s="24" t="s">
        <v>12</v>
      </c>
      <c r="C139" s="12">
        <v>521</v>
      </c>
      <c r="D139" s="18"/>
      <c r="E139" s="36"/>
      <c r="F139" s="36"/>
      <c r="G139" s="36"/>
    </row>
    <row r="140" spans="2:7" x14ac:dyDescent="0.25">
      <c r="B140" s="24" t="s">
        <v>12</v>
      </c>
      <c r="C140" s="12">
        <v>522</v>
      </c>
      <c r="D140" s="18"/>
      <c r="E140" s="36"/>
      <c r="F140" s="36"/>
      <c r="G140" s="36"/>
    </row>
    <row r="141" spans="2:7" x14ac:dyDescent="0.25">
      <c r="B141" s="24" t="s">
        <v>12</v>
      </c>
      <c r="C141" s="12">
        <v>523</v>
      </c>
      <c r="D141" s="18"/>
      <c r="E141" s="36"/>
      <c r="F141" s="36"/>
      <c r="G141" s="36"/>
    </row>
    <row r="142" spans="2:7" x14ac:dyDescent="0.25">
      <c r="B142" s="24" t="s">
        <v>12</v>
      </c>
      <c r="C142" s="12">
        <v>524</v>
      </c>
      <c r="D142" s="18"/>
      <c r="E142" s="36"/>
      <c r="F142" s="36"/>
      <c r="G142" s="36"/>
    </row>
    <row r="143" spans="2:7" x14ac:dyDescent="0.25">
      <c r="B143" s="24" t="s">
        <v>12</v>
      </c>
      <c r="C143" s="12">
        <v>525</v>
      </c>
      <c r="D143" s="19"/>
      <c r="E143" s="39"/>
      <c r="F143" s="39"/>
      <c r="G143" s="39"/>
    </row>
    <row r="144" spans="2:7" x14ac:dyDescent="0.25">
      <c r="B144" s="25"/>
      <c r="C144" s="22"/>
      <c r="D144" s="17"/>
      <c r="E144" s="38"/>
      <c r="F144" s="38"/>
      <c r="G144" s="38"/>
    </row>
    <row r="145" spans="2:7" x14ac:dyDescent="0.25">
      <c r="B145" s="34" t="s">
        <v>10</v>
      </c>
      <c r="D145" s="18"/>
      <c r="E145" s="36"/>
      <c r="F145" s="36"/>
      <c r="G145" s="36"/>
    </row>
    <row r="146" spans="2:7" x14ac:dyDescent="0.25">
      <c r="B146" s="24" t="s">
        <v>12</v>
      </c>
      <c r="C146" s="12">
        <v>601</v>
      </c>
      <c r="D146" s="18"/>
      <c r="E146" s="36"/>
      <c r="F146" s="36"/>
      <c r="G146" s="36"/>
    </row>
    <row r="147" spans="2:7" x14ac:dyDescent="0.25">
      <c r="B147" s="24" t="s">
        <v>12</v>
      </c>
      <c r="C147" s="12">
        <v>602</v>
      </c>
      <c r="D147" s="18"/>
      <c r="E147" s="36"/>
      <c r="F147" s="36"/>
      <c r="G147" s="36"/>
    </row>
    <row r="148" spans="2:7" x14ac:dyDescent="0.25">
      <c r="B148" s="24" t="s">
        <v>12</v>
      </c>
      <c r="C148" s="12">
        <v>603</v>
      </c>
      <c r="D148" s="18"/>
      <c r="E148" s="36"/>
      <c r="F148" s="36"/>
      <c r="G148" s="36"/>
    </row>
    <row r="149" spans="2:7" x14ac:dyDescent="0.25">
      <c r="B149" s="24" t="s">
        <v>12</v>
      </c>
      <c r="C149" s="12">
        <v>604</v>
      </c>
      <c r="D149" s="18"/>
      <c r="E149" s="36"/>
      <c r="F149" s="36"/>
      <c r="G149" s="36"/>
    </row>
    <row r="150" spans="2:7" x14ac:dyDescent="0.25">
      <c r="B150" s="24" t="s">
        <v>12</v>
      </c>
      <c r="C150" s="12">
        <v>605</v>
      </c>
      <c r="D150" s="18"/>
      <c r="E150" s="36"/>
      <c r="F150" s="36"/>
      <c r="G150" s="36"/>
    </row>
    <row r="151" spans="2:7" x14ac:dyDescent="0.25">
      <c r="B151" s="24" t="s">
        <v>12</v>
      </c>
      <c r="C151" s="12">
        <v>606</v>
      </c>
      <c r="D151" s="18"/>
      <c r="E151" s="36"/>
      <c r="F151" s="36"/>
      <c r="G151" s="36"/>
    </row>
    <row r="152" spans="2:7" x14ac:dyDescent="0.25">
      <c r="B152" s="24" t="s">
        <v>12</v>
      </c>
      <c r="C152" s="12">
        <v>607</v>
      </c>
      <c r="D152" s="18"/>
      <c r="E152" s="36"/>
      <c r="F152" s="36"/>
      <c r="G152" s="36"/>
    </row>
    <row r="153" spans="2:7" x14ac:dyDescent="0.25">
      <c r="B153" s="24" t="s">
        <v>12</v>
      </c>
      <c r="C153" s="12">
        <v>608</v>
      </c>
      <c r="D153" s="18"/>
      <c r="E153" s="36"/>
      <c r="F153" s="36"/>
      <c r="G153" s="36"/>
    </row>
    <row r="154" spans="2:7" x14ac:dyDescent="0.25">
      <c r="B154" s="24" t="s">
        <v>12</v>
      </c>
      <c r="C154" s="12">
        <v>609</v>
      </c>
      <c r="D154" s="18"/>
      <c r="E154" s="36"/>
      <c r="F154" s="36"/>
      <c r="G154" s="36"/>
    </row>
    <row r="155" spans="2:7" x14ac:dyDescent="0.25">
      <c r="B155" s="24" t="s">
        <v>12</v>
      </c>
      <c r="C155" s="12">
        <v>610</v>
      </c>
      <c r="D155" s="18"/>
      <c r="E155" s="36"/>
      <c r="F155" s="36"/>
      <c r="G155" s="36"/>
    </row>
    <row r="156" spans="2:7" x14ac:dyDescent="0.25">
      <c r="B156" s="24" t="s">
        <v>12</v>
      </c>
      <c r="C156" s="12">
        <v>611</v>
      </c>
      <c r="D156" s="18"/>
      <c r="E156" s="36"/>
      <c r="F156" s="36"/>
      <c r="G156" s="36"/>
    </row>
    <row r="157" spans="2:7" x14ac:dyDescent="0.25">
      <c r="B157" s="24" t="s">
        <v>12</v>
      </c>
      <c r="C157" s="12">
        <v>612</v>
      </c>
      <c r="D157" s="18"/>
      <c r="E157" s="36"/>
      <c r="F157" s="36"/>
      <c r="G157" s="36"/>
    </row>
    <row r="158" spans="2:7" x14ac:dyDescent="0.25">
      <c r="B158" s="24" t="s">
        <v>12</v>
      </c>
      <c r="C158" s="12">
        <v>613</v>
      </c>
      <c r="D158" s="18"/>
      <c r="E158" s="36"/>
      <c r="F158" s="36"/>
      <c r="G158" s="36"/>
    </row>
    <row r="159" spans="2:7" x14ac:dyDescent="0.25">
      <c r="B159" s="24" t="s">
        <v>12</v>
      </c>
      <c r="C159" s="12">
        <v>614</v>
      </c>
      <c r="D159" s="18"/>
      <c r="E159" s="36"/>
      <c r="F159" s="36"/>
      <c r="G159" s="36"/>
    </row>
    <row r="160" spans="2:7" x14ac:dyDescent="0.25">
      <c r="B160" s="24" t="s">
        <v>12</v>
      </c>
      <c r="C160" s="12">
        <v>615</v>
      </c>
      <c r="D160" s="18"/>
      <c r="E160" s="36"/>
      <c r="F160" s="36"/>
      <c r="G160" s="36"/>
    </row>
    <row r="161" spans="2:7" x14ac:dyDescent="0.25">
      <c r="B161" s="24" t="s">
        <v>12</v>
      </c>
      <c r="C161" s="12">
        <v>616</v>
      </c>
      <c r="D161" s="18"/>
      <c r="E161" s="36"/>
      <c r="F161" s="36"/>
      <c r="G161" s="36"/>
    </row>
    <row r="162" spans="2:7" x14ac:dyDescent="0.25">
      <c r="B162" s="24" t="s">
        <v>12</v>
      </c>
      <c r="C162" s="12">
        <v>617</v>
      </c>
      <c r="D162" s="18"/>
      <c r="E162" s="36"/>
      <c r="F162" s="36"/>
      <c r="G162" s="36"/>
    </row>
    <row r="163" spans="2:7" x14ac:dyDescent="0.25">
      <c r="B163" s="24" t="s">
        <v>12</v>
      </c>
      <c r="C163" s="12">
        <v>618</v>
      </c>
      <c r="D163" s="18"/>
      <c r="E163" s="36"/>
      <c r="F163" s="36"/>
      <c r="G163" s="36"/>
    </row>
    <row r="164" spans="2:7" x14ac:dyDescent="0.25">
      <c r="B164" s="24" t="s">
        <v>12</v>
      </c>
      <c r="C164" s="12">
        <v>619</v>
      </c>
      <c r="D164" s="18"/>
      <c r="E164" s="36"/>
      <c r="F164" s="36"/>
      <c r="G164" s="36"/>
    </row>
    <row r="165" spans="2:7" x14ac:dyDescent="0.25">
      <c r="B165" s="24" t="s">
        <v>12</v>
      </c>
      <c r="C165" s="12">
        <v>620</v>
      </c>
      <c r="D165" s="18"/>
      <c r="E165" s="36"/>
      <c r="F165" s="36"/>
      <c r="G165" s="36"/>
    </row>
    <row r="166" spans="2:7" x14ac:dyDescent="0.25">
      <c r="B166" s="24" t="s">
        <v>12</v>
      </c>
      <c r="C166" s="12">
        <v>621</v>
      </c>
      <c r="D166" s="18"/>
      <c r="E166" s="36"/>
      <c r="F166" s="36"/>
      <c r="G166" s="36"/>
    </row>
    <row r="167" spans="2:7" x14ac:dyDescent="0.25">
      <c r="B167" s="24" t="s">
        <v>12</v>
      </c>
      <c r="C167" s="12">
        <v>622</v>
      </c>
      <c r="D167" s="18"/>
      <c r="E167" s="36"/>
      <c r="F167" s="36"/>
      <c r="G167" s="36"/>
    </row>
    <row r="168" spans="2:7" x14ac:dyDescent="0.25">
      <c r="B168" s="24" t="s">
        <v>12</v>
      </c>
      <c r="C168" s="12">
        <v>623</v>
      </c>
      <c r="D168" s="18"/>
      <c r="E168" s="36"/>
      <c r="F168" s="36"/>
      <c r="G168" s="36"/>
    </row>
    <row r="169" spans="2:7" x14ac:dyDescent="0.25">
      <c r="B169" s="24" t="s">
        <v>12</v>
      </c>
      <c r="C169" s="12">
        <v>624</v>
      </c>
      <c r="D169" s="18"/>
      <c r="E169" s="36"/>
      <c r="F169" s="36"/>
      <c r="G169" s="36"/>
    </row>
    <row r="170" spans="2:7" x14ac:dyDescent="0.25">
      <c r="B170" s="24" t="s">
        <v>12</v>
      </c>
      <c r="C170" s="12">
        <v>625</v>
      </c>
      <c r="D170" s="19"/>
      <c r="E170" s="39"/>
      <c r="F170" s="39"/>
      <c r="G170" s="39"/>
    </row>
    <row r="171" spans="2:7" x14ac:dyDescent="0.25">
      <c r="B171" s="25"/>
      <c r="C171" s="22"/>
      <c r="D171" s="17"/>
      <c r="E171" s="38"/>
      <c r="F171" s="38"/>
      <c r="G171" s="38"/>
    </row>
    <row r="172" spans="2:7" x14ac:dyDescent="0.25">
      <c r="B172" s="34" t="s">
        <v>22</v>
      </c>
      <c r="D172" s="18"/>
      <c r="E172" s="36"/>
      <c r="F172" s="36"/>
      <c r="G172" s="36"/>
    </row>
    <row r="173" spans="2:7" x14ac:dyDescent="0.25">
      <c r="B173" s="24" t="s">
        <v>12</v>
      </c>
      <c r="C173" s="12">
        <v>701</v>
      </c>
      <c r="D173" s="18"/>
      <c r="E173" s="36"/>
      <c r="F173" s="36"/>
      <c r="G173" s="36"/>
    </row>
    <row r="174" spans="2:7" x14ac:dyDescent="0.25">
      <c r="B174" s="24" t="s">
        <v>12</v>
      </c>
      <c r="C174" s="12">
        <v>702</v>
      </c>
      <c r="D174" s="18"/>
      <c r="E174" s="36"/>
      <c r="F174" s="36"/>
      <c r="G174" s="36"/>
    </row>
    <row r="175" spans="2:7" x14ac:dyDescent="0.25">
      <c r="B175" s="24" t="s">
        <v>12</v>
      </c>
      <c r="C175" s="12">
        <v>703</v>
      </c>
      <c r="D175" s="18"/>
      <c r="E175" s="36"/>
      <c r="F175" s="36"/>
      <c r="G175" s="36"/>
    </row>
    <row r="176" spans="2:7" x14ac:dyDescent="0.25">
      <c r="B176" s="24" t="s">
        <v>12</v>
      </c>
      <c r="C176" s="12">
        <v>704</v>
      </c>
      <c r="D176" s="18"/>
      <c r="E176" s="36"/>
      <c r="F176" s="36"/>
      <c r="G176" s="36"/>
    </row>
    <row r="177" spans="2:7" x14ac:dyDescent="0.25">
      <c r="B177" s="24" t="s">
        <v>12</v>
      </c>
      <c r="C177" s="12">
        <v>705</v>
      </c>
      <c r="D177" s="18"/>
      <c r="E177" s="36"/>
      <c r="F177" s="36"/>
      <c r="G177" s="36"/>
    </row>
    <row r="178" spans="2:7" x14ac:dyDescent="0.25">
      <c r="B178" s="24" t="s">
        <v>12</v>
      </c>
      <c r="C178" s="12">
        <v>706</v>
      </c>
      <c r="D178" s="18"/>
      <c r="E178" s="36"/>
      <c r="F178" s="36"/>
      <c r="G178" s="36"/>
    </row>
    <row r="179" spans="2:7" x14ac:dyDescent="0.25">
      <c r="B179" s="24" t="s">
        <v>12</v>
      </c>
      <c r="C179" s="12">
        <v>707</v>
      </c>
      <c r="D179" s="18"/>
      <c r="E179" s="36"/>
      <c r="F179" s="36"/>
      <c r="G179" s="36"/>
    </row>
    <row r="180" spans="2:7" x14ac:dyDescent="0.25">
      <c r="B180" s="24" t="s">
        <v>12</v>
      </c>
      <c r="C180" s="12">
        <v>708</v>
      </c>
      <c r="D180" s="18"/>
      <c r="E180" s="36"/>
      <c r="F180" s="36"/>
      <c r="G180" s="36"/>
    </row>
    <row r="181" spans="2:7" x14ac:dyDescent="0.25">
      <c r="B181" s="24" t="s">
        <v>12</v>
      </c>
      <c r="C181" s="12">
        <v>709</v>
      </c>
      <c r="D181" s="18"/>
      <c r="E181" s="36"/>
      <c r="F181" s="36"/>
      <c r="G181" s="36"/>
    </row>
    <row r="182" spans="2:7" x14ac:dyDescent="0.25">
      <c r="B182" s="24" t="s">
        <v>12</v>
      </c>
      <c r="C182" s="12">
        <v>710</v>
      </c>
      <c r="D182" s="18"/>
      <c r="E182" s="36"/>
      <c r="F182" s="36"/>
      <c r="G182" s="36"/>
    </row>
    <row r="183" spans="2:7" x14ac:dyDescent="0.25">
      <c r="B183" s="24" t="s">
        <v>12</v>
      </c>
      <c r="C183" s="12">
        <v>711</v>
      </c>
      <c r="D183" s="18"/>
      <c r="E183" s="36"/>
      <c r="F183" s="36"/>
      <c r="G183" s="36"/>
    </row>
    <row r="184" spans="2:7" x14ac:dyDescent="0.25">
      <c r="B184" s="24" t="s">
        <v>12</v>
      </c>
      <c r="C184" s="12">
        <v>712</v>
      </c>
      <c r="D184" s="18"/>
      <c r="E184" s="36"/>
      <c r="F184" s="36"/>
      <c r="G184" s="36"/>
    </row>
    <row r="185" spans="2:7" x14ac:dyDescent="0.25">
      <c r="B185" s="24" t="s">
        <v>12</v>
      </c>
      <c r="C185" s="12">
        <v>713</v>
      </c>
      <c r="D185" s="18"/>
      <c r="E185" s="36"/>
      <c r="F185" s="36"/>
      <c r="G185" s="36"/>
    </row>
    <row r="186" spans="2:7" x14ac:dyDescent="0.25">
      <c r="B186" s="24" t="s">
        <v>12</v>
      </c>
      <c r="C186" s="12">
        <v>714</v>
      </c>
      <c r="D186" s="18"/>
      <c r="E186" s="36"/>
      <c r="F186" s="36"/>
      <c r="G186" s="36"/>
    </row>
    <row r="187" spans="2:7" x14ac:dyDescent="0.25">
      <c r="B187" s="24" t="s">
        <v>12</v>
      </c>
      <c r="C187" s="12">
        <v>715</v>
      </c>
      <c r="D187" s="18"/>
      <c r="E187" s="36"/>
      <c r="F187" s="36"/>
      <c r="G187" s="36"/>
    </row>
    <row r="188" spans="2:7" x14ac:dyDescent="0.25">
      <c r="B188" s="24" t="s">
        <v>12</v>
      </c>
      <c r="C188" s="12">
        <v>716</v>
      </c>
      <c r="D188" s="18"/>
      <c r="E188" s="36"/>
      <c r="F188" s="36"/>
      <c r="G188" s="36"/>
    </row>
    <row r="189" spans="2:7" x14ac:dyDescent="0.25">
      <c r="B189" s="24" t="s">
        <v>12</v>
      </c>
      <c r="C189" s="12">
        <v>717</v>
      </c>
      <c r="D189" s="18"/>
      <c r="E189" s="36"/>
      <c r="F189" s="36"/>
      <c r="G189" s="36"/>
    </row>
    <row r="190" spans="2:7" x14ac:dyDescent="0.25">
      <c r="B190" s="24" t="s">
        <v>12</v>
      </c>
      <c r="C190" s="12">
        <v>718</v>
      </c>
      <c r="D190" s="18"/>
      <c r="E190" s="36"/>
      <c r="F190" s="36"/>
      <c r="G190" s="36"/>
    </row>
    <row r="191" spans="2:7" x14ac:dyDescent="0.25">
      <c r="B191" s="24" t="s">
        <v>12</v>
      </c>
      <c r="C191" s="12">
        <v>719</v>
      </c>
      <c r="D191" s="18"/>
      <c r="E191" s="36"/>
      <c r="F191" s="36"/>
      <c r="G191" s="36"/>
    </row>
    <row r="192" spans="2:7" x14ac:dyDescent="0.25">
      <c r="B192" s="24" t="s">
        <v>12</v>
      </c>
      <c r="C192" s="12">
        <v>720</v>
      </c>
      <c r="D192" s="18"/>
      <c r="E192" s="36"/>
      <c r="F192" s="36"/>
      <c r="G192" s="36"/>
    </row>
    <row r="193" spans="2:7" x14ac:dyDescent="0.25">
      <c r="B193" s="24" t="s">
        <v>12</v>
      </c>
      <c r="C193" s="12">
        <v>721</v>
      </c>
      <c r="D193" s="18"/>
      <c r="E193" s="36"/>
      <c r="F193" s="36"/>
      <c r="G193" s="36"/>
    </row>
    <row r="194" spans="2:7" x14ac:dyDescent="0.25">
      <c r="B194" s="24" t="s">
        <v>12</v>
      </c>
      <c r="C194" s="12">
        <v>722</v>
      </c>
      <c r="D194" s="18"/>
      <c r="E194" s="36"/>
      <c r="F194" s="36"/>
      <c r="G194" s="36"/>
    </row>
    <row r="195" spans="2:7" x14ac:dyDescent="0.25">
      <c r="B195" s="24" t="s">
        <v>12</v>
      </c>
      <c r="C195" s="12">
        <v>723</v>
      </c>
      <c r="D195" s="18"/>
      <c r="E195" s="36"/>
      <c r="F195" s="36"/>
      <c r="G195" s="36"/>
    </row>
    <row r="196" spans="2:7" x14ac:dyDescent="0.25">
      <c r="B196" s="24" t="s">
        <v>12</v>
      </c>
      <c r="C196" s="12">
        <v>724</v>
      </c>
      <c r="D196" s="18"/>
      <c r="E196" s="36"/>
      <c r="F196" s="36"/>
      <c r="G196" s="36"/>
    </row>
    <row r="197" spans="2:7" x14ac:dyDescent="0.25">
      <c r="B197" s="24" t="s">
        <v>12</v>
      </c>
      <c r="C197" s="12">
        <v>725</v>
      </c>
      <c r="D197" s="18"/>
      <c r="E197" s="36"/>
      <c r="F197" s="36"/>
      <c r="G197" s="36"/>
    </row>
    <row r="198" spans="2:7" x14ac:dyDescent="0.25">
      <c r="B198" s="25"/>
      <c r="C198" s="22"/>
      <c r="D198" s="17"/>
      <c r="E198" s="38"/>
      <c r="F198" s="38"/>
      <c r="G198" s="38"/>
    </row>
    <row r="199" spans="2:7" x14ac:dyDescent="0.25">
      <c r="B199" s="34" t="s">
        <v>15</v>
      </c>
      <c r="D199" s="18"/>
      <c r="E199" s="36"/>
      <c r="F199" s="36"/>
      <c r="G199" s="36"/>
    </row>
    <row r="200" spans="2:7" x14ac:dyDescent="0.25">
      <c r="B200" s="24" t="s">
        <v>12</v>
      </c>
      <c r="C200" s="12">
        <v>801</v>
      </c>
      <c r="D200" s="18"/>
      <c r="E200" s="36"/>
      <c r="F200" s="36"/>
      <c r="G200" s="36"/>
    </row>
    <row r="201" spans="2:7" x14ac:dyDescent="0.25">
      <c r="B201" s="24" t="s">
        <v>12</v>
      </c>
      <c r="C201" s="12">
        <v>802</v>
      </c>
      <c r="D201" s="18"/>
      <c r="E201" s="36"/>
      <c r="F201" s="36"/>
      <c r="G201" s="36"/>
    </row>
    <row r="202" spans="2:7" x14ac:dyDescent="0.25">
      <c r="B202" s="24" t="s">
        <v>12</v>
      </c>
      <c r="C202" s="12">
        <v>803</v>
      </c>
      <c r="D202" s="18"/>
      <c r="E202" s="36"/>
      <c r="F202" s="36"/>
      <c r="G202" s="36"/>
    </row>
    <row r="203" spans="2:7" x14ac:dyDescent="0.25">
      <c r="B203" s="24" t="s">
        <v>12</v>
      </c>
      <c r="C203" s="12">
        <v>804</v>
      </c>
      <c r="D203" s="18"/>
      <c r="E203" s="36"/>
      <c r="F203" s="36"/>
      <c r="G203" s="36"/>
    </row>
    <row r="204" spans="2:7" x14ac:dyDescent="0.25">
      <c r="B204" s="24" t="s">
        <v>12</v>
      </c>
      <c r="C204" s="12">
        <v>805</v>
      </c>
      <c r="D204" s="18"/>
      <c r="E204" s="36"/>
      <c r="F204" s="36"/>
      <c r="G204" s="36"/>
    </row>
    <row r="205" spans="2:7" x14ac:dyDescent="0.25">
      <c r="B205" s="24" t="s">
        <v>12</v>
      </c>
      <c r="C205" s="12">
        <v>806</v>
      </c>
      <c r="D205" s="18"/>
      <c r="E205" s="36"/>
      <c r="F205" s="36"/>
      <c r="G205" s="36"/>
    </row>
    <row r="206" spans="2:7" x14ac:dyDescent="0.25">
      <c r="B206" s="24" t="s">
        <v>12</v>
      </c>
      <c r="C206" s="12">
        <v>807</v>
      </c>
      <c r="D206" s="18"/>
      <c r="E206" s="36"/>
      <c r="F206" s="36"/>
      <c r="G206" s="36"/>
    </row>
    <row r="207" spans="2:7" x14ac:dyDescent="0.25">
      <c r="B207" s="24" t="s">
        <v>12</v>
      </c>
      <c r="C207" s="12">
        <v>808</v>
      </c>
      <c r="D207" s="18"/>
      <c r="E207" s="36"/>
      <c r="F207" s="36"/>
      <c r="G207" s="36"/>
    </row>
    <row r="208" spans="2:7" x14ac:dyDescent="0.25">
      <c r="B208" s="24" t="s">
        <v>12</v>
      </c>
      <c r="C208" s="12">
        <v>809</v>
      </c>
      <c r="D208" s="18"/>
      <c r="E208" s="36"/>
      <c r="F208" s="36"/>
      <c r="G208" s="36"/>
    </row>
    <row r="209" spans="2:7" x14ac:dyDescent="0.25">
      <c r="B209" s="24" t="s">
        <v>12</v>
      </c>
      <c r="C209" s="12">
        <v>810</v>
      </c>
      <c r="D209" s="18"/>
      <c r="E209" s="36"/>
      <c r="F209" s="36"/>
      <c r="G209" s="36"/>
    </row>
    <row r="210" spans="2:7" x14ac:dyDescent="0.25">
      <c r="B210" s="24" t="s">
        <v>12</v>
      </c>
      <c r="C210" s="12">
        <v>811</v>
      </c>
      <c r="D210" s="18"/>
      <c r="E210" s="36"/>
      <c r="F210" s="36"/>
      <c r="G210" s="36"/>
    </row>
    <row r="211" spans="2:7" x14ac:dyDescent="0.25">
      <c r="B211" s="24" t="s">
        <v>12</v>
      </c>
      <c r="C211" s="12">
        <v>812</v>
      </c>
      <c r="D211" s="18"/>
      <c r="E211" s="36"/>
      <c r="F211" s="36"/>
      <c r="G211" s="36"/>
    </row>
    <row r="212" spans="2:7" x14ac:dyDescent="0.25">
      <c r="B212" s="24" t="s">
        <v>12</v>
      </c>
      <c r="C212" s="12">
        <v>813</v>
      </c>
      <c r="D212" s="18"/>
      <c r="E212" s="36"/>
      <c r="F212" s="36"/>
      <c r="G212" s="36"/>
    </row>
    <row r="213" spans="2:7" x14ac:dyDescent="0.25">
      <c r="B213" s="24" t="s">
        <v>12</v>
      </c>
      <c r="C213" s="12">
        <v>814</v>
      </c>
      <c r="D213" s="18"/>
      <c r="E213" s="36"/>
      <c r="F213" s="36"/>
      <c r="G213" s="36"/>
    </row>
    <row r="214" spans="2:7" x14ac:dyDescent="0.25">
      <c r="B214" s="24" t="s">
        <v>12</v>
      </c>
      <c r="C214" s="12">
        <v>815</v>
      </c>
      <c r="D214" s="18"/>
      <c r="E214" s="36"/>
      <c r="F214" s="36"/>
      <c r="G214" s="36"/>
    </row>
    <row r="215" spans="2:7" x14ac:dyDescent="0.25">
      <c r="B215" s="24" t="s">
        <v>12</v>
      </c>
      <c r="C215" s="12">
        <v>816</v>
      </c>
      <c r="D215" s="18"/>
      <c r="E215" s="36"/>
      <c r="F215" s="36"/>
      <c r="G215" s="36"/>
    </row>
    <row r="216" spans="2:7" x14ac:dyDescent="0.25">
      <c r="B216" s="24" t="s">
        <v>12</v>
      </c>
      <c r="C216" s="12">
        <v>817</v>
      </c>
      <c r="D216" s="18"/>
      <c r="E216" s="36"/>
      <c r="F216" s="36"/>
      <c r="G216" s="36"/>
    </row>
    <row r="217" spans="2:7" x14ac:dyDescent="0.25">
      <c r="B217" s="24" t="s">
        <v>12</v>
      </c>
      <c r="C217" s="12">
        <v>818</v>
      </c>
      <c r="D217" s="18"/>
      <c r="E217" s="36"/>
      <c r="F217" s="36"/>
      <c r="G217" s="36"/>
    </row>
    <row r="218" spans="2:7" x14ac:dyDescent="0.25">
      <c r="B218" s="24" t="s">
        <v>12</v>
      </c>
      <c r="C218" s="12">
        <v>819</v>
      </c>
      <c r="D218" s="18"/>
      <c r="E218" s="36"/>
      <c r="F218" s="36"/>
      <c r="G218" s="36"/>
    </row>
    <row r="219" spans="2:7" x14ac:dyDescent="0.25">
      <c r="B219" s="24" t="s">
        <v>12</v>
      </c>
      <c r="C219" s="12">
        <v>820</v>
      </c>
      <c r="D219" s="18"/>
      <c r="E219" s="36"/>
      <c r="F219" s="36"/>
      <c r="G219" s="36"/>
    </row>
    <row r="220" spans="2:7" x14ac:dyDescent="0.25">
      <c r="B220" s="24" t="s">
        <v>12</v>
      </c>
      <c r="C220" s="12">
        <v>821</v>
      </c>
      <c r="D220" s="18"/>
      <c r="E220" s="36"/>
      <c r="F220" s="36"/>
      <c r="G220" s="36"/>
    </row>
    <row r="221" spans="2:7" x14ac:dyDescent="0.25">
      <c r="B221" s="24" t="s">
        <v>12</v>
      </c>
      <c r="C221" s="12">
        <v>822</v>
      </c>
      <c r="D221" s="18"/>
      <c r="E221" s="36"/>
      <c r="F221" s="36"/>
      <c r="G221" s="36"/>
    </row>
    <row r="222" spans="2:7" x14ac:dyDescent="0.25">
      <c r="B222" s="24" t="s">
        <v>12</v>
      </c>
      <c r="C222" s="12">
        <v>823</v>
      </c>
      <c r="D222" s="18"/>
      <c r="E222" s="36"/>
      <c r="F222" s="36"/>
      <c r="G222" s="36"/>
    </row>
    <row r="223" spans="2:7" x14ac:dyDescent="0.25">
      <c r="B223" s="24" t="s">
        <v>12</v>
      </c>
      <c r="C223" s="12">
        <v>824</v>
      </c>
      <c r="D223" s="18"/>
      <c r="E223" s="36"/>
      <c r="F223" s="36"/>
      <c r="G223" s="36"/>
    </row>
    <row r="224" spans="2:7" x14ac:dyDescent="0.25">
      <c r="B224" s="24" t="s">
        <v>12</v>
      </c>
      <c r="C224" s="12">
        <v>825</v>
      </c>
      <c r="D224" s="19"/>
      <c r="E224" s="39"/>
      <c r="F224" s="39"/>
      <c r="G224" s="39"/>
    </row>
  </sheetData>
  <sheetProtection algorithmName="SHA-512" hashValue="1wtE7o3ucLY0cNP63sPeQkxZZGZ+F6ffu7QCfBEq18HFNOK08biqd4boWqosk00jNhJt9TZfVsxr4PVb8HuDaQ==" saltValue="FWNWLfuLP4q0M2aeQySWnQ=="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8"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7"/>
  <dimension ref="A1:C160"/>
  <sheetViews>
    <sheetView workbookViewId="0">
      <selection activeCell="A3" sqref="A3"/>
    </sheetView>
  </sheetViews>
  <sheetFormatPr defaultRowHeight="13.2" x14ac:dyDescent="0.25"/>
  <sheetData>
    <row r="1" spans="1:3" x14ac:dyDescent="0.25">
      <c r="A1" t="s">
        <v>77</v>
      </c>
    </row>
    <row r="3" spans="1:3" x14ac:dyDescent="0.25">
      <c r="A3" t="s">
        <v>78</v>
      </c>
      <c r="C3" t="s">
        <v>79</v>
      </c>
    </row>
    <row r="4" spans="1:3" x14ac:dyDescent="0.25">
      <c r="A4" t="s">
        <v>80</v>
      </c>
      <c r="C4" t="s">
        <v>237</v>
      </c>
    </row>
    <row r="5" spans="1:3" x14ac:dyDescent="0.25">
      <c r="A5" t="s">
        <v>81</v>
      </c>
      <c r="C5" t="s">
        <v>238</v>
      </c>
    </row>
    <row r="6" spans="1:3" x14ac:dyDescent="0.25">
      <c r="A6" t="s">
        <v>82</v>
      </c>
      <c r="C6" t="s">
        <v>239</v>
      </c>
    </row>
    <row r="7" spans="1:3" x14ac:dyDescent="0.25">
      <c r="A7" t="s">
        <v>83</v>
      </c>
      <c r="C7" t="s">
        <v>240</v>
      </c>
    </row>
    <row r="8" spans="1:3" x14ac:dyDescent="0.25">
      <c r="A8" t="s">
        <v>84</v>
      </c>
      <c r="C8" t="s">
        <v>241</v>
      </c>
    </row>
    <row r="9" spans="1:3" x14ac:dyDescent="0.25">
      <c r="A9" t="s">
        <v>85</v>
      </c>
      <c r="C9" t="s">
        <v>83</v>
      </c>
    </row>
    <row r="10" spans="1:3" x14ac:dyDescent="0.25">
      <c r="A10" t="s">
        <v>86</v>
      </c>
      <c r="C10" t="s">
        <v>242</v>
      </c>
    </row>
    <row r="11" spans="1:3" x14ac:dyDescent="0.25">
      <c r="A11" t="s">
        <v>87</v>
      </c>
      <c r="C11" t="s">
        <v>87</v>
      </c>
    </row>
    <row r="12" spans="1:3" x14ac:dyDescent="0.25">
      <c r="A12" t="s">
        <v>88</v>
      </c>
      <c r="C12" t="s">
        <v>243</v>
      </c>
    </row>
    <row r="13" spans="1:3" x14ac:dyDescent="0.25">
      <c r="A13" t="s">
        <v>89</v>
      </c>
      <c r="C13" t="s">
        <v>244</v>
      </c>
    </row>
    <row r="14" spans="1:3" x14ac:dyDescent="0.25">
      <c r="A14" t="s">
        <v>90</v>
      </c>
      <c r="C14" t="s">
        <v>245</v>
      </c>
    </row>
    <row r="15" spans="1:3" x14ac:dyDescent="0.25">
      <c r="A15" t="s">
        <v>91</v>
      </c>
      <c r="C15" t="s">
        <v>246</v>
      </c>
    </row>
    <row r="16" spans="1:3" x14ac:dyDescent="0.25">
      <c r="A16" t="s">
        <v>92</v>
      </c>
      <c r="C16" t="s">
        <v>247</v>
      </c>
    </row>
    <row r="17" spans="1:3" x14ac:dyDescent="0.25">
      <c r="A17" t="s">
        <v>93</v>
      </c>
      <c r="C17" t="s">
        <v>248</v>
      </c>
    </row>
    <row r="18" spans="1:3" x14ac:dyDescent="0.25">
      <c r="A18" t="s">
        <v>94</v>
      </c>
      <c r="C18" t="s">
        <v>249</v>
      </c>
    </row>
    <row r="19" spans="1:3" x14ac:dyDescent="0.25">
      <c r="A19" t="s">
        <v>95</v>
      </c>
      <c r="C19" t="s">
        <v>250</v>
      </c>
    </row>
    <row r="20" spans="1:3" x14ac:dyDescent="0.25">
      <c r="A20" t="s">
        <v>96</v>
      </c>
      <c r="C20" t="s">
        <v>251</v>
      </c>
    </row>
    <row r="21" spans="1:3" x14ac:dyDescent="0.25">
      <c r="A21" t="s">
        <v>97</v>
      </c>
      <c r="C21" t="s">
        <v>252</v>
      </c>
    </row>
    <row r="22" spans="1:3" x14ac:dyDescent="0.25">
      <c r="A22" t="s">
        <v>98</v>
      </c>
      <c r="C22" t="s">
        <v>253</v>
      </c>
    </row>
    <row r="23" spans="1:3" x14ac:dyDescent="0.25">
      <c r="A23" t="s">
        <v>99</v>
      </c>
      <c r="C23" t="s">
        <v>254</v>
      </c>
    </row>
    <row r="24" spans="1:3" x14ac:dyDescent="0.25">
      <c r="A24" t="s">
        <v>100</v>
      </c>
      <c r="C24" t="s">
        <v>255</v>
      </c>
    </row>
    <row r="25" spans="1:3" x14ac:dyDescent="0.25">
      <c r="A25" t="s">
        <v>101</v>
      </c>
      <c r="C25" t="s">
        <v>256</v>
      </c>
    </row>
    <row r="26" spans="1:3" x14ac:dyDescent="0.25">
      <c r="A26" t="s">
        <v>102</v>
      </c>
      <c r="C26" t="s">
        <v>257</v>
      </c>
    </row>
    <row r="27" spans="1:3" x14ac:dyDescent="0.25">
      <c r="A27" t="s">
        <v>103</v>
      </c>
      <c r="C27" t="s">
        <v>258</v>
      </c>
    </row>
    <row r="28" spans="1:3" x14ac:dyDescent="0.25">
      <c r="A28" t="s">
        <v>104</v>
      </c>
      <c r="C28" t="s">
        <v>259</v>
      </c>
    </row>
    <row r="29" spans="1:3" x14ac:dyDescent="0.25">
      <c r="A29" t="s">
        <v>105</v>
      </c>
      <c r="C29" t="s">
        <v>260</v>
      </c>
    </row>
    <row r="30" spans="1:3" x14ac:dyDescent="0.25">
      <c r="A30" t="s">
        <v>106</v>
      </c>
      <c r="C30" t="s">
        <v>261</v>
      </c>
    </row>
    <row r="31" spans="1:3" x14ac:dyDescent="0.25">
      <c r="A31" t="s">
        <v>107</v>
      </c>
      <c r="C31" t="s">
        <v>262</v>
      </c>
    </row>
    <row r="32" spans="1:3" x14ac:dyDescent="0.25">
      <c r="A32" t="s">
        <v>108</v>
      </c>
      <c r="C32" t="s">
        <v>263</v>
      </c>
    </row>
    <row r="33" spans="1:3" x14ac:dyDescent="0.25">
      <c r="A33" t="s">
        <v>109</v>
      </c>
      <c r="C33" t="s">
        <v>264</v>
      </c>
    </row>
    <row r="34" spans="1:3" x14ac:dyDescent="0.25">
      <c r="A34" t="s">
        <v>110</v>
      </c>
      <c r="C34" t="s">
        <v>265</v>
      </c>
    </row>
    <row r="35" spans="1:3" x14ac:dyDescent="0.25">
      <c r="A35" t="s">
        <v>111</v>
      </c>
      <c r="C35" t="s">
        <v>266</v>
      </c>
    </row>
    <row r="36" spans="1:3" x14ac:dyDescent="0.25">
      <c r="A36" t="s">
        <v>112</v>
      </c>
      <c r="C36" t="s">
        <v>267</v>
      </c>
    </row>
    <row r="37" spans="1:3" x14ac:dyDescent="0.25">
      <c r="A37" t="s">
        <v>113</v>
      </c>
    </row>
    <row r="38" spans="1:3" x14ac:dyDescent="0.25">
      <c r="A38" t="s">
        <v>114</v>
      </c>
    </row>
    <row r="39" spans="1:3" x14ac:dyDescent="0.25">
      <c r="A39" t="s">
        <v>115</v>
      </c>
    </row>
    <row r="40" spans="1:3" x14ac:dyDescent="0.25">
      <c r="A40" t="s">
        <v>116</v>
      </c>
    </row>
    <row r="41" spans="1:3" x14ac:dyDescent="0.25">
      <c r="A41" t="s">
        <v>117</v>
      </c>
    </row>
    <row r="42" spans="1:3" x14ac:dyDescent="0.25">
      <c r="A42" t="s">
        <v>118</v>
      </c>
    </row>
    <row r="43" spans="1:3" x14ac:dyDescent="0.25">
      <c r="A43" t="s">
        <v>119</v>
      </c>
    </row>
    <row r="44" spans="1:3" x14ac:dyDescent="0.25">
      <c r="A44" t="s">
        <v>120</v>
      </c>
    </row>
    <row r="45" spans="1:3" x14ac:dyDescent="0.25">
      <c r="A45" t="s">
        <v>121</v>
      </c>
    </row>
    <row r="46" spans="1:3" x14ac:dyDescent="0.25">
      <c r="A46" t="s">
        <v>122</v>
      </c>
    </row>
    <row r="47" spans="1:3" x14ac:dyDescent="0.25">
      <c r="A47" t="s">
        <v>123</v>
      </c>
    </row>
    <row r="48" spans="1:3" x14ac:dyDescent="0.25">
      <c r="A48" t="s">
        <v>124</v>
      </c>
    </row>
    <row r="49" spans="1:1" x14ac:dyDescent="0.25">
      <c r="A49" t="s">
        <v>125</v>
      </c>
    </row>
    <row r="50" spans="1:1" x14ac:dyDescent="0.25">
      <c r="A50" t="s">
        <v>126</v>
      </c>
    </row>
    <row r="51" spans="1:1" x14ac:dyDescent="0.25">
      <c r="A51" t="s">
        <v>127</v>
      </c>
    </row>
    <row r="52" spans="1:1" x14ac:dyDescent="0.25">
      <c r="A52" t="s">
        <v>128</v>
      </c>
    </row>
    <row r="53" spans="1:1" x14ac:dyDescent="0.25">
      <c r="A53" t="s">
        <v>129</v>
      </c>
    </row>
    <row r="54" spans="1:1" x14ac:dyDescent="0.25">
      <c r="A54" t="s">
        <v>130</v>
      </c>
    </row>
    <row r="55" spans="1:1" x14ac:dyDescent="0.25">
      <c r="A55" t="s">
        <v>131</v>
      </c>
    </row>
    <row r="56" spans="1:1" x14ac:dyDescent="0.25">
      <c r="A56" t="s">
        <v>132</v>
      </c>
    </row>
    <row r="57" spans="1:1" x14ac:dyDescent="0.25">
      <c r="A57" t="s">
        <v>133</v>
      </c>
    </row>
    <row r="58" spans="1:1" x14ac:dyDescent="0.25">
      <c r="A58" t="s">
        <v>134</v>
      </c>
    </row>
    <row r="59" spans="1:1" x14ac:dyDescent="0.25">
      <c r="A59" t="s">
        <v>135</v>
      </c>
    </row>
    <row r="60" spans="1:1" x14ac:dyDescent="0.25">
      <c r="A60" t="s">
        <v>136</v>
      </c>
    </row>
    <row r="61" spans="1:1" x14ac:dyDescent="0.25">
      <c r="A61" t="s">
        <v>137</v>
      </c>
    </row>
    <row r="62" spans="1:1" x14ac:dyDescent="0.25">
      <c r="A62" t="s">
        <v>138</v>
      </c>
    </row>
    <row r="63" spans="1:1" x14ac:dyDescent="0.25">
      <c r="A63" t="s">
        <v>139</v>
      </c>
    </row>
    <row r="64" spans="1:1" x14ac:dyDescent="0.25">
      <c r="A64" t="s">
        <v>140</v>
      </c>
    </row>
    <row r="65" spans="1:1" x14ac:dyDescent="0.25">
      <c r="A65" t="s">
        <v>141</v>
      </c>
    </row>
    <row r="66" spans="1:1" x14ac:dyDescent="0.25">
      <c r="A66" t="s">
        <v>142</v>
      </c>
    </row>
    <row r="67" spans="1:1" x14ac:dyDescent="0.25">
      <c r="A67" t="s">
        <v>143</v>
      </c>
    </row>
    <row r="68" spans="1:1" x14ac:dyDescent="0.25">
      <c r="A68" t="s">
        <v>144</v>
      </c>
    </row>
    <row r="69" spans="1:1" x14ac:dyDescent="0.25">
      <c r="A69" t="s">
        <v>145</v>
      </c>
    </row>
    <row r="70" spans="1:1" x14ac:dyDescent="0.25">
      <c r="A70" t="s">
        <v>146</v>
      </c>
    </row>
    <row r="71" spans="1:1" x14ac:dyDescent="0.25">
      <c r="A71" t="s">
        <v>147</v>
      </c>
    </row>
    <row r="72" spans="1:1" x14ac:dyDescent="0.25">
      <c r="A72" t="s">
        <v>148</v>
      </c>
    </row>
    <row r="73" spans="1:1" x14ac:dyDescent="0.25">
      <c r="A73" t="s">
        <v>149</v>
      </c>
    </row>
    <row r="74" spans="1:1" x14ac:dyDescent="0.25">
      <c r="A74" t="s">
        <v>150</v>
      </c>
    </row>
    <row r="75" spans="1:1" x14ac:dyDescent="0.25">
      <c r="A75" t="s">
        <v>151</v>
      </c>
    </row>
    <row r="76" spans="1:1" x14ac:dyDescent="0.25">
      <c r="A76" t="s">
        <v>152</v>
      </c>
    </row>
    <row r="77" spans="1:1" x14ac:dyDescent="0.25">
      <c r="A77" t="s">
        <v>153</v>
      </c>
    </row>
    <row r="78" spans="1:1" x14ac:dyDescent="0.25">
      <c r="A78" t="s">
        <v>154</v>
      </c>
    </row>
    <row r="79" spans="1:1" x14ac:dyDescent="0.25">
      <c r="A79" t="s">
        <v>155</v>
      </c>
    </row>
    <row r="80" spans="1:1" x14ac:dyDescent="0.25">
      <c r="A80" t="s">
        <v>156</v>
      </c>
    </row>
    <row r="81" spans="1:1" x14ac:dyDescent="0.25">
      <c r="A81" t="s">
        <v>157</v>
      </c>
    </row>
    <row r="82" spans="1:1" x14ac:dyDescent="0.25">
      <c r="A82" t="s">
        <v>158</v>
      </c>
    </row>
    <row r="83" spans="1:1" x14ac:dyDescent="0.25">
      <c r="A83" t="s">
        <v>159</v>
      </c>
    </row>
    <row r="84" spans="1:1" x14ac:dyDescent="0.25">
      <c r="A84" t="s">
        <v>160</v>
      </c>
    </row>
    <row r="85" spans="1:1" x14ac:dyDescent="0.25">
      <c r="A85" t="s">
        <v>161</v>
      </c>
    </row>
    <row r="86" spans="1:1" x14ac:dyDescent="0.25">
      <c r="A86" t="s">
        <v>162</v>
      </c>
    </row>
    <row r="87" spans="1:1" x14ac:dyDescent="0.25">
      <c r="A87" t="s">
        <v>163</v>
      </c>
    </row>
    <row r="88" spans="1:1" x14ac:dyDescent="0.25">
      <c r="A88" t="s">
        <v>164</v>
      </c>
    </row>
    <row r="89" spans="1:1" x14ac:dyDescent="0.25">
      <c r="A89" t="s">
        <v>165</v>
      </c>
    </row>
    <row r="90" spans="1:1" x14ac:dyDescent="0.25">
      <c r="A90" t="s">
        <v>166</v>
      </c>
    </row>
    <row r="91" spans="1:1" x14ac:dyDescent="0.25">
      <c r="A91" t="s">
        <v>167</v>
      </c>
    </row>
    <row r="92" spans="1:1" x14ac:dyDescent="0.25">
      <c r="A92" t="s">
        <v>168</v>
      </c>
    </row>
    <row r="93" spans="1:1" x14ac:dyDescent="0.25">
      <c r="A93" t="s">
        <v>169</v>
      </c>
    </row>
    <row r="94" spans="1:1" x14ac:dyDescent="0.25">
      <c r="A94" t="s">
        <v>170</v>
      </c>
    </row>
    <row r="95" spans="1:1" x14ac:dyDescent="0.25">
      <c r="A95" t="s">
        <v>171</v>
      </c>
    </row>
    <row r="96" spans="1:1" x14ac:dyDescent="0.25">
      <c r="A96" t="s">
        <v>172</v>
      </c>
    </row>
    <row r="97" spans="1:1" x14ac:dyDescent="0.25">
      <c r="A97" t="s">
        <v>173</v>
      </c>
    </row>
    <row r="98" spans="1:1" x14ac:dyDescent="0.25">
      <c r="A98" t="s">
        <v>174</v>
      </c>
    </row>
    <row r="99" spans="1:1" x14ac:dyDescent="0.25">
      <c r="A99" t="s">
        <v>175</v>
      </c>
    </row>
    <row r="100" spans="1:1" x14ac:dyDescent="0.25">
      <c r="A100" t="s">
        <v>176</v>
      </c>
    </row>
    <row r="101" spans="1:1" x14ac:dyDescent="0.25">
      <c r="A101" t="s">
        <v>177</v>
      </c>
    </row>
    <row r="102" spans="1:1" x14ac:dyDescent="0.25">
      <c r="A102" t="s">
        <v>178</v>
      </c>
    </row>
    <row r="103" spans="1:1" x14ac:dyDescent="0.25">
      <c r="A103" t="s">
        <v>179</v>
      </c>
    </row>
    <row r="104" spans="1:1" x14ac:dyDescent="0.25">
      <c r="A104" t="s">
        <v>180</v>
      </c>
    </row>
    <row r="105" spans="1:1" x14ac:dyDescent="0.25">
      <c r="A105" t="s">
        <v>181</v>
      </c>
    </row>
    <row r="106" spans="1:1" x14ac:dyDescent="0.25">
      <c r="A106" t="s">
        <v>182</v>
      </c>
    </row>
    <row r="107" spans="1:1" x14ac:dyDescent="0.25">
      <c r="A107" t="s">
        <v>183</v>
      </c>
    </row>
    <row r="108" spans="1:1" x14ac:dyDescent="0.25">
      <c r="A108" t="s">
        <v>184</v>
      </c>
    </row>
    <row r="109" spans="1:1" x14ac:dyDescent="0.25">
      <c r="A109" t="s">
        <v>185</v>
      </c>
    </row>
    <row r="110" spans="1:1" x14ac:dyDescent="0.25">
      <c r="A110" t="s">
        <v>186</v>
      </c>
    </row>
    <row r="111" spans="1:1" x14ac:dyDescent="0.25">
      <c r="A111" t="s">
        <v>187</v>
      </c>
    </row>
    <row r="112" spans="1:1" x14ac:dyDescent="0.25">
      <c r="A112" t="s">
        <v>188</v>
      </c>
    </row>
    <row r="113" spans="1:1" x14ac:dyDescent="0.25">
      <c r="A113" t="s">
        <v>189</v>
      </c>
    </row>
    <row r="114" spans="1:1" x14ac:dyDescent="0.25">
      <c r="A114" t="s">
        <v>190</v>
      </c>
    </row>
    <row r="115" spans="1:1" x14ac:dyDescent="0.25">
      <c r="A115" t="s">
        <v>191</v>
      </c>
    </row>
    <row r="116" spans="1:1" x14ac:dyDescent="0.25">
      <c r="A116" t="s">
        <v>192</v>
      </c>
    </row>
    <row r="117" spans="1:1" x14ac:dyDescent="0.25">
      <c r="A117" t="s">
        <v>193</v>
      </c>
    </row>
    <row r="118" spans="1:1" x14ac:dyDescent="0.25">
      <c r="A118" t="s">
        <v>194</v>
      </c>
    </row>
    <row r="119" spans="1:1" x14ac:dyDescent="0.25">
      <c r="A119" t="s">
        <v>195</v>
      </c>
    </row>
    <row r="120" spans="1:1" x14ac:dyDescent="0.25">
      <c r="A120" t="s">
        <v>196</v>
      </c>
    </row>
    <row r="121" spans="1:1" x14ac:dyDescent="0.25">
      <c r="A121" t="s">
        <v>197</v>
      </c>
    </row>
    <row r="122" spans="1:1" x14ac:dyDescent="0.25">
      <c r="A122" t="s">
        <v>198</v>
      </c>
    </row>
    <row r="123" spans="1:1" x14ac:dyDescent="0.25">
      <c r="A123" t="s">
        <v>199</v>
      </c>
    </row>
    <row r="124" spans="1:1" x14ac:dyDescent="0.25">
      <c r="A124" t="s">
        <v>200</v>
      </c>
    </row>
    <row r="125" spans="1:1" x14ac:dyDescent="0.25">
      <c r="A125" t="s">
        <v>201</v>
      </c>
    </row>
    <row r="126" spans="1:1" x14ac:dyDescent="0.25">
      <c r="A126" t="s">
        <v>202</v>
      </c>
    </row>
    <row r="127" spans="1:1" x14ac:dyDescent="0.25">
      <c r="A127" t="s">
        <v>203</v>
      </c>
    </row>
    <row r="128" spans="1:1" x14ac:dyDescent="0.25">
      <c r="A128" t="s">
        <v>204</v>
      </c>
    </row>
    <row r="129" spans="1:1" x14ac:dyDescent="0.25">
      <c r="A129" t="s">
        <v>205</v>
      </c>
    </row>
    <row r="130" spans="1:1" x14ac:dyDescent="0.25">
      <c r="A130" t="s">
        <v>206</v>
      </c>
    </row>
    <row r="131" spans="1:1" x14ac:dyDescent="0.25">
      <c r="A131" t="s">
        <v>207</v>
      </c>
    </row>
    <row r="132" spans="1:1" x14ac:dyDescent="0.25">
      <c r="A132" t="s">
        <v>208</v>
      </c>
    </row>
    <row r="133" spans="1:1" x14ac:dyDescent="0.25">
      <c r="A133" t="s">
        <v>209</v>
      </c>
    </row>
    <row r="134" spans="1:1" x14ac:dyDescent="0.25">
      <c r="A134" t="s">
        <v>210</v>
      </c>
    </row>
    <row r="135" spans="1:1" x14ac:dyDescent="0.25">
      <c r="A135" t="s">
        <v>211</v>
      </c>
    </row>
    <row r="136" spans="1:1" x14ac:dyDescent="0.25">
      <c r="A136" t="s">
        <v>212</v>
      </c>
    </row>
    <row r="137" spans="1:1" x14ac:dyDescent="0.25">
      <c r="A137" t="s">
        <v>213</v>
      </c>
    </row>
    <row r="138" spans="1:1" x14ac:dyDescent="0.25">
      <c r="A138" t="s">
        <v>214</v>
      </c>
    </row>
    <row r="139" spans="1:1" x14ac:dyDescent="0.25">
      <c r="A139" t="s">
        <v>215</v>
      </c>
    </row>
    <row r="140" spans="1:1" x14ac:dyDescent="0.25">
      <c r="A140" t="s">
        <v>216</v>
      </c>
    </row>
    <row r="141" spans="1:1" x14ac:dyDescent="0.25">
      <c r="A141" t="s">
        <v>217</v>
      </c>
    </row>
    <row r="142" spans="1:1" x14ac:dyDescent="0.25">
      <c r="A142" t="s">
        <v>218</v>
      </c>
    </row>
    <row r="143" spans="1:1" x14ac:dyDescent="0.25">
      <c r="A143" t="s">
        <v>219</v>
      </c>
    </row>
    <row r="144" spans="1:1" x14ac:dyDescent="0.25">
      <c r="A144" t="s">
        <v>220</v>
      </c>
    </row>
    <row r="145" spans="1:1" x14ac:dyDescent="0.25">
      <c r="A145" t="s">
        <v>221</v>
      </c>
    </row>
    <row r="146" spans="1:1" x14ac:dyDescent="0.25">
      <c r="A146" t="s">
        <v>222</v>
      </c>
    </row>
    <row r="147" spans="1:1" x14ac:dyDescent="0.25">
      <c r="A147" t="s">
        <v>223</v>
      </c>
    </row>
    <row r="148" spans="1:1" x14ac:dyDescent="0.25">
      <c r="A148" t="s">
        <v>224</v>
      </c>
    </row>
    <row r="149" spans="1:1" x14ac:dyDescent="0.25">
      <c r="A149" t="s">
        <v>225</v>
      </c>
    </row>
    <row r="150" spans="1:1" x14ac:dyDescent="0.25">
      <c r="A150" t="s">
        <v>226</v>
      </c>
    </row>
    <row r="151" spans="1:1" x14ac:dyDescent="0.25">
      <c r="A151" t="s">
        <v>227</v>
      </c>
    </row>
    <row r="152" spans="1:1" x14ac:dyDescent="0.25">
      <c r="A152" t="s">
        <v>228</v>
      </c>
    </row>
    <row r="153" spans="1:1" x14ac:dyDescent="0.25">
      <c r="A153" t="s">
        <v>229</v>
      </c>
    </row>
    <row r="154" spans="1:1" x14ac:dyDescent="0.25">
      <c r="A154" t="s">
        <v>230</v>
      </c>
    </row>
    <row r="155" spans="1:1" x14ac:dyDescent="0.25">
      <c r="A155" t="s">
        <v>231</v>
      </c>
    </row>
    <row r="156" spans="1:1" x14ac:dyDescent="0.25">
      <c r="A156" t="s">
        <v>232</v>
      </c>
    </row>
    <row r="157" spans="1:1" x14ac:dyDescent="0.25">
      <c r="A157" t="s">
        <v>233</v>
      </c>
    </row>
    <row r="158" spans="1:1" x14ac:dyDescent="0.25">
      <c r="A158" t="s">
        <v>234</v>
      </c>
    </row>
    <row r="159" spans="1:1" x14ac:dyDescent="0.25">
      <c r="A159" t="s">
        <v>235</v>
      </c>
    </row>
    <row r="160" spans="1:1" x14ac:dyDescent="0.25">
      <c r="A160" t="s">
        <v>236</v>
      </c>
    </row>
  </sheetData>
  <sheetProtection algorithmName="SHA-512" hashValue="SuLjst/1uUDqTB8fFCexMCqDhqFPmpkS91ITrQsKNNyW39O8pZ2KdGODH83ZkPRRojhnY/XoCUdD+xCP4hGqfA==" saltValue="9HBpGbSQ5Vvo2UwfEAUXpw=="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6">
    <tabColor theme="3" tint="0.39997558519241921"/>
  </sheetPr>
  <dimension ref="A1:U909"/>
  <sheetViews>
    <sheetView showGridLines="0" tabSelected="1" zoomScale="85" zoomScaleNormal="85" workbookViewId="0">
      <pane xSplit="2" ySplit="8" topLeftCell="C9" activePane="bottomRight" state="frozen"/>
      <selection activeCell="C39" sqref="C39"/>
      <selection pane="topRight" activeCell="C39" sqref="C39"/>
      <selection pane="bottomLeft" activeCell="C39" sqref="C39"/>
      <selection pane="bottomRight" activeCell="E10" sqref="E10"/>
    </sheetView>
  </sheetViews>
  <sheetFormatPr defaultRowHeight="13.2" x14ac:dyDescent="0.25"/>
  <cols>
    <col min="1" max="1" width="16.5546875" customWidth="1"/>
    <col min="2" max="2" width="13.5546875" hidden="1" customWidth="1"/>
    <col min="3" max="4" width="15.6640625" customWidth="1"/>
    <col min="5" max="5" width="44" customWidth="1"/>
    <col min="6" max="6" width="15.88671875" customWidth="1"/>
    <col min="7" max="7" width="23.44140625" customWidth="1"/>
    <col min="8" max="8" width="11.33203125" customWidth="1"/>
    <col min="9" max="9" width="18.44140625" customWidth="1"/>
    <col min="10" max="10" width="16.44140625" customWidth="1"/>
    <col min="11" max="11" width="15.6640625" customWidth="1"/>
    <col min="12" max="12" width="89.109375" customWidth="1"/>
    <col min="13" max="13" width="19" customWidth="1"/>
    <col min="14" max="14" width="16.6640625" bestFit="1" customWidth="1"/>
    <col min="15" max="15" width="15.5546875" customWidth="1"/>
    <col min="16" max="16" width="9.109375" hidden="1" customWidth="1"/>
    <col min="17" max="17" width="16.33203125" hidden="1" customWidth="1"/>
    <col min="18" max="18" width="15.33203125" style="73" hidden="1" customWidth="1"/>
    <col min="19" max="19" width="8.88671875" hidden="1" customWidth="1"/>
  </cols>
  <sheetData>
    <row r="1" spans="1:21" ht="21" x14ac:dyDescent="0.4">
      <c r="A1" s="4" t="s">
        <v>4</v>
      </c>
      <c r="B1" s="10"/>
      <c r="C1" s="10"/>
      <c r="D1" s="10"/>
      <c r="E1" s="10"/>
      <c r="F1" s="10"/>
      <c r="G1" s="10"/>
      <c r="H1" s="10"/>
      <c r="I1" s="10"/>
      <c r="J1" s="10"/>
      <c r="K1" s="10"/>
      <c r="L1" s="10"/>
      <c r="M1" s="10"/>
      <c r="N1" s="10"/>
      <c r="O1" s="10"/>
      <c r="R1"/>
    </row>
    <row r="2" spans="1:21" ht="15.6" x14ac:dyDescent="0.3">
      <c r="A2" s="11" t="str">
        <f>IF(title="&gt; Enter workbook title here","Enter workbook title in Cover sheet",title)</f>
        <v>Police_EW - Consolidated Factor Spreadsheet</v>
      </c>
      <c r="B2" s="9"/>
      <c r="C2" s="9"/>
      <c r="D2" s="9"/>
      <c r="E2" s="9"/>
      <c r="F2" s="9"/>
      <c r="G2" s="9"/>
      <c r="H2" s="9"/>
      <c r="I2" s="9"/>
      <c r="J2" s="9"/>
      <c r="K2" s="9"/>
      <c r="L2" s="9"/>
      <c r="M2" s="9"/>
      <c r="N2" s="9"/>
      <c r="O2" s="9"/>
      <c r="R2"/>
    </row>
    <row r="3" spans="1:21" ht="15.6" x14ac:dyDescent="0.3">
      <c r="A3" s="6" t="s">
        <v>25</v>
      </c>
      <c r="B3" s="9"/>
      <c r="C3" s="9"/>
      <c r="D3" s="9"/>
      <c r="E3" s="9"/>
      <c r="F3" s="9"/>
      <c r="G3" s="9"/>
      <c r="H3" s="9"/>
      <c r="I3" s="9"/>
      <c r="J3" s="9"/>
      <c r="K3" s="9"/>
      <c r="L3" s="9"/>
      <c r="M3" s="9"/>
      <c r="N3" s="9"/>
      <c r="O3" s="9"/>
      <c r="R3"/>
    </row>
    <row r="4" spans="1:21" x14ac:dyDescent="0.25">
      <c r="A4" s="7"/>
      <c r="R4"/>
    </row>
    <row r="5" spans="1:21" x14ac:dyDescent="0.25">
      <c r="R5"/>
    </row>
    <row r="6" spans="1:21" x14ac:dyDescent="0.25">
      <c r="A6" s="117"/>
      <c r="B6" s="117"/>
      <c r="C6" s="117"/>
      <c r="D6" s="117"/>
      <c r="E6" s="117"/>
      <c r="F6" s="117"/>
      <c r="G6" s="117"/>
      <c r="H6" s="117"/>
      <c r="I6" s="117"/>
      <c r="J6" s="117"/>
      <c r="K6" s="117"/>
      <c r="L6" s="117"/>
      <c r="M6" s="117"/>
      <c r="N6" s="117"/>
      <c r="O6" s="117"/>
      <c r="P6" s="117"/>
      <c r="Q6" s="117"/>
      <c r="R6" s="117"/>
      <c r="S6" s="117"/>
    </row>
    <row r="7" spans="1:21" s="26" customFormat="1" ht="50.25" customHeight="1" x14ac:dyDescent="0.25">
      <c r="A7" s="137" t="s">
        <v>636</v>
      </c>
      <c r="B7" s="137" t="s">
        <v>279</v>
      </c>
      <c r="C7" s="137" t="s">
        <v>53</v>
      </c>
      <c r="D7" s="137" t="s">
        <v>17</v>
      </c>
      <c r="E7" s="137" t="s">
        <v>2</v>
      </c>
      <c r="F7" s="137" t="s">
        <v>23</v>
      </c>
      <c r="G7" s="137" t="s">
        <v>270</v>
      </c>
      <c r="H7" s="137" t="s">
        <v>54</v>
      </c>
      <c r="I7" s="137" t="s">
        <v>18</v>
      </c>
      <c r="J7" s="137" t="s">
        <v>55</v>
      </c>
      <c r="K7" s="137" t="s">
        <v>58</v>
      </c>
      <c r="L7" s="137" t="s">
        <v>519</v>
      </c>
      <c r="M7" s="137" t="s">
        <v>19</v>
      </c>
      <c r="N7" s="137" t="s">
        <v>20</v>
      </c>
      <c r="O7" s="137" t="s">
        <v>268</v>
      </c>
      <c r="P7" s="137" t="s">
        <v>73</v>
      </c>
      <c r="Q7" s="137" t="s">
        <v>74</v>
      </c>
      <c r="R7" s="137" t="s">
        <v>75</v>
      </c>
      <c r="S7" s="137" t="s">
        <v>76</v>
      </c>
    </row>
    <row r="8" spans="1:21" ht="26.4" x14ac:dyDescent="0.25">
      <c r="A8" s="138" t="s">
        <v>641</v>
      </c>
      <c r="B8" s="139"/>
      <c r="C8" s="139"/>
      <c r="D8" s="138" t="s">
        <v>642</v>
      </c>
      <c r="E8" s="139"/>
      <c r="F8" s="139"/>
      <c r="G8" s="139"/>
      <c r="H8" s="139"/>
      <c r="I8" s="139"/>
      <c r="J8" s="139"/>
      <c r="K8" s="139"/>
      <c r="L8" s="139"/>
      <c r="M8" s="139"/>
      <c r="N8" s="139"/>
      <c r="O8" s="139"/>
      <c r="P8" s="139"/>
      <c r="Q8" s="139"/>
      <c r="R8" s="139"/>
      <c r="S8" s="140"/>
    </row>
    <row r="9" spans="1:21" ht="26.4" x14ac:dyDescent="0.25">
      <c r="A9" s="118" t="str">
        <f>HYPERLINK("#'"&amp;I9 &amp; "'!A1",I9)</f>
        <v>NA1 (201)</v>
      </c>
      <c r="B9" s="141" t="s">
        <v>52</v>
      </c>
      <c r="C9" s="183">
        <v>1987</v>
      </c>
      <c r="D9" s="180" t="s">
        <v>282</v>
      </c>
      <c r="E9" s="180" t="s">
        <v>283</v>
      </c>
      <c r="F9" s="180" t="s">
        <v>284</v>
      </c>
      <c r="G9" s="180" t="s">
        <v>285</v>
      </c>
      <c r="H9" s="141">
        <v>2</v>
      </c>
      <c r="I9" s="141" t="s">
        <v>655</v>
      </c>
      <c r="J9" s="141" t="s">
        <v>286</v>
      </c>
      <c r="K9" s="141" t="s">
        <v>287</v>
      </c>
      <c r="L9" s="180" t="s">
        <v>644</v>
      </c>
      <c r="M9" s="171">
        <v>45070</v>
      </c>
      <c r="N9" s="171"/>
      <c r="O9" s="141" t="s">
        <v>520</v>
      </c>
      <c r="P9" s="142" t="s">
        <v>458</v>
      </c>
      <c r="Q9" s="142" t="s">
        <v>459</v>
      </c>
      <c r="R9" s="142" t="s">
        <v>460</v>
      </c>
      <c r="S9" s="143">
        <v>44977.468495370369</v>
      </c>
    </row>
    <row r="10" spans="1:21" ht="26.4" x14ac:dyDescent="0.25">
      <c r="A10" s="118" t="str">
        <f t="shared" ref="A10:A69" si="0">HYPERLINK("#'"&amp;I10 &amp; "'!A1",I10)</f>
        <v>A1 (201C)</v>
      </c>
      <c r="B10" s="141"/>
      <c r="C10" s="184">
        <v>1987</v>
      </c>
      <c r="D10" s="181" t="s">
        <v>282</v>
      </c>
      <c r="E10" s="181" t="s">
        <v>656</v>
      </c>
      <c r="F10" s="181" t="s">
        <v>284</v>
      </c>
      <c r="G10" s="146" t="s">
        <v>285</v>
      </c>
      <c r="H10" s="141">
        <v>2</v>
      </c>
      <c r="I10" s="144" t="s">
        <v>659</v>
      </c>
      <c r="J10" s="142" t="s">
        <v>657</v>
      </c>
      <c r="K10" s="142" t="s">
        <v>658</v>
      </c>
      <c r="L10" s="180" t="s">
        <v>644</v>
      </c>
      <c r="M10" s="172">
        <v>45169</v>
      </c>
      <c r="N10" s="172">
        <v>45200</v>
      </c>
      <c r="O10" s="141" t="s">
        <v>520</v>
      </c>
      <c r="P10" s="142"/>
      <c r="Q10" s="142"/>
      <c r="R10" s="142"/>
      <c r="S10" s="143"/>
    </row>
    <row r="11" spans="1:21" ht="26.4" x14ac:dyDescent="0.25">
      <c r="A11" s="118" t="str">
        <f t="shared" si="0"/>
        <v>NA2 (202)</v>
      </c>
      <c r="B11" s="141" t="s">
        <v>52</v>
      </c>
      <c r="C11" s="183">
        <v>1987</v>
      </c>
      <c r="D11" s="180" t="s">
        <v>282</v>
      </c>
      <c r="E11" s="180" t="s">
        <v>283</v>
      </c>
      <c r="F11" s="180" t="s">
        <v>291</v>
      </c>
      <c r="G11" s="180" t="s">
        <v>285</v>
      </c>
      <c r="H11" s="141">
        <v>2</v>
      </c>
      <c r="I11" s="141" t="s">
        <v>662</v>
      </c>
      <c r="J11" s="141" t="s">
        <v>292</v>
      </c>
      <c r="K11" s="141" t="s">
        <v>293</v>
      </c>
      <c r="L11" s="180" t="s">
        <v>644</v>
      </c>
      <c r="M11" s="171">
        <v>45070</v>
      </c>
      <c r="N11" s="171"/>
      <c r="O11" s="141" t="s">
        <v>520</v>
      </c>
      <c r="P11" s="142" t="s">
        <v>461</v>
      </c>
      <c r="Q11" s="142" t="s">
        <v>459</v>
      </c>
      <c r="R11" s="142" t="s">
        <v>460</v>
      </c>
      <c r="S11" s="143">
        <v>44977.468495370369</v>
      </c>
      <c r="U11" s="96"/>
    </row>
    <row r="12" spans="1:21" ht="26.4" x14ac:dyDescent="0.25">
      <c r="A12" s="118" t="str">
        <f t="shared" si="0"/>
        <v>A2 (202C)</v>
      </c>
      <c r="B12" s="141"/>
      <c r="C12" s="184">
        <v>1987</v>
      </c>
      <c r="D12" s="181" t="s">
        <v>282</v>
      </c>
      <c r="E12" s="181" t="s">
        <v>656</v>
      </c>
      <c r="F12" s="182" t="s">
        <v>291</v>
      </c>
      <c r="G12" s="146" t="s">
        <v>285</v>
      </c>
      <c r="H12" s="141">
        <v>2</v>
      </c>
      <c r="I12" s="145" t="s">
        <v>663</v>
      </c>
      <c r="J12" s="145" t="s">
        <v>660</v>
      </c>
      <c r="K12" s="145" t="s">
        <v>661</v>
      </c>
      <c r="L12" s="180" t="s">
        <v>644</v>
      </c>
      <c r="M12" s="172">
        <v>45169</v>
      </c>
      <c r="N12" s="172">
        <v>45200</v>
      </c>
      <c r="O12" s="141" t="s">
        <v>520</v>
      </c>
      <c r="P12" s="142"/>
      <c r="Q12" s="142"/>
      <c r="R12" s="142"/>
      <c r="S12" s="143"/>
      <c r="U12" s="96"/>
    </row>
    <row r="13" spans="1:21" ht="26.4" x14ac:dyDescent="0.25">
      <c r="A13" s="118" t="str">
        <f t="shared" si="0"/>
        <v>D1 (203)</v>
      </c>
      <c r="B13" s="141" t="s">
        <v>52</v>
      </c>
      <c r="C13" s="183">
        <v>1987</v>
      </c>
      <c r="D13" s="180" t="s">
        <v>282</v>
      </c>
      <c r="E13" s="180" t="s">
        <v>294</v>
      </c>
      <c r="F13" s="180" t="s">
        <v>284</v>
      </c>
      <c r="G13" s="180" t="s">
        <v>285</v>
      </c>
      <c r="H13" s="141">
        <v>2</v>
      </c>
      <c r="I13" s="141" t="s">
        <v>664</v>
      </c>
      <c r="J13" s="141" t="s">
        <v>295</v>
      </c>
      <c r="K13" s="141" t="s">
        <v>296</v>
      </c>
      <c r="L13" s="180" t="s">
        <v>644</v>
      </c>
      <c r="M13" s="171">
        <v>45070</v>
      </c>
      <c r="N13" s="171"/>
      <c r="O13" s="141" t="s">
        <v>520</v>
      </c>
      <c r="P13" s="142" t="s">
        <v>462</v>
      </c>
      <c r="Q13" s="142" t="s">
        <v>459</v>
      </c>
      <c r="R13" s="142" t="s">
        <v>460</v>
      </c>
      <c r="S13" s="143">
        <v>44977.468495370369</v>
      </c>
    </row>
    <row r="14" spans="1:21" ht="26.4" x14ac:dyDescent="0.25">
      <c r="A14" s="118" t="str">
        <f t="shared" si="0"/>
        <v>D2 (204)</v>
      </c>
      <c r="B14" s="141" t="s">
        <v>52</v>
      </c>
      <c r="C14" s="183">
        <v>1987</v>
      </c>
      <c r="D14" s="180" t="s">
        <v>282</v>
      </c>
      <c r="E14" s="180" t="s">
        <v>294</v>
      </c>
      <c r="F14" s="180" t="s">
        <v>291</v>
      </c>
      <c r="G14" s="180" t="s">
        <v>285</v>
      </c>
      <c r="H14" s="141">
        <v>2</v>
      </c>
      <c r="I14" s="141" t="s">
        <v>665</v>
      </c>
      <c r="J14" s="141" t="s">
        <v>297</v>
      </c>
      <c r="K14" s="141" t="s">
        <v>298</v>
      </c>
      <c r="L14" s="180" t="s">
        <v>644</v>
      </c>
      <c r="M14" s="171">
        <v>45070</v>
      </c>
      <c r="N14" s="171"/>
      <c r="O14" s="141" t="s">
        <v>520</v>
      </c>
      <c r="P14" s="142" t="s">
        <v>463</v>
      </c>
      <c r="Q14" s="142" t="s">
        <v>459</v>
      </c>
      <c r="R14" s="142" t="s">
        <v>460</v>
      </c>
      <c r="S14" s="143">
        <v>44977.468495370369</v>
      </c>
    </row>
    <row r="15" spans="1:21" ht="26.4" x14ac:dyDescent="0.25">
      <c r="A15" s="118" t="str">
        <f t="shared" si="0"/>
        <v>NF1 (205)</v>
      </c>
      <c r="B15" s="141" t="s">
        <v>52</v>
      </c>
      <c r="C15" s="183">
        <v>1987</v>
      </c>
      <c r="D15" s="180" t="s">
        <v>282</v>
      </c>
      <c r="E15" s="180" t="s">
        <v>299</v>
      </c>
      <c r="F15" s="180" t="s">
        <v>284</v>
      </c>
      <c r="G15" s="180" t="s">
        <v>285</v>
      </c>
      <c r="H15" s="141">
        <v>2</v>
      </c>
      <c r="I15" s="141" t="s">
        <v>666</v>
      </c>
      <c r="J15" s="141" t="s">
        <v>300</v>
      </c>
      <c r="K15" s="141" t="s">
        <v>301</v>
      </c>
      <c r="L15" s="180" t="s">
        <v>644</v>
      </c>
      <c r="M15" s="171">
        <v>45070</v>
      </c>
      <c r="N15" s="171"/>
      <c r="O15" s="141" t="s">
        <v>520</v>
      </c>
      <c r="P15" s="142" t="s">
        <v>464</v>
      </c>
      <c r="Q15" s="142" t="s">
        <v>459</v>
      </c>
      <c r="R15" s="142" t="s">
        <v>460</v>
      </c>
      <c r="S15" s="143">
        <v>44977.468495370369</v>
      </c>
    </row>
    <row r="16" spans="1:21" ht="26.4" x14ac:dyDescent="0.25">
      <c r="A16" s="118" t="str">
        <f t="shared" si="0"/>
        <v>F1 (205C)</v>
      </c>
      <c r="B16" s="141"/>
      <c r="C16" s="184">
        <v>1987</v>
      </c>
      <c r="D16" s="181" t="s">
        <v>282</v>
      </c>
      <c r="E16" s="181" t="s">
        <v>670</v>
      </c>
      <c r="F16" s="181" t="s">
        <v>284</v>
      </c>
      <c r="G16" s="146" t="s">
        <v>285</v>
      </c>
      <c r="H16" s="141">
        <v>2</v>
      </c>
      <c r="I16" s="145" t="s">
        <v>671</v>
      </c>
      <c r="J16" s="141" t="s">
        <v>668</v>
      </c>
      <c r="K16" s="142" t="s">
        <v>669</v>
      </c>
      <c r="L16" s="180" t="s">
        <v>644</v>
      </c>
      <c r="M16" s="172">
        <v>45196</v>
      </c>
      <c r="N16" s="172">
        <v>45200</v>
      </c>
      <c r="O16" s="141" t="s">
        <v>520</v>
      </c>
      <c r="P16" s="142"/>
      <c r="Q16" s="142"/>
      <c r="R16" s="142"/>
      <c r="S16" s="143"/>
    </row>
    <row r="17" spans="1:19" ht="26.4" x14ac:dyDescent="0.25">
      <c r="A17" s="118" t="str">
        <f t="shared" si="0"/>
        <v>NF2 (206)</v>
      </c>
      <c r="B17" s="141" t="s">
        <v>52</v>
      </c>
      <c r="C17" s="183">
        <v>1987</v>
      </c>
      <c r="D17" s="180" t="s">
        <v>282</v>
      </c>
      <c r="E17" s="180" t="s">
        <v>299</v>
      </c>
      <c r="F17" s="180" t="s">
        <v>291</v>
      </c>
      <c r="G17" s="180" t="s">
        <v>285</v>
      </c>
      <c r="H17" s="141">
        <v>2</v>
      </c>
      <c r="I17" s="141" t="s">
        <v>672</v>
      </c>
      <c r="J17" s="141" t="s">
        <v>302</v>
      </c>
      <c r="K17" s="141" t="s">
        <v>303</v>
      </c>
      <c r="L17" s="180" t="s">
        <v>644</v>
      </c>
      <c r="M17" s="171">
        <v>45070</v>
      </c>
      <c r="N17" s="171"/>
      <c r="O17" s="141" t="s">
        <v>520</v>
      </c>
      <c r="P17" s="142" t="s">
        <v>465</v>
      </c>
      <c r="Q17" s="142" t="s">
        <v>459</v>
      </c>
      <c r="R17" s="142" t="s">
        <v>460</v>
      </c>
      <c r="S17" s="143">
        <v>44977.468495370369</v>
      </c>
    </row>
    <row r="18" spans="1:19" ht="26.4" x14ac:dyDescent="0.25">
      <c r="A18" s="118" t="str">
        <f t="shared" si="0"/>
        <v>F2 (206C)</v>
      </c>
      <c r="B18" s="141"/>
      <c r="C18" s="184">
        <v>1987</v>
      </c>
      <c r="D18" s="181" t="s">
        <v>282</v>
      </c>
      <c r="E18" s="181" t="s">
        <v>670</v>
      </c>
      <c r="F18" s="181" t="s">
        <v>291</v>
      </c>
      <c r="G18" s="146" t="s">
        <v>285</v>
      </c>
      <c r="H18" s="141">
        <v>2</v>
      </c>
      <c r="I18" s="145" t="s">
        <v>675</v>
      </c>
      <c r="J18" s="141" t="s">
        <v>673</v>
      </c>
      <c r="K18" s="142" t="s">
        <v>674</v>
      </c>
      <c r="L18" s="180" t="s">
        <v>644</v>
      </c>
      <c r="M18" s="172">
        <v>45196</v>
      </c>
      <c r="N18" s="172">
        <v>45200</v>
      </c>
      <c r="O18" s="141" t="s">
        <v>520</v>
      </c>
      <c r="P18" s="142"/>
      <c r="Q18" s="142"/>
      <c r="R18" s="142"/>
      <c r="S18" s="143"/>
    </row>
    <row r="19" spans="1:19" ht="26.4" x14ac:dyDescent="0.25">
      <c r="A19" s="118" t="str">
        <f t="shared" si="0"/>
        <v>NA1_06 (207)</v>
      </c>
      <c r="B19" s="141" t="s">
        <v>52</v>
      </c>
      <c r="C19" s="183">
        <v>2006</v>
      </c>
      <c r="D19" s="180" t="s">
        <v>282</v>
      </c>
      <c r="E19" s="180" t="s">
        <v>304</v>
      </c>
      <c r="F19" s="180" t="s">
        <v>284</v>
      </c>
      <c r="G19" s="180" t="s">
        <v>285</v>
      </c>
      <c r="H19" s="141">
        <v>1</v>
      </c>
      <c r="I19" s="141" t="s">
        <v>676</v>
      </c>
      <c r="J19" s="141" t="s">
        <v>305</v>
      </c>
      <c r="K19" s="141" t="s">
        <v>306</v>
      </c>
      <c r="L19" s="180" t="s">
        <v>645</v>
      </c>
      <c r="M19" s="171">
        <v>45070</v>
      </c>
      <c r="N19" s="171"/>
      <c r="O19" s="141" t="s">
        <v>520</v>
      </c>
      <c r="P19" s="142" t="s">
        <v>466</v>
      </c>
      <c r="Q19" s="142" t="s">
        <v>459</v>
      </c>
      <c r="R19" s="142" t="s">
        <v>460</v>
      </c>
      <c r="S19" s="143">
        <v>44977.468495370369</v>
      </c>
    </row>
    <row r="20" spans="1:19" ht="26.4" x14ac:dyDescent="0.25">
      <c r="A20" s="118" t="str">
        <f t="shared" si="0"/>
        <v>NA2_06 (208)</v>
      </c>
      <c r="B20" s="141" t="s">
        <v>52</v>
      </c>
      <c r="C20" s="183">
        <v>2006</v>
      </c>
      <c r="D20" s="180" t="s">
        <v>282</v>
      </c>
      <c r="E20" s="180" t="s">
        <v>310</v>
      </c>
      <c r="F20" s="180" t="s">
        <v>291</v>
      </c>
      <c r="G20" s="180" t="s">
        <v>285</v>
      </c>
      <c r="H20" s="141">
        <v>1</v>
      </c>
      <c r="I20" s="141" t="s">
        <v>677</v>
      </c>
      <c r="J20" s="141" t="s">
        <v>311</v>
      </c>
      <c r="K20" s="141" t="s">
        <v>312</v>
      </c>
      <c r="L20" s="180" t="s">
        <v>645</v>
      </c>
      <c r="M20" s="171">
        <v>45070</v>
      </c>
      <c r="N20" s="171"/>
      <c r="O20" s="141" t="s">
        <v>520</v>
      </c>
      <c r="P20" s="142" t="s">
        <v>467</v>
      </c>
      <c r="Q20" s="142" t="s">
        <v>459</v>
      </c>
      <c r="R20" s="142" t="s">
        <v>460</v>
      </c>
      <c r="S20" s="143">
        <v>44977.468495370369</v>
      </c>
    </row>
    <row r="21" spans="1:19" ht="26.4" x14ac:dyDescent="0.25">
      <c r="A21" s="118" t="str">
        <f t="shared" si="0"/>
        <v>NA3_06 (209)</v>
      </c>
      <c r="B21" s="141" t="s">
        <v>52</v>
      </c>
      <c r="C21" s="183">
        <v>2006</v>
      </c>
      <c r="D21" s="180" t="s">
        <v>282</v>
      </c>
      <c r="E21" s="180" t="s">
        <v>313</v>
      </c>
      <c r="F21" s="180" t="s">
        <v>291</v>
      </c>
      <c r="G21" s="180" t="s">
        <v>285</v>
      </c>
      <c r="H21" s="141">
        <v>1</v>
      </c>
      <c r="I21" s="141" t="s">
        <v>678</v>
      </c>
      <c r="J21" s="141" t="s">
        <v>314</v>
      </c>
      <c r="K21" s="141" t="s">
        <v>315</v>
      </c>
      <c r="L21" s="180" t="s">
        <v>645</v>
      </c>
      <c r="M21" s="171">
        <v>45070</v>
      </c>
      <c r="N21" s="171"/>
      <c r="O21" s="141" t="s">
        <v>520</v>
      </c>
      <c r="P21" s="142"/>
      <c r="Q21" s="142" t="s">
        <v>459</v>
      </c>
      <c r="R21" s="142" t="s">
        <v>460</v>
      </c>
      <c r="S21" s="143">
        <v>44977.468495370369</v>
      </c>
    </row>
    <row r="22" spans="1:19" ht="26.4" x14ac:dyDescent="0.25">
      <c r="A22" s="118" t="str">
        <f t="shared" si="0"/>
        <v>NF1_06 (210)</v>
      </c>
      <c r="B22" s="141" t="s">
        <v>52</v>
      </c>
      <c r="C22" s="183">
        <v>2006</v>
      </c>
      <c r="D22" s="180" t="s">
        <v>282</v>
      </c>
      <c r="E22" s="180" t="s">
        <v>299</v>
      </c>
      <c r="F22" s="180" t="s">
        <v>284</v>
      </c>
      <c r="G22" s="180" t="s">
        <v>285</v>
      </c>
      <c r="H22" s="141">
        <v>1</v>
      </c>
      <c r="I22" s="141" t="s">
        <v>679</v>
      </c>
      <c r="J22" s="141" t="s">
        <v>316</v>
      </c>
      <c r="K22" s="141" t="s">
        <v>317</v>
      </c>
      <c r="L22" s="180" t="s">
        <v>645</v>
      </c>
      <c r="M22" s="171">
        <v>45070</v>
      </c>
      <c r="N22" s="171"/>
      <c r="O22" s="141" t="s">
        <v>520</v>
      </c>
      <c r="P22" s="142" t="s">
        <v>468</v>
      </c>
      <c r="Q22" s="142" t="s">
        <v>459</v>
      </c>
      <c r="R22" s="142" t="s">
        <v>460</v>
      </c>
      <c r="S22" s="143">
        <v>44977.468495370369</v>
      </c>
    </row>
    <row r="23" spans="1:19" ht="26.4" x14ac:dyDescent="0.25">
      <c r="A23" s="118" t="str">
        <f t="shared" si="0"/>
        <v>NF2_06 (211)</v>
      </c>
      <c r="B23" s="141" t="s">
        <v>52</v>
      </c>
      <c r="C23" s="183">
        <v>2006</v>
      </c>
      <c r="D23" s="180" t="s">
        <v>282</v>
      </c>
      <c r="E23" s="180" t="s">
        <v>299</v>
      </c>
      <c r="F23" s="180" t="s">
        <v>291</v>
      </c>
      <c r="G23" s="180" t="s">
        <v>285</v>
      </c>
      <c r="H23" s="141">
        <v>1</v>
      </c>
      <c r="I23" s="141" t="s">
        <v>680</v>
      </c>
      <c r="J23" s="141" t="s">
        <v>318</v>
      </c>
      <c r="K23" s="141" t="s">
        <v>319</v>
      </c>
      <c r="L23" s="180" t="s">
        <v>645</v>
      </c>
      <c r="M23" s="171">
        <v>45070</v>
      </c>
      <c r="N23" s="171"/>
      <c r="O23" s="141" t="s">
        <v>520</v>
      </c>
      <c r="P23" s="142" t="s">
        <v>469</v>
      </c>
      <c r="Q23" s="142" t="s">
        <v>459</v>
      </c>
      <c r="R23" s="142" t="s">
        <v>460</v>
      </c>
      <c r="S23" s="143">
        <v>44977.468495370369</v>
      </c>
    </row>
    <row r="24" spans="1:19" ht="26.4" x14ac:dyDescent="0.25">
      <c r="A24" s="118" t="str">
        <f t="shared" si="0"/>
        <v>NA1_15_65 (212)</v>
      </c>
      <c r="B24" s="141" t="s">
        <v>52</v>
      </c>
      <c r="C24" s="183">
        <v>2015</v>
      </c>
      <c r="D24" s="180" t="s">
        <v>282</v>
      </c>
      <c r="E24" s="180" t="s">
        <v>320</v>
      </c>
      <c r="F24" s="180" t="s">
        <v>284</v>
      </c>
      <c r="G24" s="180" t="s">
        <v>285</v>
      </c>
      <c r="H24" s="141">
        <v>0</v>
      </c>
      <c r="I24" s="141" t="s">
        <v>681</v>
      </c>
      <c r="J24" s="141" t="s">
        <v>321</v>
      </c>
      <c r="K24" s="141" t="s">
        <v>322</v>
      </c>
      <c r="L24" s="180" t="s">
        <v>646</v>
      </c>
      <c r="M24" s="171">
        <v>45070</v>
      </c>
      <c r="N24" s="171"/>
      <c r="O24" s="141" t="s">
        <v>520</v>
      </c>
      <c r="P24" s="142" t="s">
        <v>470</v>
      </c>
      <c r="Q24" s="142" t="s">
        <v>459</v>
      </c>
      <c r="R24" s="142" t="s">
        <v>460</v>
      </c>
      <c r="S24" s="143">
        <v>44977.468495370369</v>
      </c>
    </row>
    <row r="25" spans="1:19" ht="26.4" x14ac:dyDescent="0.25">
      <c r="A25" s="118" t="str">
        <f t="shared" si="0"/>
        <v>NA1_15_66 (213)</v>
      </c>
      <c r="B25" s="141" t="s">
        <v>52</v>
      </c>
      <c r="C25" s="183">
        <v>2015</v>
      </c>
      <c r="D25" s="180" t="s">
        <v>282</v>
      </c>
      <c r="E25" s="180" t="s">
        <v>323</v>
      </c>
      <c r="F25" s="180" t="s">
        <v>284</v>
      </c>
      <c r="G25" s="180" t="s">
        <v>285</v>
      </c>
      <c r="H25" s="141">
        <v>0</v>
      </c>
      <c r="I25" s="141" t="s">
        <v>682</v>
      </c>
      <c r="J25" s="141" t="s">
        <v>324</v>
      </c>
      <c r="K25" s="141" t="s">
        <v>325</v>
      </c>
      <c r="L25" s="180" t="s">
        <v>646</v>
      </c>
      <c r="M25" s="171">
        <v>45070</v>
      </c>
      <c r="N25" s="171"/>
      <c r="O25" s="141" t="s">
        <v>520</v>
      </c>
      <c r="P25" s="142" t="s">
        <v>471</v>
      </c>
      <c r="Q25" s="142" t="s">
        <v>459</v>
      </c>
      <c r="R25" s="142" t="s">
        <v>460</v>
      </c>
      <c r="S25" s="143">
        <v>44977.468495370369</v>
      </c>
    </row>
    <row r="26" spans="1:19" ht="26.4" x14ac:dyDescent="0.25">
      <c r="A26" s="118" t="str">
        <f t="shared" si="0"/>
        <v>NA1_15_67 (214)</v>
      </c>
      <c r="B26" s="141" t="s">
        <v>52</v>
      </c>
      <c r="C26" s="183">
        <v>2015</v>
      </c>
      <c r="D26" s="180" t="s">
        <v>282</v>
      </c>
      <c r="E26" s="180" t="s">
        <v>326</v>
      </c>
      <c r="F26" s="180" t="s">
        <v>284</v>
      </c>
      <c r="G26" s="180" t="s">
        <v>285</v>
      </c>
      <c r="H26" s="141">
        <v>0</v>
      </c>
      <c r="I26" s="141" t="s">
        <v>683</v>
      </c>
      <c r="J26" s="141" t="s">
        <v>327</v>
      </c>
      <c r="K26" s="141" t="s">
        <v>328</v>
      </c>
      <c r="L26" s="180" t="s">
        <v>646</v>
      </c>
      <c r="M26" s="171">
        <v>45070</v>
      </c>
      <c r="N26" s="171"/>
      <c r="O26" s="141" t="s">
        <v>520</v>
      </c>
      <c r="P26" s="142" t="s">
        <v>472</v>
      </c>
      <c r="Q26" s="142" t="s">
        <v>459</v>
      </c>
      <c r="R26" s="142" t="s">
        <v>460</v>
      </c>
      <c r="S26" s="143">
        <v>44977.468495370369</v>
      </c>
    </row>
    <row r="27" spans="1:19" ht="26.4" x14ac:dyDescent="0.25">
      <c r="A27" s="118" t="str">
        <f t="shared" si="0"/>
        <v>NA1_15_68 (215)</v>
      </c>
      <c r="B27" s="141" t="s">
        <v>52</v>
      </c>
      <c r="C27" s="183">
        <v>2015</v>
      </c>
      <c r="D27" s="180" t="s">
        <v>282</v>
      </c>
      <c r="E27" s="180" t="s">
        <v>329</v>
      </c>
      <c r="F27" s="180" t="s">
        <v>284</v>
      </c>
      <c r="G27" s="180" t="s">
        <v>285</v>
      </c>
      <c r="H27" s="141">
        <v>0</v>
      </c>
      <c r="I27" s="141" t="s">
        <v>684</v>
      </c>
      <c r="J27" s="141" t="s">
        <v>330</v>
      </c>
      <c r="K27" s="141" t="s">
        <v>331</v>
      </c>
      <c r="L27" s="180" t="s">
        <v>646</v>
      </c>
      <c r="M27" s="171">
        <v>45070</v>
      </c>
      <c r="N27" s="171"/>
      <c r="O27" s="141" t="s">
        <v>520</v>
      </c>
      <c r="P27" s="142" t="s">
        <v>473</v>
      </c>
      <c r="Q27" s="142" t="s">
        <v>459</v>
      </c>
      <c r="R27" s="142" t="s">
        <v>460</v>
      </c>
      <c r="S27" s="143">
        <v>44977.468495370369</v>
      </c>
    </row>
    <row r="28" spans="1:19" ht="26.4" x14ac:dyDescent="0.25">
      <c r="A28" s="118" t="str">
        <f t="shared" si="0"/>
        <v>NA2_15_65 (216)</v>
      </c>
      <c r="B28" s="141" t="s">
        <v>52</v>
      </c>
      <c r="C28" s="183">
        <v>2015</v>
      </c>
      <c r="D28" s="180" t="s">
        <v>282</v>
      </c>
      <c r="E28" s="180" t="s">
        <v>320</v>
      </c>
      <c r="F28" s="180" t="s">
        <v>291</v>
      </c>
      <c r="G28" s="180" t="s">
        <v>285</v>
      </c>
      <c r="H28" s="141">
        <v>0</v>
      </c>
      <c r="I28" s="141" t="s">
        <v>685</v>
      </c>
      <c r="J28" s="141" t="s">
        <v>332</v>
      </c>
      <c r="K28" s="141" t="s">
        <v>333</v>
      </c>
      <c r="L28" s="180" t="s">
        <v>646</v>
      </c>
      <c r="M28" s="171">
        <v>45070</v>
      </c>
      <c r="N28" s="171"/>
      <c r="O28" s="141" t="s">
        <v>520</v>
      </c>
      <c r="P28" s="142" t="s">
        <v>474</v>
      </c>
      <c r="Q28" s="142" t="s">
        <v>459</v>
      </c>
      <c r="R28" s="142" t="s">
        <v>460</v>
      </c>
      <c r="S28" s="143">
        <v>44977.468495370369</v>
      </c>
    </row>
    <row r="29" spans="1:19" ht="26.4" x14ac:dyDescent="0.25">
      <c r="A29" s="118" t="str">
        <f t="shared" si="0"/>
        <v>NA2_15_66 (217)</v>
      </c>
      <c r="B29" s="141" t="s">
        <v>52</v>
      </c>
      <c r="C29" s="183">
        <v>2015</v>
      </c>
      <c r="D29" s="180" t="s">
        <v>282</v>
      </c>
      <c r="E29" s="180" t="s">
        <v>323</v>
      </c>
      <c r="F29" s="180" t="s">
        <v>291</v>
      </c>
      <c r="G29" s="180" t="s">
        <v>285</v>
      </c>
      <c r="H29" s="141">
        <v>0</v>
      </c>
      <c r="I29" s="141" t="s">
        <v>686</v>
      </c>
      <c r="J29" s="141" t="s">
        <v>334</v>
      </c>
      <c r="K29" s="141" t="s">
        <v>335</v>
      </c>
      <c r="L29" s="180" t="s">
        <v>646</v>
      </c>
      <c r="M29" s="171">
        <v>45070</v>
      </c>
      <c r="N29" s="171"/>
      <c r="O29" s="141" t="s">
        <v>520</v>
      </c>
      <c r="P29" s="142" t="s">
        <v>475</v>
      </c>
      <c r="Q29" s="142" t="s">
        <v>459</v>
      </c>
      <c r="R29" s="142" t="s">
        <v>460</v>
      </c>
      <c r="S29" s="143">
        <v>44977.468495370369</v>
      </c>
    </row>
    <row r="30" spans="1:19" ht="26.4" x14ac:dyDescent="0.25">
      <c r="A30" s="118" t="str">
        <f t="shared" si="0"/>
        <v>NA2_15_67 (218)</v>
      </c>
      <c r="B30" s="141" t="s">
        <v>52</v>
      </c>
      <c r="C30" s="183">
        <v>2015</v>
      </c>
      <c r="D30" s="180" t="s">
        <v>282</v>
      </c>
      <c r="E30" s="180" t="s">
        <v>326</v>
      </c>
      <c r="F30" s="180" t="s">
        <v>291</v>
      </c>
      <c r="G30" s="180" t="s">
        <v>285</v>
      </c>
      <c r="H30" s="141">
        <v>0</v>
      </c>
      <c r="I30" s="141" t="s">
        <v>687</v>
      </c>
      <c r="J30" s="141" t="s">
        <v>336</v>
      </c>
      <c r="K30" s="141" t="s">
        <v>337</v>
      </c>
      <c r="L30" s="180" t="s">
        <v>646</v>
      </c>
      <c r="M30" s="171">
        <v>45070</v>
      </c>
      <c r="N30" s="171"/>
      <c r="O30" s="141" t="s">
        <v>520</v>
      </c>
      <c r="P30" s="142" t="s">
        <v>476</v>
      </c>
      <c r="Q30" s="142" t="s">
        <v>459</v>
      </c>
      <c r="R30" s="142" t="s">
        <v>460</v>
      </c>
      <c r="S30" s="143">
        <v>44977.468495370369</v>
      </c>
    </row>
    <row r="31" spans="1:19" ht="26.4" x14ac:dyDescent="0.25">
      <c r="A31" s="118" t="str">
        <f t="shared" si="0"/>
        <v>NA2_15_68 (219)</v>
      </c>
      <c r="B31" s="141" t="s">
        <v>52</v>
      </c>
      <c r="C31" s="183">
        <v>2015</v>
      </c>
      <c r="D31" s="180" t="s">
        <v>282</v>
      </c>
      <c r="E31" s="180" t="s">
        <v>329</v>
      </c>
      <c r="F31" s="180" t="s">
        <v>291</v>
      </c>
      <c r="G31" s="180" t="s">
        <v>285</v>
      </c>
      <c r="H31" s="141">
        <v>0</v>
      </c>
      <c r="I31" s="141" t="s">
        <v>688</v>
      </c>
      <c r="J31" s="141" t="s">
        <v>338</v>
      </c>
      <c r="K31" s="141" t="s">
        <v>339</v>
      </c>
      <c r="L31" s="180" t="s">
        <v>646</v>
      </c>
      <c r="M31" s="171">
        <v>45070</v>
      </c>
      <c r="N31" s="171"/>
      <c r="O31" s="141" t="s">
        <v>520</v>
      </c>
      <c r="P31" s="142" t="s">
        <v>477</v>
      </c>
      <c r="Q31" s="142" t="s">
        <v>459</v>
      </c>
      <c r="R31" s="142" t="s">
        <v>460</v>
      </c>
      <c r="S31" s="143">
        <v>44977.468495370369</v>
      </c>
    </row>
    <row r="32" spans="1:19" ht="26.4" x14ac:dyDescent="0.25">
      <c r="A32" s="118" t="str">
        <f t="shared" si="0"/>
        <v>NF1_15 (220)</v>
      </c>
      <c r="B32" s="141" t="s">
        <v>52</v>
      </c>
      <c r="C32" s="183">
        <v>2015</v>
      </c>
      <c r="D32" s="180" t="s">
        <v>282</v>
      </c>
      <c r="E32" s="180" t="s">
        <v>299</v>
      </c>
      <c r="F32" s="180" t="s">
        <v>284</v>
      </c>
      <c r="G32" s="180" t="s">
        <v>285</v>
      </c>
      <c r="H32" s="141">
        <v>0</v>
      </c>
      <c r="I32" s="141" t="s">
        <v>689</v>
      </c>
      <c r="J32" s="141" t="s">
        <v>340</v>
      </c>
      <c r="K32" s="141" t="s">
        <v>341</v>
      </c>
      <c r="L32" s="180" t="s">
        <v>646</v>
      </c>
      <c r="M32" s="171">
        <v>45070</v>
      </c>
      <c r="N32" s="171"/>
      <c r="O32" s="141" t="s">
        <v>520</v>
      </c>
      <c r="P32" s="142" t="s">
        <v>478</v>
      </c>
      <c r="Q32" s="142" t="s">
        <v>459</v>
      </c>
      <c r="R32" s="142" t="s">
        <v>460</v>
      </c>
      <c r="S32" s="143">
        <v>44977.468495370369</v>
      </c>
    </row>
    <row r="33" spans="1:19" ht="26.4" x14ac:dyDescent="0.25">
      <c r="A33" s="118" t="str">
        <f t="shared" si="0"/>
        <v>NF2_15 (221)</v>
      </c>
      <c r="B33" s="141" t="s">
        <v>52</v>
      </c>
      <c r="C33" s="183">
        <v>2015</v>
      </c>
      <c r="D33" s="180" t="s">
        <v>282</v>
      </c>
      <c r="E33" s="180" t="s">
        <v>299</v>
      </c>
      <c r="F33" s="180" t="s">
        <v>291</v>
      </c>
      <c r="G33" s="180" t="s">
        <v>285</v>
      </c>
      <c r="H33" s="141">
        <v>0</v>
      </c>
      <c r="I33" s="141" t="s">
        <v>690</v>
      </c>
      <c r="J33" s="141" t="s">
        <v>342</v>
      </c>
      <c r="K33" s="141" t="s">
        <v>343</v>
      </c>
      <c r="L33" s="180" t="s">
        <v>646</v>
      </c>
      <c r="M33" s="171">
        <v>45070</v>
      </c>
      <c r="N33" s="171"/>
      <c r="O33" s="141" t="s">
        <v>520</v>
      </c>
      <c r="P33" s="142" t="s">
        <v>479</v>
      </c>
      <c r="Q33" s="142" t="s">
        <v>459</v>
      </c>
      <c r="R33" s="142" t="s">
        <v>460</v>
      </c>
      <c r="S33" s="143">
        <v>44977.468495370369</v>
      </c>
    </row>
    <row r="34" spans="1:19" ht="26.4" x14ac:dyDescent="0.25">
      <c r="A34" s="118" t="str">
        <f t="shared" si="0"/>
        <v>TVIN_15M (226)</v>
      </c>
      <c r="B34" s="141" t="s">
        <v>52</v>
      </c>
      <c r="C34" s="183">
        <v>2015</v>
      </c>
      <c r="D34" s="180" t="s">
        <v>606</v>
      </c>
      <c r="E34" s="180" t="s">
        <v>607</v>
      </c>
      <c r="F34" s="180" t="s">
        <v>284</v>
      </c>
      <c r="G34" s="180" t="s">
        <v>285</v>
      </c>
      <c r="H34" s="141">
        <v>0</v>
      </c>
      <c r="I34" s="141" t="s">
        <v>694</v>
      </c>
      <c r="J34" s="141" t="s">
        <v>691</v>
      </c>
      <c r="K34" s="141" t="s">
        <v>608</v>
      </c>
      <c r="L34" s="180" t="s">
        <v>647</v>
      </c>
      <c r="M34" s="171">
        <v>45106</v>
      </c>
      <c r="N34" s="171"/>
      <c r="O34" s="141" t="s">
        <v>520</v>
      </c>
      <c r="P34" s="142"/>
      <c r="Q34" s="142"/>
      <c r="R34" s="142"/>
      <c r="S34" s="143"/>
    </row>
    <row r="35" spans="1:19" ht="26.4" x14ac:dyDescent="0.25">
      <c r="A35" s="118" t="str">
        <f t="shared" si="0"/>
        <v>TVIN_15F (227)</v>
      </c>
      <c r="B35" s="141" t="s">
        <v>52</v>
      </c>
      <c r="C35" s="183">
        <v>2015</v>
      </c>
      <c r="D35" s="180" t="s">
        <v>606</v>
      </c>
      <c r="E35" s="180" t="s">
        <v>607</v>
      </c>
      <c r="F35" s="180" t="s">
        <v>291</v>
      </c>
      <c r="G35" s="180" t="s">
        <v>285</v>
      </c>
      <c r="H35" s="141">
        <v>0</v>
      </c>
      <c r="I35" s="141" t="s">
        <v>695</v>
      </c>
      <c r="J35" s="141" t="s">
        <v>692</v>
      </c>
      <c r="K35" s="141" t="s">
        <v>609</v>
      </c>
      <c r="L35" s="180" t="s">
        <v>647</v>
      </c>
      <c r="M35" s="171">
        <v>45106</v>
      </c>
      <c r="N35" s="171"/>
      <c r="O35" s="141" t="s">
        <v>520</v>
      </c>
      <c r="P35" s="142"/>
      <c r="Q35" s="142"/>
      <c r="R35" s="142"/>
      <c r="S35" s="143"/>
    </row>
    <row r="36" spans="1:19" ht="26.4" x14ac:dyDescent="0.25">
      <c r="A36" s="118" t="str">
        <f t="shared" si="0"/>
        <v>TVIN_15GMP (228)</v>
      </c>
      <c r="B36" s="141" t="s">
        <v>52</v>
      </c>
      <c r="C36" s="183">
        <v>2015</v>
      </c>
      <c r="D36" s="180" t="s">
        <v>606</v>
      </c>
      <c r="E36" s="180" t="s">
        <v>610</v>
      </c>
      <c r="F36" s="180" t="s">
        <v>375</v>
      </c>
      <c r="G36" s="180" t="s">
        <v>285</v>
      </c>
      <c r="H36" s="141">
        <v>0</v>
      </c>
      <c r="I36" s="141" t="s">
        <v>696</v>
      </c>
      <c r="J36" s="141" t="s">
        <v>693</v>
      </c>
      <c r="K36" s="141" t="s">
        <v>611</v>
      </c>
      <c r="L36" s="180" t="s">
        <v>647</v>
      </c>
      <c r="M36" s="171">
        <v>45106</v>
      </c>
      <c r="N36" s="171"/>
      <c r="O36" s="141" t="s">
        <v>520</v>
      </c>
      <c r="P36" s="142"/>
      <c r="Q36" s="142"/>
      <c r="R36" s="142"/>
      <c r="S36" s="143"/>
    </row>
    <row r="37" spans="1:19" ht="26.4" x14ac:dyDescent="0.25">
      <c r="A37" s="118" t="str">
        <f t="shared" si="0"/>
        <v>M (229)</v>
      </c>
      <c r="B37" s="141" t="s">
        <v>52</v>
      </c>
      <c r="C37" s="183">
        <v>1987</v>
      </c>
      <c r="D37" s="180" t="s">
        <v>282</v>
      </c>
      <c r="E37" s="180" t="s">
        <v>453</v>
      </c>
      <c r="F37" s="180" t="s">
        <v>454</v>
      </c>
      <c r="G37" s="180" t="s">
        <v>285</v>
      </c>
      <c r="H37" s="141">
        <v>2</v>
      </c>
      <c r="I37" s="141" t="s">
        <v>697</v>
      </c>
      <c r="J37" s="141" t="s">
        <v>455</v>
      </c>
      <c r="K37" s="141" t="s">
        <v>450</v>
      </c>
      <c r="L37" s="180" t="s">
        <v>644</v>
      </c>
      <c r="M37" s="171">
        <v>45070</v>
      </c>
      <c r="N37" s="171"/>
      <c r="O37" s="141" t="s">
        <v>520</v>
      </c>
      <c r="P37" s="142" t="s">
        <v>516</v>
      </c>
      <c r="Q37" s="142" t="s">
        <v>459</v>
      </c>
      <c r="R37" s="142" t="s">
        <v>460</v>
      </c>
      <c r="S37" s="143">
        <v>44977.468506944446</v>
      </c>
    </row>
    <row r="38" spans="1:19" ht="26.4" x14ac:dyDescent="0.25">
      <c r="A38" s="118" t="str">
        <f t="shared" si="0"/>
        <v>G1 (301)</v>
      </c>
      <c r="B38" s="141" t="s">
        <v>52</v>
      </c>
      <c r="C38" s="183">
        <v>1987</v>
      </c>
      <c r="D38" s="180" t="s">
        <v>344</v>
      </c>
      <c r="E38" s="180" t="s">
        <v>345</v>
      </c>
      <c r="F38" s="180" t="s">
        <v>284</v>
      </c>
      <c r="G38" s="180" t="s">
        <v>285</v>
      </c>
      <c r="H38" s="141">
        <v>2</v>
      </c>
      <c r="I38" s="141" t="s">
        <v>698</v>
      </c>
      <c r="J38" s="141" t="s">
        <v>346</v>
      </c>
      <c r="K38" s="141" t="s">
        <v>347</v>
      </c>
      <c r="L38" s="180" t="s">
        <v>644</v>
      </c>
      <c r="M38" s="171">
        <v>45070</v>
      </c>
      <c r="N38" s="171"/>
      <c r="O38" s="141" t="s">
        <v>520</v>
      </c>
      <c r="P38" s="142" t="s">
        <v>480</v>
      </c>
      <c r="Q38" s="142" t="s">
        <v>459</v>
      </c>
      <c r="R38" s="142" t="s">
        <v>460</v>
      </c>
      <c r="S38" s="143">
        <v>44977.468495370369</v>
      </c>
    </row>
    <row r="39" spans="1:19" ht="26.4" x14ac:dyDescent="0.25">
      <c r="A39" s="118" t="str">
        <f t="shared" si="0"/>
        <v>G2 (302)</v>
      </c>
      <c r="B39" s="141" t="s">
        <v>52</v>
      </c>
      <c r="C39" s="183">
        <v>1987</v>
      </c>
      <c r="D39" s="180" t="s">
        <v>344</v>
      </c>
      <c r="E39" s="180" t="s">
        <v>345</v>
      </c>
      <c r="F39" s="180" t="s">
        <v>291</v>
      </c>
      <c r="G39" s="180" t="s">
        <v>285</v>
      </c>
      <c r="H39" s="141">
        <v>2</v>
      </c>
      <c r="I39" s="141" t="s">
        <v>699</v>
      </c>
      <c r="J39" s="141" t="s">
        <v>349</v>
      </c>
      <c r="K39" s="141" t="s">
        <v>350</v>
      </c>
      <c r="L39" s="180" t="s">
        <v>644</v>
      </c>
      <c r="M39" s="171">
        <v>45070</v>
      </c>
      <c r="N39" s="171"/>
      <c r="O39" s="141" t="s">
        <v>520</v>
      </c>
      <c r="P39" s="142" t="s">
        <v>481</v>
      </c>
      <c r="Q39" s="142" t="s">
        <v>459</v>
      </c>
      <c r="R39" s="142" t="s">
        <v>460</v>
      </c>
      <c r="S39" s="143">
        <v>44977.468495370369</v>
      </c>
    </row>
    <row r="40" spans="1:19" ht="39.6" x14ac:dyDescent="0.25">
      <c r="A40" s="118" t="str">
        <f t="shared" si="0"/>
        <v>H1 (303)</v>
      </c>
      <c r="B40" s="141" t="s">
        <v>52</v>
      </c>
      <c r="C40" s="183">
        <v>1987</v>
      </c>
      <c r="D40" s="180" t="s">
        <v>344</v>
      </c>
      <c r="E40" s="180" t="s">
        <v>351</v>
      </c>
      <c r="F40" s="180" t="s">
        <v>284</v>
      </c>
      <c r="G40" s="180" t="s">
        <v>285</v>
      </c>
      <c r="H40" s="141">
        <v>2</v>
      </c>
      <c r="I40" s="141" t="s">
        <v>700</v>
      </c>
      <c r="J40" s="141" t="s">
        <v>352</v>
      </c>
      <c r="K40" s="141" t="s">
        <v>353</v>
      </c>
      <c r="L40" s="180" t="s">
        <v>644</v>
      </c>
      <c r="M40" s="171">
        <v>45070</v>
      </c>
      <c r="N40" s="171"/>
      <c r="O40" s="141" t="s">
        <v>520</v>
      </c>
      <c r="P40" s="142" t="s">
        <v>482</v>
      </c>
      <c r="Q40" s="142" t="s">
        <v>459</v>
      </c>
      <c r="R40" s="142" t="s">
        <v>460</v>
      </c>
      <c r="S40" s="143">
        <v>44977.468495370369</v>
      </c>
    </row>
    <row r="41" spans="1:19" ht="39.6" x14ac:dyDescent="0.25">
      <c r="A41" s="118" t="str">
        <f t="shared" si="0"/>
        <v>H2 (304)</v>
      </c>
      <c r="B41" s="141" t="s">
        <v>52</v>
      </c>
      <c r="C41" s="183">
        <v>1987</v>
      </c>
      <c r="D41" s="180" t="s">
        <v>344</v>
      </c>
      <c r="E41" s="180" t="s">
        <v>351</v>
      </c>
      <c r="F41" s="180" t="s">
        <v>291</v>
      </c>
      <c r="G41" s="180" t="s">
        <v>285</v>
      </c>
      <c r="H41" s="141">
        <v>2</v>
      </c>
      <c r="I41" s="141" t="s">
        <v>701</v>
      </c>
      <c r="J41" s="141" t="s">
        <v>354</v>
      </c>
      <c r="K41" s="141" t="s">
        <v>355</v>
      </c>
      <c r="L41" s="180" t="s">
        <v>644</v>
      </c>
      <c r="M41" s="171">
        <v>45070</v>
      </c>
      <c r="N41" s="171"/>
      <c r="O41" s="141" t="s">
        <v>520</v>
      </c>
      <c r="P41" s="142" t="s">
        <v>483</v>
      </c>
      <c r="Q41" s="142" t="s">
        <v>459</v>
      </c>
      <c r="R41" s="142" t="s">
        <v>460</v>
      </c>
      <c r="S41" s="143">
        <v>44977.468495370369</v>
      </c>
    </row>
    <row r="42" spans="1:19" ht="26.4" x14ac:dyDescent="0.25">
      <c r="A42" s="118" t="str">
        <f t="shared" si="0"/>
        <v>G1_06 (305)</v>
      </c>
      <c r="B42" s="141" t="s">
        <v>52</v>
      </c>
      <c r="C42" s="183">
        <v>2006</v>
      </c>
      <c r="D42" s="180" t="s">
        <v>344</v>
      </c>
      <c r="E42" s="180" t="s">
        <v>345</v>
      </c>
      <c r="F42" s="180" t="s">
        <v>284</v>
      </c>
      <c r="G42" s="180" t="s">
        <v>285</v>
      </c>
      <c r="H42" s="141">
        <v>1</v>
      </c>
      <c r="I42" s="141" t="s">
        <v>702</v>
      </c>
      <c r="J42" s="141" t="s">
        <v>356</v>
      </c>
      <c r="K42" s="141" t="s">
        <v>357</v>
      </c>
      <c r="L42" s="180" t="s">
        <v>645</v>
      </c>
      <c r="M42" s="171">
        <v>45070</v>
      </c>
      <c r="N42" s="171"/>
      <c r="O42" s="141" t="s">
        <v>520</v>
      </c>
      <c r="P42" s="142" t="s">
        <v>484</v>
      </c>
      <c r="Q42" s="142" t="s">
        <v>459</v>
      </c>
      <c r="R42" s="142" t="s">
        <v>460</v>
      </c>
      <c r="S42" s="143">
        <v>44977.468495370369</v>
      </c>
    </row>
    <row r="43" spans="1:19" ht="26.4" x14ac:dyDescent="0.25">
      <c r="A43" s="118" t="str">
        <f t="shared" si="0"/>
        <v>G2_06 (306)</v>
      </c>
      <c r="B43" s="141" t="s">
        <v>52</v>
      </c>
      <c r="C43" s="183">
        <v>2006</v>
      </c>
      <c r="D43" s="180" t="s">
        <v>344</v>
      </c>
      <c r="E43" s="180" t="s">
        <v>345</v>
      </c>
      <c r="F43" s="180" t="s">
        <v>291</v>
      </c>
      <c r="G43" s="180" t="s">
        <v>285</v>
      </c>
      <c r="H43" s="141">
        <v>1</v>
      </c>
      <c r="I43" s="141" t="s">
        <v>703</v>
      </c>
      <c r="J43" s="141" t="s">
        <v>358</v>
      </c>
      <c r="K43" s="141" t="s">
        <v>359</v>
      </c>
      <c r="L43" s="180" t="s">
        <v>645</v>
      </c>
      <c r="M43" s="171">
        <v>45070</v>
      </c>
      <c r="N43" s="171"/>
      <c r="O43" s="141" t="s">
        <v>520</v>
      </c>
      <c r="P43" s="142" t="s">
        <v>485</v>
      </c>
      <c r="Q43" s="142" t="s">
        <v>459</v>
      </c>
      <c r="R43" s="142" t="s">
        <v>460</v>
      </c>
      <c r="S43" s="143">
        <v>44977.468506944446</v>
      </c>
    </row>
    <row r="44" spans="1:19" ht="26.4" x14ac:dyDescent="0.25">
      <c r="A44" s="118" t="str">
        <f t="shared" si="0"/>
        <v>H1_06 (307)</v>
      </c>
      <c r="B44" s="141" t="s">
        <v>52</v>
      </c>
      <c r="C44" s="183">
        <v>2006</v>
      </c>
      <c r="D44" s="180" t="s">
        <v>344</v>
      </c>
      <c r="E44" s="180" t="s">
        <v>360</v>
      </c>
      <c r="F44" s="180" t="s">
        <v>284</v>
      </c>
      <c r="G44" s="180" t="s">
        <v>285</v>
      </c>
      <c r="H44" s="141">
        <v>1</v>
      </c>
      <c r="I44" s="141" t="s">
        <v>704</v>
      </c>
      <c r="J44" s="141" t="s">
        <v>361</v>
      </c>
      <c r="K44" s="141" t="s">
        <v>362</v>
      </c>
      <c r="L44" s="180" t="s">
        <v>645</v>
      </c>
      <c r="M44" s="171">
        <v>45070</v>
      </c>
      <c r="N44" s="171"/>
      <c r="O44" s="141" t="s">
        <v>520</v>
      </c>
      <c r="P44" s="142" t="s">
        <v>486</v>
      </c>
      <c r="Q44" s="142" t="s">
        <v>459</v>
      </c>
      <c r="R44" s="142" t="s">
        <v>460</v>
      </c>
      <c r="S44" s="143">
        <v>44977.468506944446</v>
      </c>
    </row>
    <row r="45" spans="1:19" ht="26.4" x14ac:dyDescent="0.25">
      <c r="A45" s="118" t="str">
        <f t="shared" si="0"/>
        <v>H2_06 (308)</v>
      </c>
      <c r="B45" s="141" t="s">
        <v>52</v>
      </c>
      <c r="C45" s="183">
        <v>2006</v>
      </c>
      <c r="D45" s="180" t="s">
        <v>344</v>
      </c>
      <c r="E45" s="180" t="s">
        <v>360</v>
      </c>
      <c r="F45" s="180" t="s">
        <v>291</v>
      </c>
      <c r="G45" s="180" t="s">
        <v>285</v>
      </c>
      <c r="H45" s="141">
        <v>1</v>
      </c>
      <c r="I45" s="141" t="s">
        <v>705</v>
      </c>
      <c r="J45" s="141" t="s">
        <v>363</v>
      </c>
      <c r="K45" s="141" t="s">
        <v>364</v>
      </c>
      <c r="L45" s="180" t="s">
        <v>645</v>
      </c>
      <c r="M45" s="171">
        <v>45070</v>
      </c>
      <c r="N45" s="171"/>
      <c r="O45" s="141" t="s">
        <v>520</v>
      </c>
      <c r="P45" s="142" t="s">
        <v>487</v>
      </c>
      <c r="Q45" s="142" t="s">
        <v>459</v>
      </c>
      <c r="R45" s="142" t="s">
        <v>460</v>
      </c>
      <c r="S45" s="143">
        <v>44977.468506944446</v>
      </c>
    </row>
    <row r="46" spans="1:19" ht="26.4" x14ac:dyDescent="0.25">
      <c r="A46" s="118" t="str">
        <f t="shared" si="0"/>
        <v>G1_15 (309)</v>
      </c>
      <c r="B46" s="141" t="s">
        <v>52</v>
      </c>
      <c r="C46" s="183">
        <v>2015</v>
      </c>
      <c r="D46" s="180" t="s">
        <v>344</v>
      </c>
      <c r="E46" s="180" t="s">
        <v>345</v>
      </c>
      <c r="F46" s="180" t="s">
        <v>284</v>
      </c>
      <c r="G46" s="180" t="s">
        <v>285</v>
      </c>
      <c r="H46" s="141">
        <v>0</v>
      </c>
      <c r="I46" s="141" t="s">
        <v>706</v>
      </c>
      <c r="J46" s="141" t="s">
        <v>365</v>
      </c>
      <c r="K46" s="141" t="s">
        <v>366</v>
      </c>
      <c r="L46" s="146" t="s">
        <v>646</v>
      </c>
      <c r="M46" s="171">
        <v>45070</v>
      </c>
      <c r="N46" s="171"/>
      <c r="O46" s="141" t="s">
        <v>520</v>
      </c>
      <c r="P46" s="142" t="s">
        <v>488</v>
      </c>
      <c r="Q46" s="142" t="s">
        <v>459</v>
      </c>
      <c r="R46" s="142" t="s">
        <v>460</v>
      </c>
      <c r="S46" s="143">
        <v>44977.468506944446</v>
      </c>
    </row>
    <row r="47" spans="1:19" ht="26.4" x14ac:dyDescent="0.25">
      <c r="A47" s="118" t="str">
        <f t="shared" si="0"/>
        <v>G2_15 (310)</v>
      </c>
      <c r="B47" s="141" t="s">
        <v>52</v>
      </c>
      <c r="C47" s="183">
        <v>2015</v>
      </c>
      <c r="D47" s="180" t="s">
        <v>344</v>
      </c>
      <c r="E47" s="180" t="s">
        <v>345</v>
      </c>
      <c r="F47" s="180" t="s">
        <v>291</v>
      </c>
      <c r="G47" s="180" t="s">
        <v>285</v>
      </c>
      <c r="H47" s="141">
        <v>0</v>
      </c>
      <c r="I47" s="141" t="s">
        <v>707</v>
      </c>
      <c r="J47" s="141" t="s">
        <v>367</v>
      </c>
      <c r="K47" s="141" t="s">
        <v>368</v>
      </c>
      <c r="L47" s="146" t="s">
        <v>646</v>
      </c>
      <c r="M47" s="171">
        <v>45070</v>
      </c>
      <c r="N47" s="171"/>
      <c r="O47" s="141" t="s">
        <v>520</v>
      </c>
      <c r="P47" s="142" t="s">
        <v>489</v>
      </c>
      <c r="Q47" s="142" t="s">
        <v>459</v>
      </c>
      <c r="R47" s="142" t="s">
        <v>460</v>
      </c>
      <c r="S47" s="143">
        <v>44977.468506944446</v>
      </c>
    </row>
    <row r="48" spans="1:19" ht="26.4" x14ac:dyDescent="0.25">
      <c r="A48" s="118" t="str">
        <f t="shared" si="0"/>
        <v>H1_15 (311)</v>
      </c>
      <c r="B48" s="141" t="s">
        <v>52</v>
      </c>
      <c r="C48" s="183">
        <v>2015</v>
      </c>
      <c r="D48" s="180" t="s">
        <v>344</v>
      </c>
      <c r="E48" s="180" t="s">
        <v>360</v>
      </c>
      <c r="F48" s="180" t="s">
        <v>284</v>
      </c>
      <c r="G48" s="180" t="s">
        <v>285</v>
      </c>
      <c r="H48" s="141">
        <v>0</v>
      </c>
      <c r="I48" s="141" t="s">
        <v>708</v>
      </c>
      <c r="J48" s="141" t="s">
        <v>369</v>
      </c>
      <c r="K48" s="141" t="s">
        <v>370</v>
      </c>
      <c r="L48" s="146" t="s">
        <v>646</v>
      </c>
      <c r="M48" s="171">
        <v>45070</v>
      </c>
      <c r="N48" s="171"/>
      <c r="O48" s="141" t="s">
        <v>520</v>
      </c>
      <c r="P48" s="142" t="s">
        <v>490</v>
      </c>
      <c r="Q48" s="142" t="s">
        <v>459</v>
      </c>
      <c r="R48" s="142" t="s">
        <v>460</v>
      </c>
      <c r="S48" s="143">
        <v>44977.468506944446</v>
      </c>
    </row>
    <row r="49" spans="1:19" ht="26.4" x14ac:dyDescent="0.25">
      <c r="A49" s="118" t="str">
        <f t="shared" si="0"/>
        <v>H2_15 (312)</v>
      </c>
      <c r="B49" s="141" t="s">
        <v>52</v>
      </c>
      <c r="C49" s="183">
        <v>2015</v>
      </c>
      <c r="D49" s="180" t="s">
        <v>344</v>
      </c>
      <c r="E49" s="180" t="s">
        <v>360</v>
      </c>
      <c r="F49" s="180" t="s">
        <v>291</v>
      </c>
      <c r="G49" s="180" t="s">
        <v>285</v>
      </c>
      <c r="H49" s="141">
        <v>0</v>
      </c>
      <c r="I49" s="141" t="s">
        <v>709</v>
      </c>
      <c r="J49" s="141" t="s">
        <v>371</v>
      </c>
      <c r="K49" s="141" t="s">
        <v>372</v>
      </c>
      <c r="L49" s="146" t="s">
        <v>646</v>
      </c>
      <c r="M49" s="171">
        <v>45070</v>
      </c>
      <c r="N49" s="171"/>
      <c r="O49" s="141" t="s">
        <v>520</v>
      </c>
      <c r="P49" s="142" t="s">
        <v>491</v>
      </c>
      <c r="Q49" s="142" t="s">
        <v>459</v>
      </c>
      <c r="R49" s="142" t="s">
        <v>460</v>
      </c>
      <c r="S49" s="143">
        <v>44977.468506944446</v>
      </c>
    </row>
    <row r="50" spans="1:19" ht="26.4" x14ac:dyDescent="0.25">
      <c r="A50" s="118" t="str">
        <f t="shared" si="0"/>
        <v>K (313)</v>
      </c>
      <c r="B50" s="141" t="s">
        <v>52</v>
      </c>
      <c r="C50" s="183">
        <v>1987</v>
      </c>
      <c r="D50" s="180" t="s">
        <v>373</v>
      </c>
      <c r="E50" s="180" t="s">
        <v>374</v>
      </c>
      <c r="F50" s="180" t="s">
        <v>375</v>
      </c>
      <c r="G50" s="180" t="s">
        <v>285</v>
      </c>
      <c r="H50" s="141">
        <v>2</v>
      </c>
      <c r="I50" s="141" t="s">
        <v>710</v>
      </c>
      <c r="J50" s="141" t="s">
        <v>376</v>
      </c>
      <c r="K50" s="141" t="s">
        <v>377</v>
      </c>
      <c r="L50" s="180" t="s">
        <v>644</v>
      </c>
      <c r="M50" s="171">
        <v>45070</v>
      </c>
      <c r="N50" s="171"/>
      <c r="O50" s="141" t="s">
        <v>520</v>
      </c>
      <c r="P50" s="142" t="s">
        <v>492</v>
      </c>
      <c r="Q50" s="142" t="s">
        <v>459</v>
      </c>
      <c r="R50" s="142" t="s">
        <v>460</v>
      </c>
      <c r="S50" s="143">
        <v>44977.468506944446</v>
      </c>
    </row>
    <row r="51" spans="1:19" ht="26.4" x14ac:dyDescent="0.25">
      <c r="A51" s="118" t="str">
        <f t="shared" si="0"/>
        <v>K_06 (314)</v>
      </c>
      <c r="B51" s="141" t="s">
        <v>52</v>
      </c>
      <c r="C51" s="183">
        <v>2006</v>
      </c>
      <c r="D51" s="180" t="s">
        <v>373</v>
      </c>
      <c r="E51" s="180" t="s">
        <v>374</v>
      </c>
      <c r="F51" s="180" t="s">
        <v>375</v>
      </c>
      <c r="G51" s="180" t="s">
        <v>285</v>
      </c>
      <c r="H51" s="141">
        <v>1</v>
      </c>
      <c r="I51" s="141" t="s">
        <v>711</v>
      </c>
      <c r="J51" s="141" t="s">
        <v>380</v>
      </c>
      <c r="K51" s="141" t="s">
        <v>381</v>
      </c>
      <c r="L51" s="180" t="s">
        <v>645</v>
      </c>
      <c r="M51" s="171">
        <v>45070</v>
      </c>
      <c r="N51" s="171"/>
      <c r="O51" s="141" t="s">
        <v>520</v>
      </c>
      <c r="P51" s="142" t="s">
        <v>493</v>
      </c>
      <c r="Q51" s="142" t="s">
        <v>459</v>
      </c>
      <c r="R51" s="142" t="s">
        <v>460</v>
      </c>
      <c r="S51" s="143">
        <v>44977.468506944446</v>
      </c>
    </row>
    <row r="52" spans="1:19" ht="26.4" x14ac:dyDescent="0.25">
      <c r="A52" s="118" t="str">
        <f t="shared" si="0"/>
        <v>K_15_65 (315)</v>
      </c>
      <c r="B52" s="141" t="s">
        <v>52</v>
      </c>
      <c r="C52" s="183">
        <v>2015</v>
      </c>
      <c r="D52" s="180" t="s">
        <v>373</v>
      </c>
      <c r="E52" s="180" t="s">
        <v>384</v>
      </c>
      <c r="F52" s="180" t="s">
        <v>375</v>
      </c>
      <c r="G52" s="180" t="s">
        <v>285</v>
      </c>
      <c r="H52" s="141">
        <v>0</v>
      </c>
      <c r="I52" s="141" t="s">
        <v>712</v>
      </c>
      <c r="J52" s="141" t="s">
        <v>385</v>
      </c>
      <c r="K52" s="141" t="s">
        <v>386</v>
      </c>
      <c r="L52" s="180" t="s">
        <v>646</v>
      </c>
      <c r="M52" s="171">
        <v>45070</v>
      </c>
      <c r="N52" s="171"/>
      <c r="O52" s="141" t="s">
        <v>520</v>
      </c>
      <c r="P52" s="142" t="s">
        <v>494</v>
      </c>
      <c r="Q52" s="142" t="s">
        <v>459</v>
      </c>
      <c r="R52" s="142" t="s">
        <v>460</v>
      </c>
      <c r="S52" s="143">
        <v>44977.468506944446</v>
      </c>
    </row>
    <row r="53" spans="1:19" ht="26.4" x14ac:dyDescent="0.25">
      <c r="A53" s="118" t="str">
        <f t="shared" si="0"/>
        <v>K_15_66 (316)</v>
      </c>
      <c r="B53" s="141" t="s">
        <v>52</v>
      </c>
      <c r="C53" s="183">
        <v>2015</v>
      </c>
      <c r="D53" s="180" t="s">
        <v>373</v>
      </c>
      <c r="E53" s="180" t="s">
        <v>387</v>
      </c>
      <c r="F53" s="180" t="s">
        <v>375</v>
      </c>
      <c r="G53" s="180" t="s">
        <v>285</v>
      </c>
      <c r="H53" s="141">
        <v>0</v>
      </c>
      <c r="I53" s="141" t="s">
        <v>713</v>
      </c>
      <c r="J53" s="141" t="s">
        <v>388</v>
      </c>
      <c r="K53" s="141" t="s">
        <v>389</v>
      </c>
      <c r="L53" s="180" t="s">
        <v>646</v>
      </c>
      <c r="M53" s="171">
        <v>45070</v>
      </c>
      <c r="N53" s="171"/>
      <c r="O53" s="141" t="s">
        <v>520</v>
      </c>
      <c r="P53" s="142" t="s">
        <v>495</v>
      </c>
      <c r="Q53" s="142" t="s">
        <v>459</v>
      </c>
      <c r="R53" s="142" t="s">
        <v>460</v>
      </c>
      <c r="S53" s="143">
        <v>44977.468506944446</v>
      </c>
    </row>
    <row r="54" spans="1:19" ht="26.4" x14ac:dyDescent="0.25">
      <c r="A54" s="118" t="str">
        <f t="shared" si="0"/>
        <v>K_15_67 (317)</v>
      </c>
      <c r="B54" s="141" t="s">
        <v>52</v>
      </c>
      <c r="C54" s="183">
        <v>2015</v>
      </c>
      <c r="D54" s="180" t="s">
        <v>373</v>
      </c>
      <c r="E54" s="180" t="s">
        <v>390</v>
      </c>
      <c r="F54" s="180" t="s">
        <v>375</v>
      </c>
      <c r="G54" s="180" t="s">
        <v>285</v>
      </c>
      <c r="H54" s="141">
        <v>0</v>
      </c>
      <c r="I54" s="141" t="s">
        <v>714</v>
      </c>
      <c r="J54" s="141" t="s">
        <v>391</v>
      </c>
      <c r="K54" s="141" t="s">
        <v>392</v>
      </c>
      <c r="L54" s="180" t="s">
        <v>646</v>
      </c>
      <c r="M54" s="171">
        <v>45070</v>
      </c>
      <c r="N54" s="171"/>
      <c r="O54" s="141" t="s">
        <v>520</v>
      </c>
      <c r="P54" s="142" t="s">
        <v>496</v>
      </c>
      <c r="Q54" s="142" t="s">
        <v>459</v>
      </c>
      <c r="R54" s="142" t="s">
        <v>460</v>
      </c>
      <c r="S54" s="143">
        <v>44977.468506944446</v>
      </c>
    </row>
    <row r="55" spans="1:19" ht="26.4" x14ac:dyDescent="0.25">
      <c r="A55" s="118" t="str">
        <f t="shared" si="0"/>
        <v>K_15_68 (318)</v>
      </c>
      <c r="B55" s="141" t="s">
        <v>52</v>
      </c>
      <c r="C55" s="183">
        <v>2015</v>
      </c>
      <c r="D55" s="180" t="s">
        <v>373</v>
      </c>
      <c r="E55" s="180" t="s">
        <v>393</v>
      </c>
      <c r="F55" s="180" t="s">
        <v>375</v>
      </c>
      <c r="G55" s="180" t="s">
        <v>285</v>
      </c>
      <c r="H55" s="141">
        <v>0</v>
      </c>
      <c r="I55" s="141" t="s">
        <v>715</v>
      </c>
      <c r="J55" s="141" t="s">
        <v>394</v>
      </c>
      <c r="K55" s="141" t="s">
        <v>395</v>
      </c>
      <c r="L55" s="180" t="s">
        <v>646</v>
      </c>
      <c r="M55" s="171">
        <v>45070</v>
      </c>
      <c r="N55" s="171"/>
      <c r="O55" s="141" t="s">
        <v>520</v>
      </c>
      <c r="P55" s="142" t="s">
        <v>497</v>
      </c>
      <c r="Q55" s="142" t="s">
        <v>459</v>
      </c>
      <c r="R55" s="142" t="s">
        <v>460</v>
      </c>
      <c r="S55" s="143">
        <v>44977.468506944446</v>
      </c>
    </row>
    <row r="56" spans="1:19" ht="26.4" x14ac:dyDescent="0.25">
      <c r="A56" s="118" t="str">
        <f t="shared" si="0"/>
        <v>M (319)</v>
      </c>
      <c r="B56" s="141" t="s">
        <v>52</v>
      </c>
      <c r="C56" s="183">
        <v>1987</v>
      </c>
      <c r="D56" s="180" t="s">
        <v>373</v>
      </c>
      <c r="E56" s="180" t="s">
        <v>448</v>
      </c>
      <c r="F56" s="180" t="s">
        <v>375</v>
      </c>
      <c r="G56" s="180" t="s">
        <v>285</v>
      </c>
      <c r="H56" s="141">
        <v>2</v>
      </c>
      <c r="I56" s="141" t="s">
        <v>716</v>
      </c>
      <c r="J56" s="141" t="s">
        <v>449</v>
      </c>
      <c r="K56" s="141" t="s">
        <v>450</v>
      </c>
      <c r="L56" s="180" t="s">
        <v>644</v>
      </c>
      <c r="M56" s="171">
        <v>45070</v>
      </c>
      <c r="N56" s="171"/>
      <c r="O56" s="141" t="s">
        <v>520</v>
      </c>
      <c r="P56" s="142" t="s">
        <v>515</v>
      </c>
      <c r="Q56" s="142" t="s">
        <v>459</v>
      </c>
      <c r="R56" s="142" t="s">
        <v>460</v>
      </c>
      <c r="S56" s="143">
        <v>44977.468506944446</v>
      </c>
    </row>
    <row r="57" spans="1:19" ht="39.6" x14ac:dyDescent="0.25">
      <c r="A57" s="118" t="str">
        <f t="shared" si="0"/>
        <v>N (320)</v>
      </c>
      <c r="B57" s="141" t="s">
        <v>52</v>
      </c>
      <c r="C57" s="183">
        <v>1987</v>
      </c>
      <c r="D57" s="180" t="s">
        <v>396</v>
      </c>
      <c r="E57" s="180" t="s">
        <v>397</v>
      </c>
      <c r="F57" s="180" t="s">
        <v>398</v>
      </c>
      <c r="G57" s="180" t="s">
        <v>399</v>
      </c>
      <c r="H57" s="141">
        <v>2</v>
      </c>
      <c r="I57" s="141" t="s">
        <v>717</v>
      </c>
      <c r="J57" s="141" t="s">
        <v>400</v>
      </c>
      <c r="K57" s="141" t="s">
        <v>401</v>
      </c>
      <c r="L57" s="180" t="s">
        <v>644</v>
      </c>
      <c r="M57" s="171">
        <v>45070</v>
      </c>
      <c r="N57" s="171"/>
      <c r="O57" s="141" t="s">
        <v>520</v>
      </c>
      <c r="P57" s="142" t="s">
        <v>498</v>
      </c>
      <c r="Q57" s="142" t="s">
        <v>459</v>
      </c>
      <c r="R57" s="142" t="s">
        <v>460</v>
      </c>
      <c r="S57" s="143">
        <v>44977.468506944446</v>
      </c>
    </row>
    <row r="58" spans="1:19" ht="39.6" x14ac:dyDescent="0.25">
      <c r="A58" s="118" t="str">
        <f t="shared" si="0"/>
        <v>P (321)</v>
      </c>
      <c r="B58" s="141" t="s">
        <v>52</v>
      </c>
      <c r="C58" s="183">
        <v>1987</v>
      </c>
      <c r="D58" s="180" t="s">
        <v>396</v>
      </c>
      <c r="E58" s="180" t="s">
        <v>403</v>
      </c>
      <c r="F58" s="180" t="s">
        <v>398</v>
      </c>
      <c r="G58" s="180" t="s">
        <v>399</v>
      </c>
      <c r="H58" s="141">
        <v>2</v>
      </c>
      <c r="I58" s="141" t="s">
        <v>718</v>
      </c>
      <c r="J58" s="141" t="s">
        <v>404</v>
      </c>
      <c r="K58" s="141" t="s">
        <v>405</v>
      </c>
      <c r="L58" s="180" t="s">
        <v>644</v>
      </c>
      <c r="M58" s="171">
        <v>45070</v>
      </c>
      <c r="N58" s="171"/>
      <c r="O58" s="141" t="s">
        <v>520</v>
      </c>
      <c r="P58" s="142" t="s">
        <v>499</v>
      </c>
      <c r="Q58" s="142" t="s">
        <v>459</v>
      </c>
      <c r="R58" s="142" t="s">
        <v>460</v>
      </c>
      <c r="S58" s="143">
        <v>44977.468506944446</v>
      </c>
    </row>
    <row r="59" spans="1:19" ht="26.4" x14ac:dyDescent="0.25">
      <c r="A59" s="118" t="str">
        <f t="shared" si="0"/>
        <v>Q1 (322)</v>
      </c>
      <c r="B59" s="141" t="s">
        <v>52</v>
      </c>
      <c r="C59" s="183">
        <v>1987</v>
      </c>
      <c r="D59" s="180" t="s">
        <v>396</v>
      </c>
      <c r="E59" s="180" t="s">
        <v>406</v>
      </c>
      <c r="F59" s="180" t="s">
        <v>398</v>
      </c>
      <c r="G59" s="180" t="s">
        <v>407</v>
      </c>
      <c r="H59" s="141">
        <v>2</v>
      </c>
      <c r="I59" s="141" t="s">
        <v>719</v>
      </c>
      <c r="J59" s="141" t="s">
        <v>408</v>
      </c>
      <c r="K59" s="141" t="s">
        <v>409</v>
      </c>
      <c r="L59" s="180" t="s">
        <v>644</v>
      </c>
      <c r="M59" s="171">
        <v>45070</v>
      </c>
      <c r="N59" s="171"/>
      <c r="O59" s="141" t="s">
        <v>520</v>
      </c>
      <c r="P59" s="142" t="s">
        <v>500</v>
      </c>
      <c r="Q59" s="142" t="s">
        <v>459</v>
      </c>
      <c r="R59" s="142" t="s">
        <v>460</v>
      </c>
      <c r="S59" s="143">
        <v>44977.468506944446</v>
      </c>
    </row>
    <row r="60" spans="1:19" ht="26.4" x14ac:dyDescent="0.25">
      <c r="A60" s="118" t="str">
        <f t="shared" si="0"/>
        <v>Q2 (323)</v>
      </c>
      <c r="B60" s="141" t="s">
        <v>52</v>
      </c>
      <c r="C60" s="183">
        <v>1987</v>
      </c>
      <c r="D60" s="180" t="s">
        <v>396</v>
      </c>
      <c r="E60" s="180" t="s">
        <v>410</v>
      </c>
      <c r="F60" s="180" t="s">
        <v>398</v>
      </c>
      <c r="G60" s="180" t="s">
        <v>407</v>
      </c>
      <c r="H60" s="141">
        <v>2</v>
      </c>
      <c r="I60" s="141" t="s">
        <v>720</v>
      </c>
      <c r="J60" s="141" t="s">
        <v>411</v>
      </c>
      <c r="K60" s="141" t="s">
        <v>412</v>
      </c>
      <c r="L60" s="180" t="s">
        <v>644</v>
      </c>
      <c r="M60" s="171">
        <v>45070</v>
      </c>
      <c r="N60" s="171"/>
      <c r="O60" s="141" t="s">
        <v>520</v>
      </c>
      <c r="P60" s="142" t="s">
        <v>501</v>
      </c>
      <c r="Q60" s="142" t="s">
        <v>459</v>
      </c>
      <c r="R60" s="142" t="s">
        <v>460</v>
      </c>
      <c r="S60" s="143">
        <v>44977.468506944446</v>
      </c>
    </row>
    <row r="61" spans="1:19" ht="26.4" x14ac:dyDescent="0.25">
      <c r="A61" s="118" t="str">
        <f t="shared" si="0"/>
        <v>R (324)</v>
      </c>
      <c r="B61" s="141" t="s">
        <v>52</v>
      </c>
      <c r="C61" s="183">
        <v>1987</v>
      </c>
      <c r="D61" s="180" t="s">
        <v>396</v>
      </c>
      <c r="E61" s="180" t="s">
        <v>413</v>
      </c>
      <c r="F61" s="180" t="s">
        <v>398</v>
      </c>
      <c r="G61" s="180" t="s">
        <v>407</v>
      </c>
      <c r="H61" s="141">
        <v>2</v>
      </c>
      <c r="I61" s="141" t="s">
        <v>721</v>
      </c>
      <c r="J61" s="141" t="s">
        <v>414</v>
      </c>
      <c r="K61" s="141" t="s">
        <v>415</v>
      </c>
      <c r="L61" s="180" t="s">
        <v>644</v>
      </c>
      <c r="M61" s="171">
        <v>45070</v>
      </c>
      <c r="N61" s="171"/>
      <c r="O61" s="141" t="s">
        <v>520</v>
      </c>
      <c r="P61" s="142" t="s">
        <v>502</v>
      </c>
      <c r="Q61" s="142" t="s">
        <v>459</v>
      </c>
      <c r="R61" s="142" t="s">
        <v>460</v>
      </c>
      <c r="S61" s="143">
        <v>44977.468506944446</v>
      </c>
    </row>
    <row r="62" spans="1:19" ht="26.4" x14ac:dyDescent="0.25">
      <c r="A62" s="118" t="str">
        <f t="shared" si="0"/>
        <v>S1 (325)</v>
      </c>
      <c r="B62" s="141" t="s">
        <v>52</v>
      </c>
      <c r="C62" s="183">
        <v>1987</v>
      </c>
      <c r="D62" s="180" t="s">
        <v>396</v>
      </c>
      <c r="E62" s="180" t="s">
        <v>406</v>
      </c>
      <c r="F62" s="180" t="s">
        <v>398</v>
      </c>
      <c r="G62" s="180" t="s">
        <v>407</v>
      </c>
      <c r="H62" s="141">
        <v>2</v>
      </c>
      <c r="I62" s="141" t="s">
        <v>722</v>
      </c>
      <c r="J62" s="141" t="s">
        <v>416</v>
      </c>
      <c r="K62" s="141" t="s">
        <v>417</v>
      </c>
      <c r="L62" s="180" t="s">
        <v>644</v>
      </c>
      <c r="M62" s="171">
        <v>45070</v>
      </c>
      <c r="N62" s="171"/>
      <c r="O62" s="141" t="s">
        <v>520</v>
      </c>
      <c r="P62" s="142" t="s">
        <v>503</v>
      </c>
      <c r="Q62" s="142" t="s">
        <v>459</v>
      </c>
      <c r="R62" s="142" t="s">
        <v>460</v>
      </c>
      <c r="S62" s="143">
        <v>44977.468506944446</v>
      </c>
    </row>
    <row r="63" spans="1:19" ht="26.4" x14ac:dyDescent="0.25">
      <c r="A63" s="118" t="str">
        <f t="shared" si="0"/>
        <v>S2 (326)</v>
      </c>
      <c r="B63" s="141" t="s">
        <v>52</v>
      </c>
      <c r="C63" s="183">
        <v>1987</v>
      </c>
      <c r="D63" s="180" t="s">
        <v>396</v>
      </c>
      <c r="E63" s="180" t="s">
        <v>418</v>
      </c>
      <c r="F63" s="180" t="s">
        <v>398</v>
      </c>
      <c r="G63" s="180" t="s">
        <v>407</v>
      </c>
      <c r="H63" s="141">
        <v>2</v>
      </c>
      <c r="I63" s="141" t="s">
        <v>723</v>
      </c>
      <c r="J63" s="141" t="s">
        <v>419</v>
      </c>
      <c r="K63" s="141" t="s">
        <v>420</v>
      </c>
      <c r="L63" s="180" t="s">
        <v>644</v>
      </c>
      <c r="M63" s="171">
        <v>45070</v>
      </c>
      <c r="N63" s="171"/>
      <c r="O63" s="141" t="s">
        <v>520</v>
      </c>
      <c r="P63" s="142" t="s">
        <v>504</v>
      </c>
      <c r="Q63" s="142" t="s">
        <v>459</v>
      </c>
      <c r="R63" s="142" t="s">
        <v>460</v>
      </c>
      <c r="S63" s="143">
        <v>44977.468506944446</v>
      </c>
    </row>
    <row r="64" spans="1:19" ht="26.4" x14ac:dyDescent="0.25">
      <c r="A64" s="118" t="str">
        <f t="shared" si="0"/>
        <v>T1 (327)</v>
      </c>
      <c r="B64" s="141" t="s">
        <v>52</v>
      </c>
      <c r="C64" s="183">
        <v>1987</v>
      </c>
      <c r="D64" s="180" t="s">
        <v>396</v>
      </c>
      <c r="E64" s="180" t="s">
        <v>406</v>
      </c>
      <c r="F64" s="180" t="s">
        <v>398</v>
      </c>
      <c r="G64" s="180" t="s">
        <v>407</v>
      </c>
      <c r="H64" s="141">
        <v>2</v>
      </c>
      <c r="I64" s="141" t="s">
        <v>724</v>
      </c>
      <c r="J64" s="141" t="s">
        <v>421</v>
      </c>
      <c r="K64" s="141" t="s">
        <v>422</v>
      </c>
      <c r="L64" s="180" t="s">
        <v>644</v>
      </c>
      <c r="M64" s="171">
        <v>45070</v>
      </c>
      <c r="N64" s="171"/>
      <c r="O64" s="141" t="s">
        <v>520</v>
      </c>
      <c r="P64" s="142" t="s">
        <v>505</v>
      </c>
      <c r="Q64" s="142" t="s">
        <v>459</v>
      </c>
      <c r="R64" s="142" t="s">
        <v>460</v>
      </c>
      <c r="S64" s="143">
        <v>44977.468506944446</v>
      </c>
    </row>
    <row r="65" spans="1:19" ht="26.4" x14ac:dyDescent="0.25">
      <c r="A65" s="118" t="str">
        <f t="shared" si="0"/>
        <v>T2 (328)</v>
      </c>
      <c r="B65" s="141" t="s">
        <v>52</v>
      </c>
      <c r="C65" s="183">
        <v>1987</v>
      </c>
      <c r="D65" s="180" t="s">
        <v>396</v>
      </c>
      <c r="E65" s="180" t="s">
        <v>418</v>
      </c>
      <c r="F65" s="180" t="s">
        <v>398</v>
      </c>
      <c r="G65" s="180" t="s">
        <v>407</v>
      </c>
      <c r="H65" s="141">
        <v>2</v>
      </c>
      <c r="I65" s="141" t="s">
        <v>725</v>
      </c>
      <c r="J65" s="141" t="s">
        <v>423</v>
      </c>
      <c r="K65" s="141" t="s">
        <v>424</v>
      </c>
      <c r="L65" s="180" t="s">
        <v>644</v>
      </c>
      <c r="M65" s="171">
        <v>45070</v>
      </c>
      <c r="N65" s="171"/>
      <c r="O65" s="141" t="s">
        <v>520</v>
      </c>
      <c r="P65" s="142" t="s">
        <v>506</v>
      </c>
      <c r="Q65" s="142" t="s">
        <v>459</v>
      </c>
      <c r="R65" s="142" t="s">
        <v>460</v>
      </c>
      <c r="S65" s="143">
        <v>44977.468506944446</v>
      </c>
    </row>
    <row r="66" spans="1:19" ht="26.4" x14ac:dyDescent="0.25">
      <c r="A66" s="118" t="str">
        <f t="shared" si="0"/>
        <v>U1 (329)</v>
      </c>
      <c r="B66" s="141" t="s">
        <v>52</v>
      </c>
      <c r="C66" s="183">
        <v>1987</v>
      </c>
      <c r="D66" s="180" t="s">
        <v>396</v>
      </c>
      <c r="E66" s="180" t="s">
        <v>406</v>
      </c>
      <c r="F66" s="180" t="s">
        <v>398</v>
      </c>
      <c r="G66" s="180" t="s">
        <v>407</v>
      </c>
      <c r="H66" s="141">
        <v>2</v>
      </c>
      <c r="I66" s="141" t="s">
        <v>726</v>
      </c>
      <c r="J66" s="141" t="s">
        <v>425</v>
      </c>
      <c r="K66" s="141" t="s">
        <v>426</v>
      </c>
      <c r="L66" s="180" t="s">
        <v>644</v>
      </c>
      <c r="M66" s="171">
        <v>45070</v>
      </c>
      <c r="N66" s="171"/>
      <c r="O66" s="141" t="s">
        <v>520</v>
      </c>
      <c r="P66" s="142" t="s">
        <v>507</v>
      </c>
      <c r="Q66" s="142" t="s">
        <v>459</v>
      </c>
      <c r="R66" s="142" t="s">
        <v>460</v>
      </c>
      <c r="S66" s="143">
        <v>44977.468506944446</v>
      </c>
    </row>
    <row r="67" spans="1:19" ht="26.4" x14ac:dyDescent="0.25">
      <c r="A67" s="118" t="str">
        <f t="shared" si="0"/>
        <v>U2 (330)</v>
      </c>
      <c r="B67" s="141" t="s">
        <v>52</v>
      </c>
      <c r="C67" s="183">
        <v>1987</v>
      </c>
      <c r="D67" s="180" t="s">
        <v>396</v>
      </c>
      <c r="E67" s="180" t="s">
        <v>418</v>
      </c>
      <c r="F67" s="180" t="s">
        <v>398</v>
      </c>
      <c r="G67" s="180" t="s">
        <v>407</v>
      </c>
      <c r="H67" s="141">
        <v>2</v>
      </c>
      <c r="I67" s="141" t="s">
        <v>727</v>
      </c>
      <c r="J67" s="141" t="s">
        <v>427</v>
      </c>
      <c r="K67" s="141" t="s">
        <v>428</v>
      </c>
      <c r="L67" s="180" t="s">
        <v>644</v>
      </c>
      <c r="M67" s="171">
        <v>45070</v>
      </c>
      <c r="N67" s="171"/>
      <c r="O67" s="141" t="s">
        <v>520</v>
      </c>
      <c r="P67" s="142" t="s">
        <v>508</v>
      </c>
      <c r="Q67" s="142" t="s">
        <v>459</v>
      </c>
      <c r="R67" s="142" t="s">
        <v>460</v>
      </c>
      <c r="S67" s="143">
        <v>44977.468506944446</v>
      </c>
    </row>
    <row r="68" spans="1:19" ht="26.4" x14ac:dyDescent="0.25">
      <c r="A68" s="118" t="str">
        <f t="shared" si="0"/>
        <v>Q1_06 (331)</v>
      </c>
      <c r="B68" s="141" t="s">
        <v>52</v>
      </c>
      <c r="C68" s="183">
        <v>2006</v>
      </c>
      <c r="D68" s="180" t="s">
        <v>396</v>
      </c>
      <c r="E68" s="180" t="s">
        <v>429</v>
      </c>
      <c r="F68" s="180" t="s">
        <v>398</v>
      </c>
      <c r="G68" s="180" t="s">
        <v>407</v>
      </c>
      <c r="H68" s="141">
        <v>1</v>
      </c>
      <c r="I68" s="141" t="s">
        <v>728</v>
      </c>
      <c r="J68" s="141" t="s">
        <v>430</v>
      </c>
      <c r="K68" s="141" t="s">
        <v>431</v>
      </c>
      <c r="L68" s="180" t="s">
        <v>645</v>
      </c>
      <c r="M68" s="171">
        <v>45070</v>
      </c>
      <c r="N68" s="171"/>
      <c r="O68" s="141" t="s">
        <v>520</v>
      </c>
      <c r="P68" s="142" t="s">
        <v>509</v>
      </c>
      <c r="Q68" s="142" t="s">
        <v>459</v>
      </c>
      <c r="R68" s="142" t="s">
        <v>460</v>
      </c>
      <c r="S68" s="143">
        <v>44977.468506944446</v>
      </c>
    </row>
    <row r="69" spans="1:19" ht="26.4" x14ac:dyDescent="0.25">
      <c r="A69" s="118" t="str">
        <f t="shared" si="0"/>
        <v>Q2_06 (332)</v>
      </c>
      <c r="B69" s="141" t="s">
        <v>52</v>
      </c>
      <c r="C69" s="183">
        <v>2006</v>
      </c>
      <c r="D69" s="180" t="s">
        <v>396</v>
      </c>
      <c r="E69" s="180" t="s">
        <v>432</v>
      </c>
      <c r="F69" s="180" t="s">
        <v>398</v>
      </c>
      <c r="G69" s="180" t="s">
        <v>407</v>
      </c>
      <c r="H69" s="141">
        <v>1</v>
      </c>
      <c r="I69" s="141" t="s">
        <v>729</v>
      </c>
      <c r="J69" s="141" t="s">
        <v>433</v>
      </c>
      <c r="K69" s="141" t="s">
        <v>434</v>
      </c>
      <c r="L69" s="180" t="s">
        <v>645</v>
      </c>
      <c r="M69" s="171">
        <v>45070</v>
      </c>
      <c r="N69" s="171"/>
      <c r="O69" s="141" t="s">
        <v>520</v>
      </c>
      <c r="P69" s="142" t="s">
        <v>510</v>
      </c>
      <c r="Q69" s="142" t="s">
        <v>459</v>
      </c>
      <c r="R69" s="142" t="s">
        <v>460</v>
      </c>
      <c r="S69" s="143">
        <v>44977.468506944446</v>
      </c>
    </row>
    <row r="70" spans="1:19" ht="39.6" x14ac:dyDescent="0.25">
      <c r="A70" s="118" t="str">
        <f t="shared" ref="A70:A118" si="1">HYPERLINK("#'"&amp;I70 &amp; "'!A1",I70)</f>
        <v>R1_06 (333)</v>
      </c>
      <c r="B70" s="141" t="s">
        <v>52</v>
      </c>
      <c r="C70" s="183">
        <v>2006</v>
      </c>
      <c r="D70" s="180" t="s">
        <v>396</v>
      </c>
      <c r="E70" s="180" t="s">
        <v>435</v>
      </c>
      <c r="F70" s="180" t="s">
        <v>398</v>
      </c>
      <c r="G70" s="180" t="s">
        <v>399</v>
      </c>
      <c r="H70" s="141">
        <v>1</v>
      </c>
      <c r="I70" s="141" t="s">
        <v>730</v>
      </c>
      <c r="J70" s="141" t="s">
        <v>436</v>
      </c>
      <c r="K70" s="141" t="s">
        <v>437</v>
      </c>
      <c r="L70" s="180" t="s">
        <v>645</v>
      </c>
      <c r="M70" s="171">
        <v>45070</v>
      </c>
      <c r="N70" s="171"/>
      <c r="O70" s="141" t="s">
        <v>520</v>
      </c>
      <c r="P70" s="142" t="s">
        <v>511</v>
      </c>
      <c r="Q70" s="142" t="s">
        <v>459</v>
      </c>
      <c r="R70" s="142" t="s">
        <v>460</v>
      </c>
      <c r="S70" s="143">
        <v>44977.468506944446</v>
      </c>
    </row>
    <row r="71" spans="1:19" ht="39.6" x14ac:dyDescent="0.25">
      <c r="A71" s="118" t="str">
        <f t="shared" si="1"/>
        <v>R2_06 (334)</v>
      </c>
      <c r="B71" s="141" t="s">
        <v>52</v>
      </c>
      <c r="C71" s="183">
        <v>2006</v>
      </c>
      <c r="D71" s="180" t="s">
        <v>396</v>
      </c>
      <c r="E71" s="180" t="s">
        <v>438</v>
      </c>
      <c r="F71" s="180" t="s">
        <v>398</v>
      </c>
      <c r="G71" s="180" t="s">
        <v>399</v>
      </c>
      <c r="H71" s="141">
        <v>1</v>
      </c>
      <c r="I71" s="141" t="s">
        <v>731</v>
      </c>
      <c r="J71" s="141" t="s">
        <v>439</v>
      </c>
      <c r="K71" s="141" t="s">
        <v>440</v>
      </c>
      <c r="L71" s="180" t="s">
        <v>645</v>
      </c>
      <c r="M71" s="171">
        <v>45070</v>
      </c>
      <c r="N71" s="171"/>
      <c r="O71" s="141" t="s">
        <v>520</v>
      </c>
      <c r="P71" s="142" t="s">
        <v>512</v>
      </c>
      <c r="Q71" s="142" t="s">
        <v>459</v>
      </c>
      <c r="R71" s="142" t="s">
        <v>460</v>
      </c>
      <c r="S71" s="143">
        <v>44977.468506944446</v>
      </c>
    </row>
    <row r="72" spans="1:19" ht="26.4" x14ac:dyDescent="0.25">
      <c r="A72" s="118" t="str">
        <f t="shared" si="1"/>
        <v>Q_15 (335)</v>
      </c>
      <c r="B72" s="141" t="s">
        <v>52</v>
      </c>
      <c r="C72" s="183">
        <v>2015</v>
      </c>
      <c r="D72" s="180" t="s">
        <v>396</v>
      </c>
      <c r="E72" s="180" t="s">
        <v>441</v>
      </c>
      <c r="F72" s="180" t="s">
        <v>398</v>
      </c>
      <c r="G72" s="180" t="s">
        <v>442</v>
      </c>
      <c r="H72" s="141">
        <v>0</v>
      </c>
      <c r="I72" s="141" t="s">
        <v>732</v>
      </c>
      <c r="J72" s="141" t="s">
        <v>443</v>
      </c>
      <c r="K72" s="141" t="s">
        <v>444</v>
      </c>
      <c r="L72" s="180" t="s">
        <v>646</v>
      </c>
      <c r="M72" s="171">
        <v>45070</v>
      </c>
      <c r="N72" s="171"/>
      <c r="O72" s="141" t="s">
        <v>520</v>
      </c>
      <c r="P72" s="142" t="s">
        <v>513</v>
      </c>
      <c r="Q72" s="142" t="s">
        <v>459</v>
      </c>
      <c r="R72" s="142" t="s">
        <v>460</v>
      </c>
      <c r="S72" s="143">
        <v>44977.468506944446</v>
      </c>
    </row>
    <row r="73" spans="1:19" ht="26.4" x14ac:dyDescent="0.25">
      <c r="A73" s="118" t="str">
        <f t="shared" si="1"/>
        <v>R_15 (336)</v>
      </c>
      <c r="B73" s="141" t="s">
        <v>52</v>
      </c>
      <c r="C73" s="183">
        <v>2015</v>
      </c>
      <c r="D73" s="180" t="s">
        <v>396</v>
      </c>
      <c r="E73" s="180" t="s">
        <v>435</v>
      </c>
      <c r="F73" s="180" t="s">
        <v>398</v>
      </c>
      <c r="G73" s="180" t="s">
        <v>442</v>
      </c>
      <c r="H73" s="141">
        <v>0</v>
      </c>
      <c r="I73" s="141" t="s">
        <v>733</v>
      </c>
      <c r="J73" s="141" t="s">
        <v>446</v>
      </c>
      <c r="K73" s="141" t="s">
        <v>447</v>
      </c>
      <c r="L73" s="180" t="s">
        <v>646</v>
      </c>
      <c r="M73" s="171">
        <v>45070</v>
      </c>
      <c r="N73" s="171"/>
      <c r="O73" s="141" t="s">
        <v>520</v>
      </c>
      <c r="P73" s="142" t="s">
        <v>514</v>
      </c>
      <c r="Q73" s="142" t="s">
        <v>459</v>
      </c>
      <c r="R73" s="142" t="s">
        <v>460</v>
      </c>
      <c r="S73" s="143">
        <v>44977.468506944446</v>
      </c>
    </row>
    <row r="74" spans="1:19" ht="66" x14ac:dyDescent="0.25">
      <c r="A74" s="118" t="str">
        <f t="shared" si="1"/>
        <v>A (401)</v>
      </c>
      <c r="B74" s="141" t="s">
        <v>52</v>
      </c>
      <c r="C74" s="183">
        <v>2015</v>
      </c>
      <c r="D74" s="180" t="s">
        <v>521</v>
      </c>
      <c r="E74" s="180" t="s">
        <v>522</v>
      </c>
      <c r="F74" s="180" t="s">
        <v>398</v>
      </c>
      <c r="G74" s="180" t="s">
        <v>523</v>
      </c>
      <c r="H74" s="141">
        <v>0</v>
      </c>
      <c r="I74" s="141" t="s">
        <v>734</v>
      </c>
      <c r="J74" s="141"/>
      <c r="K74" s="141" t="s">
        <v>524</v>
      </c>
      <c r="L74" s="161" t="s">
        <v>801</v>
      </c>
      <c r="M74" s="171">
        <v>45106</v>
      </c>
      <c r="N74" s="171"/>
      <c r="O74" s="141" t="s">
        <v>520</v>
      </c>
      <c r="P74" s="147"/>
      <c r="Q74" s="148"/>
      <c r="R74" s="148"/>
      <c r="S74" s="149"/>
    </row>
    <row r="75" spans="1:19" ht="66" x14ac:dyDescent="0.25">
      <c r="A75" s="118" t="str">
        <f t="shared" si="1"/>
        <v>B (402)</v>
      </c>
      <c r="B75" s="141" t="s">
        <v>52</v>
      </c>
      <c r="C75" s="183">
        <v>2015</v>
      </c>
      <c r="D75" s="180" t="s">
        <v>521</v>
      </c>
      <c r="E75" s="180" t="s">
        <v>525</v>
      </c>
      <c r="F75" s="180" t="s">
        <v>398</v>
      </c>
      <c r="G75" s="180" t="s">
        <v>442</v>
      </c>
      <c r="H75" s="141">
        <v>0</v>
      </c>
      <c r="I75" s="141" t="s">
        <v>735</v>
      </c>
      <c r="J75" s="141"/>
      <c r="K75" s="141" t="s">
        <v>526</v>
      </c>
      <c r="L75" s="161" t="s">
        <v>801</v>
      </c>
      <c r="M75" s="171">
        <v>45106</v>
      </c>
      <c r="N75" s="171"/>
      <c r="O75" s="141" t="s">
        <v>520</v>
      </c>
      <c r="P75" s="147"/>
      <c r="Q75" s="148"/>
      <c r="R75" s="148"/>
      <c r="S75" s="149"/>
    </row>
    <row r="76" spans="1:19" ht="79.2" x14ac:dyDescent="0.25">
      <c r="A76" s="118" t="str">
        <f t="shared" si="1"/>
        <v>A (403)</v>
      </c>
      <c r="B76" s="141" t="s">
        <v>52</v>
      </c>
      <c r="C76" s="183">
        <v>2015</v>
      </c>
      <c r="D76" s="180" t="s">
        <v>527</v>
      </c>
      <c r="E76" s="180" t="s">
        <v>528</v>
      </c>
      <c r="F76" s="180" t="s">
        <v>398</v>
      </c>
      <c r="G76" s="180" t="s">
        <v>529</v>
      </c>
      <c r="H76" s="141">
        <v>0</v>
      </c>
      <c r="I76" s="141" t="s">
        <v>736</v>
      </c>
      <c r="J76" s="141"/>
      <c r="K76" s="141" t="s">
        <v>524</v>
      </c>
      <c r="L76" s="180" t="s">
        <v>648</v>
      </c>
      <c r="M76" s="171">
        <v>45106</v>
      </c>
      <c r="N76" s="171"/>
      <c r="O76" s="141" t="s">
        <v>520</v>
      </c>
      <c r="P76" s="147"/>
      <c r="Q76" s="148"/>
      <c r="R76" s="148"/>
      <c r="S76" s="149"/>
    </row>
    <row r="77" spans="1:19" ht="79.2" x14ac:dyDescent="0.25">
      <c r="A77" s="118" t="str">
        <f t="shared" si="1"/>
        <v>B (404)</v>
      </c>
      <c r="B77" s="141" t="s">
        <v>52</v>
      </c>
      <c r="C77" s="183">
        <v>2015</v>
      </c>
      <c r="D77" s="180" t="s">
        <v>527</v>
      </c>
      <c r="E77" s="180" t="s">
        <v>530</v>
      </c>
      <c r="F77" s="180" t="s">
        <v>398</v>
      </c>
      <c r="G77" s="180" t="s">
        <v>529</v>
      </c>
      <c r="H77" s="141">
        <v>0</v>
      </c>
      <c r="I77" s="141" t="s">
        <v>737</v>
      </c>
      <c r="J77" s="141"/>
      <c r="K77" s="141" t="s">
        <v>526</v>
      </c>
      <c r="L77" s="180" t="s">
        <v>648</v>
      </c>
      <c r="M77" s="171">
        <v>45106</v>
      </c>
      <c r="N77" s="171"/>
      <c r="O77" s="141" t="s">
        <v>520</v>
      </c>
      <c r="P77" s="147"/>
      <c r="Q77" s="148"/>
      <c r="R77" s="148"/>
      <c r="S77" s="149"/>
    </row>
    <row r="78" spans="1:19" ht="79.2" x14ac:dyDescent="0.25">
      <c r="A78" s="118" t="str">
        <f t="shared" si="1"/>
        <v>C (405)</v>
      </c>
      <c r="B78" s="141" t="s">
        <v>52</v>
      </c>
      <c r="C78" s="183">
        <v>2015</v>
      </c>
      <c r="D78" s="180" t="s">
        <v>527</v>
      </c>
      <c r="E78" s="180" t="s">
        <v>531</v>
      </c>
      <c r="F78" s="180" t="s">
        <v>398</v>
      </c>
      <c r="G78" s="180" t="s">
        <v>532</v>
      </c>
      <c r="H78" s="141">
        <v>0</v>
      </c>
      <c r="I78" s="141" t="s">
        <v>738</v>
      </c>
      <c r="J78" s="141"/>
      <c r="K78" s="141" t="s">
        <v>533</v>
      </c>
      <c r="L78" s="180" t="s">
        <v>648</v>
      </c>
      <c r="M78" s="171">
        <v>45106</v>
      </c>
      <c r="N78" s="171"/>
      <c r="O78" s="141" t="s">
        <v>520</v>
      </c>
      <c r="P78" s="147"/>
      <c r="Q78" s="148"/>
      <c r="R78" s="148"/>
      <c r="S78" s="149"/>
    </row>
    <row r="79" spans="1:19" ht="79.2" x14ac:dyDescent="0.25">
      <c r="A79" s="118" t="str">
        <f t="shared" si="1"/>
        <v>A (406)</v>
      </c>
      <c r="B79" s="141"/>
      <c r="C79" s="184">
        <v>2006</v>
      </c>
      <c r="D79" s="181" t="s">
        <v>521</v>
      </c>
      <c r="E79" s="181" t="s">
        <v>742</v>
      </c>
      <c r="F79" s="181" t="s">
        <v>398</v>
      </c>
      <c r="G79" s="146" t="s">
        <v>548</v>
      </c>
      <c r="H79" s="141">
        <v>1</v>
      </c>
      <c r="I79" s="141" t="s">
        <v>745</v>
      </c>
      <c r="J79" s="142"/>
      <c r="K79" s="142" t="s">
        <v>524</v>
      </c>
      <c r="L79" s="161" t="s">
        <v>743</v>
      </c>
      <c r="M79" s="171">
        <v>45106</v>
      </c>
      <c r="N79" s="171"/>
      <c r="O79" s="141" t="s">
        <v>520</v>
      </c>
      <c r="P79" s="147"/>
      <c r="Q79" s="148"/>
      <c r="R79" s="148"/>
      <c r="S79" s="149"/>
    </row>
    <row r="80" spans="1:19" ht="79.2" x14ac:dyDescent="0.25">
      <c r="A80" s="118" t="str">
        <f t="shared" si="1"/>
        <v>B (407)</v>
      </c>
      <c r="B80" s="141"/>
      <c r="C80" s="184">
        <v>2006</v>
      </c>
      <c r="D80" s="181" t="s">
        <v>521</v>
      </c>
      <c r="E80" s="181" t="s">
        <v>744</v>
      </c>
      <c r="F80" s="181" t="s">
        <v>398</v>
      </c>
      <c r="G80" s="146" t="s">
        <v>548</v>
      </c>
      <c r="H80" s="141">
        <v>1</v>
      </c>
      <c r="I80" s="141" t="s">
        <v>746</v>
      </c>
      <c r="J80" s="142"/>
      <c r="K80" s="145" t="s">
        <v>526</v>
      </c>
      <c r="L80" s="161" t="str">
        <f>L79</f>
        <v>Police pension schemes (England &amp; Wales) 
2006 Scheme
Early retirement with actuarial reduction
Factors and guidance
Dated 10 December 2020</v>
      </c>
      <c r="M80" s="171">
        <v>45106</v>
      </c>
      <c r="N80" s="171"/>
      <c r="O80" s="141" t="s">
        <v>520</v>
      </c>
      <c r="P80" s="147"/>
      <c r="Q80" s="148"/>
      <c r="R80" s="148"/>
      <c r="S80" s="149"/>
    </row>
    <row r="81" spans="1:19" ht="26.4" x14ac:dyDescent="0.25">
      <c r="A81" s="118" t="str">
        <f t="shared" si="1"/>
        <v>1 (501)</v>
      </c>
      <c r="B81" s="141" t="s">
        <v>52</v>
      </c>
      <c r="C81" s="183">
        <v>1987</v>
      </c>
      <c r="D81" s="180" t="s">
        <v>534</v>
      </c>
      <c r="E81" s="180" t="s">
        <v>535</v>
      </c>
      <c r="F81" s="180" t="s">
        <v>398</v>
      </c>
      <c r="G81" s="180" t="s">
        <v>536</v>
      </c>
      <c r="H81" s="141">
        <v>2</v>
      </c>
      <c r="I81" s="141" t="s">
        <v>747</v>
      </c>
      <c r="J81" s="141"/>
      <c r="K81" s="141" t="s">
        <v>537</v>
      </c>
      <c r="L81" s="180" t="s">
        <v>649</v>
      </c>
      <c r="M81" s="171">
        <v>45135</v>
      </c>
      <c r="N81" s="171">
        <v>45135</v>
      </c>
      <c r="O81" s="141" t="s">
        <v>520</v>
      </c>
      <c r="P81" s="147"/>
      <c r="Q81" s="148"/>
      <c r="R81" s="148"/>
      <c r="S81" s="149"/>
    </row>
    <row r="82" spans="1:19" ht="26.4" x14ac:dyDescent="0.25">
      <c r="A82" s="118" t="str">
        <f t="shared" si="1"/>
        <v>2 (502)</v>
      </c>
      <c r="B82" s="141" t="s">
        <v>52</v>
      </c>
      <c r="C82" s="183" t="s">
        <v>538</v>
      </c>
      <c r="D82" s="180" t="s">
        <v>534</v>
      </c>
      <c r="E82" s="180" t="s">
        <v>535</v>
      </c>
      <c r="F82" s="180" t="s">
        <v>398</v>
      </c>
      <c r="G82" s="180" t="s">
        <v>536</v>
      </c>
      <c r="H82" s="141">
        <v>1</v>
      </c>
      <c r="I82" s="141" t="s">
        <v>748</v>
      </c>
      <c r="J82" s="141"/>
      <c r="K82" s="141" t="s">
        <v>539</v>
      </c>
      <c r="L82" s="180" t="s">
        <v>649</v>
      </c>
      <c r="M82" s="171">
        <v>45135</v>
      </c>
      <c r="N82" s="171">
        <v>45135</v>
      </c>
      <c r="O82" s="141" t="s">
        <v>520</v>
      </c>
      <c r="P82" s="147"/>
      <c r="Q82" s="148"/>
      <c r="R82" s="148"/>
      <c r="S82" s="149"/>
    </row>
    <row r="83" spans="1:19" ht="37.799999999999997" customHeight="1" x14ac:dyDescent="0.25">
      <c r="A83" s="118" t="str">
        <f t="shared" si="1"/>
        <v>3 (503)</v>
      </c>
      <c r="B83" s="141" t="s">
        <v>52</v>
      </c>
      <c r="C83" s="183" t="s">
        <v>540</v>
      </c>
      <c r="D83" s="180" t="s">
        <v>534</v>
      </c>
      <c r="E83" s="180" t="s">
        <v>541</v>
      </c>
      <c r="F83" s="180" t="s">
        <v>398</v>
      </c>
      <c r="G83" s="180" t="s">
        <v>536</v>
      </c>
      <c r="H83" s="141">
        <v>0</v>
      </c>
      <c r="I83" s="141" t="s">
        <v>749</v>
      </c>
      <c r="J83" s="141"/>
      <c r="K83" s="141" t="s">
        <v>542</v>
      </c>
      <c r="L83" s="180" t="s">
        <v>649</v>
      </c>
      <c r="M83" s="171">
        <v>45135</v>
      </c>
      <c r="N83" s="171">
        <v>45135</v>
      </c>
      <c r="O83" s="141" t="s">
        <v>520</v>
      </c>
      <c r="P83" s="147"/>
      <c r="Q83" s="148"/>
      <c r="R83" s="148"/>
      <c r="S83" s="149"/>
    </row>
    <row r="84" spans="1:19" ht="34.200000000000003" customHeight="1" x14ac:dyDescent="0.25">
      <c r="A84" s="118">
        <f t="shared" si="1"/>
        <v>504</v>
      </c>
      <c r="B84" s="141" t="s">
        <v>52</v>
      </c>
      <c r="C84" s="183">
        <v>2006</v>
      </c>
      <c r="D84" s="180" t="s">
        <v>543</v>
      </c>
      <c r="E84" s="180" t="s">
        <v>544</v>
      </c>
      <c r="F84" s="180" t="s">
        <v>398</v>
      </c>
      <c r="G84" s="180" t="s">
        <v>545</v>
      </c>
      <c r="H84" s="141">
        <v>1</v>
      </c>
      <c r="I84" s="141">
        <v>504</v>
      </c>
      <c r="J84" s="141"/>
      <c r="K84" s="141" t="s">
        <v>796</v>
      </c>
      <c r="L84" s="180" t="s">
        <v>795</v>
      </c>
      <c r="M84" s="171">
        <v>45135</v>
      </c>
      <c r="N84" s="171">
        <v>45135</v>
      </c>
      <c r="O84" s="141" t="s">
        <v>520</v>
      </c>
      <c r="P84" s="147"/>
      <c r="Q84" s="148"/>
      <c r="R84" s="148"/>
      <c r="S84" s="149"/>
    </row>
    <row r="85" spans="1:19" ht="39.6" x14ac:dyDescent="0.25">
      <c r="A85" s="118" t="str">
        <f t="shared" si="1"/>
        <v>Table 1 (505)</v>
      </c>
      <c r="B85" s="141" t="s">
        <v>52</v>
      </c>
      <c r="C85" s="183">
        <v>1987</v>
      </c>
      <c r="D85" s="180" t="s">
        <v>546</v>
      </c>
      <c r="E85" s="180" t="s">
        <v>547</v>
      </c>
      <c r="F85" s="180" t="s">
        <v>398</v>
      </c>
      <c r="G85" s="180" t="s">
        <v>548</v>
      </c>
      <c r="H85" s="141"/>
      <c r="I85" s="141" t="s">
        <v>750</v>
      </c>
      <c r="J85" s="141"/>
      <c r="K85" s="141" t="s">
        <v>537</v>
      </c>
      <c r="L85" s="185" t="s">
        <v>650</v>
      </c>
      <c r="M85" s="171">
        <v>45019</v>
      </c>
      <c r="N85" s="171">
        <v>45019</v>
      </c>
      <c r="O85" s="141" t="s">
        <v>520</v>
      </c>
      <c r="P85" s="147"/>
      <c r="Q85" s="148"/>
      <c r="R85" s="148"/>
      <c r="S85" s="149"/>
    </row>
    <row r="86" spans="1:19" ht="39.6" x14ac:dyDescent="0.25">
      <c r="A86" s="118" t="str">
        <f t="shared" si="1"/>
        <v>Table 2 (506)</v>
      </c>
      <c r="B86" s="141" t="s">
        <v>52</v>
      </c>
      <c r="C86" s="183">
        <v>1987</v>
      </c>
      <c r="D86" s="180" t="s">
        <v>546</v>
      </c>
      <c r="E86" s="180" t="s">
        <v>549</v>
      </c>
      <c r="F86" s="180" t="s">
        <v>398</v>
      </c>
      <c r="G86" s="180" t="s">
        <v>548</v>
      </c>
      <c r="H86" s="141"/>
      <c r="I86" s="141" t="s">
        <v>751</v>
      </c>
      <c r="J86" s="141"/>
      <c r="K86" s="141" t="s">
        <v>539</v>
      </c>
      <c r="L86" s="185" t="s">
        <v>650</v>
      </c>
      <c r="M86" s="171">
        <v>45019</v>
      </c>
      <c r="N86" s="171">
        <v>45019</v>
      </c>
      <c r="O86" s="141" t="s">
        <v>520</v>
      </c>
      <c r="P86" s="147"/>
      <c r="Q86" s="148"/>
      <c r="R86" s="148"/>
      <c r="S86" s="149"/>
    </row>
    <row r="87" spans="1:19" ht="39.6" x14ac:dyDescent="0.25">
      <c r="A87" s="118" t="str">
        <f t="shared" si="1"/>
        <v>Table 3 (507)</v>
      </c>
      <c r="B87" s="141" t="s">
        <v>52</v>
      </c>
      <c r="C87" s="183">
        <v>1987</v>
      </c>
      <c r="D87" s="180" t="s">
        <v>546</v>
      </c>
      <c r="E87" s="180" t="s">
        <v>550</v>
      </c>
      <c r="F87" s="180" t="s">
        <v>398</v>
      </c>
      <c r="G87" s="180" t="s">
        <v>548</v>
      </c>
      <c r="H87" s="141"/>
      <c r="I87" s="141" t="s">
        <v>752</v>
      </c>
      <c r="J87" s="141"/>
      <c r="K87" s="141" t="s">
        <v>542</v>
      </c>
      <c r="L87" s="185" t="s">
        <v>650</v>
      </c>
      <c r="M87" s="171">
        <v>45019</v>
      </c>
      <c r="N87" s="171">
        <v>45019</v>
      </c>
      <c r="O87" s="141" t="s">
        <v>520</v>
      </c>
      <c r="P87" s="147"/>
      <c r="Q87" s="148"/>
      <c r="R87" s="148"/>
      <c r="S87" s="149"/>
    </row>
    <row r="88" spans="1:19" ht="26.4" x14ac:dyDescent="0.25">
      <c r="A88" s="118" t="str">
        <f t="shared" si="1"/>
        <v>A_87 (601)</v>
      </c>
      <c r="B88" s="141" t="s">
        <v>52</v>
      </c>
      <c r="C88" s="183">
        <v>1987</v>
      </c>
      <c r="D88" s="180" t="s">
        <v>551</v>
      </c>
      <c r="E88" s="180" t="s">
        <v>552</v>
      </c>
      <c r="F88" s="180" t="s">
        <v>398</v>
      </c>
      <c r="G88" s="180" t="s">
        <v>285</v>
      </c>
      <c r="H88" s="141"/>
      <c r="I88" s="141" t="s">
        <v>753</v>
      </c>
      <c r="J88" s="141"/>
      <c r="K88" s="141" t="s">
        <v>553</v>
      </c>
      <c r="L88" s="180" t="s">
        <v>651</v>
      </c>
      <c r="M88" s="171">
        <v>45135</v>
      </c>
      <c r="N88" s="171">
        <v>45135</v>
      </c>
      <c r="O88" s="141" t="s">
        <v>520</v>
      </c>
      <c r="P88" s="147"/>
      <c r="Q88" s="148"/>
      <c r="R88" s="148"/>
      <c r="S88" s="149"/>
    </row>
    <row r="89" spans="1:19" ht="26.4" x14ac:dyDescent="0.25">
      <c r="A89" s="118" t="str">
        <f t="shared" si="1"/>
        <v>A_06 (602)</v>
      </c>
      <c r="B89" s="141" t="s">
        <v>52</v>
      </c>
      <c r="C89" s="183">
        <v>2006</v>
      </c>
      <c r="D89" s="180" t="s">
        <v>551</v>
      </c>
      <c r="E89" s="180" t="s">
        <v>552</v>
      </c>
      <c r="F89" s="180" t="s">
        <v>398</v>
      </c>
      <c r="G89" s="180" t="s">
        <v>285</v>
      </c>
      <c r="H89" s="141"/>
      <c r="I89" s="141" t="s">
        <v>754</v>
      </c>
      <c r="J89" s="141"/>
      <c r="K89" s="141" t="s">
        <v>554</v>
      </c>
      <c r="L89" s="180" t="s">
        <v>652</v>
      </c>
      <c r="M89" s="171">
        <v>45135</v>
      </c>
      <c r="N89" s="171">
        <v>45135</v>
      </c>
      <c r="O89" s="141" t="s">
        <v>520</v>
      </c>
      <c r="P89" s="147"/>
      <c r="Q89" s="148"/>
      <c r="R89" s="148"/>
      <c r="S89" s="149"/>
    </row>
    <row r="90" spans="1:19" ht="26.4" x14ac:dyDescent="0.25">
      <c r="A90" s="118" t="str">
        <f t="shared" si="1"/>
        <v>A_15_65 (603)</v>
      </c>
      <c r="B90" s="141" t="s">
        <v>52</v>
      </c>
      <c r="C90" s="183">
        <v>2015</v>
      </c>
      <c r="D90" s="180" t="s">
        <v>551</v>
      </c>
      <c r="E90" s="180" t="s">
        <v>552</v>
      </c>
      <c r="F90" s="180" t="s">
        <v>398</v>
      </c>
      <c r="G90" s="180" t="s">
        <v>285</v>
      </c>
      <c r="H90" s="141"/>
      <c r="I90" s="141" t="s">
        <v>755</v>
      </c>
      <c r="J90" s="141"/>
      <c r="K90" s="141" t="s">
        <v>555</v>
      </c>
      <c r="L90" s="180" t="s">
        <v>653</v>
      </c>
      <c r="M90" s="171">
        <v>45135</v>
      </c>
      <c r="N90" s="171">
        <v>45135</v>
      </c>
      <c r="O90" s="141" t="s">
        <v>520</v>
      </c>
      <c r="P90" s="147"/>
      <c r="Q90" s="148"/>
      <c r="R90" s="148"/>
      <c r="S90" s="149"/>
    </row>
    <row r="91" spans="1:19" ht="26.4" x14ac:dyDescent="0.25">
      <c r="A91" s="118" t="str">
        <f t="shared" si="1"/>
        <v>A_15_66 (604)</v>
      </c>
      <c r="B91" s="141" t="s">
        <v>52</v>
      </c>
      <c r="C91" s="183">
        <v>2015</v>
      </c>
      <c r="D91" s="180" t="s">
        <v>551</v>
      </c>
      <c r="E91" s="180" t="s">
        <v>552</v>
      </c>
      <c r="F91" s="180" t="s">
        <v>398</v>
      </c>
      <c r="G91" s="180" t="s">
        <v>285</v>
      </c>
      <c r="H91" s="141"/>
      <c r="I91" s="141" t="s">
        <v>756</v>
      </c>
      <c r="J91" s="141"/>
      <c r="K91" s="141" t="s">
        <v>556</v>
      </c>
      <c r="L91" s="180" t="s">
        <v>653</v>
      </c>
      <c r="M91" s="171">
        <v>45135</v>
      </c>
      <c r="N91" s="171">
        <v>45135</v>
      </c>
      <c r="O91" s="141" t="s">
        <v>520</v>
      </c>
      <c r="P91" s="147"/>
      <c r="Q91" s="148"/>
      <c r="R91" s="148"/>
      <c r="S91" s="149"/>
    </row>
    <row r="92" spans="1:19" ht="26.4" x14ac:dyDescent="0.25">
      <c r="A92" s="118" t="str">
        <f t="shared" si="1"/>
        <v>A_15_67 (605)</v>
      </c>
      <c r="B92" s="141" t="s">
        <v>52</v>
      </c>
      <c r="C92" s="183">
        <v>2015</v>
      </c>
      <c r="D92" s="180" t="s">
        <v>551</v>
      </c>
      <c r="E92" s="180" t="s">
        <v>552</v>
      </c>
      <c r="F92" s="180" t="s">
        <v>398</v>
      </c>
      <c r="G92" s="180" t="s">
        <v>285</v>
      </c>
      <c r="H92" s="141"/>
      <c r="I92" s="141" t="s">
        <v>757</v>
      </c>
      <c r="J92" s="141"/>
      <c r="K92" s="141" t="s">
        <v>557</v>
      </c>
      <c r="L92" s="180" t="s">
        <v>653</v>
      </c>
      <c r="M92" s="171">
        <v>45135</v>
      </c>
      <c r="N92" s="171">
        <v>45135</v>
      </c>
      <c r="O92" s="141" t="s">
        <v>520</v>
      </c>
      <c r="P92" s="147"/>
      <c r="Q92" s="148"/>
      <c r="R92" s="148"/>
      <c r="S92" s="149"/>
    </row>
    <row r="93" spans="1:19" ht="26.4" x14ac:dyDescent="0.25">
      <c r="A93" s="118" t="str">
        <f t="shared" si="1"/>
        <v>A_15_68 (606)</v>
      </c>
      <c r="B93" s="141" t="s">
        <v>52</v>
      </c>
      <c r="C93" s="183">
        <v>2015</v>
      </c>
      <c r="D93" s="180" t="s">
        <v>551</v>
      </c>
      <c r="E93" s="180" t="s">
        <v>552</v>
      </c>
      <c r="F93" s="180" t="s">
        <v>398</v>
      </c>
      <c r="G93" s="180" t="s">
        <v>285</v>
      </c>
      <c r="H93" s="141"/>
      <c r="I93" s="141" t="s">
        <v>758</v>
      </c>
      <c r="J93" s="141"/>
      <c r="K93" s="141" t="s">
        <v>558</v>
      </c>
      <c r="L93" s="180" t="s">
        <v>653</v>
      </c>
      <c r="M93" s="171">
        <v>45135</v>
      </c>
      <c r="N93" s="171">
        <v>45135</v>
      </c>
      <c r="O93" s="141" t="s">
        <v>520</v>
      </c>
      <c r="P93" s="147"/>
      <c r="Q93" s="148"/>
      <c r="R93" s="148"/>
      <c r="S93" s="149"/>
    </row>
    <row r="94" spans="1:19" ht="39.6" x14ac:dyDescent="0.25">
      <c r="A94" s="118" t="str">
        <f t="shared" si="1"/>
        <v>B_87 (607)</v>
      </c>
      <c r="B94" s="141" t="s">
        <v>52</v>
      </c>
      <c r="C94" s="183">
        <v>1987</v>
      </c>
      <c r="D94" s="180" t="s">
        <v>551</v>
      </c>
      <c r="E94" s="180" t="s">
        <v>559</v>
      </c>
      <c r="F94" s="180" t="s">
        <v>398</v>
      </c>
      <c r="G94" s="180" t="s">
        <v>399</v>
      </c>
      <c r="H94" s="141"/>
      <c r="I94" s="141" t="s">
        <v>759</v>
      </c>
      <c r="J94" s="141"/>
      <c r="K94" s="141" t="s">
        <v>560</v>
      </c>
      <c r="L94" s="180" t="s">
        <v>651</v>
      </c>
      <c r="M94" s="171">
        <v>45135</v>
      </c>
      <c r="N94" s="171">
        <v>45135</v>
      </c>
      <c r="O94" s="141" t="s">
        <v>520</v>
      </c>
      <c r="P94" s="147"/>
      <c r="Q94" s="148"/>
      <c r="R94" s="148"/>
      <c r="S94" s="149"/>
    </row>
    <row r="95" spans="1:19" ht="39.6" x14ac:dyDescent="0.25">
      <c r="A95" s="118" t="str">
        <f t="shared" si="1"/>
        <v>C_87 (608)</v>
      </c>
      <c r="B95" s="141" t="s">
        <v>52</v>
      </c>
      <c r="C95" s="183">
        <v>1987</v>
      </c>
      <c r="D95" s="180" t="s">
        <v>551</v>
      </c>
      <c r="E95" s="180" t="s">
        <v>561</v>
      </c>
      <c r="F95" s="180" t="s">
        <v>398</v>
      </c>
      <c r="G95" s="180" t="s">
        <v>399</v>
      </c>
      <c r="H95" s="141"/>
      <c r="I95" s="141" t="s">
        <v>760</v>
      </c>
      <c r="J95" s="141"/>
      <c r="K95" s="141" t="s">
        <v>562</v>
      </c>
      <c r="L95" s="180" t="s">
        <v>651</v>
      </c>
      <c r="M95" s="171">
        <v>45135</v>
      </c>
      <c r="N95" s="171">
        <v>45135</v>
      </c>
      <c r="O95" s="141" t="s">
        <v>520</v>
      </c>
      <c r="P95" s="147"/>
      <c r="Q95" s="148"/>
      <c r="R95" s="148"/>
      <c r="S95" s="149"/>
    </row>
    <row r="96" spans="1:19" ht="26.4" x14ac:dyDescent="0.25">
      <c r="A96" s="118" t="str">
        <f t="shared" si="1"/>
        <v>G_87 (609)</v>
      </c>
      <c r="B96" s="141" t="s">
        <v>52</v>
      </c>
      <c r="C96" s="183">
        <v>1987</v>
      </c>
      <c r="D96" s="180" t="s">
        <v>563</v>
      </c>
      <c r="E96" s="180" t="s">
        <v>564</v>
      </c>
      <c r="F96" s="180" t="s">
        <v>398</v>
      </c>
      <c r="G96" s="180" t="s">
        <v>285</v>
      </c>
      <c r="H96" s="141"/>
      <c r="I96" s="141" t="s">
        <v>761</v>
      </c>
      <c r="J96" s="141"/>
      <c r="K96" s="141" t="s">
        <v>565</v>
      </c>
      <c r="L96" s="180" t="s">
        <v>651</v>
      </c>
      <c r="M96" s="171">
        <v>45135</v>
      </c>
      <c r="N96" s="171">
        <v>45135</v>
      </c>
      <c r="O96" s="141" t="s">
        <v>520</v>
      </c>
      <c r="P96" s="147"/>
      <c r="Q96" s="148"/>
      <c r="R96" s="148"/>
      <c r="S96" s="149"/>
    </row>
    <row r="97" spans="1:19" ht="26.4" x14ac:dyDescent="0.25">
      <c r="A97" s="118" t="str">
        <f t="shared" si="1"/>
        <v>H_87 (610)</v>
      </c>
      <c r="B97" s="141" t="s">
        <v>52</v>
      </c>
      <c r="C97" s="183">
        <v>1987</v>
      </c>
      <c r="D97" s="180" t="s">
        <v>563</v>
      </c>
      <c r="E97" s="180" t="s">
        <v>566</v>
      </c>
      <c r="F97" s="180" t="s">
        <v>398</v>
      </c>
      <c r="G97" s="180" t="s">
        <v>285</v>
      </c>
      <c r="H97" s="141"/>
      <c r="I97" s="141" t="s">
        <v>762</v>
      </c>
      <c r="J97" s="141"/>
      <c r="K97" s="141" t="s">
        <v>567</v>
      </c>
      <c r="L97" s="180" t="s">
        <v>651</v>
      </c>
      <c r="M97" s="171">
        <v>45135</v>
      </c>
      <c r="N97" s="171">
        <v>45135</v>
      </c>
      <c r="O97" s="141" t="s">
        <v>520</v>
      </c>
      <c r="P97" s="147"/>
      <c r="Q97" s="148"/>
      <c r="R97" s="148"/>
      <c r="S97" s="149"/>
    </row>
    <row r="98" spans="1:19" ht="26.4" x14ac:dyDescent="0.25">
      <c r="A98" s="118" t="str">
        <f t="shared" si="1"/>
        <v>F_06 (611)</v>
      </c>
      <c r="B98" s="141" t="s">
        <v>52</v>
      </c>
      <c r="C98" s="183">
        <v>2006</v>
      </c>
      <c r="D98" s="180" t="s">
        <v>563</v>
      </c>
      <c r="E98" s="180" t="s">
        <v>568</v>
      </c>
      <c r="F98" s="180" t="s">
        <v>398</v>
      </c>
      <c r="G98" s="180" t="s">
        <v>285</v>
      </c>
      <c r="H98" s="141"/>
      <c r="I98" s="141" t="s">
        <v>763</v>
      </c>
      <c r="J98" s="141"/>
      <c r="K98" s="141" t="s">
        <v>569</v>
      </c>
      <c r="L98" s="180" t="s">
        <v>652</v>
      </c>
      <c r="M98" s="171">
        <v>45135</v>
      </c>
      <c r="N98" s="171">
        <v>45135</v>
      </c>
      <c r="O98" s="141" t="s">
        <v>520</v>
      </c>
      <c r="P98" s="147"/>
      <c r="Q98" s="148"/>
      <c r="R98" s="148"/>
      <c r="S98" s="149"/>
    </row>
    <row r="99" spans="1:19" ht="26.4" x14ac:dyDescent="0.25">
      <c r="A99" s="118" t="str">
        <f t="shared" si="1"/>
        <v>G_06 (612)</v>
      </c>
      <c r="B99" s="141" t="s">
        <v>52</v>
      </c>
      <c r="C99" s="183">
        <v>2006</v>
      </c>
      <c r="D99" s="180" t="s">
        <v>563</v>
      </c>
      <c r="E99" s="180" t="s">
        <v>570</v>
      </c>
      <c r="F99" s="180" t="s">
        <v>398</v>
      </c>
      <c r="G99" s="180" t="s">
        <v>285</v>
      </c>
      <c r="H99" s="141"/>
      <c r="I99" s="141" t="s">
        <v>764</v>
      </c>
      <c r="J99" s="141"/>
      <c r="K99" s="141" t="s">
        <v>571</v>
      </c>
      <c r="L99" s="180" t="s">
        <v>652</v>
      </c>
      <c r="M99" s="171">
        <v>45135</v>
      </c>
      <c r="N99" s="171">
        <v>45135</v>
      </c>
      <c r="O99" s="141" t="s">
        <v>520</v>
      </c>
      <c r="P99" s="147"/>
      <c r="Q99" s="148"/>
      <c r="R99" s="148"/>
      <c r="S99" s="149"/>
    </row>
    <row r="100" spans="1:19" ht="26.4" x14ac:dyDescent="0.25">
      <c r="A100" s="118" t="str">
        <f t="shared" si="1"/>
        <v>F_15 (613)</v>
      </c>
      <c r="B100" s="141" t="s">
        <v>52</v>
      </c>
      <c r="C100" s="183">
        <v>2015</v>
      </c>
      <c r="D100" s="180" t="s">
        <v>563</v>
      </c>
      <c r="E100" s="180" t="s">
        <v>568</v>
      </c>
      <c r="F100" s="180" t="s">
        <v>398</v>
      </c>
      <c r="G100" s="180" t="s">
        <v>285</v>
      </c>
      <c r="H100" s="141"/>
      <c r="I100" s="141" t="s">
        <v>765</v>
      </c>
      <c r="J100" s="141"/>
      <c r="K100" s="141" t="s">
        <v>572</v>
      </c>
      <c r="L100" s="180" t="s">
        <v>653</v>
      </c>
      <c r="M100" s="171">
        <v>45135</v>
      </c>
      <c r="N100" s="171">
        <v>45135</v>
      </c>
      <c r="O100" s="141" t="s">
        <v>520</v>
      </c>
      <c r="P100" s="147"/>
      <c r="Q100" s="148"/>
      <c r="R100" s="148"/>
      <c r="S100" s="149"/>
    </row>
    <row r="101" spans="1:19" ht="26.4" x14ac:dyDescent="0.25">
      <c r="A101" s="118" t="str">
        <f t="shared" si="1"/>
        <v>G_15 (614)</v>
      </c>
      <c r="B101" s="141" t="s">
        <v>52</v>
      </c>
      <c r="C101" s="183">
        <v>2015</v>
      </c>
      <c r="D101" s="180" t="s">
        <v>563</v>
      </c>
      <c r="E101" s="180" t="s">
        <v>570</v>
      </c>
      <c r="F101" s="180" t="s">
        <v>398</v>
      </c>
      <c r="G101" s="180" t="s">
        <v>285</v>
      </c>
      <c r="H101" s="141"/>
      <c r="I101" s="141" t="s">
        <v>766</v>
      </c>
      <c r="J101" s="141"/>
      <c r="K101" s="141" t="s">
        <v>573</v>
      </c>
      <c r="L101" s="180" t="s">
        <v>653</v>
      </c>
      <c r="M101" s="171">
        <v>45135</v>
      </c>
      <c r="N101" s="171">
        <v>45135</v>
      </c>
      <c r="O101" s="141" t="s">
        <v>520</v>
      </c>
      <c r="P101" s="147"/>
      <c r="Q101" s="148"/>
      <c r="R101" s="148"/>
      <c r="S101" s="149"/>
    </row>
    <row r="102" spans="1:19" ht="39.6" x14ac:dyDescent="0.25">
      <c r="A102" s="118" t="str">
        <f t="shared" si="1"/>
        <v>D1_87 (615)</v>
      </c>
      <c r="B102" s="141" t="s">
        <v>52</v>
      </c>
      <c r="C102" s="183">
        <v>1987</v>
      </c>
      <c r="D102" s="180" t="s">
        <v>574</v>
      </c>
      <c r="E102" s="180" t="s">
        <v>406</v>
      </c>
      <c r="F102" s="180" t="s">
        <v>398</v>
      </c>
      <c r="G102" s="180" t="s">
        <v>575</v>
      </c>
      <c r="H102" s="141"/>
      <c r="I102" s="141" t="s">
        <v>767</v>
      </c>
      <c r="J102" s="141"/>
      <c r="K102" s="141" t="s">
        <v>576</v>
      </c>
      <c r="L102" s="180" t="s">
        <v>651</v>
      </c>
      <c r="M102" s="171">
        <v>45135</v>
      </c>
      <c r="N102" s="171">
        <v>45135</v>
      </c>
      <c r="O102" s="141" t="s">
        <v>520</v>
      </c>
      <c r="P102" s="147"/>
      <c r="Q102" s="148"/>
      <c r="R102" s="148"/>
      <c r="S102" s="149"/>
    </row>
    <row r="103" spans="1:19" ht="39.6" x14ac:dyDescent="0.25">
      <c r="A103" s="118" t="str">
        <f t="shared" si="1"/>
        <v>D2_87 (616)</v>
      </c>
      <c r="B103" s="141" t="s">
        <v>52</v>
      </c>
      <c r="C103" s="183">
        <v>1987</v>
      </c>
      <c r="D103" s="180" t="s">
        <v>574</v>
      </c>
      <c r="E103" s="180" t="s">
        <v>418</v>
      </c>
      <c r="F103" s="180" t="s">
        <v>398</v>
      </c>
      <c r="G103" s="180" t="s">
        <v>575</v>
      </c>
      <c r="H103" s="141"/>
      <c r="I103" s="141" t="s">
        <v>768</v>
      </c>
      <c r="J103" s="141"/>
      <c r="K103" s="141" t="s">
        <v>577</v>
      </c>
      <c r="L103" s="180" t="s">
        <v>651</v>
      </c>
      <c r="M103" s="171">
        <v>45135</v>
      </c>
      <c r="N103" s="171">
        <v>45135</v>
      </c>
      <c r="O103" s="141" t="s">
        <v>520</v>
      </c>
      <c r="P103" s="147"/>
      <c r="Q103" s="148"/>
      <c r="R103" s="148"/>
      <c r="S103" s="149"/>
    </row>
    <row r="104" spans="1:19" ht="39.6" x14ac:dyDescent="0.25">
      <c r="A104" s="118" t="str">
        <f t="shared" si="1"/>
        <v>E1_87 (617)</v>
      </c>
      <c r="B104" s="141" t="s">
        <v>52</v>
      </c>
      <c r="C104" s="183">
        <v>1987</v>
      </c>
      <c r="D104" s="180" t="s">
        <v>574</v>
      </c>
      <c r="E104" s="180" t="s">
        <v>406</v>
      </c>
      <c r="F104" s="180" t="s">
        <v>398</v>
      </c>
      <c r="G104" s="180" t="s">
        <v>575</v>
      </c>
      <c r="H104" s="141"/>
      <c r="I104" s="141" t="s">
        <v>769</v>
      </c>
      <c r="J104" s="141"/>
      <c r="K104" s="141" t="s">
        <v>578</v>
      </c>
      <c r="L104" s="180" t="s">
        <v>651</v>
      </c>
      <c r="M104" s="171">
        <v>45135</v>
      </c>
      <c r="N104" s="171">
        <v>45135</v>
      </c>
      <c r="O104" s="141" t="s">
        <v>520</v>
      </c>
      <c r="P104" s="147"/>
      <c r="Q104" s="148"/>
      <c r="R104" s="148"/>
      <c r="S104" s="149"/>
    </row>
    <row r="105" spans="1:19" ht="39.6" x14ac:dyDescent="0.25">
      <c r="A105" s="118" t="str">
        <f t="shared" si="1"/>
        <v>E2_87 (618)</v>
      </c>
      <c r="B105" s="141" t="s">
        <v>52</v>
      </c>
      <c r="C105" s="183">
        <v>1987</v>
      </c>
      <c r="D105" s="180" t="s">
        <v>574</v>
      </c>
      <c r="E105" s="180" t="s">
        <v>410</v>
      </c>
      <c r="F105" s="180" t="s">
        <v>398</v>
      </c>
      <c r="G105" s="180" t="s">
        <v>575</v>
      </c>
      <c r="H105" s="141"/>
      <c r="I105" s="141" t="s">
        <v>770</v>
      </c>
      <c r="J105" s="141"/>
      <c r="K105" s="141" t="s">
        <v>579</v>
      </c>
      <c r="L105" s="180" t="s">
        <v>651</v>
      </c>
      <c r="M105" s="171">
        <v>45135</v>
      </c>
      <c r="N105" s="171">
        <v>45135</v>
      </c>
      <c r="O105" s="141" t="s">
        <v>520</v>
      </c>
      <c r="P105" s="147"/>
      <c r="Q105" s="148"/>
      <c r="R105" s="148"/>
      <c r="S105" s="149"/>
    </row>
    <row r="106" spans="1:19" ht="39.6" x14ac:dyDescent="0.25">
      <c r="A106" s="118" t="str">
        <f t="shared" si="1"/>
        <v>F1_87 (619)</v>
      </c>
      <c r="B106" s="141" t="s">
        <v>52</v>
      </c>
      <c r="C106" s="183">
        <v>1987</v>
      </c>
      <c r="D106" s="180" t="s">
        <v>574</v>
      </c>
      <c r="E106" s="180" t="s">
        <v>406</v>
      </c>
      <c r="F106" s="180" t="s">
        <v>398</v>
      </c>
      <c r="G106" s="180" t="s">
        <v>575</v>
      </c>
      <c r="H106" s="141"/>
      <c r="I106" s="141" t="s">
        <v>771</v>
      </c>
      <c r="J106" s="141"/>
      <c r="K106" s="141" t="s">
        <v>580</v>
      </c>
      <c r="L106" s="180" t="s">
        <v>651</v>
      </c>
      <c r="M106" s="171">
        <v>45135</v>
      </c>
      <c r="N106" s="171">
        <v>45135</v>
      </c>
      <c r="O106" s="141" t="s">
        <v>520</v>
      </c>
      <c r="P106" s="147"/>
      <c r="Q106" s="148"/>
      <c r="R106" s="148"/>
      <c r="S106" s="149"/>
    </row>
    <row r="107" spans="1:19" ht="39.6" x14ac:dyDescent="0.25">
      <c r="A107" s="118" t="str">
        <f t="shared" si="1"/>
        <v>F2_87 (620)</v>
      </c>
      <c r="B107" s="141" t="s">
        <v>52</v>
      </c>
      <c r="C107" s="183">
        <v>1987</v>
      </c>
      <c r="D107" s="180" t="s">
        <v>574</v>
      </c>
      <c r="E107" s="180" t="s">
        <v>418</v>
      </c>
      <c r="F107" s="180" t="s">
        <v>398</v>
      </c>
      <c r="G107" s="180" t="s">
        <v>575</v>
      </c>
      <c r="H107" s="141"/>
      <c r="I107" s="141" t="s">
        <v>772</v>
      </c>
      <c r="J107" s="141"/>
      <c r="K107" s="141" t="s">
        <v>581</v>
      </c>
      <c r="L107" s="180" t="s">
        <v>651</v>
      </c>
      <c r="M107" s="171">
        <v>45135</v>
      </c>
      <c r="N107" s="171">
        <v>45135</v>
      </c>
      <c r="O107" s="141" t="s">
        <v>520</v>
      </c>
      <c r="P107" s="147"/>
      <c r="Q107" s="148"/>
      <c r="R107" s="148"/>
      <c r="S107" s="149"/>
    </row>
    <row r="108" spans="1:19" ht="39.6" x14ac:dyDescent="0.25">
      <c r="A108" s="118" t="str">
        <f t="shared" si="1"/>
        <v>B_06 (621)</v>
      </c>
      <c r="B108" s="141" t="s">
        <v>52</v>
      </c>
      <c r="C108" s="183">
        <v>2006</v>
      </c>
      <c r="D108" s="180" t="s">
        <v>574</v>
      </c>
      <c r="E108" s="180" t="s">
        <v>582</v>
      </c>
      <c r="F108" s="180" t="s">
        <v>398</v>
      </c>
      <c r="G108" s="180" t="s">
        <v>399</v>
      </c>
      <c r="H108" s="141"/>
      <c r="I108" s="141" t="s">
        <v>773</v>
      </c>
      <c r="J108" s="141"/>
      <c r="K108" s="141" t="s">
        <v>583</v>
      </c>
      <c r="L108" s="180" t="s">
        <v>652</v>
      </c>
      <c r="M108" s="171">
        <v>45135</v>
      </c>
      <c r="N108" s="171">
        <v>45135</v>
      </c>
      <c r="O108" s="141" t="s">
        <v>520</v>
      </c>
      <c r="P108" s="147"/>
      <c r="Q108" s="148"/>
      <c r="R108" s="148"/>
      <c r="S108" s="149"/>
    </row>
    <row r="109" spans="1:19" ht="39.6" x14ac:dyDescent="0.25">
      <c r="A109" s="118" t="str">
        <f t="shared" si="1"/>
        <v>C_06 (622)</v>
      </c>
      <c r="B109" s="141" t="s">
        <v>52</v>
      </c>
      <c r="C109" s="183">
        <v>2006</v>
      </c>
      <c r="D109" s="180" t="s">
        <v>574</v>
      </c>
      <c r="E109" s="180" t="s">
        <v>584</v>
      </c>
      <c r="F109" s="180" t="s">
        <v>398</v>
      </c>
      <c r="G109" s="180" t="s">
        <v>399</v>
      </c>
      <c r="H109" s="141"/>
      <c r="I109" s="141" t="s">
        <v>774</v>
      </c>
      <c r="J109" s="141"/>
      <c r="K109" s="141" t="s">
        <v>585</v>
      </c>
      <c r="L109" s="180" t="s">
        <v>652</v>
      </c>
      <c r="M109" s="171">
        <v>45135</v>
      </c>
      <c r="N109" s="171">
        <v>45135</v>
      </c>
      <c r="O109" s="141" t="s">
        <v>520</v>
      </c>
      <c r="P109" s="147"/>
      <c r="Q109" s="148"/>
      <c r="R109" s="148"/>
      <c r="S109" s="149"/>
    </row>
    <row r="110" spans="1:19" ht="39.6" x14ac:dyDescent="0.25">
      <c r="A110" s="118" t="str">
        <f t="shared" si="1"/>
        <v>D_06 (623)</v>
      </c>
      <c r="B110" s="141" t="s">
        <v>52</v>
      </c>
      <c r="C110" s="183">
        <v>2006</v>
      </c>
      <c r="D110" s="180" t="s">
        <v>574</v>
      </c>
      <c r="E110" s="180" t="s">
        <v>586</v>
      </c>
      <c r="F110" s="180" t="s">
        <v>398</v>
      </c>
      <c r="G110" s="180" t="s">
        <v>399</v>
      </c>
      <c r="H110" s="141"/>
      <c r="I110" s="141" t="s">
        <v>775</v>
      </c>
      <c r="J110" s="141"/>
      <c r="K110" s="141" t="s">
        <v>587</v>
      </c>
      <c r="L110" s="180" t="s">
        <v>652</v>
      </c>
      <c r="M110" s="171">
        <v>45135</v>
      </c>
      <c r="N110" s="171">
        <v>45135</v>
      </c>
      <c r="O110" s="141" t="s">
        <v>520</v>
      </c>
      <c r="P110" s="147"/>
      <c r="Q110" s="148"/>
      <c r="R110" s="148"/>
      <c r="S110" s="149"/>
    </row>
    <row r="111" spans="1:19" ht="39.6" x14ac:dyDescent="0.25">
      <c r="A111" s="118" t="str">
        <f t="shared" si="1"/>
        <v>E_06 (624)</v>
      </c>
      <c r="B111" s="141" t="s">
        <v>52</v>
      </c>
      <c r="C111" s="183">
        <v>2006</v>
      </c>
      <c r="D111" s="180" t="s">
        <v>574</v>
      </c>
      <c r="E111" s="180" t="s">
        <v>588</v>
      </c>
      <c r="F111" s="180" t="s">
        <v>398</v>
      </c>
      <c r="G111" s="180" t="s">
        <v>399</v>
      </c>
      <c r="H111" s="141"/>
      <c r="I111" s="141" t="s">
        <v>776</v>
      </c>
      <c r="J111" s="141"/>
      <c r="K111" s="141" t="s">
        <v>589</v>
      </c>
      <c r="L111" s="180" t="s">
        <v>652</v>
      </c>
      <c r="M111" s="171">
        <v>45135</v>
      </c>
      <c r="N111" s="171">
        <v>45135</v>
      </c>
      <c r="O111" s="141" t="s">
        <v>520</v>
      </c>
      <c r="P111" s="147"/>
      <c r="Q111" s="148"/>
      <c r="R111" s="148"/>
      <c r="S111" s="149"/>
    </row>
    <row r="112" spans="1:19" ht="26.4" x14ac:dyDescent="0.25">
      <c r="A112" s="118" t="str">
        <f t="shared" si="1"/>
        <v>B_15 (625)</v>
      </c>
      <c r="B112" s="141" t="s">
        <v>52</v>
      </c>
      <c r="C112" s="183">
        <v>2015</v>
      </c>
      <c r="D112" s="180" t="s">
        <v>574</v>
      </c>
      <c r="E112" s="180" t="s">
        <v>590</v>
      </c>
      <c r="F112" s="180" t="s">
        <v>398</v>
      </c>
      <c r="G112" s="180" t="s">
        <v>442</v>
      </c>
      <c r="H112" s="141"/>
      <c r="I112" s="141" t="s">
        <v>777</v>
      </c>
      <c r="J112" s="141"/>
      <c r="K112" s="141" t="s">
        <v>591</v>
      </c>
      <c r="L112" s="180" t="s">
        <v>653</v>
      </c>
      <c r="M112" s="171">
        <v>45135</v>
      </c>
      <c r="N112" s="171">
        <v>45135</v>
      </c>
      <c r="O112" s="141" t="s">
        <v>520</v>
      </c>
      <c r="P112" s="147"/>
      <c r="Q112" s="148"/>
      <c r="R112" s="148"/>
      <c r="S112" s="149"/>
    </row>
    <row r="113" spans="1:19" ht="26.4" x14ac:dyDescent="0.25">
      <c r="A113" s="118" t="str">
        <f t="shared" si="1"/>
        <v>C_15 (626)</v>
      </c>
      <c r="B113" s="141" t="s">
        <v>52</v>
      </c>
      <c r="C113" s="183">
        <v>2015</v>
      </c>
      <c r="D113" s="180" t="s">
        <v>574</v>
      </c>
      <c r="E113" s="180" t="s">
        <v>592</v>
      </c>
      <c r="F113" s="180" t="s">
        <v>398</v>
      </c>
      <c r="G113" s="180" t="s">
        <v>442</v>
      </c>
      <c r="H113" s="141"/>
      <c r="I113" s="141" t="s">
        <v>778</v>
      </c>
      <c r="J113" s="141"/>
      <c r="K113" s="141" t="s">
        <v>593</v>
      </c>
      <c r="L113" s="180" t="s">
        <v>653</v>
      </c>
      <c r="M113" s="171">
        <v>45135</v>
      </c>
      <c r="N113" s="171">
        <v>45135</v>
      </c>
      <c r="O113" s="141" t="s">
        <v>520</v>
      </c>
      <c r="P113" s="147"/>
      <c r="Q113" s="148"/>
      <c r="R113" s="148"/>
      <c r="S113" s="149"/>
    </row>
    <row r="114" spans="1:19" ht="26.4" x14ac:dyDescent="0.25">
      <c r="A114" s="118" t="str">
        <f t="shared" si="1"/>
        <v>S-AP (701)</v>
      </c>
      <c r="B114" s="141" t="s">
        <v>52</v>
      </c>
      <c r="C114" s="183">
        <v>2015</v>
      </c>
      <c r="D114" s="180" t="s">
        <v>594</v>
      </c>
      <c r="E114" s="180" t="s">
        <v>595</v>
      </c>
      <c r="F114" s="180" t="s">
        <v>454</v>
      </c>
      <c r="G114" s="180" t="s">
        <v>596</v>
      </c>
      <c r="H114" s="141"/>
      <c r="I114" s="141" t="s">
        <v>779</v>
      </c>
      <c r="J114" s="141"/>
      <c r="K114" s="141" t="s">
        <v>597</v>
      </c>
      <c r="L114" s="180" t="s">
        <v>800</v>
      </c>
      <c r="M114" s="171">
        <v>45196</v>
      </c>
      <c r="N114" s="171"/>
      <c r="O114" s="141" t="s">
        <v>520</v>
      </c>
      <c r="P114" s="147"/>
      <c r="Q114" s="148"/>
      <c r="R114" s="148"/>
      <c r="S114" s="149"/>
    </row>
    <row r="115" spans="1:19" ht="26.4" x14ac:dyDescent="0.25">
      <c r="A115" s="118" t="str">
        <f t="shared" si="1"/>
        <v>B-AP (702)</v>
      </c>
      <c r="B115" s="141" t="s">
        <v>52</v>
      </c>
      <c r="C115" s="183">
        <v>2015</v>
      </c>
      <c r="D115" s="180" t="s">
        <v>594</v>
      </c>
      <c r="E115" s="180" t="s">
        <v>598</v>
      </c>
      <c r="F115" s="180" t="s">
        <v>398</v>
      </c>
      <c r="G115" s="180" t="s">
        <v>596</v>
      </c>
      <c r="H115" s="141"/>
      <c r="I115" s="141" t="s">
        <v>780</v>
      </c>
      <c r="J115" s="141"/>
      <c r="K115" s="141" t="s">
        <v>599</v>
      </c>
      <c r="L115" s="180" t="s">
        <v>800</v>
      </c>
      <c r="M115" s="171">
        <v>45196</v>
      </c>
      <c r="N115" s="171"/>
      <c r="O115" s="141" t="s">
        <v>520</v>
      </c>
      <c r="P115" s="147"/>
      <c r="Q115" s="148"/>
      <c r="R115" s="148"/>
      <c r="S115" s="149"/>
    </row>
    <row r="116" spans="1:19" ht="66" x14ac:dyDescent="0.25">
      <c r="A116" s="118" t="str">
        <f t="shared" si="1"/>
        <v>C (703)</v>
      </c>
      <c r="B116" s="141" t="s">
        <v>52</v>
      </c>
      <c r="C116" s="183">
        <v>2015</v>
      </c>
      <c r="D116" s="180" t="s">
        <v>600</v>
      </c>
      <c r="E116" s="180" t="s">
        <v>601</v>
      </c>
      <c r="F116" s="180" t="s">
        <v>398</v>
      </c>
      <c r="G116" s="180" t="s">
        <v>602</v>
      </c>
      <c r="H116" s="141"/>
      <c r="I116" s="141" t="s">
        <v>781</v>
      </c>
      <c r="J116" s="141"/>
      <c r="K116" s="141" t="s">
        <v>533</v>
      </c>
      <c r="L116" s="180" t="s">
        <v>801</v>
      </c>
      <c r="M116" s="171">
        <v>45196</v>
      </c>
      <c r="N116" s="171"/>
      <c r="O116" s="141" t="s">
        <v>520</v>
      </c>
      <c r="P116" s="147"/>
      <c r="Q116" s="148"/>
      <c r="R116" s="148"/>
      <c r="S116" s="149"/>
    </row>
    <row r="117" spans="1:19" ht="26.4" x14ac:dyDescent="0.25">
      <c r="A117" s="118" t="str">
        <f t="shared" si="1"/>
        <v>1 (801)</v>
      </c>
      <c r="B117" s="141" t="s">
        <v>52</v>
      </c>
      <c r="C117" s="183">
        <v>2015</v>
      </c>
      <c r="D117" s="180" t="s">
        <v>603</v>
      </c>
      <c r="E117" s="180" t="s">
        <v>604</v>
      </c>
      <c r="F117" s="180" t="s">
        <v>398</v>
      </c>
      <c r="G117" s="180" t="s">
        <v>529</v>
      </c>
      <c r="H117" s="141"/>
      <c r="I117" s="141" t="s">
        <v>782</v>
      </c>
      <c r="J117" s="141"/>
      <c r="K117" s="141" t="s">
        <v>537</v>
      </c>
      <c r="L117" s="180" t="s">
        <v>654</v>
      </c>
      <c r="M117" s="171">
        <v>45135</v>
      </c>
      <c r="N117" s="171">
        <v>45135</v>
      </c>
      <c r="O117" s="141" t="s">
        <v>520</v>
      </c>
      <c r="P117" s="147"/>
      <c r="Q117" s="148"/>
      <c r="R117" s="148"/>
      <c r="S117" s="149"/>
    </row>
    <row r="118" spans="1:19" ht="26.4" x14ac:dyDescent="0.25">
      <c r="A118" s="118" t="str">
        <f t="shared" si="1"/>
        <v>2 (802)</v>
      </c>
      <c r="B118" s="141" t="s">
        <v>52</v>
      </c>
      <c r="C118" s="183">
        <v>2015</v>
      </c>
      <c r="D118" s="180" t="s">
        <v>603</v>
      </c>
      <c r="E118" s="180" t="s">
        <v>605</v>
      </c>
      <c r="F118" s="180" t="s">
        <v>398</v>
      </c>
      <c r="G118" s="180" t="s">
        <v>529</v>
      </c>
      <c r="H118" s="141"/>
      <c r="I118" s="141" t="s">
        <v>783</v>
      </c>
      <c r="J118" s="141"/>
      <c r="K118" s="141" t="s">
        <v>539</v>
      </c>
      <c r="L118" s="180" t="s">
        <v>654</v>
      </c>
      <c r="M118" s="171">
        <v>45135</v>
      </c>
      <c r="N118" s="171">
        <v>45135</v>
      </c>
      <c r="O118" s="141" t="s">
        <v>520</v>
      </c>
      <c r="P118" s="147"/>
      <c r="Q118" s="148"/>
      <c r="R118" s="148"/>
      <c r="S118" s="149"/>
    </row>
    <row r="119" spans="1:19" x14ac:dyDescent="0.25">
      <c r="A119" s="28"/>
      <c r="B119" s="28"/>
      <c r="C119" s="12"/>
      <c r="D119" s="12"/>
      <c r="E119" s="12"/>
      <c r="F119" s="12"/>
      <c r="G119" s="12"/>
      <c r="H119" s="12"/>
      <c r="I119" s="12"/>
      <c r="J119" s="12"/>
      <c r="K119" s="12"/>
      <c r="L119" s="12"/>
      <c r="M119" s="12"/>
      <c r="N119" s="12"/>
      <c r="O119" s="12"/>
    </row>
    <row r="120" spans="1:19" x14ac:dyDescent="0.25">
      <c r="A120" s="12"/>
      <c r="B120" s="28"/>
      <c r="C120" s="12"/>
      <c r="D120" s="12"/>
      <c r="E120" s="12"/>
      <c r="F120" s="12"/>
      <c r="G120" s="12"/>
      <c r="H120" s="12"/>
      <c r="I120" s="12"/>
      <c r="J120" s="12"/>
      <c r="K120" s="12"/>
      <c r="L120" s="12"/>
      <c r="M120" s="12"/>
      <c r="N120" s="12"/>
      <c r="O120" s="12"/>
    </row>
    <row r="121" spans="1:19" x14ac:dyDescent="0.25">
      <c r="A121" s="12"/>
      <c r="B121" s="28"/>
      <c r="C121" s="12"/>
      <c r="D121" s="12"/>
      <c r="E121" s="12"/>
      <c r="F121" s="12"/>
      <c r="G121" s="12"/>
      <c r="H121" s="12"/>
      <c r="I121" s="12"/>
      <c r="J121" s="12"/>
      <c r="K121" s="12"/>
      <c r="L121" s="12"/>
      <c r="M121" s="12"/>
      <c r="N121" s="12"/>
      <c r="O121" s="12"/>
    </row>
    <row r="122" spans="1:19" x14ac:dyDescent="0.25">
      <c r="A122" s="12"/>
      <c r="B122" s="28"/>
      <c r="C122" s="12"/>
      <c r="D122" s="12"/>
      <c r="E122" s="12"/>
      <c r="F122" s="12"/>
      <c r="G122" s="12"/>
      <c r="H122" s="12"/>
      <c r="I122" s="12"/>
      <c r="J122" s="12"/>
      <c r="K122" s="12"/>
      <c r="L122" s="12"/>
      <c r="M122" s="12"/>
      <c r="N122" s="12"/>
      <c r="O122" s="12"/>
    </row>
    <row r="123" spans="1:19" x14ac:dyDescent="0.25">
      <c r="A123" s="12"/>
      <c r="B123" s="28"/>
      <c r="C123" s="12"/>
      <c r="D123" s="12"/>
      <c r="E123" s="12"/>
      <c r="F123" s="12"/>
      <c r="G123" s="12"/>
      <c r="H123" s="12"/>
      <c r="I123" s="12"/>
      <c r="J123" s="12"/>
      <c r="K123" s="12"/>
      <c r="L123" s="12"/>
      <c r="M123" s="12"/>
      <c r="N123" s="12"/>
      <c r="O123" s="12"/>
    </row>
    <row r="124" spans="1:19" x14ac:dyDescent="0.25">
      <c r="A124" s="12"/>
      <c r="B124" s="28"/>
      <c r="C124" s="12"/>
      <c r="D124" s="12"/>
      <c r="E124" s="12"/>
      <c r="F124" s="12"/>
      <c r="G124" s="12"/>
      <c r="H124" s="12"/>
      <c r="I124" s="12"/>
      <c r="J124" s="12"/>
      <c r="K124" s="12"/>
      <c r="L124" s="12"/>
      <c r="M124" s="12"/>
      <c r="N124" s="12"/>
      <c r="O124" s="12"/>
    </row>
    <row r="125" spans="1:19" x14ac:dyDescent="0.25">
      <c r="A125" s="12"/>
      <c r="B125" s="28"/>
      <c r="C125" s="12"/>
      <c r="D125" s="12"/>
      <c r="E125" s="12"/>
      <c r="F125" s="12"/>
      <c r="G125" s="12"/>
      <c r="H125" s="12"/>
      <c r="I125" s="12"/>
      <c r="J125" s="12"/>
      <c r="K125" s="12"/>
      <c r="L125" s="12"/>
      <c r="M125" s="12"/>
      <c r="N125" s="12"/>
      <c r="O125" s="12"/>
    </row>
    <row r="126" spans="1:19" x14ac:dyDescent="0.25">
      <c r="A126" s="12"/>
      <c r="B126" s="28"/>
      <c r="C126" s="12"/>
      <c r="D126" s="12"/>
      <c r="E126" s="12"/>
      <c r="F126" s="12"/>
      <c r="G126" s="12"/>
      <c r="H126" s="12"/>
      <c r="I126" s="12"/>
      <c r="J126" s="12"/>
      <c r="K126" s="12"/>
      <c r="L126" s="12"/>
      <c r="M126" s="12"/>
      <c r="N126" s="12"/>
      <c r="O126" s="12"/>
    </row>
    <row r="127" spans="1:19" x14ac:dyDescent="0.25">
      <c r="A127" s="12"/>
      <c r="B127" s="28"/>
      <c r="C127" s="12"/>
      <c r="D127" s="12"/>
      <c r="E127" s="12"/>
      <c r="F127" s="12"/>
      <c r="G127" s="12"/>
      <c r="H127" s="12"/>
      <c r="I127" s="12"/>
      <c r="J127" s="12"/>
      <c r="K127" s="12"/>
      <c r="L127" s="12"/>
      <c r="M127" s="12"/>
      <c r="N127" s="12"/>
      <c r="O127" s="12"/>
    </row>
    <row r="128" spans="1:19" x14ac:dyDescent="0.25">
      <c r="A128" s="12"/>
      <c r="B128" s="28"/>
      <c r="C128" s="12"/>
      <c r="D128" s="12"/>
      <c r="E128" s="12"/>
      <c r="F128" s="12"/>
      <c r="G128" s="12"/>
      <c r="H128" s="12"/>
      <c r="I128" s="12"/>
      <c r="J128" s="12"/>
      <c r="K128" s="12"/>
      <c r="L128" s="12"/>
      <c r="M128" s="12"/>
      <c r="N128" s="12"/>
      <c r="O128" s="12"/>
    </row>
    <row r="129" spans="1:15" x14ac:dyDescent="0.25">
      <c r="A129" s="12"/>
      <c r="B129" s="28"/>
      <c r="C129" s="12"/>
      <c r="D129" s="12"/>
      <c r="E129" s="12"/>
      <c r="F129" s="12"/>
      <c r="G129" s="12"/>
      <c r="H129" s="12"/>
      <c r="I129" s="12"/>
      <c r="J129" s="12"/>
      <c r="K129" s="12"/>
      <c r="L129" s="12"/>
      <c r="M129" s="12"/>
      <c r="N129" s="12"/>
      <c r="O129" s="12"/>
    </row>
    <row r="130" spans="1:15" x14ac:dyDescent="0.25">
      <c r="A130" s="12"/>
      <c r="B130" s="28"/>
      <c r="C130" s="12"/>
      <c r="D130" s="12"/>
      <c r="E130" s="12"/>
      <c r="F130" s="12"/>
      <c r="G130" s="12"/>
      <c r="H130" s="12"/>
      <c r="I130" s="12"/>
      <c r="J130" s="12"/>
      <c r="K130" s="12"/>
      <c r="L130" s="12"/>
      <c r="M130" s="12"/>
      <c r="N130" s="12"/>
      <c r="O130" s="12"/>
    </row>
    <row r="131" spans="1:15" x14ac:dyDescent="0.25">
      <c r="A131" s="12"/>
      <c r="B131" s="28"/>
      <c r="C131" s="12"/>
      <c r="D131" s="12"/>
      <c r="E131" s="12"/>
      <c r="F131" s="12"/>
      <c r="G131" s="12"/>
      <c r="H131" s="12"/>
      <c r="I131" s="12"/>
      <c r="J131" s="12"/>
      <c r="K131" s="12"/>
      <c r="L131" s="12"/>
      <c r="M131" s="12"/>
      <c r="N131" s="12"/>
      <c r="O131" s="12"/>
    </row>
    <row r="132" spans="1:15" x14ac:dyDescent="0.25">
      <c r="A132" s="12"/>
      <c r="B132" s="28"/>
      <c r="C132" s="12"/>
      <c r="D132" s="12"/>
      <c r="E132" s="12"/>
      <c r="F132" s="12"/>
      <c r="G132" s="12"/>
      <c r="H132" s="12"/>
      <c r="I132" s="12"/>
      <c r="J132" s="12"/>
      <c r="K132" s="12"/>
      <c r="L132" s="12"/>
      <c r="M132" s="12"/>
      <c r="N132" s="12"/>
      <c r="O132" s="12"/>
    </row>
    <row r="133" spans="1:15" x14ac:dyDescent="0.25">
      <c r="A133" s="12"/>
      <c r="B133" s="28"/>
      <c r="C133" s="12"/>
      <c r="D133" s="12"/>
      <c r="E133" s="12"/>
      <c r="F133" s="12"/>
      <c r="G133" s="12"/>
      <c r="H133" s="12"/>
      <c r="I133" s="12"/>
      <c r="J133" s="12"/>
      <c r="K133" s="12"/>
      <c r="L133" s="12"/>
      <c r="M133" s="12"/>
      <c r="N133" s="12"/>
      <c r="O133" s="12"/>
    </row>
    <row r="134" spans="1:15" x14ac:dyDescent="0.25">
      <c r="A134" s="12"/>
      <c r="B134" s="28"/>
      <c r="C134" s="12"/>
      <c r="D134" s="12"/>
      <c r="E134" s="12"/>
      <c r="F134" s="12"/>
      <c r="G134" s="12"/>
      <c r="H134" s="12"/>
      <c r="I134" s="12"/>
      <c r="J134" s="12"/>
      <c r="K134" s="12"/>
      <c r="L134" s="12"/>
      <c r="M134" s="12"/>
      <c r="N134" s="12"/>
      <c r="O134" s="12"/>
    </row>
    <row r="135" spans="1:15" x14ac:dyDescent="0.25">
      <c r="A135" s="12"/>
      <c r="B135" s="28"/>
      <c r="C135" s="12"/>
      <c r="D135" s="12"/>
      <c r="E135" s="12"/>
      <c r="F135" s="12"/>
      <c r="G135" s="12"/>
      <c r="H135" s="12"/>
      <c r="I135" s="12"/>
      <c r="J135" s="12"/>
      <c r="K135" s="12"/>
      <c r="L135" s="12"/>
      <c r="M135" s="12"/>
      <c r="N135" s="12"/>
      <c r="O135" s="12"/>
    </row>
    <row r="136" spans="1:15" x14ac:dyDescent="0.25">
      <c r="A136" s="12"/>
      <c r="B136" s="28"/>
      <c r="C136" s="12"/>
      <c r="D136" s="12"/>
      <c r="E136" s="12"/>
      <c r="F136" s="12"/>
      <c r="G136" s="12"/>
      <c r="H136" s="12"/>
      <c r="I136" s="12"/>
      <c r="J136" s="12"/>
      <c r="K136" s="12"/>
      <c r="L136" s="12"/>
      <c r="M136" s="12"/>
      <c r="N136" s="12"/>
      <c r="O136" s="12"/>
    </row>
    <row r="137" spans="1:15" x14ac:dyDescent="0.25">
      <c r="A137" s="12"/>
      <c r="B137" s="28"/>
      <c r="C137" s="12"/>
      <c r="D137" s="12"/>
      <c r="E137" s="12"/>
      <c r="F137" s="12"/>
      <c r="G137" s="12"/>
      <c r="H137" s="12"/>
      <c r="I137" s="12"/>
      <c r="J137" s="12"/>
      <c r="K137" s="12"/>
      <c r="L137" s="12"/>
      <c r="M137" s="12"/>
      <c r="N137" s="12"/>
      <c r="O137" s="12"/>
    </row>
    <row r="138" spans="1:15" x14ac:dyDescent="0.25">
      <c r="A138" s="12"/>
      <c r="B138" s="28"/>
      <c r="C138" s="12"/>
      <c r="D138" s="12"/>
      <c r="E138" s="12"/>
      <c r="F138" s="12"/>
      <c r="G138" s="12"/>
      <c r="H138" s="12"/>
      <c r="I138" s="12"/>
      <c r="J138" s="12"/>
      <c r="K138" s="12"/>
      <c r="L138" s="12"/>
      <c r="M138" s="12"/>
      <c r="N138" s="12"/>
      <c r="O138" s="12"/>
    </row>
    <row r="139" spans="1:15" x14ac:dyDescent="0.25">
      <c r="A139" s="12"/>
      <c r="B139" s="28"/>
      <c r="C139" s="12"/>
      <c r="D139" s="12"/>
      <c r="E139" s="12"/>
      <c r="F139" s="12"/>
      <c r="G139" s="12"/>
      <c r="H139" s="12"/>
      <c r="I139" s="12"/>
      <c r="J139" s="12"/>
      <c r="K139" s="12"/>
      <c r="L139" s="12"/>
      <c r="M139" s="12"/>
      <c r="N139" s="12"/>
      <c r="O139" s="12"/>
    </row>
    <row r="140" spans="1:15" x14ac:dyDescent="0.25">
      <c r="A140" s="12"/>
      <c r="B140" s="28"/>
      <c r="C140" s="12"/>
      <c r="D140" s="12"/>
      <c r="E140" s="12"/>
      <c r="F140" s="12"/>
      <c r="G140" s="12"/>
      <c r="H140" s="12"/>
      <c r="I140" s="12"/>
      <c r="J140" s="12"/>
      <c r="K140" s="12"/>
      <c r="L140" s="12"/>
      <c r="M140" s="12"/>
      <c r="N140" s="12"/>
      <c r="O140" s="12"/>
    </row>
    <row r="141" spans="1:15" x14ac:dyDescent="0.25">
      <c r="A141" s="12"/>
      <c r="B141" s="28"/>
      <c r="C141" s="12"/>
      <c r="D141" s="12"/>
      <c r="E141" s="12"/>
      <c r="F141" s="12"/>
      <c r="G141" s="12"/>
      <c r="H141" s="12"/>
      <c r="I141" s="12"/>
      <c r="J141" s="12"/>
      <c r="K141" s="12"/>
      <c r="L141" s="12"/>
      <c r="M141" s="12"/>
      <c r="N141" s="12"/>
      <c r="O141" s="12"/>
    </row>
    <row r="142" spans="1:15" x14ac:dyDescent="0.25">
      <c r="A142" s="12"/>
      <c r="B142" s="28"/>
      <c r="C142" s="12"/>
      <c r="D142" s="12"/>
      <c r="E142" s="12"/>
      <c r="F142" s="12"/>
      <c r="G142" s="12"/>
      <c r="H142" s="12"/>
      <c r="I142" s="12"/>
      <c r="J142" s="12"/>
      <c r="K142" s="12"/>
      <c r="L142" s="12"/>
      <c r="M142" s="12"/>
      <c r="N142" s="12"/>
      <c r="O142" s="12"/>
    </row>
    <row r="143" spans="1:15" x14ac:dyDescent="0.25">
      <c r="A143" s="12"/>
      <c r="B143" s="28"/>
      <c r="C143" s="12"/>
      <c r="D143" s="12"/>
      <c r="E143" s="12"/>
      <c r="F143" s="12"/>
      <c r="G143" s="12"/>
      <c r="H143" s="12"/>
      <c r="I143" s="12"/>
      <c r="J143" s="12"/>
      <c r="K143" s="12"/>
      <c r="L143" s="12"/>
      <c r="M143" s="12"/>
      <c r="N143" s="12"/>
      <c r="O143" s="12"/>
    </row>
    <row r="144" spans="1:15" x14ac:dyDescent="0.25">
      <c r="A144" s="12"/>
      <c r="B144" s="28"/>
      <c r="C144" s="12"/>
      <c r="D144" s="12"/>
      <c r="E144" s="12"/>
      <c r="F144" s="12"/>
      <c r="G144" s="12"/>
      <c r="H144" s="12"/>
      <c r="I144" s="12"/>
      <c r="J144" s="12"/>
      <c r="K144" s="12"/>
      <c r="L144" s="12"/>
      <c r="M144" s="12"/>
      <c r="N144" s="12"/>
      <c r="O144" s="12"/>
    </row>
    <row r="145" spans="1:15" x14ac:dyDescent="0.25">
      <c r="A145" s="12"/>
      <c r="B145" s="28"/>
      <c r="C145" s="12"/>
      <c r="D145" s="12"/>
      <c r="E145" s="12"/>
      <c r="F145" s="12"/>
      <c r="G145" s="12"/>
      <c r="H145" s="12"/>
      <c r="I145" s="12"/>
      <c r="J145" s="12"/>
      <c r="K145" s="12"/>
      <c r="L145" s="12"/>
      <c r="M145" s="12"/>
      <c r="N145" s="12"/>
      <c r="O145" s="12"/>
    </row>
    <row r="146" spans="1:15" x14ac:dyDescent="0.25">
      <c r="A146" s="12"/>
      <c r="B146" s="28"/>
      <c r="C146" s="12"/>
      <c r="D146" s="12"/>
      <c r="E146" s="12"/>
      <c r="F146" s="12"/>
      <c r="G146" s="12"/>
      <c r="H146" s="12"/>
      <c r="I146" s="12"/>
      <c r="J146" s="12"/>
      <c r="K146" s="12"/>
      <c r="L146" s="12"/>
      <c r="M146" s="12"/>
      <c r="N146" s="12"/>
      <c r="O146" s="12"/>
    </row>
    <row r="147" spans="1:15" x14ac:dyDescent="0.25">
      <c r="A147" s="12"/>
      <c r="B147" s="28"/>
      <c r="C147" s="12"/>
      <c r="D147" s="12"/>
      <c r="E147" s="12"/>
      <c r="F147" s="12"/>
      <c r="G147" s="12"/>
      <c r="H147" s="12"/>
      <c r="I147" s="12"/>
      <c r="J147" s="12"/>
      <c r="K147" s="12"/>
      <c r="L147" s="12"/>
      <c r="M147" s="12"/>
      <c r="N147" s="12"/>
      <c r="O147" s="12"/>
    </row>
    <row r="148" spans="1:15" x14ac:dyDescent="0.25">
      <c r="A148" s="12"/>
      <c r="B148" s="28"/>
      <c r="C148" s="12"/>
      <c r="D148" s="12"/>
      <c r="E148" s="12"/>
      <c r="F148" s="12"/>
      <c r="G148" s="12"/>
      <c r="H148" s="12"/>
      <c r="I148" s="12"/>
      <c r="J148" s="12"/>
      <c r="K148" s="12"/>
      <c r="L148" s="12"/>
      <c r="M148" s="12"/>
      <c r="N148" s="12"/>
      <c r="O148" s="12"/>
    </row>
    <row r="149" spans="1:15" x14ac:dyDescent="0.25">
      <c r="A149" s="12"/>
      <c r="B149" s="28"/>
      <c r="C149" s="12"/>
      <c r="D149" s="12"/>
      <c r="E149" s="12"/>
      <c r="F149" s="12"/>
      <c r="G149" s="12"/>
      <c r="H149" s="12"/>
      <c r="I149" s="12"/>
      <c r="J149" s="12"/>
      <c r="K149" s="12"/>
      <c r="L149" s="12"/>
      <c r="M149" s="12"/>
      <c r="N149" s="12"/>
      <c r="O149" s="12"/>
    </row>
    <row r="150" spans="1:15" x14ac:dyDescent="0.25">
      <c r="A150" s="12"/>
      <c r="B150" s="28"/>
      <c r="C150" s="12"/>
      <c r="D150" s="12"/>
      <c r="E150" s="12"/>
      <c r="F150" s="12"/>
      <c r="G150" s="12"/>
      <c r="H150" s="12"/>
      <c r="I150" s="12"/>
      <c r="J150" s="12"/>
      <c r="K150" s="12"/>
      <c r="L150" s="12"/>
      <c r="M150" s="12"/>
      <c r="N150" s="12"/>
      <c r="O150" s="12"/>
    </row>
    <row r="151" spans="1:15" x14ac:dyDescent="0.25">
      <c r="A151" s="12"/>
      <c r="B151" s="28"/>
      <c r="C151" s="12"/>
      <c r="D151" s="12"/>
      <c r="E151" s="12"/>
      <c r="F151" s="12"/>
      <c r="G151" s="12"/>
      <c r="H151" s="12"/>
      <c r="I151" s="12"/>
      <c r="J151" s="12"/>
      <c r="K151" s="12"/>
      <c r="L151" s="12"/>
      <c r="M151" s="12"/>
      <c r="N151" s="12"/>
      <c r="O151" s="12"/>
    </row>
    <row r="152" spans="1:15" x14ac:dyDescent="0.25">
      <c r="A152" s="12"/>
      <c r="B152" s="28"/>
      <c r="C152" s="12"/>
      <c r="D152" s="12"/>
      <c r="E152" s="12"/>
      <c r="F152" s="12"/>
      <c r="G152" s="12"/>
      <c r="H152" s="12"/>
      <c r="I152" s="12"/>
      <c r="J152" s="12"/>
      <c r="K152" s="12"/>
      <c r="L152" s="12"/>
      <c r="M152" s="12"/>
      <c r="N152" s="12"/>
      <c r="O152" s="12"/>
    </row>
    <row r="153" spans="1:15" x14ac:dyDescent="0.25">
      <c r="A153" s="12"/>
      <c r="B153" s="28"/>
      <c r="C153" s="12"/>
      <c r="D153" s="12"/>
      <c r="E153" s="12"/>
      <c r="F153" s="12"/>
      <c r="G153" s="12"/>
      <c r="H153" s="12"/>
      <c r="I153" s="12"/>
      <c r="J153" s="12"/>
      <c r="K153" s="12"/>
      <c r="L153" s="12"/>
      <c r="M153" s="12"/>
      <c r="N153" s="12"/>
      <c r="O153" s="12"/>
    </row>
    <row r="154" spans="1:15" x14ac:dyDescent="0.25">
      <c r="A154" s="12"/>
      <c r="B154" s="28"/>
      <c r="C154" s="12"/>
      <c r="D154" s="12"/>
      <c r="E154" s="12"/>
      <c r="F154" s="12"/>
      <c r="G154" s="12"/>
      <c r="H154" s="12"/>
      <c r="I154" s="12"/>
      <c r="J154" s="12"/>
      <c r="K154" s="12"/>
      <c r="L154" s="12"/>
      <c r="M154" s="12"/>
      <c r="N154" s="12"/>
      <c r="O154" s="12"/>
    </row>
    <row r="155" spans="1:15" x14ac:dyDescent="0.25">
      <c r="A155" s="12"/>
      <c r="B155" s="28"/>
      <c r="C155" s="12"/>
      <c r="D155" s="12"/>
      <c r="E155" s="12"/>
      <c r="F155" s="12"/>
      <c r="G155" s="12"/>
      <c r="H155" s="12"/>
      <c r="I155" s="12"/>
      <c r="J155" s="12"/>
      <c r="K155" s="12"/>
      <c r="L155" s="12"/>
      <c r="M155" s="12"/>
      <c r="N155" s="12"/>
      <c r="O155" s="12"/>
    </row>
    <row r="156" spans="1:15" x14ac:dyDescent="0.25">
      <c r="A156" s="12"/>
      <c r="B156" s="28"/>
      <c r="C156" s="12"/>
      <c r="D156" s="12"/>
      <c r="E156" s="12"/>
      <c r="F156" s="12"/>
      <c r="G156" s="12"/>
      <c r="H156" s="12"/>
      <c r="I156" s="12"/>
      <c r="J156" s="12"/>
      <c r="K156" s="12"/>
      <c r="L156" s="12"/>
      <c r="M156" s="12"/>
      <c r="N156" s="12"/>
      <c r="O156" s="12"/>
    </row>
    <row r="157" spans="1:15" x14ac:dyDescent="0.25">
      <c r="A157" s="12"/>
      <c r="B157" s="28"/>
      <c r="C157" s="12"/>
      <c r="D157" s="12"/>
      <c r="E157" s="12"/>
      <c r="F157" s="12"/>
      <c r="G157" s="12"/>
      <c r="H157" s="12"/>
      <c r="I157" s="12"/>
      <c r="J157" s="12"/>
      <c r="K157" s="12"/>
      <c r="L157" s="12"/>
      <c r="M157" s="12"/>
      <c r="N157" s="12"/>
      <c r="O157" s="12"/>
    </row>
    <row r="158" spans="1:15" x14ac:dyDescent="0.25">
      <c r="A158" s="12"/>
      <c r="B158" s="28"/>
      <c r="C158" s="12"/>
      <c r="D158" s="12"/>
      <c r="E158" s="12"/>
      <c r="F158" s="12"/>
      <c r="G158" s="12"/>
      <c r="H158" s="12"/>
      <c r="I158" s="12"/>
      <c r="J158" s="12"/>
      <c r="K158" s="12"/>
      <c r="L158" s="12"/>
      <c r="M158" s="12"/>
      <c r="N158" s="12"/>
      <c r="O158" s="12"/>
    </row>
    <row r="159" spans="1:15" x14ac:dyDescent="0.25">
      <c r="A159" s="12"/>
      <c r="B159" s="28"/>
      <c r="C159" s="12"/>
      <c r="D159" s="12"/>
      <c r="E159" s="12"/>
      <c r="F159" s="12"/>
      <c r="G159" s="12"/>
      <c r="H159" s="12"/>
      <c r="I159" s="12"/>
      <c r="J159" s="12"/>
      <c r="K159" s="12"/>
      <c r="L159" s="12"/>
      <c r="M159" s="12"/>
      <c r="N159" s="12"/>
      <c r="O159" s="12"/>
    </row>
    <row r="160" spans="1:15" x14ac:dyDescent="0.25">
      <c r="A160" s="12"/>
      <c r="B160" s="28"/>
      <c r="C160" s="12"/>
      <c r="D160" s="12"/>
      <c r="E160" s="12"/>
      <c r="F160" s="12"/>
      <c r="G160" s="12"/>
      <c r="H160" s="12"/>
      <c r="I160" s="12"/>
      <c r="J160" s="12"/>
      <c r="K160" s="12"/>
      <c r="L160" s="12"/>
      <c r="M160" s="12"/>
      <c r="N160" s="12"/>
      <c r="O160" s="12"/>
    </row>
    <row r="161" spans="1:15" x14ac:dyDescent="0.25">
      <c r="A161" s="12"/>
      <c r="B161" s="28"/>
      <c r="C161" s="12"/>
      <c r="D161" s="12"/>
      <c r="E161" s="12"/>
      <c r="F161" s="12"/>
      <c r="G161" s="12"/>
      <c r="H161" s="12"/>
      <c r="I161" s="12"/>
      <c r="J161" s="12"/>
      <c r="K161" s="12"/>
      <c r="L161" s="12"/>
      <c r="M161" s="12"/>
      <c r="N161" s="12"/>
      <c r="O161" s="12"/>
    </row>
    <row r="162" spans="1:15" x14ac:dyDescent="0.25">
      <c r="A162" s="12"/>
      <c r="B162" s="28"/>
      <c r="C162" s="12"/>
      <c r="D162" s="12"/>
      <c r="E162" s="12"/>
      <c r="F162" s="12"/>
      <c r="G162" s="12"/>
      <c r="H162" s="12"/>
      <c r="I162" s="12"/>
      <c r="J162" s="12"/>
      <c r="K162" s="12"/>
      <c r="L162" s="12"/>
      <c r="M162" s="12"/>
      <c r="N162" s="12"/>
      <c r="O162" s="12"/>
    </row>
    <row r="163" spans="1:15" x14ac:dyDescent="0.25">
      <c r="A163" s="12"/>
      <c r="B163" s="28"/>
      <c r="C163" s="12"/>
      <c r="D163" s="12"/>
      <c r="E163" s="12"/>
      <c r="F163" s="12"/>
      <c r="G163" s="12"/>
      <c r="H163" s="12"/>
      <c r="I163" s="12"/>
      <c r="J163" s="12"/>
      <c r="K163" s="12"/>
      <c r="L163" s="12"/>
      <c r="M163" s="12"/>
      <c r="N163" s="12"/>
      <c r="O163" s="12"/>
    </row>
    <row r="164" spans="1:15" x14ac:dyDescent="0.25">
      <c r="A164" s="12"/>
      <c r="B164" s="28"/>
      <c r="C164" s="12"/>
      <c r="D164" s="12"/>
      <c r="E164" s="12"/>
      <c r="F164" s="12"/>
      <c r="G164" s="12"/>
      <c r="H164" s="12"/>
      <c r="I164" s="12"/>
      <c r="J164" s="12"/>
      <c r="K164" s="12"/>
      <c r="L164" s="12"/>
      <c r="M164" s="12"/>
      <c r="N164" s="12"/>
      <c r="O164" s="12"/>
    </row>
    <row r="165" spans="1:15" x14ac:dyDescent="0.25">
      <c r="A165" s="12"/>
      <c r="B165" s="28"/>
      <c r="C165" s="12"/>
      <c r="D165" s="12"/>
      <c r="E165" s="12"/>
      <c r="F165" s="12"/>
      <c r="G165" s="12"/>
      <c r="H165" s="12"/>
      <c r="I165" s="12"/>
      <c r="J165" s="12"/>
      <c r="K165" s="12"/>
      <c r="L165" s="12"/>
      <c r="M165" s="12"/>
      <c r="N165" s="12"/>
      <c r="O165" s="12"/>
    </row>
    <row r="166" spans="1:15" x14ac:dyDescent="0.25">
      <c r="A166" s="12"/>
      <c r="B166" s="28"/>
      <c r="C166" s="12"/>
      <c r="D166" s="12"/>
      <c r="E166" s="12"/>
      <c r="F166" s="12"/>
      <c r="G166" s="12"/>
      <c r="H166" s="12"/>
      <c r="I166" s="12"/>
      <c r="J166" s="12"/>
      <c r="K166" s="12"/>
      <c r="L166" s="12"/>
      <c r="M166" s="12"/>
      <c r="N166" s="12"/>
      <c r="O166" s="12"/>
    </row>
    <row r="167" spans="1:15" x14ac:dyDescent="0.25">
      <c r="A167" s="12"/>
      <c r="B167" s="28"/>
      <c r="C167" s="12"/>
      <c r="D167" s="12"/>
      <c r="E167" s="12"/>
      <c r="F167" s="12"/>
      <c r="G167" s="12"/>
      <c r="H167" s="12"/>
      <c r="I167" s="12"/>
      <c r="J167" s="12"/>
      <c r="K167" s="12"/>
      <c r="L167" s="12"/>
      <c r="M167" s="12"/>
      <c r="N167" s="12"/>
      <c r="O167" s="12"/>
    </row>
    <row r="168" spans="1:15" x14ac:dyDescent="0.25">
      <c r="A168" s="12"/>
      <c r="B168" s="28"/>
      <c r="C168" s="12"/>
      <c r="D168" s="12"/>
      <c r="E168" s="12"/>
      <c r="F168" s="12"/>
      <c r="G168" s="12"/>
      <c r="H168" s="12"/>
      <c r="I168" s="12"/>
      <c r="J168" s="12"/>
      <c r="K168" s="12"/>
      <c r="L168" s="12"/>
      <c r="M168" s="12"/>
      <c r="N168" s="12"/>
      <c r="O168" s="12"/>
    </row>
    <row r="169" spans="1:15" x14ac:dyDescent="0.25">
      <c r="A169" s="12"/>
      <c r="B169" s="28"/>
      <c r="C169" s="12"/>
      <c r="D169" s="12"/>
      <c r="E169" s="12"/>
      <c r="F169" s="12"/>
      <c r="G169" s="12"/>
      <c r="H169" s="12"/>
      <c r="I169" s="12"/>
      <c r="J169" s="12"/>
      <c r="K169" s="12"/>
      <c r="L169" s="12"/>
      <c r="M169" s="12"/>
      <c r="N169" s="12"/>
      <c r="O169" s="12"/>
    </row>
    <row r="170" spans="1:15" x14ac:dyDescent="0.25">
      <c r="A170" s="12"/>
      <c r="B170" s="28"/>
      <c r="C170" s="12"/>
      <c r="D170" s="12"/>
      <c r="E170" s="12"/>
      <c r="F170" s="12"/>
      <c r="G170" s="12"/>
      <c r="H170" s="12"/>
      <c r="I170" s="12"/>
      <c r="J170" s="12"/>
      <c r="K170" s="12"/>
      <c r="L170" s="12"/>
      <c r="M170" s="12"/>
      <c r="N170" s="12"/>
      <c r="O170" s="12"/>
    </row>
    <row r="171" spans="1:15" x14ac:dyDescent="0.25">
      <c r="A171" s="12"/>
      <c r="B171" s="28"/>
      <c r="C171" s="12"/>
      <c r="D171" s="12"/>
      <c r="E171" s="12"/>
      <c r="F171" s="12"/>
      <c r="G171" s="12"/>
      <c r="H171" s="12"/>
      <c r="I171" s="12"/>
      <c r="J171" s="12"/>
      <c r="K171" s="12"/>
      <c r="L171" s="12"/>
      <c r="M171" s="12"/>
      <c r="N171" s="12"/>
      <c r="O171" s="12"/>
    </row>
    <row r="172" spans="1:15" x14ac:dyDescent="0.25">
      <c r="A172" s="12"/>
      <c r="B172" s="28"/>
      <c r="C172" s="12"/>
      <c r="D172" s="12"/>
      <c r="E172" s="12"/>
      <c r="F172" s="12"/>
      <c r="G172" s="12"/>
      <c r="H172" s="12"/>
      <c r="I172" s="12"/>
      <c r="J172" s="12"/>
      <c r="K172" s="12"/>
      <c r="L172" s="12"/>
      <c r="M172" s="12"/>
      <c r="N172" s="12"/>
      <c r="O172" s="12"/>
    </row>
    <row r="173" spans="1:15" x14ac:dyDescent="0.25">
      <c r="A173" s="12"/>
      <c r="B173" s="28"/>
      <c r="C173" s="12"/>
      <c r="D173" s="12"/>
      <c r="E173" s="12"/>
      <c r="F173" s="12"/>
      <c r="G173" s="12"/>
      <c r="H173" s="12"/>
      <c r="I173" s="12"/>
      <c r="J173" s="12"/>
      <c r="K173" s="12"/>
      <c r="L173" s="12"/>
      <c r="M173" s="12"/>
      <c r="N173" s="12"/>
      <c r="O173" s="12"/>
    </row>
    <row r="174" spans="1:15" x14ac:dyDescent="0.25">
      <c r="A174" s="12"/>
      <c r="B174" s="28"/>
      <c r="C174" s="12"/>
      <c r="D174" s="12"/>
      <c r="E174" s="12"/>
      <c r="F174" s="12"/>
      <c r="G174" s="12"/>
      <c r="H174" s="12"/>
      <c r="I174" s="12"/>
      <c r="J174" s="12"/>
      <c r="K174" s="12"/>
      <c r="L174" s="12"/>
      <c r="M174" s="12"/>
      <c r="N174" s="12"/>
      <c r="O174" s="12"/>
    </row>
    <row r="175" spans="1:15" x14ac:dyDescent="0.25">
      <c r="A175" s="12"/>
      <c r="B175" s="28"/>
      <c r="C175" s="12"/>
      <c r="D175" s="12"/>
      <c r="E175" s="12"/>
      <c r="F175" s="12"/>
      <c r="G175" s="12"/>
      <c r="H175" s="12"/>
      <c r="I175" s="12"/>
      <c r="J175" s="12"/>
      <c r="K175" s="12"/>
      <c r="L175" s="12"/>
      <c r="M175" s="12"/>
      <c r="N175" s="12"/>
      <c r="O175" s="12"/>
    </row>
    <row r="176" spans="1:15" x14ac:dyDescent="0.25">
      <c r="A176" s="12"/>
      <c r="B176" s="28"/>
      <c r="C176" s="12"/>
      <c r="D176" s="12"/>
      <c r="E176" s="12"/>
      <c r="F176" s="12"/>
      <c r="G176" s="12"/>
      <c r="H176" s="12"/>
      <c r="I176" s="12"/>
      <c r="J176" s="12"/>
      <c r="K176" s="12"/>
      <c r="L176" s="12"/>
      <c r="M176" s="12"/>
      <c r="N176" s="12"/>
      <c r="O176" s="12"/>
    </row>
    <row r="177" spans="1:15" x14ac:dyDescent="0.25">
      <c r="A177" s="12"/>
      <c r="B177" s="28"/>
      <c r="C177" s="12"/>
      <c r="D177" s="12"/>
      <c r="E177" s="12"/>
      <c r="F177" s="12"/>
      <c r="G177" s="12"/>
      <c r="H177" s="12"/>
      <c r="I177" s="12"/>
      <c r="J177" s="12"/>
      <c r="K177" s="12"/>
      <c r="L177" s="12"/>
      <c r="M177" s="12"/>
      <c r="N177" s="12"/>
      <c r="O177" s="12"/>
    </row>
    <row r="178" spans="1:15" x14ac:dyDescent="0.25">
      <c r="A178" s="12"/>
      <c r="B178" s="28"/>
      <c r="C178" s="12"/>
      <c r="D178" s="12"/>
      <c r="E178" s="12"/>
      <c r="F178" s="12"/>
      <c r="G178" s="12"/>
      <c r="H178" s="12"/>
      <c r="I178" s="12"/>
      <c r="J178" s="12"/>
      <c r="K178" s="12"/>
      <c r="L178" s="12"/>
      <c r="M178" s="12"/>
      <c r="N178" s="12"/>
      <c r="O178" s="12"/>
    </row>
    <row r="179" spans="1:15" x14ac:dyDescent="0.25">
      <c r="A179" s="12"/>
      <c r="B179" s="28"/>
      <c r="C179" s="12"/>
      <c r="D179" s="12"/>
      <c r="E179" s="12"/>
      <c r="F179" s="12"/>
      <c r="G179" s="12"/>
      <c r="H179" s="12"/>
      <c r="I179" s="12"/>
      <c r="J179" s="12"/>
      <c r="K179" s="12"/>
      <c r="L179" s="12"/>
      <c r="M179" s="12"/>
      <c r="N179" s="12"/>
      <c r="O179" s="12"/>
    </row>
    <row r="180" spans="1:15" x14ac:dyDescent="0.25">
      <c r="A180" s="12"/>
      <c r="B180" s="28"/>
      <c r="C180" s="12"/>
      <c r="D180" s="12"/>
      <c r="E180" s="12"/>
      <c r="F180" s="12"/>
      <c r="G180" s="12"/>
      <c r="H180" s="12"/>
      <c r="I180" s="12"/>
      <c r="J180" s="12"/>
      <c r="K180" s="12"/>
      <c r="L180" s="12"/>
      <c r="M180" s="12"/>
      <c r="N180" s="12"/>
      <c r="O180" s="12"/>
    </row>
    <row r="181" spans="1:15" x14ac:dyDescent="0.25">
      <c r="A181" s="12"/>
      <c r="B181" s="28"/>
      <c r="C181" s="12"/>
      <c r="D181" s="12"/>
      <c r="E181" s="12"/>
      <c r="F181" s="12"/>
      <c r="G181" s="12"/>
      <c r="H181" s="12"/>
      <c r="I181" s="12"/>
      <c r="J181" s="12"/>
      <c r="K181" s="12"/>
      <c r="L181" s="12"/>
      <c r="M181" s="12"/>
      <c r="N181" s="12"/>
      <c r="O181" s="12"/>
    </row>
    <row r="182" spans="1:15" x14ac:dyDescent="0.25">
      <c r="A182" s="12"/>
      <c r="B182" s="28"/>
      <c r="C182" s="12"/>
      <c r="D182" s="12"/>
      <c r="E182" s="12"/>
      <c r="F182" s="12"/>
      <c r="G182" s="12"/>
      <c r="H182" s="12"/>
      <c r="I182" s="12"/>
      <c r="J182" s="12"/>
      <c r="K182" s="12"/>
      <c r="L182" s="12"/>
      <c r="M182" s="12"/>
      <c r="N182" s="12"/>
      <c r="O182" s="12"/>
    </row>
    <row r="183" spans="1:15" x14ac:dyDescent="0.25">
      <c r="A183" s="12"/>
      <c r="B183" s="28"/>
      <c r="C183" s="12"/>
      <c r="D183" s="12"/>
      <c r="E183" s="12"/>
      <c r="F183" s="12"/>
      <c r="G183" s="12"/>
      <c r="H183" s="12"/>
      <c r="I183" s="12"/>
      <c r="J183" s="12"/>
      <c r="K183" s="12"/>
      <c r="L183" s="12"/>
      <c r="M183" s="12"/>
      <c r="N183" s="12"/>
      <c r="O183" s="12"/>
    </row>
    <row r="184" spans="1:15" x14ac:dyDescent="0.25">
      <c r="A184" s="12"/>
      <c r="B184" s="28"/>
      <c r="C184" s="12"/>
      <c r="D184" s="12"/>
      <c r="E184" s="12"/>
      <c r="F184" s="12"/>
      <c r="G184" s="12"/>
      <c r="H184" s="12"/>
      <c r="I184" s="12"/>
      <c r="J184" s="12"/>
      <c r="K184" s="12"/>
      <c r="L184" s="12"/>
      <c r="M184" s="12"/>
      <c r="N184" s="12"/>
      <c r="O184" s="12"/>
    </row>
    <row r="185" spans="1:15" x14ac:dyDescent="0.25">
      <c r="A185" s="12"/>
      <c r="B185" s="28"/>
      <c r="C185" s="12"/>
      <c r="D185" s="12"/>
      <c r="E185" s="12"/>
      <c r="F185" s="12"/>
      <c r="G185" s="12"/>
      <c r="H185" s="12"/>
      <c r="I185" s="12"/>
      <c r="J185" s="12"/>
      <c r="K185" s="12"/>
      <c r="L185" s="12"/>
      <c r="M185" s="12"/>
      <c r="N185" s="12"/>
      <c r="O185" s="12"/>
    </row>
    <row r="186" spans="1:15" x14ac:dyDescent="0.25">
      <c r="A186" s="12"/>
      <c r="B186" s="28"/>
      <c r="C186" s="12"/>
      <c r="D186" s="12"/>
      <c r="E186" s="12"/>
      <c r="F186" s="12"/>
      <c r="G186" s="12"/>
      <c r="H186" s="12"/>
      <c r="I186" s="12"/>
      <c r="J186" s="12"/>
      <c r="K186" s="12"/>
      <c r="L186" s="12"/>
      <c r="M186" s="12"/>
      <c r="N186" s="12"/>
      <c r="O186" s="12"/>
    </row>
    <row r="187" spans="1:15" x14ac:dyDescent="0.25">
      <c r="A187" s="12"/>
      <c r="B187" s="28"/>
      <c r="C187" s="12"/>
      <c r="D187" s="12"/>
      <c r="E187" s="12"/>
      <c r="F187" s="12"/>
      <c r="G187" s="12"/>
      <c r="H187" s="12"/>
      <c r="I187" s="12"/>
      <c r="J187" s="12"/>
      <c r="K187" s="12"/>
      <c r="L187" s="12"/>
      <c r="M187" s="12"/>
      <c r="N187" s="12"/>
      <c r="O187" s="12"/>
    </row>
    <row r="188" spans="1:15" x14ac:dyDescent="0.25">
      <c r="A188" s="12"/>
      <c r="B188" s="28"/>
      <c r="C188" s="12"/>
      <c r="D188" s="12"/>
      <c r="E188" s="12"/>
      <c r="F188" s="12"/>
      <c r="G188" s="12"/>
      <c r="H188" s="12"/>
      <c r="I188" s="12"/>
      <c r="J188" s="12"/>
      <c r="K188" s="12"/>
      <c r="L188" s="12"/>
      <c r="M188" s="12"/>
      <c r="N188" s="12"/>
      <c r="O188" s="12"/>
    </row>
    <row r="189" spans="1:15" x14ac:dyDescent="0.25">
      <c r="A189" s="12"/>
      <c r="B189" s="28"/>
      <c r="C189" s="12"/>
      <c r="D189" s="12"/>
      <c r="E189" s="12"/>
      <c r="F189" s="12"/>
      <c r="G189" s="12"/>
      <c r="H189" s="12"/>
      <c r="I189" s="12"/>
      <c r="J189" s="12"/>
      <c r="K189" s="12"/>
      <c r="L189" s="12"/>
      <c r="M189" s="12"/>
      <c r="N189" s="12"/>
      <c r="O189" s="12"/>
    </row>
    <row r="190" spans="1:15" x14ac:dyDescent="0.25">
      <c r="A190" s="12"/>
      <c r="B190" s="28"/>
      <c r="C190" s="12"/>
      <c r="D190" s="12"/>
      <c r="E190" s="12"/>
      <c r="F190" s="12"/>
      <c r="G190" s="12"/>
      <c r="H190" s="12"/>
      <c r="I190" s="12"/>
      <c r="J190" s="12"/>
      <c r="K190" s="12"/>
      <c r="L190" s="12"/>
      <c r="M190" s="12"/>
      <c r="N190" s="12"/>
      <c r="O190" s="12"/>
    </row>
    <row r="191" spans="1:15" x14ac:dyDescent="0.25">
      <c r="A191" s="12"/>
      <c r="B191" s="28"/>
      <c r="C191" s="12"/>
      <c r="D191" s="12"/>
      <c r="E191" s="12"/>
      <c r="F191" s="12"/>
      <c r="G191" s="12"/>
      <c r="H191" s="12"/>
      <c r="I191" s="12"/>
      <c r="J191" s="12"/>
      <c r="K191" s="12"/>
      <c r="L191" s="12"/>
      <c r="M191" s="12"/>
      <c r="N191" s="12"/>
      <c r="O191" s="12"/>
    </row>
    <row r="192" spans="1:15" x14ac:dyDescent="0.25">
      <c r="A192" s="12"/>
      <c r="B192" s="28"/>
      <c r="C192" s="12"/>
      <c r="D192" s="12"/>
      <c r="E192" s="12"/>
      <c r="F192" s="12"/>
      <c r="G192" s="12"/>
      <c r="H192" s="12"/>
      <c r="I192" s="12"/>
      <c r="J192" s="12"/>
      <c r="K192" s="12"/>
      <c r="L192" s="12"/>
      <c r="M192" s="12"/>
      <c r="N192" s="12"/>
      <c r="O192" s="12"/>
    </row>
    <row r="193" spans="1:15" x14ac:dyDescent="0.25">
      <c r="A193" s="12"/>
      <c r="B193" s="28"/>
      <c r="C193" s="12"/>
      <c r="D193" s="12"/>
      <c r="E193" s="12"/>
      <c r="F193" s="12"/>
      <c r="G193" s="12"/>
      <c r="H193" s="12"/>
      <c r="I193" s="12"/>
      <c r="J193" s="12"/>
      <c r="K193" s="12"/>
      <c r="L193" s="12"/>
      <c r="M193" s="12"/>
      <c r="N193" s="12"/>
      <c r="O193" s="12"/>
    </row>
    <row r="194" spans="1:15" x14ac:dyDescent="0.25">
      <c r="A194" s="12"/>
      <c r="B194" s="28"/>
      <c r="C194" s="12"/>
      <c r="D194" s="12"/>
      <c r="E194" s="12"/>
      <c r="F194" s="12"/>
      <c r="G194" s="12"/>
      <c r="H194" s="12"/>
      <c r="I194" s="12"/>
      <c r="J194" s="12"/>
      <c r="K194" s="12"/>
      <c r="L194" s="12"/>
      <c r="M194" s="12"/>
      <c r="N194" s="12"/>
      <c r="O194" s="12"/>
    </row>
    <row r="195" spans="1:15" x14ac:dyDescent="0.25">
      <c r="A195" s="12"/>
      <c r="B195" s="28"/>
      <c r="C195" s="12"/>
      <c r="D195" s="12"/>
      <c r="E195" s="12"/>
      <c r="F195" s="12"/>
      <c r="G195" s="12"/>
      <c r="H195" s="12"/>
      <c r="I195" s="12"/>
      <c r="J195" s="12"/>
      <c r="K195" s="12"/>
      <c r="L195" s="12"/>
      <c r="M195" s="12"/>
      <c r="N195" s="12"/>
      <c r="O195" s="12"/>
    </row>
    <row r="196" spans="1:15" x14ac:dyDescent="0.25">
      <c r="A196" s="12"/>
      <c r="B196" s="28"/>
      <c r="C196" s="12"/>
      <c r="D196" s="12"/>
      <c r="E196" s="12"/>
      <c r="F196" s="12"/>
      <c r="G196" s="12"/>
      <c r="H196" s="12"/>
      <c r="I196" s="12"/>
      <c r="J196" s="12"/>
      <c r="K196" s="12"/>
      <c r="L196" s="12"/>
      <c r="M196" s="12"/>
      <c r="N196" s="12"/>
      <c r="O196" s="12"/>
    </row>
    <row r="197" spans="1:15" x14ac:dyDescent="0.25">
      <c r="A197" s="12"/>
      <c r="B197" s="28"/>
      <c r="C197" s="12"/>
      <c r="D197" s="12"/>
      <c r="E197" s="12"/>
      <c r="F197" s="12"/>
      <c r="G197" s="12"/>
      <c r="H197" s="12"/>
      <c r="I197" s="12"/>
      <c r="J197" s="12"/>
      <c r="K197" s="12"/>
      <c r="L197" s="12"/>
      <c r="M197" s="12"/>
      <c r="N197" s="12"/>
      <c r="O197" s="12"/>
    </row>
    <row r="198" spans="1:15" x14ac:dyDescent="0.25">
      <c r="A198" s="12"/>
      <c r="B198" s="28"/>
      <c r="C198" s="12"/>
      <c r="D198" s="12"/>
      <c r="E198" s="12"/>
      <c r="F198" s="12"/>
      <c r="G198" s="12"/>
      <c r="H198" s="12"/>
      <c r="I198" s="12"/>
      <c r="J198" s="12"/>
      <c r="K198" s="12"/>
      <c r="L198" s="12"/>
      <c r="M198" s="12"/>
      <c r="N198" s="12"/>
      <c r="O198" s="12"/>
    </row>
    <row r="199" spans="1:15" x14ac:dyDescent="0.25">
      <c r="A199" s="12"/>
      <c r="B199" s="28"/>
      <c r="C199" s="12"/>
      <c r="D199" s="12"/>
      <c r="E199" s="12"/>
      <c r="F199" s="12"/>
      <c r="G199" s="12"/>
      <c r="H199" s="12"/>
      <c r="I199" s="12"/>
      <c r="J199" s="12"/>
      <c r="K199" s="12"/>
      <c r="L199" s="12"/>
      <c r="M199" s="12"/>
      <c r="N199" s="12"/>
      <c r="O199" s="12"/>
    </row>
    <row r="200" spans="1:15" x14ac:dyDescent="0.25">
      <c r="A200" s="12"/>
      <c r="B200" s="28"/>
      <c r="C200" s="12"/>
      <c r="D200" s="12"/>
      <c r="E200" s="12"/>
      <c r="F200" s="12"/>
      <c r="G200" s="12"/>
      <c r="H200" s="12"/>
      <c r="I200" s="12"/>
      <c r="J200" s="12"/>
      <c r="K200" s="12"/>
      <c r="L200" s="12"/>
      <c r="M200" s="12"/>
      <c r="N200" s="12"/>
      <c r="O200" s="12"/>
    </row>
    <row r="201" spans="1:15" x14ac:dyDescent="0.25">
      <c r="A201" s="12"/>
      <c r="B201" s="28"/>
      <c r="C201" s="12"/>
      <c r="D201" s="12"/>
      <c r="E201" s="12"/>
      <c r="F201" s="12"/>
      <c r="G201" s="12"/>
      <c r="H201" s="12"/>
      <c r="I201" s="12"/>
      <c r="J201" s="12"/>
      <c r="K201" s="12"/>
      <c r="L201" s="12"/>
      <c r="M201" s="12"/>
      <c r="N201" s="12"/>
      <c r="O201" s="12"/>
    </row>
    <row r="202" spans="1:15" x14ac:dyDescent="0.25">
      <c r="A202" s="12"/>
      <c r="B202" s="28"/>
      <c r="C202" s="12"/>
      <c r="D202" s="12"/>
      <c r="E202" s="12"/>
      <c r="F202" s="12"/>
      <c r="G202" s="12"/>
      <c r="H202" s="12"/>
      <c r="I202" s="12"/>
      <c r="J202" s="12"/>
      <c r="K202" s="12"/>
      <c r="L202" s="12"/>
      <c r="M202" s="12"/>
      <c r="N202" s="12"/>
      <c r="O202" s="12"/>
    </row>
    <row r="203" spans="1:15" x14ac:dyDescent="0.25">
      <c r="A203" s="12"/>
      <c r="B203" s="28"/>
      <c r="C203" s="12"/>
      <c r="D203" s="12"/>
      <c r="E203" s="12"/>
      <c r="F203" s="12"/>
      <c r="G203" s="12"/>
      <c r="H203" s="12"/>
      <c r="I203" s="12"/>
      <c r="J203" s="12"/>
      <c r="K203" s="12"/>
      <c r="L203" s="12"/>
      <c r="M203" s="12"/>
      <c r="N203" s="12"/>
      <c r="O203" s="12"/>
    </row>
    <row r="204" spans="1:15" x14ac:dyDescent="0.25">
      <c r="A204" s="12"/>
      <c r="B204" s="28"/>
      <c r="C204" s="12"/>
      <c r="D204" s="12"/>
      <c r="E204" s="12"/>
      <c r="F204" s="12"/>
      <c r="G204" s="12"/>
      <c r="H204" s="12"/>
      <c r="I204" s="12"/>
      <c r="J204" s="12"/>
      <c r="K204" s="12"/>
      <c r="L204" s="12"/>
      <c r="M204" s="12"/>
      <c r="N204" s="12"/>
      <c r="O204" s="12"/>
    </row>
    <row r="205" spans="1:15" x14ac:dyDescent="0.25">
      <c r="A205" s="12"/>
      <c r="B205" s="28"/>
      <c r="C205" s="12"/>
      <c r="D205" s="12"/>
      <c r="E205" s="12"/>
      <c r="F205" s="12"/>
      <c r="G205" s="12"/>
      <c r="H205" s="12"/>
      <c r="I205" s="12"/>
      <c r="J205" s="12"/>
      <c r="K205" s="12"/>
      <c r="L205" s="12"/>
      <c r="M205" s="12"/>
      <c r="N205" s="12"/>
      <c r="O205" s="12"/>
    </row>
    <row r="206" spans="1:15" x14ac:dyDescent="0.25">
      <c r="A206" s="12"/>
      <c r="B206" s="28"/>
      <c r="C206" s="12"/>
      <c r="D206" s="12"/>
      <c r="E206" s="12"/>
      <c r="F206" s="12"/>
      <c r="G206" s="12"/>
      <c r="H206" s="12"/>
      <c r="I206" s="12"/>
      <c r="J206" s="12"/>
      <c r="K206" s="12"/>
      <c r="L206" s="12"/>
      <c r="M206" s="12"/>
      <c r="N206" s="12"/>
      <c r="O206" s="12"/>
    </row>
    <row r="207" spans="1:15" x14ac:dyDescent="0.25">
      <c r="A207" s="12"/>
      <c r="B207" s="28"/>
      <c r="C207" s="12"/>
      <c r="D207" s="12"/>
      <c r="E207" s="12"/>
      <c r="F207" s="12"/>
      <c r="G207" s="12"/>
      <c r="H207" s="12"/>
      <c r="I207" s="12"/>
      <c r="J207" s="12"/>
      <c r="K207" s="12"/>
      <c r="L207" s="12"/>
      <c r="M207" s="12"/>
      <c r="N207" s="12"/>
      <c r="O207" s="12"/>
    </row>
    <row r="208" spans="1:15" x14ac:dyDescent="0.25">
      <c r="A208" s="12"/>
      <c r="B208" s="28"/>
      <c r="C208" s="12"/>
      <c r="D208" s="12"/>
      <c r="E208" s="12"/>
      <c r="F208" s="12"/>
      <c r="G208" s="12"/>
      <c r="H208" s="12"/>
      <c r="I208" s="12"/>
      <c r="J208" s="12"/>
      <c r="K208" s="12"/>
      <c r="L208" s="12"/>
      <c r="M208" s="12"/>
      <c r="N208" s="12"/>
      <c r="O208" s="12"/>
    </row>
    <row r="209" spans="1:15" x14ac:dyDescent="0.25">
      <c r="A209" s="12"/>
      <c r="B209" s="28"/>
      <c r="C209" s="12"/>
      <c r="D209" s="12"/>
      <c r="E209" s="12"/>
      <c r="F209" s="12"/>
      <c r="G209" s="12"/>
      <c r="H209" s="12"/>
      <c r="I209" s="12"/>
      <c r="J209" s="12"/>
      <c r="K209" s="12"/>
      <c r="L209" s="12"/>
      <c r="M209" s="12"/>
      <c r="N209" s="12"/>
      <c r="O209" s="12"/>
    </row>
    <row r="210" spans="1:15" x14ac:dyDescent="0.25">
      <c r="A210" s="12"/>
      <c r="B210" s="28"/>
      <c r="C210" s="12"/>
      <c r="D210" s="12"/>
      <c r="E210" s="12"/>
      <c r="F210" s="12"/>
      <c r="G210" s="12"/>
      <c r="H210" s="12"/>
      <c r="I210" s="12"/>
      <c r="J210" s="12"/>
      <c r="K210" s="12"/>
      <c r="L210" s="12"/>
      <c r="M210" s="12"/>
      <c r="N210" s="12"/>
      <c r="O210" s="12"/>
    </row>
    <row r="211" spans="1:15" x14ac:dyDescent="0.25">
      <c r="A211" s="12"/>
      <c r="B211" s="28"/>
      <c r="C211" s="12"/>
      <c r="D211" s="12"/>
      <c r="E211" s="12"/>
      <c r="F211" s="12"/>
      <c r="G211" s="12"/>
      <c r="H211" s="12"/>
      <c r="I211" s="12"/>
      <c r="J211" s="12"/>
      <c r="K211" s="12"/>
      <c r="L211" s="12"/>
      <c r="M211" s="12"/>
      <c r="N211" s="12"/>
      <c r="O211" s="12"/>
    </row>
    <row r="212" spans="1:15" x14ac:dyDescent="0.25">
      <c r="A212" s="12"/>
      <c r="B212" s="28"/>
      <c r="C212" s="12"/>
      <c r="D212" s="12"/>
      <c r="E212" s="12"/>
      <c r="F212" s="12"/>
      <c r="G212" s="12"/>
      <c r="H212" s="12"/>
      <c r="I212" s="12"/>
      <c r="J212" s="12"/>
      <c r="K212" s="12"/>
      <c r="L212" s="12"/>
      <c r="M212" s="12"/>
      <c r="N212" s="12"/>
      <c r="O212" s="12"/>
    </row>
    <row r="213" spans="1:15" x14ac:dyDescent="0.25">
      <c r="A213" s="12"/>
      <c r="B213" s="28"/>
      <c r="C213" s="12"/>
      <c r="D213" s="12"/>
      <c r="E213" s="12"/>
      <c r="F213" s="12"/>
      <c r="G213" s="12"/>
      <c r="H213" s="12"/>
      <c r="I213" s="12"/>
      <c r="J213" s="12"/>
      <c r="K213" s="12"/>
      <c r="L213" s="12"/>
      <c r="M213" s="12"/>
      <c r="N213" s="12"/>
      <c r="O213" s="12"/>
    </row>
    <row r="214" spans="1:15" x14ac:dyDescent="0.25">
      <c r="A214" s="12"/>
      <c r="B214" s="28"/>
      <c r="C214" s="12"/>
      <c r="D214" s="12"/>
      <c r="E214" s="12"/>
      <c r="F214" s="12"/>
      <c r="G214" s="12"/>
      <c r="H214" s="12"/>
      <c r="I214" s="12"/>
      <c r="J214" s="12"/>
      <c r="K214" s="12"/>
      <c r="L214" s="12"/>
      <c r="M214" s="12"/>
      <c r="N214" s="12"/>
      <c r="O214" s="12"/>
    </row>
    <row r="215" spans="1:15" x14ac:dyDescent="0.25">
      <c r="A215" s="12"/>
      <c r="B215" s="28"/>
      <c r="C215" s="12"/>
      <c r="D215" s="12"/>
      <c r="E215" s="12"/>
      <c r="F215" s="12"/>
      <c r="G215" s="12"/>
      <c r="H215" s="12"/>
      <c r="I215" s="12"/>
      <c r="J215" s="12"/>
      <c r="K215" s="12"/>
      <c r="L215" s="12"/>
      <c r="M215" s="12"/>
      <c r="N215" s="12"/>
      <c r="O215" s="12"/>
    </row>
    <row r="216" spans="1:15" x14ac:dyDescent="0.25">
      <c r="A216" s="12"/>
      <c r="B216" s="28"/>
      <c r="C216" s="12"/>
      <c r="D216" s="12"/>
      <c r="E216" s="12"/>
      <c r="F216" s="12"/>
      <c r="G216" s="12"/>
      <c r="H216" s="12"/>
      <c r="I216" s="12"/>
      <c r="J216" s="12"/>
      <c r="K216" s="12"/>
      <c r="L216" s="12"/>
      <c r="M216" s="12"/>
      <c r="N216" s="12"/>
      <c r="O216" s="12"/>
    </row>
    <row r="217" spans="1:15" x14ac:dyDescent="0.25">
      <c r="A217" s="12"/>
      <c r="B217" s="28"/>
      <c r="C217" s="12"/>
      <c r="D217" s="12"/>
      <c r="E217" s="12"/>
      <c r="F217" s="12"/>
      <c r="G217" s="12"/>
      <c r="H217" s="12"/>
      <c r="I217" s="12"/>
      <c r="J217" s="12"/>
      <c r="K217" s="12"/>
      <c r="L217" s="12"/>
      <c r="M217" s="12"/>
      <c r="N217" s="12"/>
      <c r="O217" s="12"/>
    </row>
    <row r="218" spans="1:15" x14ac:dyDescent="0.25">
      <c r="A218" s="12"/>
      <c r="B218" s="28"/>
      <c r="C218" s="12"/>
      <c r="D218" s="12"/>
      <c r="E218" s="12"/>
      <c r="F218" s="12"/>
      <c r="G218" s="12"/>
      <c r="H218" s="12"/>
      <c r="I218" s="12"/>
      <c r="J218" s="12"/>
      <c r="K218" s="12"/>
      <c r="L218" s="12"/>
      <c r="M218" s="12"/>
      <c r="N218" s="12"/>
      <c r="O218" s="12"/>
    </row>
    <row r="219" spans="1:15" x14ac:dyDescent="0.25">
      <c r="A219" s="12"/>
      <c r="B219" s="28"/>
      <c r="C219" s="12"/>
      <c r="D219" s="12"/>
      <c r="E219" s="12"/>
      <c r="F219" s="12"/>
      <c r="G219" s="12"/>
      <c r="H219" s="12"/>
      <c r="I219" s="12"/>
      <c r="J219" s="12"/>
      <c r="K219" s="12"/>
      <c r="L219" s="12"/>
      <c r="M219" s="12"/>
      <c r="N219" s="12"/>
      <c r="O219" s="12"/>
    </row>
    <row r="220" spans="1:15" x14ac:dyDescent="0.25">
      <c r="A220" s="12"/>
      <c r="B220" s="28"/>
      <c r="C220" s="12"/>
      <c r="D220" s="12"/>
      <c r="E220" s="12"/>
      <c r="F220" s="12"/>
      <c r="G220" s="12"/>
      <c r="H220" s="12"/>
      <c r="I220" s="12"/>
      <c r="J220" s="12"/>
      <c r="K220" s="12"/>
      <c r="L220" s="12"/>
      <c r="M220" s="12"/>
      <c r="N220" s="12"/>
      <c r="O220" s="12"/>
    </row>
    <row r="221" spans="1:15" x14ac:dyDescent="0.25">
      <c r="A221" s="12"/>
      <c r="B221" s="28"/>
      <c r="C221" s="12"/>
      <c r="D221" s="12"/>
      <c r="E221" s="12"/>
      <c r="F221" s="12"/>
      <c r="G221" s="12"/>
      <c r="H221" s="12"/>
      <c r="I221" s="12"/>
      <c r="J221" s="12"/>
      <c r="K221" s="12"/>
      <c r="L221" s="12"/>
      <c r="M221" s="12"/>
      <c r="N221" s="12"/>
      <c r="O221" s="12"/>
    </row>
    <row r="222" spans="1:15" x14ac:dyDescent="0.25">
      <c r="A222" s="12"/>
      <c r="B222" s="28"/>
      <c r="C222" s="12"/>
      <c r="D222" s="12"/>
      <c r="E222" s="12"/>
      <c r="F222" s="12"/>
      <c r="G222" s="12"/>
      <c r="H222" s="12"/>
      <c r="I222" s="12"/>
      <c r="J222" s="12"/>
      <c r="K222" s="12"/>
      <c r="L222" s="12"/>
      <c r="M222" s="12"/>
      <c r="N222" s="12"/>
      <c r="O222" s="12"/>
    </row>
    <row r="223" spans="1:15" x14ac:dyDescent="0.25">
      <c r="A223" s="12"/>
      <c r="B223" s="28"/>
      <c r="C223" s="12"/>
      <c r="D223" s="12"/>
      <c r="E223" s="12"/>
      <c r="F223" s="12"/>
      <c r="G223" s="12"/>
      <c r="H223" s="12"/>
      <c r="I223" s="12"/>
      <c r="J223" s="12"/>
      <c r="K223" s="12"/>
      <c r="L223" s="12"/>
      <c r="M223" s="12"/>
      <c r="N223" s="12"/>
      <c r="O223" s="12"/>
    </row>
    <row r="224" spans="1:15" x14ac:dyDescent="0.25">
      <c r="A224" s="12"/>
      <c r="B224" s="28"/>
      <c r="C224" s="12"/>
      <c r="D224" s="12"/>
      <c r="E224" s="12"/>
      <c r="F224" s="12"/>
      <c r="G224" s="12"/>
      <c r="H224" s="12"/>
      <c r="I224" s="12"/>
      <c r="J224" s="12"/>
      <c r="K224" s="12"/>
      <c r="L224" s="12"/>
      <c r="M224" s="12"/>
      <c r="N224" s="12"/>
      <c r="O224" s="12"/>
    </row>
    <row r="225" spans="1:15" x14ac:dyDescent="0.25">
      <c r="A225" s="12"/>
      <c r="B225" s="28"/>
      <c r="C225" s="12"/>
      <c r="D225" s="12"/>
      <c r="E225" s="12"/>
      <c r="F225" s="12"/>
      <c r="G225" s="12"/>
      <c r="H225" s="12"/>
      <c r="I225" s="12"/>
      <c r="J225" s="12"/>
      <c r="K225" s="12"/>
      <c r="L225" s="12"/>
      <c r="M225" s="12"/>
      <c r="N225" s="12"/>
      <c r="O225" s="12"/>
    </row>
    <row r="226" spans="1:15" x14ac:dyDescent="0.25">
      <c r="A226" s="12"/>
      <c r="B226" s="28"/>
      <c r="C226" s="12"/>
      <c r="D226" s="12"/>
      <c r="E226" s="12"/>
      <c r="F226" s="12"/>
      <c r="G226" s="12"/>
      <c r="H226" s="12"/>
      <c r="I226" s="12"/>
      <c r="J226" s="12"/>
      <c r="K226" s="12"/>
      <c r="L226" s="12"/>
      <c r="M226" s="12"/>
      <c r="N226" s="12"/>
      <c r="O226" s="12"/>
    </row>
    <row r="227" spans="1:15" x14ac:dyDescent="0.25">
      <c r="A227" s="12"/>
      <c r="B227" s="28"/>
      <c r="C227" s="12"/>
      <c r="D227" s="12"/>
      <c r="E227" s="12"/>
      <c r="F227" s="12"/>
      <c r="G227" s="12"/>
      <c r="H227" s="12"/>
      <c r="I227" s="12"/>
      <c r="J227" s="12"/>
      <c r="K227" s="12"/>
      <c r="L227" s="12"/>
      <c r="M227" s="12"/>
      <c r="N227" s="12"/>
      <c r="O227" s="12"/>
    </row>
    <row r="228" spans="1:15" x14ac:dyDescent="0.25">
      <c r="A228" s="12"/>
      <c r="B228" s="28"/>
      <c r="C228" s="12"/>
      <c r="D228" s="12"/>
      <c r="E228" s="12"/>
      <c r="F228" s="12"/>
      <c r="G228" s="12"/>
      <c r="H228" s="12"/>
      <c r="I228" s="12"/>
      <c r="J228" s="12"/>
      <c r="K228" s="12"/>
      <c r="L228" s="12"/>
      <c r="M228" s="12"/>
      <c r="N228" s="12"/>
      <c r="O228" s="12"/>
    </row>
    <row r="229" spans="1:15" x14ac:dyDescent="0.25">
      <c r="A229" s="12"/>
      <c r="B229" s="28"/>
      <c r="C229" s="12"/>
      <c r="D229" s="12"/>
      <c r="E229" s="12"/>
      <c r="F229" s="12"/>
      <c r="G229" s="12"/>
      <c r="H229" s="12"/>
      <c r="I229" s="12"/>
      <c r="J229" s="12"/>
      <c r="K229" s="12"/>
      <c r="L229" s="12"/>
      <c r="M229" s="12"/>
      <c r="N229" s="12"/>
      <c r="O229" s="12"/>
    </row>
    <row r="230" spans="1:15" x14ac:dyDescent="0.25">
      <c r="A230" s="12"/>
      <c r="B230" s="28"/>
      <c r="C230" s="12"/>
      <c r="D230" s="12"/>
      <c r="E230" s="12"/>
      <c r="F230" s="12"/>
      <c r="G230" s="12"/>
      <c r="H230" s="12"/>
      <c r="I230" s="12"/>
      <c r="J230" s="12"/>
      <c r="K230" s="12"/>
      <c r="L230" s="12"/>
      <c r="M230" s="12"/>
      <c r="N230" s="12"/>
      <c r="O230" s="12"/>
    </row>
    <row r="231" spans="1:15" x14ac:dyDescent="0.25">
      <c r="A231" s="12"/>
      <c r="B231" s="28"/>
      <c r="C231" s="12"/>
      <c r="D231" s="12"/>
      <c r="E231" s="12"/>
      <c r="F231" s="12"/>
      <c r="G231" s="12"/>
      <c r="H231" s="12"/>
      <c r="I231" s="12"/>
      <c r="J231" s="12"/>
      <c r="K231" s="12"/>
      <c r="L231" s="12"/>
      <c r="M231" s="12"/>
      <c r="N231" s="12"/>
      <c r="O231" s="12"/>
    </row>
    <row r="232" spans="1:15" x14ac:dyDescent="0.25">
      <c r="A232" s="12"/>
      <c r="B232" s="28"/>
      <c r="C232" s="12"/>
      <c r="D232" s="12"/>
      <c r="E232" s="12"/>
      <c r="F232" s="12"/>
      <c r="G232" s="12"/>
      <c r="H232" s="12"/>
      <c r="I232" s="12"/>
      <c r="J232" s="12"/>
      <c r="K232" s="12"/>
      <c r="L232" s="12"/>
      <c r="M232" s="12"/>
      <c r="N232" s="12"/>
      <c r="O232" s="12"/>
    </row>
    <row r="233" spans="1:15" x14ac:dyDescent="0.25">
      <c r="A233" s="12"/>
      <c r="B233" s="28"/>
      <c r="C233" s="12"/>
      <c r="D233" s="12"/>
      <c r="E233" s="12"/>
      <c r="F233" s="12"/>
      <c r="G233" s="12"/>
      <c r="H233" s="12"/>
      <c r="I233" s="12"/>
      <c r="J233" s="12"/>
      <c r="K233" s="12"/>
      <c r="L233" s="12"/>
      <c r="M233" s="12"/>
      <c r="N233" s="12"/>
      <c r="O233" s="12"/>
    </row>
    <row r="234" spans="1:15" x14ac:dyDescent="0.25">
      <c r="A234" s="12"/>
      <c r="B234" s="28"/>
      <c r="C234" s="12"/>
      <c r="D234" s="12"/>
      <c r="E234" s="12"/>
      <c r="F234" s="12"/>
      <c r="G234" s="12"/>
      <c r="H234" s="12"/>
      <c r="I234" s="12"/>
      <c r="J234" s="12"/>
      <c r="K234" s="12"/>
      <c r="L234" s="12"/>
      <c r="M234" s="12"/>
      <c r="N234" s="12"/>
      <c r="O234" s="12"/>
    </row>
    <row r="235" spans="1:15" x14ac:dyDescent="0.25">
      <c r="A235" s="12"/>
      <c r="B235" s="28"/>
      <c r="C235" s="12"/>
      <c r="D235" s="12"/>
      <c r="E235" s="12"/>
      <c r="F235" s="12"/>
      <c r="G235" s="12"/>
      <c r="H235" s="12"/>
      <c r="I235" s="12"/>
      <c r="J235" s="12"/>
      <c r="K235" s="12"/>
      <c r="L235" s="12"/>
      <c r="M235" s="12"/>
      <c r="N235" s="12"/>
      <c r="O235" s="12"/>
    </row>
    <row r="236" spans="1:15" x14ac:dyDescent="0.25">
      <c r="A236" s="12"/>
      <c r="B236" s="28"/>
      <c r="C236" s="12"/>
      <c r="D236" s="12"/>
      <c r="E236" s="12"/>
      <c r="F236" s="12"/>
      <c r="G236" s="12"/>
      <c r="H236" s="12"/>
      <c r="I236" s="12"/>
      <c r="J236" s="12"/>
      <c r="K236" s="12"/>
      <c r="L236" s="12"/>
      <c r="M236" s="12"/>
      <c r="N236" s="12"/>
      <c r="O236" s="12"/>
    </row>
    <row r="237" spans="1:15" x14ac:dyDescent="0.25">
      <c r="A237" s="12"/>
      <c r="B237" s="28"/>
      <c r="C237" s="12"/>
      <c r="D237" s="12"/>
      <c r="E237" s="12"/>
      <c r="F237" s="12"/>
      <c r="G237" s="12"/>
      <c r="H237" s="12"/>
      <c r="I237" s="12"/>
      <c r="J237" s="12"/>
      <c r="K237" s="12"/>
      <c r="L237" s="12"/>
      <c r="M237" s="12"/>
      <c r="N237" s="12"/>
      <c r="O237" s="12"/>
    </row>
    <row r="238" spans="1:15" x14ac:dyDescent="0.25">
      <c r="A238" s="12"/>
      <c r="B238" s="28"/>
      <c r="C238" s="12"/>
      <c r="D238" s="12"/>
      <c r="E238" s="12"/>
      <c r="F238" s="12"/>
      <c r="G238" s="12"/>
      <c r="H238" s="12"/>
      <c r="I238" s="12"/>
      <c r="J238" s="12"/>
      <c r="K238" s="12"/>
      <c r="L238" s="12"/>
      <c r="M238" s="12"/>
      <c r="N238" s="12"/>
      <c r="O238" s="12"/>
    </row>
    <row r="239" spans="1:15" x14ac:dyDescent="0.25">
      <c r="A239" s="12"/>
      <c r="B239" s="28"/>
      <c r="C239" s="12"/>
      <c r="D239" s="12"/>
      <c r="E239" s="12"/>
      <c r="F239" s="12"/>
      <c r="G239" s="12"/>
      <c r="H239" s="12"/>
      <c r="I239" s="12"/>
      <c r="J239" s="12"/>
      <c r="K239" s="12"/>
      <c r="L239" s="12"/>
      <c r="M239" s="12"/>
      <c r="N239" s="12"/>
      <c r="O239" s="12"/>
    </row>
    <row r="240" spans="1:15" x14ac:dyDescent="0.25">
      <c r="A240" s="12"/>
      <c r="B240" s="28"/>
      <c r="C240" s="12"/>
      <c r="D240" s="12"/>
      <c r="E240" s="12"/>
      <c r="F240" s="12"/>
      <c r="G240" s="12"/>
      <c r="H240" s="12"/>
      <c r="I240" s="12"/>
      <c r="J240" s="12"/>
      <c r="K240" s="12"/>
      <c r="L240" s="12"/>
      <c r="M240" s="12"/>
      <c r="N240" s="12"/>
      <c r="O240" s="12"/>
    </row>
    <row r="241" spans="1:15" x14ac:dyDescent="0.25">
      <c r="A241" s="12"/>
      <c r="B241" s="28"/>
      <c r="C241" s="12"/>
      <c r="D241" s="12"/>
      <c r="E241" s="12"/>
      <c r="F241" s="12"/>
      <c r="G241" s="12"/>
      <c r="H241" s="12"/>
      <c r="I241" s="12"/>
      <c r="J241" s="12"/>
      <c r="K241" s="12"/>
      <c r="L241" s="12"/>
      <c r="M241" s="12"/>
      <c r="N241" s="12"/>
      <c r="O241" s="12"/>
    </row>
    <row r="242" spans="1:15" x14ac:dyDescent="0.25">
      <c r="A242" s="12"/>
      <c r="B242" s="28"/>
      <c r="C242" s="12"/>
      <c r="D242" s="12"/>
      <c r="E242" s="12"/>
      <c r="F242" s="12"/>
      <c r="G242" s="12"/>
      <c r="H242" s="12"/>
      <c r="I242" s="12"/>
      <c r="J242" s="12"/>
      <c r="K242" s="12"/>
      <c r="L242" s="12"/>
      <c r="M242" s="12"/>
      <c r="N242" s="12"/>
      <c r="O242" s="12"/>
    </row>
    <row r="243" spans="1:15" x14ac:dyDescent="0.25">
      <c r="A243" s="12"/>
      <c r="B243" s="28"/>
      <c r="C243" s="12"/>
      <c r="D243" s="12"/>
      <c r="E243" s="12"/>
      <c r="F243" s="12"/>
      <c r="G243" s="12"/>
      <c r="H243" s="12"/>
      <c r="I243" s="12"/>
      <c r="J243" s="12"/>
      <c r="K243" s="12"/>
      <c r="L243" s="12"/>
      <c r="M243" s="12"/>
      <c r="N243" s="12"/>
      <c r="O243" s="12"/>
    </row>
    <row r="244" spans="1:15" x14ac:dyDescent="0.25">
      <c r="A244" s="12"/>
      <c r="B244" s="28"/>
      <c r="C244" s="12"/>
      <c r="D244" s="12"/>
      <c r="E244" s="12"/>
      <c r="F244" s="12"/>
      <c r="G244" s="12"/>
      <c r="H244" s="12"/>
      <c r="I244" s="12"/>
      <c r="J244" s="12"/>
      <c r="K244" s="12"/>
      <c r="L244" s="12"/>
      <c r="M244" s="12"/>
      <c r="N244" s="12"/>
      <c r="O244" s="12"/>
    </row>
    <row r="245" spans="1:15" x14ac:dyDescent="0.25">
      <c r="A245" s="12"/>
      <c r="B245" s="28"/>
      <c r="C245" s="12"/>
      <c r="D245" s="12"/>
      <c r="E245" s="12"/>
      <c r="F245" s="12"/>
      <c r="G245" s="12"/>
      <c r="H245" s="12"/>
      <c r="I245" s="12"/>
      <c r="J245" s="12"/>
      <c r="K245" s="12"/>
      <c r="L245" s="12"/>
      <c r="M245" s="12"/>
      <c r="N245" s="12"/>
      <c r="O245" s="12"/>
    </row>
    <row r="246" spans="1:15" x14ac:dyDescent="0.25">
      <c r="A246" s="12"/>
      <c r="B246" s="28"/>
      <c r="C246" s="12"/>
      <c r="D246" s="12"/>
      <c r="E246" s="12"/>
      <c r="F246" s="12"/>
      <c r="G246" s="12"/>
      <c r="H246" s="12"/>
      <c r="I246" s="12"/>
      <c r="J246" s="12"/>
      <c r="K246" s="12"/>
      <c r="L246" s="12"/>
      <c r="M246" s="12"/>
      <c r="N246" s="12"/>
      <c r="O246" s="12"/>
    </row>
    <row r="247" spans="1:15" x14ac:dyDescent="0.25">
      <c r="A247" s="12"/>
      <c r="B247" s="28"/>
      <c r="C247" s="12"/>
      <c r="D247" s="12"/>
      <c r="E247" s="12"/>
      <c r="F247" s="12"/>
      <c r="G247" s="12"/>
      <c r="H247" s="12"/>
      <c r="I247" s="12"/>
      <c r="J247" s="12"/>
      <c r="K247" s="12"/>
      <c r="L247" s="12"/>
      <c r="M247" s="12"/>
      <c r="N247" s="12"/>
      <c r="O247" s="12"/>
    </row>
    <row r="248" spans="1:15" x14ac:dyDescent="0.25">
      <c r="A248" s="12"/>
      <c r="B248" s="28"/>
      <c r="C248" s="12"/>
      <c r="D248" s="12"/>
      <c r="E248" s="12"/>
      <c r="F248" s="12"/>
      <c r="G248" s="12"/>
      <c r="H248" s="12"/>
      <c r="I248" s="12"/>
      <c r="J248" s="12"/>
      <c r="K248" s="12"/>
      <c r="L248" s="12"/>
      <c r="M248" s="12"/>
      <c r="N248" s="12"/>
      <c r="O248" s="12"/>
    </row>
    <row r="249" spans="1:15" x14ac:dyDescent="0.25">
      <c r="A249" s="12"/>
      <c r="B249" s="28"/>
      <c r="C249" s="12"/>
      <c r="D249" s="12"/>
      <c r="E249" s="12"/>
      <c r="F249" s="12"/>
      <c r="G249" s="12"/>
      <c r="H249" s="12"/>
      <c r="I249" s="12"/>
      <c r="J249" s="12"/>
      <c r="K249" s="12"/>
      <c r="L249" s="12"/>
      <c r="M249" s="12"/>
      <c r="N249" s="12"/>
      <c r="O249" s="12"/>
    </row>
    <row r="250" spans="1:15" x14ac:dyDescent="0.25">
      <c r="A250" s="12"/>
      <c r="B250" s="28"/>
      <c r="C250" s="12"/>
      <c r="D250" s="12"/>
      <c r="E250" s="12"/>
      <c r="F250" s="12"/>
      <c r="G250" s="12"/>
      <c r="H250" s="12"/>
      <c r="I250" s="12"/>
      <c r="J250" s="12"/>
      <c r="K250" s="12"/>
      <c r="L250" s="12"/>
      <c r="M250" s="12"/>
      <c r="N250" s="12"/>
      <c r="O250" s="12"/>
    </row>
    <row r="251" spans="1:15" x14ac:dyDescent="0.25">
      <c r="A251" s="12"/>
      <c r="B251" s="28"/>
      <c r="C251" s="12"/>
      <c r="D251" s="12"/>
      <c r="E251" s="12"/>
      <c r="F251" s="12"/>
      <c r="G251" s="12"/>
      <c r="H251" s="12"/>
      <c r="I251" s="12"/>
      <c r="J251" s="12"/>
      <c r="K251" s="12"/>
      <c r="L251" s="12"/>
      <c r="M251" s="12"/>
      <c r="N251" s="12"/>
      <c r="O251" s="12"/>
    </row>
    <row r="252" spans="1:15" x14ac:dyDescent="0.25">
      <c r="A252" s="12"/>
      <c r="B252" s="28"/>
      <c r="C252" s="12"/>
      <c r="D252" s="12"/>
      <c r="E252" s="12"/>
      <c r="F252" s="12"/>
      <c r="G252" s="12"/>
      <c r="H252" s="12"/>
      <c r="I252" s="12"/>
      <c r="J252" s="12"/>
      <c r="K252" s="12"/>
      <c r="L252" s="12"/>
      <c r="M252" s="12"/>
      <c r="N252" s="12"/>
      <c r="O252" s="12"/>
    </row>
    <row r="253" spans="1:15" x14ac:dyDescent="0.25">
      <c r="A253" s="12"/>
      <c r="B253" s="28"/>
      <c r="C253" s="12"/>
      <c r="D253" s="12"/>
      <c r="E253" s="12"/>
      <c r="F253" s="12"/>
      <c r="G253" s="12"/>
      <c r="H253" s="12"/>
      <c r="I253" s="12"/>
      <c r="J253" s="12"/>
      <c r="K253" s="12"/>
      <c r="L253" s="12"/>
      <c r="M253" s="12"/>
      <c r="N253" s="12"/>
      <c r="O253" s="12"/>
    </row>
    <row r="254" spans="1:15" x14ac:dyDescent="0.25">
      <c r="A254" s="12"/>
      <c r="B254" s="28"/>
      <c r="C254" s="12"/>
      <c r="D254" s="12"/>
      <c r="E254" s="12"/>
      <c r="F254" s="12"/>
      <c r="G254" s="12"/>
      <c r="H254" s="12"/>
      <c r="I254" s="12"/>
      <c r="J254" s="12"/>
      <c r="K254" s="12"/>
      <c r="L254" s="12"/>
      <c r="M254" s="12"/>
      <c r="N254" s="12"/>
      <c r="O254" s="12"/>
    </row>
    <row r="255" spans="1:15" x14ac:dyDescent="0.25">
      <c r="A255" s="12"/>
      <c r="B255" s="28"/>
      <c r="C255" s="12"/>
      <c r="D255" s="12"/>
      <c r="E255" s="12"/>
      <c r="F255" s="12"/>
      <c r="G255" s="12"/>
      <c r="H255" s="12"/>
      <c r="I255" s="12"/>
      <c r="J255" s="12"/>
      <c r="K255" s="12"/>
      <c r="L255" s="12"/>
      <c r="M255" s="12"/>
      <c r="N255" s="12"/>
      <c r="O255" s="12"/>
    </row>
    <row r="256" spans="1:15" x14ac:dyDescent="0.25">
      <c r="A256" s="12"/>
      <c r="B256" s="28"/>
      <c r="C256" s="12"/>
      <c r="D256" s="12"/>
      <c r="E256" s="12"/>
      <c r="F256" s="12"/>
      <c r="G256" s="12"/>
      <c r="H256" s="12"/>
      <c r="I256" s="12"/>
      <c r="J256" s="12"/>
      <c r="K256" s="12"/>
      <c r="L256" s="12"/>
      <c r="M256" s="12"/>
      <c r="N256" s="12"/>
      <c r="O256" s="12"/>
    </row>
    <row r="257" spans="1:15" x14ac:dyDescent="0.25">
      <c r="A257" s="12"/>
      <c r="B257" s="28"/>
      <c r="C257" s="12"/>
      <c r="D257" s="12"/>
      <c r="E257" s="12"/>
      <c r="F257" s="12"/>
      <c r="G257" s="12"/>
      <c r="H257" s="12"/>
      <c r="I257" s="12"/>
      <c r="J257" s="12"/>
      <c r="K257" s="12"/>
      <c r="L257" s="12"/>
      <c r="M257" s="12"/>
      <c r="N257" s="12"/>
      <c r="O257" s="12"/>
    </row>
    <row r="258" spans="1:15" x14ac:dyDescent="0.25">
      <c r="A258" s="12"/>
      <c r="B258" s="28"/>
      <c r="C258" s="12"/>
      <c r="D258" s="12"/>
      <c r="E258" s="12"/>
      <c r="F258" s="12"/>
      <c r="G258" s="12"/>
      <c r="H258" s="12"/>
      <c r="I258" s="12"/>
      <c r="J258" s="12"/>
      <c r="K258" s="12"/>
      <c r="L258" s="12"/>
      <c r="M258" s="12"/>
      <c r="N258" s="12"/>
      <c r="O258" s="12"/>
    </row>
    <row r="259" spans="1:15" x14ac:dyDescent="0.25">
      <c r="A259" s="12"/>
      <c r="B259" s="28"/>
      <c r="C259" s="12"/>
      <c r="D259" s="12"/>
      <c r="E259" s="12"/>
      <c r="F259" s="12"/>
      <c r="G259" s="12"/>
      <c r="H259" s="12"/>
      <c r="I259" s="12"/>
      <c r="J259" s="12"/>
      <c r="K259" s="12"/>
      <c r="L259" s="12"/>
      <c r="M259" s="12"/>
      <c r="N259" s="12"/>
      <c r="O259" s="12"/>
    </row>
    <row r="260" spans="1:15" x14ac:dyDescent="0.25">
      <c r="A260" s="12"/>
      <c r="B260" s="28"/>
      <c r="C260" s="12"/>
      <c r="D260" s="12"/>
      <c r="E260" s="12"/>
      <c r="F260" s="12"/>
      <c r="G260" s="12"/>
      <c r="H260" s="12"/>
      <c r="I260" s="12"/>
      <c r="J260" s="12"/>
      <c r="K260" s="12"/>
      <c r="L260" s="12"/>
      <c r="M260" s="12"/>
      <c r="N260" s="12"/>
      <c r="O260" s="12"/>
    </row>
    <row r="261" spans="1:15" x14ac:dyDescent="0.25">
      <c r="A261" s="12"/>
      <c r="B261" s="28"/>
      <c r="C261" s="12"/>
      <c r="D261" s="12"/>
      <c r="E261" s="12"/>
      <c r="F261" s="12"/>
      <c r="G261" s="12"/>
      <c r="H261" s="12"/>
      <c r="I261" s="12"/>
      <c r="J261" s="12"/>
      <c r="K261" s="12"/>
      <c r="L261" s="12"/>
      <c r="M261" s="12"/>
      <c r="N261" s="12"/>
      <c r="O261" s="12"/>
    </row>
    <row r="262" spans="1:15" x14ac:dyDescent="0.25">
      <c r="A262" s="12"/>
      <c r="B262" s="28"/>
      <c r="C262" s="12"/>
      <c r="D262" s="12"/>
      <c r="E262" s="12"/>
      <c r="F262" s="12"/>
      <c r="G262" s="12"/>
      <c r="H262" s="12"/>
      <c r="I262" s="12"/>
      <c r="J262" s="12"/>
      <c r="K262" s="12"/>
      <c r="L262" s="12"/>
      <c r="M262" s="12"/>
      <c r="N262" s="12"/>
      <c r="O262" s="12"/>
    </row>
    <row r="263" spans="1:15" x14ac:dyDescent="0.25">
      <c r="A263" s="12"/>
      <c r="B263" s="28"/>
      <c r="C263" s="12"/>
      <c r="D263" s="12"/>
      <c r="E263" s="12"/>
      <c r="F263" s="12"/>
      <c r="G263" s="12"/>
      <c r="H263" s="12"/>
      <c r="I263" s="12"/>
      <c r="J263" s="12"/>
      <c r="K263" s="12"/>
      <c r="L263" s="12"/>
      <c r="M263" s="12"/>
      <c r="N263" s="12"/>
      <c r="O263" s="12"/>
    </row>
    <row r="264" spans="1:15" x14ac:dyDescent="0.25">
      <c r="A264" s="12"/>
      <c r="B264" s="28"/>
      <c r="C264" s="12"/>
      <c r="D264" s="12"/>
      <c r="E264" s="12"/>
      <c r="F264" s="12"/>
      <c r="G264" s="12"/>
      <c r="H264" s="12"/>
      <c r="I264" s="12"/>
      <c r="J264" s="12"/>
      <c r="K264" s="12"/>
      <c r="L264" s="12"/>
      <c r="M264" s="12"/>
      <c r="N264" s="12"/>
      <c r="O264" s="12"/>
    </row>
    <row r="265" spans="1:15" x14ac:dyDescent="0.25">
      <c r="A265" s="12"/>
      <c r="B265" s="28"/>
      <c r="C265" s="12"/>
      <c r="D265" s="12"/>
      <c r="E265" s="12"/>
      <c r="F265" s="12"/>
      <c r="G265" s="12"/>
      <c r="H265" s="12"/>
      <c r="I265" s="12"/>
      <c r="J265" s="12"/>
      <c r="K265" s="12"/>
      <c r="L265" s="12"/>
      <c r="M265" s="12"/>
      <c r="N265" s="12"/>
      <c r="O265" s="12"/>
    </row>
    <row r="266" spans="1:15" x14ac:dyDescent="0.25">
      <c r="A266" s="12"/>
      <c r="B266" s="28"/>
      <c r="C266" s="12"/>
      <c r="D266" s="12"/>
      <c r="E266" s="12"/>
      <c r="F266" s="12"/>
      <c r="G266" s="12"/>
      <c r="H266" s="12"/>
      <c r="I266" s="12"/>
      <c r="J266" s="12"/>
      <c r="K266" s="12"/>
      <c r="L266" s="12"/>
      <c r="M266" s="12"/>
      <c r="N266" s="12"/>
      <c r="O266" s="12"/>
    </row>
    <row r="267" spans="1:15" x14ac:dyDescent="0.25">
      <c r="A267" s="12"/>
      <c r="B267" s="28"/>
      <c r="C267" s="12"/>
      <c r="D267" s="12"/>
      <c r="E267" s="12"/>
      <c r="F267" s="12"/>
      <c r="G267" s="12"/>
      <c r="H267" s="12"/>
      <c r="I267" s="12"/>
      <c r="J267" s="12"/>
      <c r="K267" s="12"/>
      <c r="L267" s="12"/>
      <c r="M267" s="12"/>
      <c r="N267" s="12"/>
      <c r="O267" s="12"/>
    </row>
    <row r="268" spans="1:15" x14ac:dyDescent="0.25">
      <c r="A268" s="12"/>
      <c r="B268" s="28"/>
      <c r="C268" s="12"/>
      <c r="D268" s="12"/>
      <c r="E268" s="12"/>
      <c r="F268" s="12"/>
      <c r="G268" s="12"/>
      <c r="H268" s="12"/>
      <c r="I268" s="12"/>
      <c r="J268" s="12"/>
      <c r="K268" s="12"/>
      <c r="L268" s="12"/>
      <c r="M268" s="12"/>
      <c r="N268" s="12"/>
      <c r="O268" s="12"/>
    </row>
    <row r="269" spans="1:15" x14ac:dyDescent="0.25">
      <c r="A269" s="12"/>
      <c r="B269" s="28"/>
      <c r="C269" s="12"/>
      <c r="D269" s="12"/>
      <c r="E269" s="12"/>
      <c r="F269" s="12"/>
      <c r="G269" s="12"/>
      <c r="H269" s="12"/>
      <c r="I269" s="12"/>
      <c r="J269" s="12"/>
      <c r="K269" s="12"/>
      <c r="L269" s="12"/>
      <c r="M269" s="12"/>
      <c r="N269" s="12"/>
      <c r="O269" s="12"/>
    </row>
    <row r="270" spans="1:15" x14ac:dyDescent="0.25">
      <c r="A270" s="12"/>
      <c r="B270" s="28"/>
      <c r="C270" s="12"/>
      <c r="D270" s="12"/>
      <c r="E270" s="12"/>
      <c r="F270" s="12"/>
      <c r="G270" s="12"/>
      <c r="H270" s="12"/>
      <c r="I270" s="12"/>
      <c r="J270" s="12"/>
      <c r="K270" s="12"/>
      <c r="L270" s="12"/>
      <c r="M270" s="12"/>
      <c r="N270" s="12"/>
      <c r="O270" s="12"/>
    </row>
    <row r="271" spans="1:15" x14ac:dyDescent="0.25">
      <c r="A271" s="12"/>
      <c r="B271" s="28"/>
      <c r="C271" s="12"/>
      <c r="D271" s="12"/>
      <c r="E271" s="12"/>
      <c r="F271" s="12"/>
      <c r="G271" s="12"/>
      <c r="H271" s="12"/>
      <c r="I271" s="12"/>
      <c r="J271" s="12"/>
      <c r="K271" s="12"/>
      <c r="L271" s="12"/>
      <c r="M271" s="12"/>
      <c r="N271" s="12"/>
      <c r="O271" s="12"/>
    </row>
    <row r="272" spans="1:15" x14ac:dyDescent="0.25">
      <c r="A272" s="12"/>
      <c r="B272" s="28"/>
      <c r="C272" s="12"/>
      <c r="D272" s="12"/>
      <c r="E272" s="12"/>
      <c r="F272" s="12"/>
      <c r="G272" s="12"/>
      <c r="H272" s="12"/>
      <c r="I272" s="12"/>
      <c r="J272" s="12"/>
      <c r="K272" s="12"/>
      <c r="L272" s="12"/>
      <c r="M272" s="12"/>
      <c r="N272" s="12"/>
      <c r="O272" s="12"/>
    </row>
    <row r="273" spans="1:15" x14ac:dyDescent="0.25">
      <c r="A273" s="12"/>
      <c r="B273" s="28"/>
      <c r="C273" s="12"/>
      <c r="D273" s="12"/>
      <c r="E273" s="12"/>
      <c r="F273" s="12"/>
      <c r="G273" s="12"/>
      <c r="H273" s="12"/>
      <c r="I273" s="12"/>
      <c r="J273" s="12"/>
      <c r="K273" s="12"/>
      <c r="L273" s="12"/>
      <c r="M273" s="12"/>
      <c r="N273" s="12"/>
      <c r="O273" s="12"/>
    </row>
    <row r="274" spans="1:15" x14ac:dyDescent="0.25">
      <c r="A274" s="12"/>
      <c r="B274" s="28"/>
      <c r="C274" s="12"/>
      <c r="D274" s="12"/>
      <c r="E274" s="12"/>
      <c r="F274" s="12"/>
      <c r="G274" s="12"/>
      <c r="H274" s="12"/>
      <c r="I274" s="12"/>
      <c r="J274" s="12"/>
      <c r="K274" s="12"/>
      <c r="L274" s="12"/>
      <c r="M274" s="12"/>
      <c r="N274" s="12"/>
      <c r="O274" s="12"/>
    </row>
    <row r="275" spans="1:15" x14ac:dyDescent="0.25">
      <c r="A275" s="12"/>
      <c r="B275" s="28"/>
      <c r="C275" s="12"/>
      <c r="D275" s="12"/>
      <c r="E275" s="12"/>
      <c r="F275" s="12"/>
      <c r="G275" s="12"/>
      <c r="H275" s="12"/>
      <c r="I275" s="12"/>
      <c r="J275" s="12"/>
      <c r="K275" s="12"/>
      <c r="L275" s="12"/>
      <c r="M275" s="12"/>
      <c r="N275" s="12"/>
      <c r="O275" s="12"/>
    </row>
    <row r="276" spans="1:15" x14ac:dyDescent="0.25">
      <c r="A276" s="12"/>
      <c r="B276" s="28"/>
      <c r="C276" s="12"/>
      <c r="D276" s="12"/>
      <c r="E276" s="12"/>
      <c r="F276" s="12"/>
      <c r="G276" s="12"/>
      <c r="H276" s="12"/>
      <c r="I276" s="12"/>
      <c r="J276" s="12"/>
      <c r="K276" s="12"/>
      <c r="L276" s="12"/>
      <c r="M276" s="12"/>
      <c r="N276" s="12"/>
      <c r="O276" s="12"/>
    </row>
    <row r="277" spans="1:15" x14ac:dyDescent="0.25">
      <c r="A277" s="12"/>
      <c r="B277" s="28"/>
      <c r="C277" s="12"/>
      <c r="D277" s="12"/>
      <c r="E277" s="12"/>
      <c r="F277" s="12"/>
      <c r="G277" s="12"/>
      <c r="H277" s="12"/>
      <c r="I277" s="12"/>
      <c r="J277" s="12"/>
      <c r="K277" s="12"/>
      <c r="L277" s="12"/>
      <c r="M277" s="12"/>
      <c r="N277" s="12"/>
      <c r="O277" s="12"/>
    </row>
    <row r="278" spans="1:15" x14ac:dyDescent="0.25">
      <c r="A278" s="12"/>
      <c r="B278" s="28"/>
      <c r="C278" s="12"/>
      <c r="D278" s="12"/>
      <c r="E278" s="12"/>
      <c r="F278" s="12"/>
      <c r="G278" s="12"/>
      <c r="H278" s="12"/>
      <c r="I278" s="12"/>
      <c r="J278" s="12"/>
      <c r="K278" s="12"/>
      <c r="L278" s="12"/>
      <c r="M278" s="12"/>
      <c r="N278" s="12"/>
      <c r="O278" s="12"/>
    </row>
    <row r="279" spans="1:15" x14ac:dyDescent="0.25">
      <c r="A279" s="12"/>
      <c r="B279" s="28"/>
      <c r="C279" s="12"/>
      <c r="D279" s="12"/>
      <c r="E279" s="12"/>
      <c r="F279" s="12"/>
      <c r="G279" s="12"/>
      <c r="H279" s="12"/>
      <c r="I279" s="12"/>
      <c r="J279" s="12"/>
      <c r="K279" s="12"/>
      <c r="L279" s="12"/>
      <c r="M279" s="12"/>
      <c r="N279" s="12"/>
      <c r="O279" s="12"/>
    </row>
    <row r="280" spans="1:15" x14ac:dyDescent="0.25">
      <c r="A280" s="12"/>
      <c r="B280" s="28"/>
      <c r="C280" s="12"/>
      <c r="D280" s="12"/>
      <c r="E280" s="12"/>
      <c r="F280" s="12"/>
      <c r="G280" s="12"/>
      <c r="H280" s="12"/>
      <c r="I280" s="12"/>
      <c r="J280" s="12"/>
      <c r="K280" s="12"/>
      <c r="L280" s="12"/>
      <c r="M280" s="12"/>
      <c r="N280" s="12"/>
      <c r="O280" s="12"/>
    </row>
    <row r="281" spans="1:15" x14ac:dyDescent="0.25">
      <c r="A281" s="12"/>
      <c r="B281" s="28"/>
      <c r="C281" s="12"/>
      <c r="D281" s="12"/>
      <c r="E281" s="12"/>
      <c r="F281" s="12"/>
      <c r="G281" s="12"/>
      <c r="H281" s="12"/>
      <c r="I281" s="12"/>
      <c r="J281" s="12"/>
      <c r="K281" s="12"/>
      <c r="L281" s="12"/>
      <c r="M281" s="12"/>
      <c r="N281" s="12"/>
      <c r="O281" s="12"/>
    </row>
    <row r="282" spans="1:15" x14ac:dyDescent="0.25">
      <c r="A282" s="12"/>
      <c r="B282" s="28"/>
      <c r="C282" s="12"/>
      <c r="D282" s="12"/>
      <c r="E282" s="12"/>
      <c r="F282" s="12"/>
      <c r="G282" s="12"/>
      <c r="H282" s="12"/>
      <c r="I282" s="12"/>
      <c r="J282" s="12"/>
      <c r="K282" s="12"/>
      <c r="L282" s="12"/>
      <c r="M282" s="12"/>
      <c r="N282" s="12"/>
      <c r="O282" s="12"/>
    </row>
    <row r="283" spans="1:15" x14ac:dyDescent="0.25">
      <c r="A283" s="12"/>
      <c r="B283" s="28"/>
      <c r="C283" s="12"/>
      <c r="D283" s="12"/>
      <c r="E283" s="12"/>
      <c r="F283" s="12"/>
      <c r="G283" s="12"/>
      <c r="H283" s="12"/>
      <c r="I283" s="12"/>
      <c r="J283" s="12"/>
      <c r="K283" s="12"/>
      <c r="L283" s="12"/>
      <c r="M283" s="12"/>
      <c r="N283" s="12"/>
      <c r="O283" s="12"/>
    </row>
    <row r="284" spans="1:15" x14ac:dyDescent="0.25">
      <c r="A284" s="12"/>
      <c r="B284" s="28"/>
      <c r="C284" s="12"/>
      <c r="D284" s="12"/>
      <c r="E284" s="12"/>
      <c r="F284" s="12"/>
      <c r="G284" s="12"/>
      <c r="H284" s="12"/>
      <c r="I284" s="12"/>
      <c r="J284" s="12"/>
      <c r="K284" s="12"/>
      <c r="L284" s="12"/>
      <c r="M284" s="12"/>
      <c r="N284" s="12"/>
      <c r="O284" s="12"/>
    </row>
    <row r="285" spans="1:15" x14ac:dyDescent="0.25">
      <c r="A285" s="12"/>
      <c r="B285" s="28"/>
      <c r="C285" s="12"/>
      <c r="D285" s="12"/>
      <c r="E285" s="12"/>
      <c r="F285" s="12"/>
      <c r="G285" s="12"/>
      <c r="H285" s="12"/>
      <c r="I285" s="12"/>
      <c r="J285" s="12"/>
      <c r="K285" s="12"/>
      <c r="L285" s="12"/>
      <c r="M285" s="12"/>
      <c r="N285" s="12"/>
      <c r="O285" s="12"/>
    </row>
    <row r="286" spans="1:15" x14ac:dyDescent="0.25">
      <c r="A286" s="12"/>
      <c r="B286" s="28"/>
      <c r="C286" s="12"/>
      <c r="D286" s="12"/>
      <c r="E286" s="12"/>
      <c r="F286" s="12"/>
      <c r="G286" s="12"/>
      <c r="H286" s="12"/>
      <c r="I286" s="12"/>
      <c r="J286" s="12"/>
      <c r="K286" s="12"/>
      <c r="L286" s="12"/>
      <c r="M286" s="12"/>
      <c r="N286" s="12"/>
      <c r="O286" s="12"/>
    </row>
    <row r="287" spans="1:15" x14ac:dyDescent="0.25">
      <c r="A287" s="12"/>
      <c r="B287" s="28"/>
      <c r="C287" s="12"/>
      <c r="D287" s="12"/>
      <c r="E287" s="12"/>
      <c r="F287" s="12"/>
      <c r="G287" s="12"/>
      <c r="H287" s="12"/>
      <c r="I287" s="12"/>
      <c r="J287" s="12"/>
      <c r="K287" s="12"/>
      <c r="L287" s="12"/>
      <c r="M287" s="12"/>
      <c r="N287" s="12"/>
      <c r="O287" s="12"/>
    </row>
    <row r="288" spans="1:15" x14ac:dyDescent="0.25">
      <c r="A288" s="12"/>
      <c r="B288" s="28"/>
      <c r="C288" s="12"/>
      <c r="D288" s="12"/>
      <c r="E288" s="12"/>
      <c r="F288" s="12"/>
      <c r="G288" s="12"/>
      <c r="H288" s="12"/>
      <c r="I288" s="12"/>
      <c r="J288" s="12"/>
      <c r="K288" s="12"/>
      <c r="L288" s="12"/>
      <c r="M288" s="12"/>
      <c r="N288" s="12"/>
      <c r="O288" s="12"/>
    </row>
    <row r="289" spans="1:15" x14ac:dyDescent="0.25">
      <c r="A289" s="12"/>
      <c r="B289" s="28"/>
      <c r="C289" s="12"/>
      <c r="D289" s="12"/>
      <c r="E289" s="12"/>
      <c r="F289" s="12"/>
      <c r="G289" s="12"/>
      <c r="H289" s="12"/>
      <c r="I289" s="12"/>
      <c r="J289" s="12"/>
      <c r="K289" s="12"/>
      <c r="L289" s="12"/>
      <c r="M289" s="12"/>
      <c r="N289" s="12"/>
      <c r="O289" s="12"/>
    </row>
    <row r="290" spans="1:15" x14ac:dyDescent="0.25">
      <c r="A290" s="12"/>
      <c r="B290" s="28"/>
      <c r="C290" s="12"/>
      <c r="D290" s="12"/>
      <c r="E290" s="12"/>
      <c r="F290" s="12"/>
      <c r="G290" s="12"/>
      <c r="H290" s="12"/>
      <c r="I290" s="12"/>
      <c r="J290" s="12"/>
      <c r="K290" s="12"/>
      <c r="L290" s="12"/>
      <c r="M290" s="12"/>
      <c r="N290" s="12"/>
      <c r="O290" s="12"/>
    </row>
    <row r="291" spans="1:15" x14ac:dyDescent="0.25">
      <c r="A291" s="12"/>
      <c r="B291" s="28"/>
      <c r="C291" s="12"/>
      <c r="D291" s="12"/>
      <c r="E291" s="12"/>
      <c r="F291" s="12"/>
      <c r="G291" s="12"/>
      <c r="H291" s="12"/>
      <c r="I291" s="12"/>
      <c r="J291" s="12"/>
      <c r="K291" s="12"/>
      <c r="L291" s="12"/>
      <c r="M291" s="12"/>
      <c r="N291" s="12"/>
      <c r="O291" s="12"/>
    </row>
    <row r="292" spans="1:15" x14ac:dyDescent="0.25">
      <c r="A292" s="12"/>
      <c r="B292" s="28"/>
      <c r="C292" s="12"/>
      <c r="D292" s="12"/>
      <c r="E292" s="12"/>
      <c r="F292" s="12"/>
      <c r="G292" s="12"/>
      <c r="H292" s="12"/>
      <c r="I292" s="12"/>
      <c r="J292" s="12"/>
      <c r="K292" s="12"/>
      <c r="L292" s="12"/>
      <c r="M292" s="12"/>
      <c r="N292" s="12"/>
      <c r="O292" s="12"/>
    </row>
    <row r="293" spans="1:15" x14ac:dyDescent="0.25">
      <c r="A293" s="12"/>
      <c r="B293" s="28"/>
      <c r="C293" s="12"/>
      <c r="D293" s="12"/>
      <c r="E293" s="12"/>
      <c r="F293" s="12"/>
      <c r="G293" s="12"/>
      <c r="H293" s="12"/>
      <c r="I293" s="12"/>
      <c r="J293" s="12"/>
      <c r="K293" s="12"/>
      <c r="L293" s="12"/>
      <c r="M293" s="12"/>
      <c r="N293" s="12"/>
      <c r="O293" s="12"/>
    </row>
    <row r="294" spans="1:15" x14ac:dyDescent="0.25">
      <c r="A294" s="12"/>
      <c r="B294" s="28"/>
      <c r="C294" s="12"/>
      <c r="D294" s="12"/>
      <c r="E294" s="12"/>
      <c r="F294" s="12"/>
      <c r="G294" s="12"/>
      <c r="H294" s="12"/>
      <c r="I294" s="12"/>
      <c r="J294" s="12"/>
      <c r="K294" s="12"/>
      <c r="L294" s="12"/>
      <c r="M294" s="12"/>
      <c r="N294" s="12"/>
      <c r="O294" s="12"/>
    </row>
    <row r="295" spans="1:15" x14ac:dyDescent="0.25">
      <c r="A295" s="12"/>
      <c r="B295" s="28"/>
      <c r="C295" s="12"/>
      <c r="D295" s="12"/>
      <c r="E295" s="12"/>
      <c r="F295" s="12"/>
      <c r="G295" s="12"/>
      <c r="H295" s="12"/>
      <c r="I295" s="12"/>
      <c r="J295" s="12"/>
      <c r="K295" s="12"/>
      <c r="L295" s="12"/>
      <c r="M295" s="12"/>
      <c r="N295" s="12"/>
      <c r="O295" s="12"/>
    </row>
    <row r="296" spans="1:15" x14ac:dyDescent="0.25">
      <c r="A296" s="12"/>
      <c r="B296" s="28"/>
      <c r="C296" s="12"/>
      <c r="D296" s="12"/>
      <c r="E296" s="12"/>
      <c r="F296" s="12"/>
      <c r="G296" s="12"/>
      <c r="H296" s="12"/>
      <c r="I296" s="12"/>
      <c r="J296" s="12"/>
      <c r="K296" s="12"/>
      <c r="L296" s="12"/>
      <c r="M296" s="12"/>
      <c r="N296" s="12"/>
      <c r="O296" s="12"/>
    </row>
    <row r="297" spans="1:15" x14ac:dyDescent="0.25">
      <c r="A297" s="12"/>
      <c r="B297" s="28"/>
      <c r="C297" s="12"/>
      <c r="D297" s="12"/>
      <c r="E297" s="12"/>
      <c r="F297" s="12"/>
      <c r="G297" s="12"/>
      <c r="H297" s="12"/>
      <c r="I297" s="12"/>
      <c r="J297" s="12"/>
      <c r="K297" s="12"/>
      <c r="L297" s="12"/>
      <c r="M297" s="12"/>
      <c r="N297" s="12"/>
      <c r="O297" s="12"/>
    </row>
    <row r="298" spans="1:15" x14ac:dyDescent="0.25">
      <c r="A298" s="12"/>
      <c r="B298" s="28"/>
      <c r="C298" s="12"/>
      <c r="D298" s="12"/>
      <c r="E298" s="12"/>
      <c r="F298" s="12"/>
      <c r="G298" s="12"/>
      <c r="H298" s="12"/>
      <c r="I298" s="12"/>
      <c r="J298" s="12"/>
      <c r="K298" s="12"/>
      <c r="L298" s="12"/>
      <c r="M298" s="12"/>
      <c r="N298" s="12"/>
      <c r="O298" s="12"/>
    </row>
    <row r="299" spans="1:15" x14ac:dyDescent="0.25">
      <c r="A299" s="12"/>
      <c r="B299" s="28"/>
      <c r="C299" s="12"/>
      <c r="D299" s="12"/>
      <c r="E299" s="12"/>
      <c r="F299" s="12"/>
      <c r="G299" s="12"/>
      <c r="H299" s="12"/>
      <c r="I299" s="12"/>
      <c r="J299" s="12"/>
      <c r="K299" s="12"/>
      <c r="L299" s="12"/>
      <c r="M299" s="12"/>
      <c r="N299" s="12"/>
      <c r="O299" s="12"/>
    </row>
    <row r="300" spans="1:15" x14ac:dyDescent="0.25">
      <c r="A300" s="12"/>
      <c r="B300" s="28"/>
      <c r="C300" s="12"/>
      <c r="D300" s="12"/>
      <c r="E300" s="12"/>
      <c r="F300" s="12"/>
      <c r="G300" s="12"/>
      <c r="H300" s="12"/>
      <c r="I300" s="12"/>
      <c r="J300" s="12"/>
      <c r="K300" s="12"/>
      <c r="L300" s="12"/>
      <c r="M300" s="12"/>
      <c r="N300" s="12"/>
      <c r="O300" s="12"/>
    </row>
    <row r="301" spans="1:15" x14ac:dyDescent="0.25">
      <c r="A301" s="12"/>
      <c r="B301" s="28"/>
      <c r="C301" s="12"/>
      <c r="D301" s="12"/>
      <c r="E301" s="12"/>
      <c r="F301" s="12"/>
      <c r="G301" s="12"/>
      <c r="H301" s="12"/>
      <c r="I301" s="12"/>
      <c r="J301" s="12"/>
      <c r="K301" s="12"/>
      <c r="L301" s="12"/>
      <c r="M301" s="12"/>
      <c r="N301" s="12"/>
      <c r="O301" s="12"/>
    </row>
    <row r="302" spans="1:15" x14ac:dyDescent="0.25">
      <c r="A302" s="12"/>
      <c r="B302" s="28"/>
      <c r="C302" s="12"/>
      <c r="D302" s="12"/>
      <c r="E302" s="12"/>
      <c r="F302" s="12"/>
      <c r="G302" s="12"/>
      <c r="H302" s="12"/>
      <c r="I302" s="12"/>
      <c r="J302" s="12"/>
      <c r="K302" s="12"/>
      <c r="L302" s="12"/>
      <c r="M302" s="12"/>
      <c r="N302" s="12"/>
      <c r="O302" s="12"/>
    </row>
    <row r="303" spans="1:15" x14ac:dyDescent="0.25">
      <c r="A303" s="12"/>
      <c r="B303" s="28"/>
      <c r="C303" s="12"/>
      <c r="D303" s="12"/>
      <c r="E303" s="12"/>
      <c r="F303" s="12"/>
      <c r="G303" s="12"/>
      <c r="H303" s="12"/>
      <c r="I303" s="12"/>
      <c r="J303" s="12"/>
      <c r="K303" s="12"/>
      <c r="L303" s="12"/>
      <c r="M303" s="12"/>
      <c r="N303" s="12"/>
      <c r="O303" s="12"/>
    </row>
    <row r="304" spans="1:15" x14ac:dyDescent="0.25">
      <c r="A304" s="12"/>
      <c r="B304" s="28"/>
      <c r="C304" s="12"/>
      <c r="D304" s="12"/>
      <c r="E304" s="12"/>
      <c r="F304" s="12"/>
      <c r="G304" s="12"/>
      <c r="H304" s="12"/>
      <c r="I304" s="12"/>
      <c r="J304" s="12"/>
      <c r="K304" s="12"/>
      <c r="L304" s="12"/>
      <c r="M304" s="12"/>
      <c r="N304" s="12"/>
      <c r="O304" s="12"/>
    </row>
    <row r="305" spans="1:15" x14ac:dyDescent="0.25">
      <c r="A305" s="12"/>
      <c r="B305" s="28"/>
      <c r="C305" s="12"/>
      <c r="D305" s="12"/>
      <c r="E305" s="12"/>
      <c r="F305" s="12"/>
      <c r="G305" s="12"/>
      <c r="H305" s="12"/>
      <c r="I305" s="12"/>
      <c r="J305" s="12"/>
      <c r="K305" s="12"/>
      <c r="L305" s="12"/>
      <c r="M305" s="12"/>
      <c r="N305" s="12"/>
      <c r="O305" s="12"/>
    </row>
    <row r="306" spans="1:15" x14ac:dyDescent="0.25">
      <c r="A306" s="12"/>
      <c r="B306" s="28"/>
      <c r="C306" s="12"/>
      <c r="D306" s="12"/>
      <c r="E306" s="12"/>
      <c r="F306" s="12"/>
      <c r="G306" s="12"/>
      <c r="H306" s="12"/>
      <c r="I306" s="12"/>
      <c r="J306" s="12"/>
      <c r="K306" s="12"/>
      <c r="L306" s="12"/>
      <c r="M306" s="12"/>
      <c r="N306" s="12"/>
      <c r="O306" s="12"/>
    </row>
    <row r="307" spans="1:15" x14ac:dyDescent="0.25">
      <c r="A307" s="12"/>
      <c r="B307" s="28"/>
      <c r="C307" s="12"/>
      <c r="D307" s="12"/>
      <c r="E307" s="12"/>
      <c r="F307" s="12"/>
      <c r="G307" s="12"/>
      <c r="H307" s="12"/>
      <c r="I307" s="12"/>
      <c r="J307" s="12"/>
      <c r="K307" s="12"/>
      <c r="L307" s="12"/>
      <c r="M307" s="12"/>
      <c r="N307" s="12"/>
      <c r="O307" s="12"/>
    </row>
    <row r="308" spans="1:15" x14ac:dyDescent="0.25">
      <c r="A308" s="12"/>
      <c r="B308" s="28"/>
      <c r="C308" s="12"/>
      <c r="D308" s="12"/>
      <c r="E308" s="12"/>
      <c r="F308" s="12"/>
      <c r="G308" s="12"/>
      <c r="H308" s="12"/>
      <c r="I308" s="12"/>
      <c r="J308" s="12"/>
      <c r="K308" s="12"/>
      <c r="L308" s="12"/>
      <c r="M308" s="12"/>
      <c r="N308" s="12"/>
      <c r="O308" s="12"/>
    </row>
    <row r="309" spans="1:15" x14ac:dyDescent="0.25">
      <c r="A309" s="12"/>
      <c r="B309" s="28"/>
      <c r="C309" s="12"/>
      <c r="D309" s="12"/>
      <c r="E309" s="12"/>
      <c r="F309" s="12"/>
      <c r="G309" s="12"/>
      <c r="H309" s="12"/>
      <c r="I309" s="12"/>
      <c r="J309" s="12"/>
      <c r="K309" s="12"/>
      <c r="L309" s="12"/>
      <c r="M309" s="12"/>
      <c r="N309" s="12"/>
      <c r="O309" s="12"/>
    </row>
    <row r="310" spans="1:15" x14ac:dyDescent="0.25">
      <c r="A310" s="12"/>
      <c r="B310" s="28"/>
      <c r="C310" s="12"/>
      <c r="D310" s="12"/>
      <c r="E310" s="12"/>
      <c r="F310" s="12"/>
      <c r="G310" s="12"/>
      <c r="H310" s="12"/>
      <c r="I310" s="12"/>
      <c r="J310" s="12"/>
      <c r="K310" s="12"/>
      <c r="L310" s="12"/>
      <c r="M310" s="12"/>
      <c r="N310" s="12"/>
      <c r="O310" s="12"/>
    </row>
    <row r="311" spans="1:15" x14ac:dyDescent="0.25">
      <c r="A311" s="12"/>
      <c r="B311" s="28"/>
      <c r="C311" s="12"/>
      <c r="D311" s="12"/>
      <c r="E311" s="12"/>
      <c r="F311" s="12"/>
      <c r="G311" s="12"/>
      <c r="H311" s="12"/>
      <c r="I311" s="12"/>
      <c r="J311" s="12"/>
      <c r="K311" s="12"/>
      <c r="L311" s="12"/>
      <c r="M311" s="12"/>
      <c r="N311" s="12"/>
      <c r="O311" s="12"/>
    </row>
    <row r="312" spans="1:15" x14ac:dyDescent="0.25">
      <c r="A312" s="12"/>
      <c r="B312" s="28"/>
      <c r="C312" s="12"/>
      <c r="D312" s="12"/>
      <c r="E312" s="12"/>
      <c r="F312" s="12"/>
      <c r="G312" s="12"/>
      <c r="H312" s="12"/>
      <c r="I312" s="12"/>
      <c r="J312" s="12"/>
      <c r="K312" s="12"/>
      <c r="L312" s="12"/>
      <c r="M312" s="12"/>
      <c r="N312" s="12"/>
      <c r="O312" s="12"/>
    </row>
    <row r="313" spans="1:15" x14ac:dyDescent="0.25">
      <c r="A313" s="12"/>
      <c r="B313" s="28"/>
      <c r="C313" s="12"/>
      <c r="D313" s="12"/>
      <c r="E313" s="12"/>
      <c r="F313" s="12"/>
      <c r="G313" s="12"/>
      <c r="H313" s="12"/>
      <c r="I313" s="12"/>
      <c r="J313" s="12"/>
      <c r="K313" s="12"/>
      <c r="L313" s="12"/>
      <c r="M313" s="12"/>
      <c r="N313" s="12"/>
      <c r="O313" s="12"/>
    </row>
    <row r="314" spans="1:15" x14ac:dyDescent="0.25">
      <c r="A314" s="12"/>
      <c r="B314" s="28"/>
      <c r="C314" s="12"/>
      <c r="D314" s="12"/>
      <c r="E314" s="12"/>
      <c r="F314" s="12"/>
      <c r="G314" s="12"/>
      <c r="H314" s="12"/>
      <c r="I314" s="12"/>
      <c r="J314" s="12"/>
      <c r="K314" s="12"/>
      <c r="L314" s="12"/>
      <c r="M314" s="12"/>
      <c r="N314" s="12"/>
      <c r="O314" s="12"/>
    </row>
    <row r="315" spans="1:15" x14ac:dyDescent="0.25">
      <c r="A315" s="12"/>
      <c r="B315" s="28"/>
      <c r="C315" s="12"/>
      <c r="D315" s="12"/>
      <c r="E315" s="12"/>
      <c r="F315" s="12"/>
      <c r="G315" s="12"/>
      <c r="H315" s="12"/>
      <c r="I315" s="12"/>
      <c r="J315" s="12"/>
      <c r="K315" s="12"/>
      <c r="L315" s="12"/>
      <c r="M315" s="12"/>
      <c r="N315" s="12"/>
      <c r="O315" s="12"/>
    </row>
    <row r="316" spans="1:15" x14ac:dyDescent="0.25">
      <c r="A316" s="12"/>
      <c r="B316" s="28"/>
      <c r="C316" s="12"/>
      <c r="D316" s="12"/>
      <c r="E316" s="12"/>
      <c r="F316" s="12"/>
      <c r="G316" s="12"/>
      <c r="H316" s="12"/>
      <c r="I316" s="12"/>
      <c r="J316" s="12"/>
      <c r="K316" s="12"/>
      <c r="L316" s="12"/>
      <c r="M316" s="12"/>
      <c r="N316" s="12"/>
      <c r="O316" s="12"/>
    </row>
    <row r="317" spans="1:15" x14ac:dyDescent="0.25">
      <c r="A317" s="12"/>
      <c r="B317" s="28"/>
      <c r="C317" s="12"/>
      <c r="D317" s="12"/>
      <c r="E317" s="12"/>
      <c r="F317" s="12"/>
      <c r="G317" s="12"/>
      <c r="H317" s="12"/>
      <c r="I317" s="12"/>
      <c r="J317" s="12"/>
      <c r="K317" s="12"/>
      <c r="L317" s="12"/>
      <c r="M317" s="12"/>
      <c r="N317" s="12"/>
      <c r="O317" s="12"/>
    </row>
    <row r="318" spans="1:15" x14ac:dyDescent="0.25">
      <c r="A318" s="12"/>
      <c r="B318" s="28"/>
      <c r="C318" s="12"/>
      <c r="D318" s="12"/>
      <c r="E318" s="12"/>
      <c r="F318" s="12"/>
      <c r="G318" s="12"/>
      <c r="H318" s="12"/>
      <c r="I318" s="12"/>
      <c r="J318" s="12"/>
      <c r="K318" s="12"/>
      <c r="L318" s="12"/>
      <c r="M318" s="12"/>
      <c r="N318" s="12"/>
      <c r="O318" s="12"/>
    </row>
    <row r="319" spans="1:15" x14ac:dyDescent="0.25">
      <c r="A319" s="12"/>
      <c r="B319" s="28"/>
      <c r="C319" s="12"/>
      <c r="D319" s="12"/>
      <c r="E319" s="12"/>
      <c r="F319" s="12"/>
      <c r="G319" s="12"/>
      <c r="H319" s="12"/>
      <c r="I319" s="12"/>
      <c r="J319" s="12"/>
      <c r="K319" s="12"/>
      <c r="L319" s="12"/>
      <c r="M319" s="12"/>
      <c r="N319" s="12"/>
      <c r="O319" s="12"/>
    </row>
    <row r="320" spans="1:15" x14ac:dyDescent="0.25">
      <c r="A320" s="12"/>
      <c r="B320" s="28"/>
      <c r="C320" s="12"/>
      <c r="D320" s="12"/>
      <c r="E320" s="12"/>
      <c r="F320" s="12"/>
      <c r="G320" s="12"/>
      <c r="H320" s="12"/>
      <c r="I320" s="12"/>
      <c r="J320" s="12"/>
      <c r="K320" s="12"/>
      <c r="L320" s="12"/>
      <c r="M320" s="12"/>
      <c r="N320" s="12"/>
      <c r="O320" s="12"/>
    </row>
    <row r="321" spans="1:15" x14ac:dyDescent="0.25">
      <c r="A321" s="12"/>
      <c r="B321" s="28"/>
      <c r="C321" s="12"/>
      <c r="D321" s="12"/>
      <c r="E321" s="12"/>
      <c r="F321" s="12"/>
      <c r="G321" s="12"/>
      <c r="H321" s="12"/>
      <c r="I321" s="12"/>
      <c r="J321" s="12"/>
      <c r="K321" s="12"/>
      <c r="L321" s="12"/>
      <c r="M321" s="12"/>
      <c r="N321" s="12"/>
      <c r="O321" s="12"/>
    </row>
    <row r="322" spans="1:15" x14ac:dyDescent="0.25">
      <c r="A322" s="12"/>
      <c r="B322" s="28"/>
      <c r="C322" s="12"/>
      <c r="D322" s="12"/>
      <c r="E322" s="12"/>
      <c r="F322" s="12"/>
      <c r="G322" s="12"/>
      <c r="H322" s="12"/>
      <c r="I322" s="12"/>
      <c r="J322" s="12"/>
      <c r="K322" s="12"/>
      <c r="L322" s="12"/>
      <c r="M322" s="12"/>
      <c r="N322" s="12"/>
      <c r="O322" s="12"/>
    </row>
    <row r="323" spans="1:15" x14ac:dyDescent="0.25">
      <c r="A323" s="12"/>
      <c r="B323" s="28"/>
      <c r="C323" s="12"/>
      <c r="D323" s="12"/>
      <c r="E323" s="12"/>
      <c r="F323" s="12"/>
      <c r="G323" s="12"/>
      <c r="H323" s="12"/>
      <c r="I323" s="12"/>
      <c r="J323" s="12"/>
      <c r="K323" s="12"/>
      <c r="L323" s="12"/>
      <c r="M323" s="12"/>
      <c r="N323" s="12"/>
      <c r="O323" s="12"/>
    </row>
    <row r="324" spans="1:15" x14ac:dyDescent="0.25">
      <c r="A324" s="12"/>
      <c r="B324" s="28"/>
      <c r="C324" s="12"/>
      <c r="D324" s="12"/>
      <c r="E324" s="12"/>
      <c r="F324" s="12"/>
      <c r="G324" s="12"/>
      <c r="H324" s="12"/>
      <c r="I324" s="12"/>
      <c r="J324" s="12"/>
      <c r="K324" s="12"/>
      <c r="L324" s="12"/>
      <c r="M324" s="12"/>
      <c r="N324" s="12"/>
      <c r="O324" s="12"/>
    </row>
    <row r="325" spans="1:15" x14ac:dyDescent="0.25">
      <c r="A325" s="12"/>
      <c r="B325" s="28"/>
      <c r="C325" s="12"/>
      <c r="D325" s="12"/>
      <c r="E325" s="12"/>
      <c r="F325" s="12"/>
      <c r="G325" s="12"/>
      <c r="H325" s="12"/>
      <c r="I325" s="12"/>
      <c r="J325" s="12"/>
      <c r="K325" s="12"/>
      <c r="L325" s="12"/>
      <c r="M325" s="12"/>
      <c r="N325" s="12"/>
      <c r="O325" s="12"/>
    </row>
    <row r="326" spans="1:15" x14ac:dyDescent="0.25">
      <c r="A326" s="12"/>
      <c r="B326" s="28"/>
      <c r="C326" s="12"/>
      <c r="D326" s="12"/>
      <c r="E326" s="12"/>
      <c r="F326" s="12"/>
      <c r="G326" s="12"/>
      <c r="H326" s="12"/>
      <c r="I326" s="12"/>
      <c r="J326" s="12"/>
      <c r="K326" s="12"/>
      <c r="L326" s="12"/>
      <c r="M326" s="12"/>
      <c r="N326" s="12"/>
      <c r="O326" s="12"/>
    </row>
    <row r="327" spans="1:15" x14ac:dyDescent="0.25">
      <c r="A327" s="12"/>
      <c r="B327" s="28"/>
      <c r="C327" s="12"/>
      <c r="D327" s="12"/>
      <c r="E327" s="12"/>
      <c r="F327" s="12"/>
      <c r="G327" s="12"/>
      <c r="H327" s="12"/>
      <c r="I327" s="12"/>
      <c r="J327" s="12"/>
      <c r="K327" s="12"/>
      <c r="L327" s="12"/>
      <c r="M327" s="12"/>
      <c r="N327" s="12"/>
      <c r="O327" s="12"/>
    </row>
    <row r="328" spans="1:15" x14ac:dyDescent="0.25">
      <c r="A328" s="12"/>
      <c r="B328" s="28"/>
      <c r="C328" s="12"/>
      <c r="D328" s="12"/>
      <c r="E328" s="12"/>
      <c r="F328" s="12"/>
      <c r="G328" s="12"/>
      <c r="H328" s="12"/>
      <c r="I328" s="12"/>
      <c r="J328" s="12"/>
      <c r="K328" s="12"/>
      <c r="L328" s="12"/>
      <c r="M328" s="12"/>
      <c r="N328" s="12"/>
      <c r="O328" s="12"/>
    </row>
    <row r="329" spans="1:15" x14ac:dyDescent="0.25">
      <c r="A329" s="12"/>
      <c r="B329" s="28"/>
      <c r="C329" s="12"/>
      <c r="D329" s="12"/>
      <c r="E329" s="12"/>
      <c r="F329" s="12"/>
      <c r="G329" s="12"/>
      <c r="H329" s="12"/>
      <c r="I329" s="12"/>
      <c r="J329" s="12"/>
      <c r="K329" s="12"/>
      <c r="L329" s="12"/>
      <c r="M329" s="12"/>
      <c r="N329" s="12"/>
      <c r="O329" s="12"/>
    </row>
    <row r="330" spans="1:15" x14ac:dyDescent="0.25">
      <c r="A330" s="12"/>
      <c r="B330" s="28"/>
      <c r="C330" s="12"/>
      <c r="D330" s="12"/>
      <c r="E330" s="12"/>
      <c r="F330" s="12"/>
      <c r="G330" s="12"/>
      <c r="H330" s="12"/>
      <c r="I330" s="12"/>
      <c r="J330" s="12"/>
      <c r="K330" s="12"/>
      <c r="L330" s="12"/>
      <c r="M330" s="12"/>
      <c r="N330" s="12"/>
      <c r="O330" s="12"/>
    </row>
    <row r="331" spans="1:15" x14ac:dyDescent="0.25">
      <c r="A331" s="12"/>
      <c r="B331" s="28"/>
      <c r="C331" s="12"/>
      <c r="D331" s="12"/>
      <c r="E331" s="12"/>
      <c r="F331" s="12"/>
      <c r="G331" s="12"/>
      <c r="H331" s="12"/>
      <c r="I331" s="12"/>
      <c r="J331" s="12"/>
      <c r="K331" s="12"/>
      <c r="L331" s="12"/>
      <c r="M331" s="12"/>
      <c r="N331" s="12"/>
      <c r="O331" s="12"/>
    </row>
    <row r="332" spans="1:15" x14ac:dyDescent="0.25">
      <c r="A332" s="12"/>
      <c r="B332" s="28"/>
      <c r="C332" s="12"/>
      <c r="D332" s="12"/>
      <c r="E332" s="12"/>
      <c r="F332" s="12"/>
      <c r="G332" s="12"/>
      <c r="H332" s="12"/>
      <c r="I332" s="12"/>
      <c r="J332" s="12"/>
      <c r="K332" s="12"/>
      <c r="L332" s="12"/>
      <c r="M332" s="12"/>
      <c r="N332" s="12"/>
      <c r="O332" s="12"/>
    </row>
    <row r="333" spans="1:15" x14ac:dyDescent="0.25">
      <c r="A333" s="12"/>
      <c r="B333" s="28"/>
      <c r="C333" s="12"/>
      <c r="D333" s="12"/>
      <c r="E333" s="12"/>
      <c r="F333" s="12"/>
      <c r="G333" s="12"/>
      <c r="H333" s="12"/>
      <c r="I333" s="12"/>
      <c r="J333" s="12"/>
      <c r="K333" s="12"/>
      <c r="L333" s="12"/>
      <c r="M333" s="12"/>
      <c r="N333" s="12"/>
      <c r="O333" s="12"/>
    </row>
    <row r="334" spans="1:15" x14ac:dyDescent="0.25">
      <c r="A334" s="12"/>
      <c r="B334" s="28"/>
      <c r="C334" s="12"/>
      <c r="D334" s="12"/>
      <c r="E334" s="12"/>
      <c r="F334" s="12"/>
      <c r="G334" s="12"/>
      <c r="H334" s="12"/>
      <c r="I334" s="12"/>
      <c r="J334" s="12"/>
      <c r="K334" s="12"/>
      <c r="L334" s="12"/>
      <c r="M334" s="12"/>
      <c r="N334" s="12"/>
      <c r="O334" s="12"/>
    </row>
    <row r="335" spans="1:15" x14ac:dyDescent="0.25">
      <c r="A335" s="12"/>
      <c r="B335" s="28"/>
      <c r="C335" s="12"/>
      <c r="D335" s="12"/>
      <c r="E335" s="12"/>
      <c r="F335" s="12"/>
      <c r="G335" s="12"/>
      <c r="H335" s="12"/>
      <c r="I335" s="12"/>
      <c r="J335" s="12"/>
      <c r="K335" s="12"/>
      <c r="L335" s="12"/>
      <c r="M335" s="12"/>
      <c r="N335" s="12"/>
      <c r="O335" s="12"/>
    </row>
    <row r="336" spans="1:15" x14ac:dyDescent="0.25">
      <c r="A336" s="12"/>
      <c r="B336" s="28"/>
      <c r="C336" s="12"/>
      <c r="D336" s="12"/>
      <c r="E336" s="12"/>
      <c r="F336" s="12"/>
      <c r="G336" s="12"/>
      <c r="H336" s="12"/>
      <c r="I336" s="12"/>
      <c r="J336" s="12"/>
      <c r="K336" s="12"/>
      <c r="L336" s="12"/>
      <c r="M336" s="12"/>
      <c r="N336" s="12"/>
      <c r="O336" s="12"/>
    </row>
    <row r="337" spans="1:15" x14ac:dyDescent="0.25">
      <c r="A337" s="12"/>
      <c r="B337" s="28"/>
      <c r="C337" s="12"/>
      <c r="D337" s="12"/>
      <c r="E337" s="12"/>
      <c r="F337" s="12"/>
      <c r="G337" s="12"/>
      <c r="H337" s="12"/>
      <c r="I337" s="12"/>
      <c r="J337" s="12"/>
      <c r="K337" s="12"/>
      <c r="L337" s="12"/>
      <c r="M337" s="12"/>
      <c r="N337" s="12"/>
      <c r="O337" s="12"/>
    </row>
    <row r="338" spans="1:15" x14ac:dyDescent="0.25">
      <c r="A338" s="12"/>
      <c r="B338" s="28"/>
      <c r="C338" s="12"/>
      <c r="D338" s="12"/>
      <c r="E338" s="12"/>
      <c r="F338" s="12"/>
      <c r="G338" s="12"/>
      <c r="H338" s="12"/>
      <c r="I338" s="12"/>
      <c r="J338" s="12"/>
      <c r="K338" s="12"/>
      <c r="L338" s="12"/>
      <c r="M338" s="12"/>
      <c r="N338" s="12"/>
      <c r="O338" s="12"/>
    </row>
    <row r="339" spans="1:15" x14ac:dyDescent="0.25">
      <c r="A339" s="12"/>
      <c r="B339" s="28"/>
      <c r="C339" s="12"/>
      <c r="D339" s="12"/>
      <c r="E339" s="12"/>
      <c r="F339" s="12"/>
      <c r="G339" s="12"/>
      <c r="H339" s="12"/>
      <c r="I339" s="12"/>
      <c r="J339" s="12"/>
      <c r="K339" s="12"/>
      <c r="L339" s="12"/>
      <c r="M339" s="12"/>
      <c r="N339" s="12"/>
      <c r="O339" s="12"/>
    </row>
    <row r="340" spans="1:15" x14ac:dyDescent="0.25">
      <c r="A340" s="12"/>
      <c r="B340" s="28"/>
      <c r="C340" s="12"/>
      <c r="D340" s="12"/>
      <c r="E340" s="12"/>
      <c r="F340" s="12"/>
      <c r="G340" s="12"/>
      <c r="H340" s="12"/>
      <c r="I340" s="12"/>
      <c r="J340" s="12"/>
      <c r="K340" s="12"/>
      <c r="L340" s="12"/>
      <c r="M340" s="12"/>
      <c r="N340" s="12"/>
      <c r="O340" s="12"/>
    </row>
    <row r="341" spans="1:15" x14ac:dyDescent="0.25">
      <c r="A341" s="12"/>
      <c r="B341" s="28"/>
      <c r="C341" s="12"/>
      <c r="D341" s="12"/>
      <c r="E341" s="12"/>
      <c r="F341" s="12"/>
      <c r="G341" s="12"/>
      <c r="H341" s="12"/>
      <c r="I341" s="12"/>
      <c r="J341" s="12"/>
      <c r="K341" s="12"/>
      <c r="L341" s="12"/>
      <c r="M341" s="12"/>
      <c r="N341" s="12"/>
      <c r="O341" s="12"/>
    </row>
    <row r="342" spans="1:15" x14ac:dyDescent="0.25">
      <c r="A342" s="12"/>
      <c r="B342" s="28"/>
      <c r="C342" s="12"/>
      <c r="D342" s="12"/>
      <c r="E342" s="12"/>
      <c r="F342" s="12"/>
      <c r="G342" s="12"/>
      <c r="H342" s="12"/>
      <c r="I342" s="12"/>
      <c r="J342" s="12"/>
      <c r="K342" s="12"/>
      <c r="L342" s="12"/>
      <c r="M342" s="12"/>
      <c r="N342" s="12"/>
      <c r="O342" s="12"/>
    </row>
    <row r="343" spans="1:15" x14ac:dyDescent="0.25">
      <c r="A343" s="12"/>
      <c r="B343" s="28"/>
      <c r="C343" s="12"/>
      <c r="D343" s="12"/>
      <c r="E343" s="12"/>
      <c r="F343" s="12"/>
      <c r="G343" s="12"/>
      <c r="H343" s="12"/>
      <c r="I343" s="12"/>
      <c r="J343" s="12"/>
      <c r="K343" s="12"/>
      <c r="L343" s="12"/>
      <c r="M343" s="12"/>
      <c r="N343" s="12"/>
      <c r="O343" s="12"/>
    </row>
    <row r="344" spans="1:15" x14ac:dyDescent="0.25">
      <c r="A344" s="12"/>
      <c r="B344" s="28"/>
      <c r="C344" s="12"/>
      <c r="D344" s="12"/>
      <c r="E344" s="12"/>
      <c r="F344" s="12"/>
      <c r="G344" s="12"/>
      <c r="H344" s="12"/>
      <c r="I344" s="12"/>
      <c r="J344" s="12"/>
      <c r="K344" s="12"/>
      <c r="L344" s="12"/>
      <c r="M344" s="12"/>
      <c r="N344" s="12"/>
      <c r="O344" s="12"/>
    </row>
    <row r="345" spans="1:15" x14ac:dyDescent="0.25">
      <c r="A345" s="12"/>
      <c r="B345" s="28"/>
      <c r="C345" s="12"/>
      <c r="D345" s="12"/>
      <c r="E345" s="12"/>
      <c r="F345" s="12"/>
      <c r="G345" s="12"/>
      <c r="H345" s="12"/>
      <c r="I345" s="12"/>
      <c r="J345" s="12"/>
      <c r="K345" s="12"/>
      <c r="L345" s="12"/>
      <c r="M345" s="12"/>
      <c r="N345" s="12"/>
      <c r="O345" s="12"/>
    </row>
    <row r="346" spans="1:15" x14ac:dyDescent="0.25">
      <c r="A346" s="12"/>
      <c r="B346" s="28"/>
      <c r="C346" s="12"/>
      <c r="D346" s="12"/>
      <c r="E346" s="12"/>
      <c r="F346" s="12"/>
      <c r="G346" s="12"/>
      <c r="H346" s="12"/>
      <c r="I346" s="12"/>
      <c r="J346" s="12"/>
      <c r="K346" s="12"/>
      <c r="L346" s="12"/>
      <c r="M346" s="12"/>
      <c r="N346" s="12"/>
      <c r="O346" s="12"/>
    </row>
    <row r="347" spans="1:15" x14ac:dyDescent="0.25">
      <c r="A347" s="12"/>
      <c r="B347" s="28"/>
      <c r="C347" s="12"/>
      <c r="D347" s="12"/>
      <c r="E347" s="12"/>
      <c r="F347" s="12"/>
      <c r="G347" s="12"/>
      <c r="H347" s="12"/>
      <c r="I347" s="12"/>
      <c r="J347" s="12"/>
      <c r="K347" s="12"/>
      <c r="L347" s="12"/>
      <c r="M347" s="12"/>
      <c r="N347" s="12"/>
      <c r="O347" s="12"/>
    </row>
    <row r="348" spans="1:15" x14ac:dyDescent="0.25">
      <c r="A348" s="12"/>
      <c r="B348" s="28"/>
      <c r="C348" s="12"/>
      <c r="D348" s="12"/>
      <c r="E348" s="12"/>
      <c r="F348" s="12"/>
      <c r="G348" s="12"/>
      <c r="H348" s="12"/>
      <c r="I348" s="12"/>
      <c r="J348" s="12"/>
      <c r="K348" s="12"/>
      <c r="L348" s="12"/>
      <c r="M348" s="12"/>
      <c r="N348" s="12"/>
      <c r="O348" s="12"/>
    </row>
    <row r="349" spans="1:15" x14ac:dyDescent="0.25">
      <c r="A349" s="12"/>
      <c r="B349" s="28"/>
      <c r="C349" s="12"/>
      <c r="D349" s="12"/>
      <c r="E349" s="12"/>
      <c r="F349" s="12"/>
      <c r="G349" s="12"/>
      <c r="H349" s="12"/>
      <c r="I349" s="12"/>
      <c r="J349" s="12"/>
      <c r="K349" s="12"/>
      <c r="L349" s="12"/>
      <c r="M349" s="12"/>
      <c r="N349" s="12"/>
      <c r="O349" s="12"/>
    </row>
    <row r="350" spans="1:15" x14ac:dyDescent="0.25">
      <c r="A350" s="12"/>
      <c r="B350" s="28"/>
      <c r="C350" s="12"/>
      <c r="D350" s="12"/>
      <c r="E350" s="12"/>
      <c r="F350" s="12"/>
      <c r="G350" s="12"/>
      <c r="H350" s="12"/>
      <c r="I350" s="12"/>
      <c r="J350" s="12"/>
      <c r="K350" s="12"/>
      <c r="L350" s="12"/>
      <c r="M350" s="12"/>
      <c r="N350" s="12"/>
      <c r="O350" s="12"/>
    </row>
    <row r="351" spans="1:15" x14ac:dyDescent="0.25">
      <c r="A351" s="12"/>
      <c r="B351" s="28"/>
      <c r="C351" s="12"/>
      <c r="D351" s="12"/>
      <c r="E351" s="12"/>
      <c r="F351" s="12"/>
      <c r="G351" s="12"/>
      <c r="H351" s="12"/>
      <c r="I351" s="12"/>
      <c r="J351" s="12"/>
      <c r="K351" s="12"/>
      <c r="L351" s="12"/>
      <c r="M351" s="12"/>
      <c r="N351" s="12"/>
      <c r="O351" s="12"/>
    </row>
    <row r="352" spans="1:15" x14ac:dyDescent="0.25">
      <c r="A352" s="12"/>
      <c r="B352" s="28"/>
      <c r="C352" s="12"/>
      <c r="D352" s="12"/>
      <c r="E352" s="12"/>
      <c r="F352" s="12"/>
      <c r="G352" s="12"/>
      <c r="H352" s="12"/>
      <c r="I352" s="12"/>
      <c r="J352" s="12"/>
      <c r="K352" s="12"/>
      <c r="L352" s="12"/>
      <c r="M352" s="12"/>
      <c r="N352" s="12"/>
      <c r="O352" s="12"/>
    </row>
    <row r="353" spans="1:15" x14ac:dyDescent="0.25">
      <c r="A353" s="12"/>
      <c r="B353" s="28"/>
      <c r="C353" s="12"/>
      <c r="D353" s="12"/>
      <c r="E353" s="12"/>
      <c r="F353" s="12"/>
      <c r="G353" s="12"/>
      <c r="H353" s="12"/>
      <c r="I353" s="12"/>
      <c r="J353" s="12"/>
      <c r="K353" s="12"/>
      <c r="L353" s="12"/>
      <c r="M353" s="12"/>
      <c r="N353" s="12"/>
      <c r="O353" s="12"/>
    </row>
    <row r="354" spans="1:15" x14ac:dyDescent="0.25">
      <c r="A354" s="12"/>
      <c r="B354" s="28"/>
      <c r="C354" s="12"/>
      <c r="D354" s="12"/>
      <c r="E354" s="12"/>
      <c r="F354" s="12"/>
      <c r="G354" s="12"/>
      <c r="H354" s="12"/>
      <c r="I354" s="12"/>
      <c r="J354" s="12"/>
      <c r="K354" s="12"/>
      <c r="L354" s="12"/>
      <c r="M354" s="12"/>
      <c r="N354" s="12"/>
      <c r="O354" s="12"/>
    </row>
    <row r="355" spans="1:15" x14ac:dyDescent="0.25">
      <c r="A355" s="12"/>
      <c r="B355" s="28"/>
      <c r="C355" s="12"/>
      <c r="D355" s="12"/>
      <c r="E355" s="12"/>
      <c r="F355" s="12"/>
      <c r="G355" s="12"/>
      <c r="H355" s="12"/>
      <c r="I355" s="12"/>
      <c r="J355" s="12"/>
      <c r="K355" s="12"/>
      <c r="L355" s="12"/>
      <c r="M355" s="12"/>
      <c r="N355" s="12"/>
      <c r="O355" s="12"/>
    </row>
    <row r="356" spans="1:15" x14ac:dyDescent="0.25">
      <c r="A356" s="12"/>
      <c r="B356" s="28"/>
      <c r="C356" s="12"/>
      <c r="D356" s="12"/>
      <c r="E356" s="12"/>
      <c r="F356" s="12"/>
      <c r="G356" s="12"/>
      <c r="H356" s="12"/>
      <c r="I356" s="12"/>
      <c r="J356" s="12"/>
      <c r="K356" s="12"/>
      <c r="L356" s="12"/>
      <c r="M356" s="12"/>
      <c r="N356" s="12"/>
      <c r="O356" s="12"/>
    </row>
    <row r="357" spans="1:15" x14ac:dyDescent="0.25">
      <c r="A357" s="12"/>
      <c r="B357" s="28"/>
      <c r="C357" s="12"/>
      <c r="D357" s="12"/>
      <c r="E357" s="12"/>
      <c r="F357" s="12"/>
      <c r="G357" s="12"/>
      <c r="H357" s="12"/>
      <c r="I357" s="12"/>
      <c r="J357" s="12"/>
      <c r="K357" s="12"/>
      <c r="L357" s="12"/>
      <c r="M357" s="12"/>
      <c r="N357" s="12"/>
      <c r="O357" s="12"/>
    </row>
    <row r="358" spans="1:15" x14ac:dyDescent="0.25">
      <c r="A358" s="12"/>
      <c r="B358" s="28"/>
      <c r="C358" s="12"/>
      <c r="D358" s="12"/>
      <c r="E358" s="12"/>
      <c r="F358" s="12"/>
      <c r="G358" s="12"/>
      <c r="H358" s="12"/>
      <c r="I358" s="12"/>
      <c r="J358" s="12"/>
      <c r="K358" s="12"/>
      <c r="L358" s="12"/>
      <c r="M358" s="12"/>
      <c r="N358" s="12"/>
      <c r="O358" s="12"/>
    </row>
    <row r="359" spans="1:15" x14ac:dyDescent="0.25">
      <c r="A359" s="12"/>
      <c r="B359" s="28"/>
      <c r="C359" s="12"/>
      <c r="D359" s="12"/>
      <c r="E359" s="12"/>
      <c r="F359" s="12"/>
      <c r="G359" s="12"/>
      <c r="H359" s="12"/>
      <c r="I359" s="12"/>
      <c r="J359" s="12"/>
      <c r="K359" s="12"/>
      <c r="L359" s="12"/>
      <c r="M359" s="12"/>
      <c r="N359" s="12"/>
      <c r="O359" s="12"/>
    </row>
    <row r="360" spans="1:15" x14ac:dyDescent="0.25">
      <c r="A360" s="12"/>
      <c r="B360" s="28"/>
      <c r="C360" s="12"/>
      <c r="D360" s="12"/>
      <c r="E360" s="12"/>
      <c r="F360" s="12"/>
      <c r="G360" s="12"/>
      <c r="H360" s="12"/>
      <c r="I360" s="12"/>
      <c r="J360" s="12"/>
      <c r="K360" s="12"/>
      <c r="L360" s="12"/>
      <c r="M360" s="12"/>
      <c r="N360" s="12"/>
      <c r="O360" s="12"/>
    </row>
    <row r="361" spans="1:15" x14ac:dyDescent="0.25">
      <c r="A361" s="12"/>
      <c r="B361" s="28"/>
      <c r="C361" s="12"/>
      <c r="D361" s="12"/>
      <c r="E361" s="12"/>
      <c r="F361" s="12"/>
      <c r="G361" s="12"/>
      <c r="H361" s="12"/>
      <c r="I361" s="12"/>
      <c r="J361" s="12"/>
      <c r="K361" s="12"/>
      <c r="L361" s="12"/>
      <c r="M361" s="12"/>
      <c r="N361" s="12"/>
      <c r="O361" s="12"/>
    </row>
    <row r="362" spans="1:15" x14ac:dyDescent="0.25">
      <c r="A362" s="12"/>
      <c r="B362" s="28"/>
      <c r="C362" s="12"/>
      <c r="D362" s="12"/>
      <c r="E362" s="12"/>
      <c r="F362" s="12"/>
      <c r="G362" s="12"/>
      <c r="H362" s="12"/>
      <c r="I362" s="12"/>
      <c r="J362" s="12"/>
      <c r="K362" s="12"/>
      <c r="L362" s="12"/>
      <c r="M362" s="12"/>
      <c r="N362" s="12"/>
      <c r="O362" s="12"/>
    </row>
    <row r="363" spans="1:15" x14ac:dyDescent="0.25">
      <c r="A363" s="12"/>
      <c r="B363" s="28"/>
      <c r="C363" s="12"/>
      <c r="D363" s="12"/>
      <c r="E363" s="12"/>
      <c r="F363" s="12"/>
      <c r="G363" s="12"/>
      <c r="H363" s="12"/>
      <c r="I363" s="12"/>
      <c r="J363" s="12"/>
      <c r="K363" s="12"/>
      <c r="L363" s="12"/>
      <c r="M363" s="12"/>
      <c r="N363" s="12"/>
      <c r="O363" s="12"/>
    </row>
    <row r="364" spans="1:15" x14ac:dyDescent="0.25">
      <c r="A364" s="12"/>
      <c r="B364" s="28"/>
      <c r="C364" s="12"/>
      <c r="D364" s="12"/>
      <c r="E364" s="12"/>
      <c r="F364" s="12"/>
      <c r="G364" s="12"/>
      <c r="H364" s="12"/>
      <c r="I364" s="12"/>
      <c r="J364" s="12"/>
      <c r="K364" s="12"/>
      <c r="L364" s="12"/>
      <c r="M364" s="12"/>
      <c r="N364" s="12"/>
      <c r="O364" s="12"/>
    </row>
    <row r="365" spans="1:15" x14ac:dyDescent="0.25">
      <c r="A365" s="12"/>
      <c r="B365" s="28"/>
      <c r="C365" s="12"/>
      <c r="D365" s="12"/>
      <c r="E365" s="12"/>
      <c r="F365" s="12"/>
      <c r="G365" s="12"/>
      <c r="H365" s="12"/>
      <c r="I365" s="12"/>
      <c r="J365" s="12"/>
      <c r="K365" s="12"/>
      <c r="L365" s="12"/>
      <c r="M365" s="12"/>
      <c r="N365" s="12"/>
      <c r="O365" s="12"/>
    </row>
    <row r="366" spans="1:15" x14ac:dyDescent="0.25">
      <c r="A366" s="12"/>
      <c r="B366" s="28"/>
      <c r="C366" s="12"/>
      <c r="D366" s="12"/>
      <c r="E366" s="12"/>
      <c r="F366" s="12"/>
      <c r="G366" s="12"/>
      <c r="H366" s="12"/>
      <c r="I366" s="12"/>
      <c r="J366" s="12"/>
      <c r="K366" s="12"/>
      <c r="L366" s="12"/>
      <c r="M366" s="12"/>
      <c r="N366" s="12"/>
      <c r="O366" s="12"/>
    </row>
    <row r="367" spans="1:15" x14ac:dyDescent="0.25">
      <c r="A367" s="12"/>
      <c r="B367" s="28"/>
      <c r="C367" s="12"/>
      <c r="D367" s="12"/>
      <c r="E367" s="12"/>
      <c r="F367" s="12"/>
      <c r="G367" s="12"/>
      <c r="H367" s="12"/>
      <c r="I367" s="12"/>
      <c r="J367" s="12"/>
      <c r="K367" s="12"/>
      <c r="L367" s="12"/>
      <c r="M367" s="12"/>
      <c r="N367" s="12"/>
      <c r="O367" s="12"/>
    </row>
    <row r="368" spans="1:15" x14ac:dyDescent="0.25">
      <c r="A368" s="12"/>
      <c r="B368" s="28"/>
      <c r="C368" s="12"/>
      <c r="D368" s="12"/>
      <c r="E368" s="12"/>
      <c r="F368" s="12"/>
      <c r="G368" s="12"/>
      <c r="H368" s="12"/>
      <c r="I368" s="12"/>
      <c r="J368" s="12"/>
      <c r="K368" s="12"/>
      <c r="L368" s="12"/>
      <c r="M368" s="12"/>
      <c r="N368" s="12"/>
      <c r="O368" s="12"/>
    </row>
    <row r="369" spans="1:15" x14ac:dyDescent="0.25">
      <c r="A369" s="12"/>
      <c r="B369" s="28"/>
      <c r="C369" s="12"/>
      <c r="D369" s="12"/>
      <c r="E369" s="12"/>
      <c r="F369" s="12"/>
      <c r="G369" s="12"/>
      <c r="H369" s="12"/>
      <c r="I369" s="12"/>
      <c r="J369" s="12"/>
      <c r="K369" s="12"/>
      <c r="L369" s="12"/>
      <c r="M369" s="12"/>
      <c r="N369" s="12"/>
      <c r="O369" s="12"/>
    </row>
    <row r="370" spans="1:15" x14ac:dyDescent="0.25">
      <c r="A370" s="12"/>
      <c r="B370" s="28"/>
      <c r="C370" s="12"/>
      <c r="D370" s="12"/>
      <c r="E370" s="12"/>
      <c r="F370" s="12"/>
      <c r="G370" s="12"/>
      <c r="H370" s="12"/>
      <c r="I370" s="12"/>
      <c r="J370" s="12"/>
      <c r="K370" s="12"/>
      <c r="L370" s="12"/>
      <c r="M370" s="12"/>
      <c r="N370" s="12"/>
      <c r="O370" s="12"/>
    </row>
    <row r="371" spans="1:15" x14ac:dyDescent="0.25">
      <c r="A371" s="12"/>
      <c r="B371" s="28"/>
      <c r="C371" s="12"/>
      <c r="D371" s="12"/>
      <c r="E371" s="12"/>
      <c r="F371" s="12"/>
      <c r="G371" s="12"/>
      <c r="H371" s="12"/>
      <c r="I371" s="12"/>
      <c r="J371" s="12"/>
      <c r="K371" s="12"/>
      <c r="L371" s="12"/>
      <c r="M371" s="12"/>
      <c r="N371" s="12"/>
      <c r="O371" s="12"/>
    </row>
    <row r="372" spans="1:15" x14ac:dyDescent="0.25">
      <c r="A372" s="12"/>
      <c r="B372" s="28"/>
      <c r="C372" s="12"/>
      <c r="D372" s="12"/>
      <c r="E372" s="12"/>
      <c r="F372" s="12"/>
      <c r="G372" s="12"/>
      <c r="H372" s="12"/>
      <c r="I372" s="12"/>
      <c r="J372" s="12"/>
      <c r="K372" s="12"/>
      <c r="L372" s="12"/>
      <c r="M372" s="12"/>
      <c r="N372" s="12"/>
      <c r="O372" s="12"/>
    </row>
    <row r="373" spans="1:15" x14ac:dyDescent="0.25">
      <c r="A373" s="12"/>
      <c r="B373" s="28"/>
      <c r="C373" s="12"/>
      <c r="D373" s="12"/>
      <c r="E373" s="12"/>
      <c r="F373" s="12"/>
      <c r="G373" s="12"/>
      <c r="H373" s="12"/>
      <c r="I373" s="12"/>
      <c r="J373" s="12"/>
      <c r="K373" s="12"/>
      <c r="L373" s="12"/>
      <c r="M373" s="12"/>
      <c r="N373" s="12"/>
      <c r="O373" s="12"/>
    </row>
    <row r="374" spans="1:15" x14ac:dyDescent="0.25">
      <c r="A374" s="12"/>
      <c r="B374" s="28"/>
      <c r="C374" s="12"/>
      <c r="D374" s="12"/>
      <c r="E374" s="12"/>
      <c r="F374" s="12"/>
      <c r="G374" s="12"/>
      <c r="H374" s="12"/>
      <c r="I374" s="12"/>
      <c r="J374" s="12"/>
      <c r="K374" s="12"/>
      <c r="L374" s="12"/>
      <c r="M374" s="12"/>
      <c r="N374" s="12"/>
      <c r="O374" s="12"/>
    </row>
    <row r="375" spans="1:15" x14ac:dyDescent="0.25">
      <c r="A375" s="12"/>
      <c r="B375" s="28"/>
      <c r="C375" s="12"/>
      <c r="D375" s="12"/>
      <c r="E375" s="12"/>
      <c r="F375" s="12"/>
      <c r="G375" s="12"/>
      <c r="H375" s="12"/>
      <c r="I375" s="12"/>
      <c r="J375" s="12"/>
      <c r="K375" s="12"/>
      <c r="L375" s="12"/>
      <c r="M375" s="12"/>
      <c r="N375" s="12"/>
      <c r="O375" s="12"/>
    </row>
    <row r="376" spans="1:15" x14ac:dyDescent="0.25">
      <c r="A376" s="12"/>
      <c r="B376" s="28"/>
      <c r="C376" s="12"/>
      <c r="D376" s="12"/>
      <c r="E376" s="12"/>
      <c r="F376" s="12"/>
      <c r="G376" s="12"/>
      <c r="H376" s="12"/>
      <c r="I376" s="12"/>
      <c r="J376" s="12"/>
      <c r="K376" s="12"/>
      <c r="L376" s="12"/>
      <c r="M376" s="12"/>
      <c r="N376" s="12"/>
      <c r="O376" s="12"/>
    </row>
    <row r="377" spans="1:15" x14ac:dyDescent="0.25">
      <c r="A377" s="12"/>
      <c r="B377" s="28"/>
      <c r="C377" s="12"/>
      <c r="D377" s="12"/>
      <c r="E377" s="12"/>
      <c r="F377" s="12"/>
      <c r="G377" s="12"/>
      <c r="H377" s="12"/>
      <c r="I377" s="12"/>
      <c r="J377" s="12"/>
      <c r="K377" s="12"/>
      <c r="L377" s="12"/>
      <c r="M377" s="12"/>
      <c r="N377" s="12"/>
      <c r="O377" s="12"/>
    </row>
    <row r="378" spans="1:15" x14ac:dyDescent="0.25">
      <c r="A378" s="12"/>
      <c r="B378" s="28"/>
      <c r="C378" s="12"/>
      <c r="D378" s="12"/>
      <c r="E378" s="12"/>
      <c r="F378" s="12"/>
      <c r="G378" s="12"/>
      <c r="H378" s="12"/>
      <c r="I378" s="12"/>
      <c r="J378" s="12"/>
      <c r="K378" s="12"/>
      <c r="L378" s="12"/>
      <c r="M378" s="12"/>
      <c r="N378" s="12"/>
      <c r="O378" s="12"/>
    </row>
    <row r="379" spans="1:15" x14ac:dyDescent="0.25">
      <c r="A379" s="12"/>
      <c r="B379" s="28"/>
      <c r="C379" s="12"/>
      <c r="D379" s="12"/>
      <c r="E379" s="12"/>
      <c r="F379" s="12"/>
      <c r="G379" s="12"/>
      <c r="H379" s="12"/>
      <c r="I379" s="12"/>
      <c r="J379" s="12"/>
      <c r="K379" s="12"/>
      <c r="L379" s="12"/>
      <c r="M379" s="12"/>
      <c r="N379" s="12"/>
      <c r="O379" s="12"/>
    </row>
    <row r="380" spans="1:15" x14ac:dyDescent="0.25">
      <c r="A380" s="12"/>
      <c r="B380" s="28"/>
      <c r="C380" s="12"/>
      <c r="D380" s="12"/>
      <c r="E380" s="12"/>
      <c r="F380" s="12"/>
      <c r="G380" s="12"/>
      <c r="H380" s="12"/>
      <c r="I380" s="12"/>
      <c r="J380" s="12"/>
      <c r="K380" s="12"/>
      <c r="L380" s="12"/>
      <c r="M380" s="12"/>
      <c r="N380" s="12"/>
      <c r="O380" s="12"/>
    </row>
    <row r="381" spans="1:15" x14ac:dyDescent="0.25">
      <c r="A381" s="12"/>
      <c r="B381" s="28"/>
      <c r="C381" s="12"/>
      <c r="D381" s="12"/>
      <c r="E381" s="12"/>
      <c r="F381" s="12"/>
      <c r="G381" s="12"/>
      <c r="H381" s="12"/>
      <c r="I381" s="12"/>
      <c r="J381" s="12"/>
      <c r="K381" s="12"/>
      <c r="L381" s="12"/>
      <c r="M381" s="12"/>
      <c r="N381" s="12"/>
      <c r="O381" s="12"/>
    </row>
    <row r="382" spans="1:15" x14ac:dyDescent="0.25">
      <c r="A382" s="12"/>
      <c r="B382" s="28"/>
      <c r="C382" s="12"/>
      <c r="D382" s="12"/>
      <c r="E382" s="12"/>
      <c r="F382" s="12"/>
      <c r="G382" s="12"/>
      <c r="H382" s="12"/>
      <c r="I382" s="12"/>
      <c r="J382" s="12"/>
      <c r="K382" s="12"/>
      <c r="L382" s="12"/>
      <c r="M382" s="12"/>
      <c r="N382" s="12"/>
      <c r="O382" s="12"/>
    </row>
    <row r="383" spans="1:15" x14ac:dyDescent="0.25">
      <c r="A383" s="12"/>
      <c r="B383" s="28"/>
      <c r="C383" s="12"/>
      <c r="D383" s="12"/>
      <c r="E383" s="12"/>
      <c r="F383" s="12"/>
      <c r="G383" s="12"/>
      <c r="H383" s="12"/>
      <c r="I383" s="12"/>
      <c r="J383" s="12"/>
      <c r="K383" s="12"/>
      <c r="L383" s="12"/>
      <c r="M383" s="12"/>
      <c r="N383" s="12"/>
      <c r="O383" s="12"/>
    </row>
    <row r="384" spans="1:15" x14ac:dyDescent="0.25">
      <c r="A384" s="12"/>
      <c r="B384" s="28"/>
      <c r="C384" s="12"/>
      <c r="D384" s="12"/>
      <c r="E384" s="12"/>
      <c r="F384" s="12"/>
      <c r="G384" s="12"/>
      <c r="H384" s="12"/>
      <c r="I384" s="12"/>
      <c r="J384" s="12"/>
      <c r="K384" s="12"/>
      <c r="L384" s="12"/>
      <c r="M384" s="12"/>
      <c r="N384" s="12"/>
      <c r="O384" s="12"/>
    </row>
    <row r="385" spans="1:15" x14ac:dyDescent="0.25">
      <c r="A385" s="12"/>
      <c r="B385" s="28"/>
      <c r="C385" s="12"/>
      <c r="D385" s="12"/>
      <c r="E385" s="12"/>
      <c r="F385" s="12"/>
      <c r="G385" s="12"/>
      <c r="H385" s="12"/>
      <c r="I385" s="12"/>
      <c r="J385" s="12"/>
      <c r="K385" s="12"/>
      <c r="L385" s="12"/>
      <c r="M385" s="12"/>
      <c r="N385" s="12"/>
      <c r="O385" s="12"/>
    </row>
    <row r="386" spans="1:15" x14ac:dyDescent="0.25">
      <c r="A386" s="12"/>
      <c r="B386" s="28"/>
      <c r="C386" s="12"/>
      <c r="D386" s="12"/>
      <c r="E386" s="12"/>
      <c r="F386" s="12"/>
      <c r="G386" s="12"/>
      <c r="H386" s="12"/>
      <c r="I386" s="12"/>
      <c r="J386" s="12"/>
      <c r="K386" s="12"/>
      <c r="L386" s="12"/>
      <c r="M386" s="12"/>
      <c r="N386" s="12"/>
      <c r="O386" s="12"/>
    </row>
    <row r="387" spans="1:15" x14ac:dyDescent="0.25">
      <c r="A387" s="12"/>
      <c r="B387" s="28"/>
      <c r="C387" s="12"/>
      <c r="D387" s="12"/>
      <c r="E387" s="12"/>
      <c r="F387" s="12"/>
      <c r="G387" s="12"/>
      <c r="H387" s="12"/>
      <c r="I387" s="12"/>
      <c r="J387" s="12"/>
      <c r="K387" s="12"/>
      <c r="L387" s="12"/>
      <c r="M387" s="12"/>
      <c r="N387" s="12"/>
      <c r="O387" s="12"/>
    </row>
    <row r="388" spans="1:15" x14ac:dyDescent="0.25">
      <c r="A388" s="12"/>
      <c r="B388" s="28"/>
      <c r="C388" s="12"/>
      <c r="D388" s="12"/>
      <c r="E388" s="12"/>
      <c r="F388" s="12"/>
      <c r="G388" s="12"/>
      <c r="H388" s="12"/>
      <c r="I388" s="12"/>
      <c r="J388" s="12"/>
      <c r="K388" s="12"/>
      <c r="L388" s="12"/>
      <c r="M388" s="12"/>
      <c r="N388" s="12"/>
      <c r="O388" s="12"/>
    </row>
    <row r="389" spans="1:15" x14ac:dyDescent="0.25">
      <c r="A389" s="12"/>
      <c r="B389" s="28"/>
      <c r="C389" s="12"/>
      <c r="D389" s="12"/>
      <c r="E389" s="12"/>
      <c r="F389" s="12"/>
      <c r="G389" s="12"/>
      <c r="H389" s="12"/>
      <c r="I389" s="12"/>
      <c r="J389" s="12"/>
      <c r="K389" s="12"/>
      <c r="L389" s="12"/>
      <c r="M389" s="12"/>
      <c r="N389" s="12"/>
      <c r="O389" s="12"/>
    </row>
    <row r="390" spans="1:15" x14ac:dyDescent="0.25">
      <c r="A390" s="12"/>
      <c r="B390" s="28"/>
      <c r="C390" s="12"/>
      <c r="D390" s="12"/>
      <c r="E390" s="12"/>
      <c r="F390" s="12"/>
      <c r="G390" s="12"/>
      <c r="H390" s="12"/>
      <c r="I390" s="12"/>
      <c r="J390" s="12"/>
      <c r="K390" s="12"/>
      <c r="L390" s="12"/>
      <c r="M390" s="12"/>
      <c r="N390" s="12"/>
      <c r="O390" s="12"/>
    </row>
    <row r="391" spans="1:15" x14ac:dyDescent="0.25">
      <c r="A391" s="12"/>
      <c r="B391" s="28"/>
      <c r="C391" s="12"/>
      <c r="D391" s="12"/>
      <c r="E391" s="12"/>
      <c r="F391" s="12"/>
      <c r="G391" s="12"/>
      <c r="H391" s="12"/>
      <c r="I391" s="12"/>
      <c r="J391" s="12"/>
      <c r="K391" s="12"/>
      <c r="L391" s="12"/>
      <c r="M391" s="12"/>
      <c r="N391" s="12"/>
      <c r="O391" s="12"/>
    </row>
    <row r="392" spans="1:15" x14ac:dyDescent="0.25">
      <c r="A392" s="12"/>
      <c r="B392" s="28"/>
      <c r="C392" s="12"/>
      <c r="D392" s="12"/>
      <c r="E392" s="12"/>
      <c r="F392" s="12"/>
      <c r="G392" s="12"/>
      <c r="H392" s="12"/>
      <c r="I392" s="12"/>
      <c r="J392" s="12"/>
      <c r="K392" s="12"/>
      <c r="L392" s="12"/>
      <c r="M392" s="12"/>
      <c r="N392" s="12"/>
      <c r="O392" s="12"/>
    </row>
    <row r="393" spans="1:15" x14ac:dyDescent="0.25">
      <c r="A393" s="12"/>
      <c r="B393" s="28"/>
      <c r="C393" s="12"/>
      <c r="D393" s="12"/>
      <c r="E393" s="12"/>
      <c r="F393" s="12"/>
      <c r="G393" s="12"/>
      <c r="H393" s="12"/>
      <c r="I393" s="12"/>
      <c r="J393" s="12"/>
      <c r="K393" s="12"/>
      <c r="L393" s="12"/>
      <c r="M393" s="12"/>
      <c r="N393" s="12"/>
      <c r="O393" s="12"/>
    </row>
    <row r="394" spans="1:15" x14ac:dyDescent="0.25">
      <c r="A394" s="12"/>
      <c r="B394" s="28"/>
      <c r="C394" s="12"/>
      <c r="D394" s="12"/>
      <c r="E394" s="12"/>
      <c r="F394" s="12"/>
      <c r="G394" s="12"/>
      <c r="H394" s="12"/>
      <c r="I394" s="12"/>
      <c r="J394" s="12"/>
      <c r="K394" s="12"/>
      <c r="L394" s="12"/>
      <c r="M394" s="12"/>
      <c r="N394" s="12"/>
      <c r="O394" s="12"/>
    </row>
    <row r="395" spans="1:15" x14ac:dyDescent="0.25">
      <c r="A395" s="12"/>
      <c r="B395" s="28"/>
      <c r="C395" s="12"/>
      <c r="D395" s="12"/>
      <c r="E395" s="12"/>
      <c r="F395" s="12"/>
      <c r="G395" s="12"/>
      <c r="H395" s="12"/>
      <c r="I395" s="12"/>
      <c r="J395" s="12"/>
      <c r="K395" s="12"/>
      <c r="L395" s="12"/>
      <c r="M395" s="12"/>
      <c r="N395" s="12"/>
      <c r="O395" s="12"/>
    </row>
    <row r="396" spans="1:15" x14ac:dyDescent="0.25">
      <c r="A396" s="12"/>
      <c r="B396" s="28"/>
      <c r="C396" s="12"/>
      <c r="D396" s="12"/>
      <c r="E396" s="12"/>
      <c r="F396" s="12"/>
      <c r="G396" s="12"/>
      <c r="H396" s="12"/>
      <c r="I396" s="12"/>
      <c r="J396" s="12"/>
      <c r="K396" s="12"/>
      <c r="L396" s="12"/>
      <c r="M396" s="12"/>
      <c r="N396" s="12"/>
      <c r="O396" s="12"/>
    </row>
    <row r="397" spans="1:15" x14ac:dyDescent="0.25">
      <c r="A397" s="12"/>
      <c r="B397" s="28"/>
      <c r="C397" s="12"/>
      <c r="D397" s="12"/>
      <c r="E397" s="12"/>
      <c r="F397" s="12"/>
      <c r="G397" s="12"/>
      <c r="H397" s="12"/>
      <c r="I397" s="12"/>
      <c r="J397" s="12"/>
      <c r="K397" s="12"/>
      <c r="L397" s="12"/>
      <c r="M397" s="12"/>
      <c r="N397" s="12"/>
      <c r="O397" s="12"/>
    </row>
    <row r="398" spans="1:15" x14ac:dyDescent="0.25">
      <c r="A398" s="12"/>
      <c r="B398" s="28"/>
      <c r="C398" s="12"/>
      <c r="D398" s="12"/>
      <c r="E398" s="12"/>
      <c r="F398" s="12"/>
      <c r="G398" s="12"/>
      <c r="H398" s="12"/>
      <c r="I398" s="12"/>
      <c r="J398" s="12"/>
      <c r="K398" s="12"/>
      <c r="L398" s="12"/>
      <c r="M398" s="12"/>
      <c r="N398" s="12"/>
      <c r="O398" s="12"/>
    </row>
    <row r="399" spans="1:15" x14ac:dyDescent="0.25">
      <c r="A399" s="12"/>
      <c r="B399" s="28"/>
      <c r="C399" s="12"/>
      <c r="D399" s="12"/>
      <c r="E399" s="12"/>
      <c r="F399" s="12"/>
      <c r="G399" s="12"/>
      <c r="H399" s="12"/>
      <c r="I399" s="12"/>
      <c r="J399" s="12"/>
      <c r="K399" s="12"/>
      <c r="L399" s="12"/>
      <c r="M399" s="12"/>
      <c r="N399" s="12"/>
      <c r="O399" s="12"/>
    </row>
    <row r="400" spans="1:15" x14ac:dyDescent="0.25">
      <c r="A400" s="12"/>
      <c r="B400" s="28"/>
      <c r="C400" s="12"/>
      <c r="D400" s="12"/>
      <c r="E400" s="12"/>
      <c r="F400" s="12"/>
      <c r="G400" s="12"/>
      <c r="H400" s="12"/>
      <c r="I400" s="12"/>
      <c r="J400" s="12"/>
      <c r="K400" s="12"/>
      <c r="L400" s="12"/>
      <c r="M400" s="12"/>
      <c r="N400" s="12"/>
      <c r="O400" s="12"/>
    </row>
    <row r="401" spans="1:15" x14ac:dyDescent="0.25">
      <c r="A401" s="12"/>
      <c r="B401" s="28"/>
      <c r="C401" s="12"/>
      <c r="D401" s="12"/>
      <c r="E401" s="12"/>
      <c r="F401" s="12"/>
      <c r="G401" s="12"/>
      <c r="H401" s="12"/>
      <c r="I401" s="12"/>
      <c r="J401" s="12"/>
      <c r="K401" s="12"/>
      <c r="L401" s="12"/>
      <c r="M401" s="12"/>
      <c r="N401" s="12"/>
      <c r="O401" s="12"/>
    </row>
    <row r="402" spans="1:15" x14ac:dyDescent="0.25">
      <c r="A402" s="12"/>
      <c r="B402" s="28"/>
      <c r="C402" s="12"/>
      <c r="D402" s="12"/>
      <c r="E402" s="12"/>
      <c r="F402" s="12"/>
      <c r="G402" s="12"/>
      <c r="H402" s="12"/>
      <c r="I402" s="12"/>
      <c r="J402" s="12"/>
      <c r="K402" s="12"/>
      <c r="L402" s="12"/>
      <c r="M402" s="12"/>
      <c r="N402" s="12"/>
      <c r="O402" s="12"/>
    </row>
    <row r="403" spans="1:15" x14ac:dyDescent="0.25">
      <c r="A403" s="12"/>
      <c r="B403" s="28"/>
      <c r="C403" s="12"/>
      <c r="D403" s="12"/>
      <c r="E403" s="12"/>
      <c r="F403" s="12"/>
      <c r="G403" s="12"/>
      <c r="H403" s="12"/>
      <c r="I403" s="12"/>
      <c r="J403" s="12"/>
      <c r="K403" s="12"/>
      <c r="L403" s="12"/>
      <c r="M403" s="12"/>
      <c r="N403" s="12"/>
      <c r="O403" s="12"/>
    </row>
    <row r="404" spans="1:15" x14ac:dyDescent="0.25">
      <c r="A404" s="12"/>
      <c r="B404" s="28"/>
      <c r="C404" s="12"/>
      <c r="D404" s="12"/>
      <c r="E404" s="12"/>
      <c r="F404" s="12"/>
      <c r="G404" s="12"/>
      <c r="H404" s="12"/>
      <c r="I404" s="12"/>
      <c r="J404" s="12"/>
      <c r="K404" s="12"/>
      <c r="L404" s="12"/>
      <c r="M404" s="12"/>
      <c r="N404" s="12"/>
      <c r="O404" s="12"/>
    </row>
    <row r="405" spans="1:15" x14ac:dyDescent="0.25">
      <c r="A405" s="12"/>
      <c r="B405" s="28"/>
      <c r="C405" s="12"/>
      <c r="D405" s="12"/>
      <c r="E405" s="12"/>
      <c r="F405" s="12"/>
      <c r="G405" s="12"/>
      <c r="H405" s="12"/>
      <c r="I405" s="12"/>
      <c r="J405" s="12"/>
      <c r="K405" s="12"/>
      <c r="L405" s="12"/>
      <c r="M405" s="12"/>
      <c r="N405" s="12"/>
      <c r="O405" s="12"/>
    </row>
    <row r="406" spans="1:15" x14ac:dyDescent="0.25">
      <c r="A406" s="12"/>
      <c r="B406" s="28"/>
      <c r="C406" s="12"/>
      <c r="D406" s="12"/>
      <c r="E406" s="12"/>
      <c r="F406" s="12"/>
      <c r="G406" s="12"/>
      <c r="H406" s="12"/>
      <c r="I406" s="12"/>
      <c r="J406" s="12"/>
      <c r="K406" s="12"/>
      <c r="L406" s="12"/>
      <c r="M406" s="12"/>
      <c r="N406" s="12"/>
      <c r="O406" s="12"/>
    </row>
    <row r="407" spans="1:15" x14ac:dyDescent="0.25">
      <c r="A407" s="12"/>
      <c r="B407" s="28"/>
      <c r="C407" s="12"/>
      <c r="D407" s="12"/>
      <c r="E407" s="12"/>
      <c r="F407" s="12"/>
      <c r="G407" s="12"/>
      <c r="H407" s="12"/>
      <c r="I407" s="12"/>
      <c r="J407" s="12"/>
      <c r="K407" s="12"/>
      <c r="L407" s="12"/>
      <c r="M407" s="12"/>
      <c r="N407" s="12"/>
      <c r="O407" s="12"/>
    </row>
    <row r="408" spans="1:15" x14ac:dyDescent="0.25">
      <c r="A408" s="12"/>
      <c r="B408" s="28"/>
      <c r="C408" s="12"/>
      <c r="D408" s="12"/>
      <c r="E408" s="12"/>
      <c r="F408" s="12"/>
      <c r="G408" s="12"/>
      <c r="H408" s="12"/>
      <c r="I408" s="12"/>
      <c r="J408" s="12"/>
      <c r="K408" s="12"/>
      <c r="L408" s="12"/>
      <c r="M408" s="12"/>
      <c r="N408" s="12"/>
      <c r="O408" s="12"/>
    </row>
    <row r="409" spans="1:15" x14ac:dyDescent="0.25">
      <c r="A409" s="12"/>
      <c r="B409" s="28"/>
      <c r="C409" s="12"/>
      <c r="D409" s="12"/>
      <c r="E409" s="12"/>
      <c r="F409" s="12"/>
      <c r="G409" s="12"/>
      <c r="H409" s="12"/>
      <c r="I409" s="12"/>
      <c r="J409" s="12"/>
      <c r="K409" s="12"/>
      <c r="L409" s="12"/>
      <c r="M409" s="12"/>
      <c r="N409" s="12"/>
      <c r="O409" s="12"/>
    </row>
    <row r="410" spans="1:15" x14ac:dyDescent="0.25">
      <c r="A410" s="12"/>
      <c r="B410" s="28"/>
      <c r="C410" s="12"/>
      <c r="D410" s="12"/>
      <c r="E410" s="12"/>
      <c r="F410" s="12"/>
      <c r="G410" s="12"/>
      <c r="H410" s="12"/>
      <c r="I410" s="12"/>
      <c r="J410" s="12"/>
      <c r="K410" s="12"/>
      <c r="L410" s="12"/>
      <c r="M410" s="12"/>
      <c r="N410" s="12"/>
      <c r="O410" s="12"/>
    </row>
    <row r="411" spans="1:15" x14ac:dyDescent="0.25">
      <c r="A411" s="12"/>
      <c r="B411" s="28"/>
      <c r="C411" s="12"/>
      <c r="D411" s="12"/>
      <c r="E411" s="12"/>
      <c r="F411" s="12"/>
      <c r="G411" s="12"/>
      <c r="H411" s="12"/>
      <c r="I411" s="12"/>
      <c r="J411" s="12"/>
      <c r="K411" s="12"/>
      <c r="L411" s="12"/>
      <c r="M411" s="12"/>
      <c r="N411" s="12"/>
      <c r="O411" s="12"/>
    </row>
    <row r="412" spans="1:15" x14ac:dyDescent="0.25">
      <c r="A412" s="12"/>
      <c r="B412" s="28"/>
      <c r="C412" s="12"/>
      <c r="D412" s="12"/>
      <c r="E412" s="12"/>
      <c r="F412" s="12"/>
      <c r="G412" s="12"/>
      <c r="H412" s="12"/>
      <c r="I412" s="12"/>
      <c r="J412" s="12"/>
      <c r="K412" s="12"/>
      <c r="L412" s="12"/>
      <c r="M412" s="12"/>
      <c r="N412" s="12"/>
      <c r="O412" s="12"/>
    </row>
    <row r="413" spans="1:15" x14ac:dyDescent="0.25">
      <c r="A413" s="12"/>
      <c r="B413" s="28"/>
      <c r="C413" s="12"/>
      <c r="D413" s="12"/>
      <c r="E413" s="12"/>
      <c r="F413" s="12"/>
      <c r="G413" s="12"/>
      <c r="H413" s="12"/>
      <c r="I413" s="12"/>
      <c r="J413" s="12"/>
      <c r="K413" s="12"/>
      <c r="L413" s="12"/>
      <c r="M413" s="12"/>
      <c r="N413" s="12"/>
      <c r="O413" s="12"/>
    </row>
    <row r="414" spans="1:15" x14ac:dyDescent="0.25">
      <c r="A414" s="12"/>
      <c r="B414" s="28"/>
      <c r="C414" s="12"/>
      <c r="D414" s="12"/>
      <c r="E414" s="12"/>
      <c r="F414" s="12"/>
      <c r="G414" s="12"/>
      <c r="H414" s="12"/>
      <c r="I414" s="12"/>
      <c r="J414" s="12"/>
      <c r="K414" s="12"/>
      <c r="L414" s="12"/>
      <c r="M414" s="12"/>
      <c r="N414" s="12"/>
      <c r="O414" s="12"/>
    </row>
    <row r="415" spans="1:15" x14ac:dyDescent="0.25">
      <c r="A415" s="12"/>
      <c r="B415" s="28"/>
      <c r="C415" s="12"/>
      <c r="D415" s="12"/>
      <c r="E415" s="12"/>
      <c r="F415" s="12"/>
      <c r="G415" s="12"/>
      <c r="H415" s="12"/>
      <c r="I415" s="12"/>
      <c r="J415" s="12"/>
      <c r="K415" s="12"/>
      <c r="L415" s="12"/>
      <c r="M415" s="12"/>
      <c r="N415" s="12"/>
      <c r="O415" s="12"/>
    </row>
    <row r="416" spans="1:15" x14ac:dyDescent="0.25">
      <c r="A416" s="12"/>
      <c r="B416" s="28"/>
      <c r="C416" s="12"/>
      <c r="D416" s="12"/>
      <c r="E416" s="12"/>
      <c r="F416" s="12"/>
      <c r="G416" s="12"/>
      <c r="H416" s="12"/>
      <c r="I416" s="12"/>
      <c r="J416" s="12"/>
      <c r="K416" s="12"/>
      <c r="L416" s="12"/>
      <c r="M416" s="12"/>
      <c r="N416" s="12"/>
      <c r="O416" s="12"/>
    </row>
    <row r="417" spans="1:15" x14ac:dyDescent="0.25">
      <c r="A417" s="12"/>
      <c r="B417" s="28"/>
      <c r="C417" s="12"/>
      <c r="D417" s="12"/>
      <c r="E417" s="12"/>
      <c r="F417" s="12"/>
      <c r="G417" s="12"/>
      <c r="H417" s="12"/>
      <c r="I417" s="12"/>
      <c r="J417" s="12"/>
      <c r="K417" s="12"/>
      <c r="L417" s="12"/>
      <c r="M417" s="12"/>
      <c r="N417" s="12"/>
      <c r="O417" s="12"/>
    </row>
    <row r="418" spans="1:15" x14ac:dyDescent="0.25">
      <c r="A418" s="12"/>
      <c r="B418" s="28"/>
      <c r="C418" s="12"/>
      <c r="D418" s="12"/>
      <c r="E418" s="12"/>
      <c r="F418" s="12"/>
      <c r="G418" s="12"/>
      <c r="H418" s="12"/>
      <c r="I418" s="12"/>
      <c r="J418" s="12"/>
      <c r="K418" s="12"/>
      <c r="L418" s="12"/>
      <c r="M418" s="12"/>
      <c r="N418" s="12"/>
      <c r="O418" s="12"/>
    </row>
    <row r="419" spans="1:15" x14ac:dyDescent="0.25">
      <c r="A419" s="12"/>
      <c r="B419" s="28"/>
      <c r="C419" s="12"/>
      <c r="D419" s="12"/>
      <c r="E419" s="12"/>
      <c r="F419" s="12"/>
      <c r="G419" s="12"/>
      <c r="H419" s="12"/>
      <c r="I419" s="12"/>
      <c r="J419" s="12"/>
      <c r="K419" s="12"/>
      <c r="L419" s="12"/>
      <c r="M419" s="12"/>
      <c r="N419" s="12"/>
      <c r="O419" s="12"/>
    </row>
    <row r="420" spans="1:15" x14ac:dyDescent="0.25">
      <c r="A420" s="12"/>
      <c r="B420" s="28"/>
      <c r="C420" s="12"/>
      <c r="D420" s="12"/>
      <c r="E420" s="12"/>
      <c r="F420" s="12"/>
      <c r="G420" s="12"/>
      <c r="H420" s="12"/>
      <c r="I420" s="12"/>
      <c r="J420" s="12"/>
      <c r="K420" s="12"/>
      <c r="L420" s="12"/>
      <c r="M420" s="12"/>
      <c r="N420" s="12"/>
      <c r="O420" s="12"/>
    </row>
    <row r="421" spans="1:15" x14ac:dyDescent="0.25">
      <c r="A421" s="12"/>
      <c r="B421" s="28"/>
      <c r="C421" s="12"/>
      <c r="D421" s="12"/>
      <c r="E421" s="12"/>
      <c r="F421" s="12"/>
      <c r="G421" s="12"/>
      <c r="H421" s="12"/>
      <c r="I421" s="12"/>
      <c r="J421" s="12"/>
      <c r="K421" s="12"/>
      <c r="L421" s="12"/>
      <c r="M421" s="12"/>
      <c r="N421" s="12"/>
      <c r="O421" s="12"/>
    </row>
    <row r="422" spans="1:15" x14ac:dyDescent="0.25">
      <c r="A422" s="12"/>
      <c r="B422" s="28"/>
      <c r="C422" s="12"/>
      <c r="D422" s="12"/>
      <c r="E422" s="12"/>
      <c r="F422" s="12"/>
      <c r="G422" s="12"/>
      <c r="H422" s="12"/>
      <c r="I422" s="12"/>
      <c r="J422" s="12"/>
      <c r="K422" s="12"/>
      <c r="L422" s="12"/>
      <c r="M422" s="12"/>
      <c r="N422" s="12"/>
      <c r="O422" s="12"/>
    </row>
    <row r="423" spans="1:15" x14ac:dyDescent="0.25">
      <c r="A423" s="12"/>
      <c r="B423" s="28"/>
      <c r="C423" s="12"/>
      <c r="D423" s="12"/>
      <c r="E423" s="12"/>
      <c r="F423" s="12"/>
      <c r="G423" s="12"/>
      <c r="H423" s="12"/>
      <c r="I423" s="12"/>
      <c r="J423" s="12"/>
      <c r="K423" s="12"/>
      <c r="L423" s="12"/>
      <c r="M423" s="12"/>
      <c r="N423" s="12"/>
      <c r="O423" s="12"/>
    </row>
    <row r="424" spans="1:15" x14ac:dyDescent="0.25">
      <c r="A424" s="12"/>
      <c r="B424" s="28"/>
      <c r="C424" s="12"/>
      <c r="D424" s="12"/>
      <c r="E424" s="12"/>
      <c r="F424" s="12"/>
      <c r="G424" s="12"/>
      <c r="H424" s="12"/>
      <c r="I424" s="12"/>
      <c r="J424" s="12"/>
      <c r="K424" s="12"/>
      <c r="L424" s="12"/>
      <c r="M424" s="12"/>
      <c r="N424" s="12"/>
      <c r="O424" s="12"/>
    </row>
    <row r="425" spans="1:15" x14ac:dyDescent="0.25">
      <c r="A425" s="12"/>
      <c r="B425" s="28"/>
      <c r="C425" s="12"/>
      <c r="D425" s="12"/>
      <c r="E425" s="12"/>
      <c r="F425" s="12"/>
      <c r="G425" s="12"/>
      <c r="H425" s="12"/>
      <c r="I425" s="12"/>
      <c r="J425" s="12"/>
      <c r="K425" s="12"/>
      <c r="L425" s="12"/>
      <c r="M425" s="12"/>
      <c r="N425" s="12"/>
      <c r="O425" s="12"/>
    </row>
    <row r="426" spans="1:15" x14ac:dyDescent="0.25">
      <c r="A426" s="12"/>
      <c r="B426" s="28"/>
      <c r="C426" s="12"/>
      <c r="D426" s="12"/>
      <c r="E426" s="12"/>
      <c r="F426" s="12"/>
      <c r="G426" s="12"/>
      <c r="H426" s="12"/>
      <c r="I426" s="12"/>
      <c r="J426" s="12"/>
      <c r="K426" s="12"/>
      <c r="L426" s="12"/>
      <c r="M426" s="12"/>
      <c r="N426" s="12"/>
      <c r="O426" s="12"/>
    </row>
    <row r="427" spans="1:15" x14ac:dyDescent="0.25">
      <c r="A427" s="12"/>
      <c r="B427" s="28"/>
      <c r="C427" s="12"/>
      <c r="D427" s="12"/>
      <c r="E427" s="12"/>
      <c r="F427" s="12"/>
      <c r="G427" s="12"/>
      <c r="H427" s="12"/>
      <c r="I427" s="12"/>
      <c r="J427" s="12"/>
      <c r="K427" s="12"/>
      <c r="L427" s="12"/>
      <c r="M427" s="12"/>
      <c r="N427" s="12"/>
      <c r="O427" s="12"/>
    </row>
    <row r="428" spans="1:15" x14ac:dyDescent="0.25">
      <c r="A428" s="12"/>
      <c r="B428" s="28"/>
      <c r="C428" s="12"/>
      <c r="D428" s="12"/>
      <c r="E428" s="12"/>
      <c r="F428" s="12"/>
      <c r="G428" s="12"/>
      <c r="H428" s="12"/>
      <c r="I428" s="12"/>
      <c r="J428" s="12"/>
      <c r="K428" s="12"/>
      <c r="L428" s="12"/>
      <c r="M428" s="12"/>
      <c r="N428" s="12"/>
      <c r="O428" s="12"/>
    </row>
    <row r="429" spans="1:15" x14ac:dyDescent="0.25">
      <c r="A429" s="12"/>
      <c r="B429" s="28"/>
      <c r="C429" s="12"/>
      <c r="D429" s="12"/>
      <c r="E429" s="12"/>
      <c r="F429" s="12"/>
      <c r="G429" s="12"/>
      <c r="H429" s="12"/>
      <c r="I429" s="12"/>
      <c r="J429" s="12"/>
      <c r="K429" s="12"/>
      <c r="L429" s="12"/>
      <c r="M429" s="12"/>
      <c r="N429" s="12"/>
      <c r="O429" s="12"/>
    </row>
    <row r="430" spans="1:15" x14ac:dyDescent="0.25">
      <c r="A430" s="12"/>
      <c r="B430" s="28"/>
      <c r="C430" s="12"/>
      <c r="D430" s="12"/>
      <c r="E430" s="12"/>
      <c r="F430" s="12"/>
      <c r="G430" s="12"/>
      <c r="H430" s="12"/>
      <c r="I430" s="12"/>
      <c r="J430" s="12"/>
      <c r="K430" s="12"/>
      <c r="L430" s="12"/>
      <c r="M430" s="12"/>
      <c r="N430" s="12"/>
      <c r="O430" s="12"/>
    </row>
    <row r="431" spans="1:15" x14ac:dyDescent="0.25">
      <c r="A431" s="12"/>
      <c r="B431" s="28"/>
      <c r="C431" s="12"/>
      <c r="D431" s="12"/>
      <c r="E431" s="12"/>
      <c r="F431" s="12"/>
      <c r="G431" s="12"/>
      <c r="H431" s="12"/>
      <c r="I431" s="12"/>
      <c r="J431" s="12"/>
      <c r="K431" s="12"/>
      <c r="L431" s="12"/>
      <c r="M431" s="12"/>
      <c r="N431" s="12"/>
      <c r="O431" s="12"/>
    </row>
    <row r="432" spans="1:15" x14ac:dyDescent="0.25">
      <c r="A432" s="12"/>
      <c r="B432" s="28"/>
      <c r="C432" s="12"/>
      <c r="D432" s="12"/>
      <c r="E432" s="12"/>
      <c r="F432" s="12"/>
      <c r="G432" s="12"/>
      <c r="H432" s="12"/>
      <c r="I432" s="12"/>
      <c r="J432" s="12"/>
      <c r="K432" s="12"/>
      <c r="L432" s="12"/>
      <c r="M432" s="12"/>
      <c r="N432" s="12"/>
      <c r="O432" s="12"/>
    </row>
    <row r="433" spans="1:15" x14ac:dyDescent="0.25">
      <c r="A433" s="12"/>
      <c r="B433" s="28"/>
      <c r="C433" s="12"/>
      <c r="D433" s="12"/>
      <c r="E433" s="12"/>
      <c r="F433" s="12"/>
      <c r="G433" s="12"/>
      <c r="H433" s="12"/>
      <c r="I433" s="12"/>
      <c r="J433" s="12"/>
      <c r="K433" s="12"/>
      <c r="L433" s="12"/>
      <c r="M433" s="12"/>
      <c r="N433" s="12"/>
      <c r="O433" s="12"/>
    </row>
    <row r="434" spans="1:15" x14ac:dyDescent="0.25">
      <c r="A434" s="12"/>
      <c r="B434" s="28"/>
      <c r="C434" s="12"/>
      <c r="D434" s="12"/>
      <c r="E434" s="12"/>
      <c r="F434" s="12"/>
      <c r="G434" s="12"/>
      <c r="H434" s="12"/>
      <c r="I434" s="12"/>
      <c r="J434" s="12"/>
      <c r="K434" s="12"/>
      <c r="L434" s="12"/>
      <c r="M434" s="12"/>
      <c r="N434" s="12"/>
      <c r="O434" s="12"/>
    </row>
    <row r="435" spans="1:15" x14ac:dyDescent="0.25">
      <c r="A435" s="12"/>
      <c r="B435" s="28"/>
      <c r="C435" s="12"/>
      <c r="D435" s="12"/>
      <c r="E435" s="12"/>
      <c r="F435" s="12"/>
      <c r="G435" s="12"/>
      <c r="H435" s="12"/>
      <c r="I435" s="12"/>
      <c r="J435" s="12"/>
      <c r="K435" s="12"/>
      <c r="L435" s="12"/>
      <c r="M435" s="12"/>
      <c r="N435" s="12"/>
      <c r="O435" s="12"/>
    </row>
    <row r="436" spans="1:15" x14ac:dyDescent="0.25">
      <c r="A436" s="12"/>
      <c r="B436" s="28"/>
      <c r="C436" s="12"/>
      <c r="D436" s="12"/>
      <c r="E436" s="12"/>
      <c r="F436" s="12"/>
      <c r="G436" s="12"/>
      <c r="H436" s="12"/>
      <c r="I436" s="12"/>
      <c r="J436" s="12"/>
      <c r="K436" s="12"/>
      <c r="L436" s="12"/>
      <c r="M436" s="12"/>
      <c r="N436" s="12"/>
      <c r="O436" s="12"/>
    </row>
    <row r="437" spans="1:15" x14ac:dyDescent="0.25">
      <c r="A437" s="12"/>
      <c r="B437" s="28"/>
      <c r="C437" s="12"/>
      <c r="D437" s="12"/>
      <c r="E437" s="12"/>
      <c r="F437" s="12"/>
      <c r="G437" s="12"/>
      <c r="H437" s="12"/>
      <c r="I437" s="12"/>
      <c r="J437" s="12"/>
      <c r="K437" s="12"/>
      <c r="L437" s="12"/>
      <c r="M437" s="12"/>
      <c r="N437" s="12"/>
      <c r="O437" s="12"/>
    </row>
    <row r="438" spans="1:15" x14ac:dyDescent="0.25">
      <c r="A438" s="12"/>
      <c r="B438" s="28"/>
      <c r="C438" s="12"/>
      <c r="D438" s="12"/>
      <c r="E438" s="12"/>
      <c r="F438" s="12"/>
      <c r="G438" s="12"/>
      <c r="H438" s="12"/>
      <c r="I438" s="12"/>
      <c r="J438" s="12"/>
      <c r="K438" s="12"/>
      <c r="L438" s="12"/>
      <c r="M438" s="12"/>
      <c r="N438" s="12"/>
      <c r="O438" s="12"/>
    </row>
    <row r="439" spans="1:15" x14ac:dyDescent="0.25">
      <c r="A439" s="12"/>
      <c r="B439" s="28"/>
      <c r="C439" s="12"/>
      <c r="D439" s="12"/>
      <c r="E439" s="12"/>
      <c r="F439" s="12"/>
      <c r="G439" s="12"/>
      <c r="H439" s="12"/>
      <c r="I439" s="12"/>
      <c r="J439" s="12"/>
      <c r="K439" s="12"/>
      <c r="L439" s="12"/>
      <c r="M439" s="12"/>
      <c r="N439" s="12"/>
      <c r="O439" s="12"/>
    </row>
    <row r="440" spans="1:15" x14ac:dyDescent="0.25">
      <c r="A440" s="12"/>
      <c r="B440" s="28"/>
      <c r="C440" s="12"/>
      <c r="D440" s="12"/>
      <c r="E440" s="12"/>
      <c r="F440" s="12"/>
      <c r="G440" s="12"/>
      <c r="H440" s="12"/>
      <c r="I440" s="12"/>
      <c r="J440" s="12"/>
      <c r="K440" s="12"/>
      <c r="L440" s="12"/>
      <c r="M440" s="12"/>
      <c r="N440" s="12"/>
      <c r="O440" s="12"/>
    </row>
    <row r="441" spans="1:15" x14ac:dyDescent="0.25">
      <c r="A441" s="12"/>
      <c r="B441" s="28"/>
      <c r="C441" s="12"/>
      <c r="D441" s="12"/>
      <c r="E441" s="12"/>
      <c r="F441" s="12"/>
      <c r="G441" s="12"/>
      <c r="H441" s="12"/>
      <c r="I441" s="12"/>
      <c r="J441" s="12"/>
      <c r="K441" s="12"/>
      <c r="L441" s="12"/>
      <c r="M441" s="12"/>
      <c r="N441" s="12"/>
      <c r="O441" s="12"/>
    </row>
    <row r="442" spans="1:15" x14ac:dyDescent="0.25">
      <c r="A442" s="12"/>
      <c r="B442" s="28"/>
      <c r="C442" s="12"/>
      <c r="D442" s="12"/>
      <c r="E442" s="12"/>
      <c r="F442" s="12"/>
      <c r="G442" s="12"/>
      <c r="H442" s="12"/>
      <c r="I442" s="12"/>
      <c r="J442" s="12"/>
      <c r="K442" s="12"/>
      <c r="L442" s="12"/>
      <c r="M442" s="12"/>
      <c r="N442" s="12"/>
      <c r="O442" s="12"/>
    </row>
    <row r="443" spans="1:15" x14ac:dyDescent="0.25">
      <c r="A443" s="12"/>
      <c r="B443" s="28"/>
      <c r="C443" s="12"/>
      <c r="D443" s="12"/>
      <c r="E443" s="12"/>
      <c r="F443" s="12"/>
      <c r="G443" s="12"/>
      <c r="H443" s="12"/>
      <c r="I443" s="12"/>
      <c r="J443" s="12"/>
      <c r="K443" s="12"/>
      <c r="L443" s="12"/>
      <c r="M443" s="12"/>
      <c r="N443" s="12"/>
      <c r="O443" s="12"/>
    </row>
    <row r="444" spans="1:15" x14ac:dyDescent="0.25">
      <c r="A444" s="12"/>
      <c r="B444" s="28"/>
      <c r="C444" s="12"/>
      <c r="D444" s="12"/>
      <c r="E444" s="12"/>
      <c r="F444" s="12"/>
      <c r="G444" s="12"/>
      <c r="H444" s="12"/>
      <c r="I444" s="12"/>
      <c r="J444" s="12"/>
      <c r="K444" s="12"/>
      <c r="L444" s="12"/>
      <c r="M444" s="12"/>
      <c r="N444" s="12"/>
      <c r="O444" s="12"/>
    </row>
    <row r="445" spans="1:15" x14ac:dyDescent="0.25">
      <c r="A445" s="12"/>
      <c r="B445" s="28"/>
      <c r="C445" s="12"/>
      <c r="D445" s="12"/>
      <c r="E445" s="12"/>
      <c r="F445" s="12"/>
      <c r="G445" s="12"/>
      <c r="H445" s="12"/>
      <c r="I445" s="12"/>
      <c r="J445" s="12"/>
      <c r="K445" s="12"/>
      <c r="L445" s="12"/>
      <c r="M445" s="12"/>
      <c r="N445" s="12"/>
      <c r="O445" s="12"/>
    </row>
    <row r="446" spans="1:15" x14ac:dyDescent="0.25">
      <c r="A446" s="12"/>
      <c r="B446" s="28"/>
      <c r="C446" s="12"/>
      <c r="D446" s="12"/>
      <c r="E446" s="12"/>
      <c r="F446" s="12"/>
      <c r="G446" s="12"/>
      <c r="H446" s="12"/>
      <c r="I446" s="12"/>
      <c r="J446" s="12"/>
      <c r="K446" s="12"/>
      <c r="L446" s="12"/>
      <c r="M446" s="12"/>
      <c r="N446" s="12"/>
      <c r="O446" s="12"/>
    </row>
    <row r="447" spans="1:15" x14ac:dyDescent="0.25">
      <c r="A447" s="12"/>
      <c r="B447" s="28"/>
      <c r="C447" s="12"/>
      <c r="D447" s="12"/>
      <c r="E447" s="12"/>
      <c r="F447" s="12"/>
      <c r="G447" s="12"/>
      <c r="H447" s="12"/>
      <c r="I447" s="12"/>
      <c r="J447" s="12"/>
      <c r="K447" s="12"/>
      <c r="L447" s="12"/>
      <c r="M447" s="12"/>
      <c r="N447" s="12"/>
      <c r="O447" s="12"/>
    </row>
    <row r="448" spans="1:15" x14ac:dyDescent="0.25">
      <c r="A448" s="12"/>
      <c r="B448" s="28"/>
      <c r="C448" s="12"/>
      <c r="D448" s="12"/>
      <c r="E448" s="12"/>
      <c r="F448" s="12"/>
      <c r="G448" s="12"/>
      <c r="H448" s="12"/>
      <c r="I448" s="12"/>
      <c r="J448" s="12"/>
      <c r="K448" s="12"/>
      <c r="L448" s="12"/>
      <c r="M448" s="12"/>
      <c r="N448" s="12"/>
      <c r="O448" s="12"/>
    </row>
    <row r="449" spans="1:15" x14ac:dyDescent="0.25">
      <c r="A449" s="12"/>
      <c r="B449" s="28"/>
      <c r="C449" s="12"/>
      <c r="D449" s="12"/>
      <c r="E449" s="12"/>
      <c r="F449" s="12"/>
      <c r="G449" s="12"/>
      <c r="H449" s="12"/>
      <c r="I449" s="12"/>
      <c r="J449" s="12"/>
      <c r="K449" s="12"/>
      <c r="L449" s="12"/>
      <c r="M449" s="12"/>
      <c r="N449" s="12"/>
      <c r="O449" s="12"/>
    </row>
    <row r="450" spans="1:15" x14ac:dyDescent="0.25">
      <c r="A450" s="12"/>
      <c r="B450" s="28"/>
      <c r="C450" s="12"/>
      <c r="D450" s="12"/>
      <c r="E450" s="12"/>
      <c r="F450" s="12"/>
      <c r="G450" s="12"/>
      <c r="H450" s="12"/>
      <c r="I450" s="12"/>
      <c r="J450" s="12"/>
      <c r="K450" s="12"/>
      <c r="L450" s="12"/>
      <c r="M450" s="12"/>
      <c r="N450" s="12"/>
      <c r="O450" s="12"/>
    </row>
    <row r="451" spans="1:15" x14ac:dyDescent="0.25">
      <c r="A451" s="12"/>
      <c r="B451" s="28"/>
      <c r="C451" s="12"/>
      <c r="D451" s="12"/>
      <c r="E451" s="12"/>
      <c r="F451" s="12"/>
      <c r="G451" s="12"/>
      <c r="H451" s="12"/>
      <c r="I451" s="12"/>
      <c r="J451" s="12"/>
      <c r="K451" s="12"/>
      <c r="L451" s="12"/>
      <c r="M451" s="12"/>
      <c r="N451" s="12"/>
      <c r="O451" s="12"/>
    </row>
    <row r="452" spans="1:15" x14ac:dyDescent="0.25">
      <c r="A452" s="12"/>
      <c r="B452" s="28"/>
      <c r="C452" s="12"/>
      <c r="D452" s="12"/>
      <c r="E452" s="12"/>
      <c r="F452" s="12"/>
      <c r="G452" s="12"/>
      <c r="H452" s="12"/>
      <c r="I452" s="12"/>
      <c r="J452" s="12"/>
      <c r="K452" s="12"/>
      <c r="L452" s="12"/>
      <c r="M452" s="12"/>
      <c r="N452" s="12"/>
      <c r="O452" s="12"/>
    </row>
    <row r="453" spans="1:15" x14ac:dyDescent="0.25">
      <c r="A453" s="12"/>
      <c r="B453" s="28"/>
      <c r="C453" s="12"/>
      <c r="D453" s="12"/>
      <c r="E453" s="12"/>
      <c r="F453" s="12"/>
      <c r="G453" s="12"/>
      <c r="H453" s="12"/>
      <c r="I453" s="12"/>
      <c r="J453" s="12"/>
      <c r="K453" s="12"/>
      <c r="L453" s="12"/>
      <c r="M453" s="12"/>
      <c r="N453" s="12"/>
      <c r="O453" s="12"/>
    </row>
    <row r="454" spans="1:15" x14ac:dyDescent="0.25">
      <c r="A454" s="12"/>
      <c r="B454" s="28"/>
      <c r="C454" s="12"/>
      <c r="D454" s="12"/>
      <c r="E454" s="12"/>
      <c r="F454" s="12"/>
      <c r="G454" s="12"/>
      <c r="H454" s="12"/>
      <c r="I454" s="12"/>
      <c r="J454" s="12"/>
      <c r="K454" s="12"/>
      <c r="L454" s="12"/>
      <c r="M454" s="12"/>
      <c r="N454" s="12"/>
      <c r="O454" s="12"/>
    </row>
    <row r="455" spans="1:15" x14ac:dyDescent="0.25">
      <c r="A455" s="12"/>
      <c r="B455" s="28"/>
      <c r="C455" s="12"/>
      <c r="D455" s="12"/>
      <c r="E455" s="12"/>
      <c r="F455" s="12"/>
      <c r="G455" s="12"/>
      <c r="H455" s="12"/>
      <c r="I455" s="12"/>
      <c r="J455" s="12"/>
      <c r="K455" s="12"/>
      <c r="L455" s="12"/>
      <c r="M455" s="12"/>
      <c r="N455" s="12"/>
      <c r="O455" s="12"/>
    </row>
    <row r="456" spans="1:15" x14ac:dyDescent="0.25">
      <c r="A456" s="12"/>
      <c r="B456" s="28"/>
      <c r="C456" s="12"/>
      <c r="D456" s="12"/>
      <c r="E456" s="12"/>
      <c r="F456" s="12"/>
      <c r="G456" s="12"/>
      <c r="H456" s="12"/>
      <c r="I456" s="12"/>
      <c r="J456" s="12"/>
      <c r="K456" s="12"/>
      <c r="L456" s="12"/>
      <c r="M456" s="12"/>
      <c r="N456" s="12"/>
      <c r="O456" s="12"/>
    </row>
    <row r="457" spans="1:15" x14ac:dyDescent="0.25">
      <c r="A457" s="12"/>
      <c r="B457" s="28"/>
      <c r="C457" s="12"/>
      <c r="D457" s="12"/>
      <c r="E457" s="12"/>
      <c r="F457" s="12"/>
      <c r="G457" s="12"/>
      <c r="H457" s="12"/>
      <c r="I457" s="12"/>
      <c r="J457" s="12"/>
      <c r="K457" s="12"/>
      <c r="L457" s="12"/>
      <c r="M457" s="12"/>
      <c r="N457" s="12"/>
      <c r="O457" s="12"/>
    </row>
    <row r="458" spans="1:15" x14ac:dyDescent="0.25">
      <c r="A458" s="12"/>
      <c r="B458" s="28"/>
      <c r="C458" s="12"/>
      <c r="D458" s="12"/>
      <c r="E458" s="12"/>
      <c r="F458" s="12"/>
      <c r="G458" s="12"/>
      <c r="H458" s="12"/>
      <c r="I458" s="12"/>
      <c r="J458" s="12"/>
      <c r="K458" s="12"/>
      <c r="L458" s="12"/>
      <c r="M458" s="12"/>
      <c r="N458" s="12"/>
      <c r="O458" s="12"/>
    </row>
    <row r="459" spans="1:15" x14ac:dyDescent="0.25">
      <c r="A459" s="12"/>
      <c r="B459" s="28"/>
      <c r="C459" s="12"/>
      <c r="D459" s="12"/>
      <c r="E459" s="12"/>
      <c r="F459" s="12"/>
      <c r="G459" s="12"/>
      <c r="H459" s="12"/>
      <c r="I459" s="12"/>
      <c r="J459" s="12"/>
      <c r="K459" s="12"/>
      <c r="L459" s="12"/>
      <c r="M459" s="12"/>
      <c r="N459" s="12"/>
      <c r="O459" s="12"/>
    </row>
    <row r="460" spans="1:15" x14ac:dyDescent="0.25">
      <c r="A460" s="12"/>
      <c r="B460" s="28"/>
      <c r="C460" s="12"/>
      <c r="D460" s="12"/>
      <c r="E460" s="12"/>
      <c r="F460" s="12"/>
      <c r="G460" s="12"/>
      <c r="H460" s="12"/>
      <c r="I460" s="12"/>
      <c r="J460" s="12"/>
      <c r="K460" s="12"/>
      <c r="L460" s="12"/>
      <c r="M460" s="12"/>
      <c r="N460" s="12"/>
      <c r="O460" s="12"/>
    </row>
    <row r="461" spans="1:15" x14ac:dyDescent="0.25">
      <c r="A461" s="12"/>
      <c r="B461" s="28"/>
      <c r="C461" s="12"/>
      <c r="D461" s="12"/>
      <c r="E461" s="12"/>
      <c r="F461" s="12"/>
      <c r="G461" s="12"/>
      <c r="H461" s="12"/>
      <c r="I461" s="12"/>
      <c r="J461" s="12"/>
      <c r="K461" s="12"/>
      <c r="L461" s="12"/>
      <c r="M461" s="12"/>
      <c r="N461" s="12"/>
      <c r="O461" s="12"/>
    </row>
    <row r="462" spans="1:15" x14ac:dyDescent="0.25">
      <c r="A462" s="12"/>
      <c r="B462" s="28"/>
      <c r="C462" s="12"/>
      <c r="D462" s="12"/>
      <c r="E462" s="12"/>
      <c r="F462" s="12"/>
      <c r="G462" s="12"/>
      <c r="H462" s="12"/>
      <c r="I462" s="12"/>
      <c r="J462" s="12"/>
      <c r="K462" s="12"/>
      <c r="L462" s="12"/>
      <c r="M462" s="12"/>
      <c r="N462" s="12"/>
      <c r="O462" s="12"/>
    </row>
    <row r="463" spans="1:15" x14ac:dyDescent="0.25">
      <c r="A463" s="12"/>
      <c r="B463" s="28"/>
      <c r="C463" s="12"/>
      <c r="D463" s="12"/>
      <c r="E463" s="12"/>
      <c r="F463" s="12"/>
      <c r="G463" s="12"/>
      <c r="H463" s="12"/>
      <c r="I463" s="12"/>
      <c r="J463" s="12"/>
      <c r="K463" s="12"/>
      <c r="L463" s="12"/>
      <c r="M463" s="12"/>
      <c r="N463" s="12"/>
      <c r="O463" s="12"/>
    </row>
    <row r="464" spans="1:15" x14ac:dyDescent="0.25">
      <c r="A464" s="12"/>
      <c r="B464" s="28"/>
      <c r="C464" s="12"/>
      <c r="D464" s="12"/>
      <c r="E464" s="12"/>
      <c r="F464" s="12"/>
      <c r="G464" s="12"/>
      <c r="H464" s="12"/>
      <c r="I464" s="12"/>
      <c r="J464" s="12"/>
      <c r="K464" s="12"/>
      <c r="L464" s="12"/>
      <c r="M464" s="12"/>
      <c r="N464" s="12"/>
      <c r="O464" s="12"/>
    </row>
    <row r="465" spans="1:15" x14ac:dyDescent="0.25">
      <c r="A465" s="12"/>
      <c r="B465" s="28"/>
      <c r="C465" s="12"/>
      <c r="D465" s="12"/>
      <c r="E465" s="12"/>
      <c r="F465" s="12"/>
      <c r="G465" s="12"/>
      <c r="H465" s="12"/>
      <c r="I465" s="12"/>
      <c r="J465" s="12"/>
      <c r="K465" s="12"/>
      <c r="L465" s="12"/>
      <c r="M465" s="12"/>
      <c r="N465" s="12"/>
      <c r="O465" s="12"/>
    </row>
    <row r="466" spans="1:15" x14ac:dyDescent="0.25">
      <c r="A466" s="12"/>
      <c r="B466" s="28"/>
      <c r="C466" s="12"/>
      <c r="D466" s="12"/>
      <c r="E466" s="12"/>
      <c r="F466" s="12"/>
      <c r="G466" s="12"/>
      <c r="H466" s="12"/>
      <c r="I466" s="12"/>
      <c r="J466" s="12"/>
      <c r="K466" s="12"/>
      <c r="L466" s="12"/>
      <c r="M466" s="12"/>
      <c r="N466" s="12"/>
      <c r="O466" s="12"/>
    </row>
    <row r="467" spans="1:15" x14ac:dyDescent="0.25">
      <c r="A467" s="12"/>
      <c r="B467" s="28"/>
      <c r="C467" s="12"/>
      <c r="D467" s="12"/>
      <c r="E467" s="12"/>
      <c r="F467" s="12"/>
      <c r="G467" s="12"/>
      <c r="H467" s="12"/>
      <c r="I467" s="12"/>
      <c r="J467" s="12"/>
      <c r="K467" s="12"/>
      <c r="L467" s="12"/>
      <c r="M467" s="12"/>
      <c r="N467" s="12"/>
      <c r="O467" s="12"/>
    </row>
    <row r="468" spans="1:15" x14ac:dyDescent="0.25">
      <c r="A468" s="12"/>
      <c r="B468" s="28"/>
      <c r="C468" s="12"/>
      <c r="D468" s="12"/>
      <c r="E468" s="12"/>
      <c r="F468" s="12"/>
      <c r="G468" s="12"/>
      <c r="H468" s="12"/>
      <c r="I468" s="12"/>
      <c r="J468" s="12"/>
      <c r="K468" s="12"/>
      <c r="L468" s="12"/>
      <c r="M468" s="12"/>
      <c r="N468" s="12"/>
      <c r="O468" s="12"/>
    </row>
    <row r="469" spans="1:15" x14ac:dyDescent="0.25">
      <c r="A469" s="12"/>
      <c r="B469" s="28"/>
      <c r="C469" s="12"/>
      <c r="D469" s="12"/>
      <c r="E469" s="12"/>
      <c r="F469" s="12"/>
      <c r="G469" s="12"/>
      <c r="H469" s="12"/>
      <c r="I469" s="12"/>
      <c r="J469" s="12"/>
      <c r="K469" s="12"/>
      <c r="L469" s="12"/>
      <c r="M469" s="12"/>
      <c r="N469" s="12"/>
      <c r="O469" s="12"/>
    </row>
    <row r="470" spans="1:15" x14ac:dyDescent="0.25">
      <c r="A470" s="12"/>
      <c r="B470" s="28"/>
      <c r="C470" s="12"/>
      <c r="D470" s="12"/>
      <c r="E470" s="12"/>
      <c r="F470" s="12"/>
      <c r="G470" s="12"/>
      <c r="H470" s="12"/>
      <c r="I470" s="12"/>
      <c r="J470" s="12"/>
      <c r="K470" s="12"/>
      <c r="L470" s="12"/>
      <c r="M470" s="12"/>
      <c r="N470" s="12"/>
      <c r="O470" s="12"/>
    </row>
    <row r="471" spans="1:15" x14ac:dyDescent="0.25">
      <c r="A471" s="12"/>
      <c r="B471" s="28"/>
      <c r="C471" s="12"/>
      <c r="D471" s="12"/>
      <c r="E471" s="12"/>
      <c r="F471" s="12"/>
      <c r="G471" s="12"/>
      <c r="H471" s="12"/>
      <c r="I471" s="12"/>
      <c r="J471" s="12"/>
      <c r="K471" s="12"/>
      <c r="L471" s="12"/>
      <c r="M471" s="12"/>
      <c r="N471" s="12"/>
      <c r="O471" s="12"/>
    </row>
    <row r="472" spans="1:15" x14ac:dyDescent="0.25">
      <c r="A472" s="12"/>
      <c r="B472" s="28"/>
      <c r="C472" s="12"/>
      <c r="D472" s="12"/>
      <c r="E472" s="12"/>
      <c r="F472" s="12"/>
      <c r="G472" s="12"/>
      <c r="H472" s="12"/>
      <c r="I472" s="12"/>
      <c r="J472" s="12"/>
      <c r="K472" s="12"/>
      <c r="L472" s="12"/>
      <c r="M472" s="12"/>
      <c r="N472" s="12"/>
      <c r="O472" s="12"/>
    </row>
    <row r="473" spans="1:15" x14ac:dyDescent="0.25">
      <c r="A473" s="12"/>
      <c r="B473" s="28"/>
      <c r="C473" s="12"/>
      <c r="D473" s="12"/>
      <c r="E473" s="12"/>
      <c r="F473" s="12"/>
      <c r="G473" s="12"/>
      <c r="H473" s="12"/>
      <c r="I473" s="12"/>
      <c r="J473" s="12"/>
      <c r="K473" s="12"/>
      <c r="L473" s="12"/>
      <c r="M473" s="12"/>
      <c r="N473" s="12"/>
      <c r="O473" s="12"/>
    </row>
    <row r="474" spans="1:15" x14ac:dyDescent="0.25">
      <c r="A474" s="12"/>
      <c r="B474" s="28"/>
      <c r="C474" s="12"/>
      <c r="D474" s="12"/>
      <c r="E474" s="12"/>
      <c r="F474" s="12"/>
      <c r="G474" s="12"/>
      <c r="H474" s="12"/>
      <c r="I474" s="12"/>
      <c r="J474" s="12"/>
      <c r="K474" s="12"/>
      <c r="L474" s="12"/>
      <c r="M474" s="12"/>
      <c r="N474" s="12"/>
      <c r="O474" s="12"/>
    </row>
    <row r="475" spans="1:15" x14ac:dyDescent="0.25">
      <c r="A475" s="12"/>
      <c r="B475" s="28"/>
      <c r="C475" s="12"/>
      <c r="D475" s="12"/>
      <c r="E475" s="12"/>
      <c r="F475" s="12"/>
      <c r="G475" s="12"/>
      <c r="H475" s="12"/>
      <c r="I475" s="12"/>
      <c r="J475" s="12"/>
      <c r="K475" s="12"/>
      <c r="L475" s="12"/>
      <c r="M475" s="12"/>
      <c r="N475" s="12"/>
      <c r="O475" s="12"/>
    </row>
    <row r="476" spans="1:15" x14ac:dyDescent="0.25">
      <c r="A476" s="12"/>
      <c r="B476" s="28"/>
      <c r="C476" s="12"/>
      <c r="D476" s="12"/>
      <c r="E476" s="12"/>
      <c r="F476" s="12"/>
      <c r="G476" s="12"/>
      <c r="H476" s="12"/>
      <c r="I476" s="12"/>
      <c r="J476" s="12"/>
      <c r="K476" s="12"/>
      <c r="L476" s="12"/>
      <c r="M476" s="12"/>
      <c r="N476" s="12"/>
      <c r="O476" s="12"/>
    </row>
    <row r="477" spans="1:15" x14ac:dyDescent="0.25">
      <c r="A477" s="12"/>
      <c r="B477" s="28"/>
      <c r="C477" s="12"/>
      <c r="D477" s="12"/>
      <c r="E477" s="12"/>
      <c r="F477" s="12"/>
      <c r="G477" s="12"/>
      <c r="H477" s="12"/>
      <c r="I477" s="12"/>
      <c r="J477" s="12"/>
      <c r="K477" s="12"/>
      <c r="L477" s="12"/>
      <c r="M477" s="12"/>
      <c r="N477" s="12"/>
      <c r="O477" s="12"/>
    </row>
    <row r="478" spans="1:15" x14ac:dyDescent="0.25">
      <c r="A478" s="12"/>
      <c r="B478" s="28"/>
      <c r="C478" s="12"/>
      <c r="D478" s="12"/>
      <c r="E478" s="12"/>
      <c r="F478" s="12"/>
      <c r="G478" s="12"/>
      <c r="H478" s="12"/>
      <c r="I478" s="12"/>
      <c r="J478" s="12"/>
      <c r="K478" s="12"/>
      <c r="L478" s="12"/>
      <c r="M478" s="12"/>
      <c r="N478" s="12"/>
      <c r="O478" s="12"/>
    </row>
    <row r="479" spans="1:15" x14ac:dyDescent="0.25">
      <c r="A479" s="12"/>
      <c r="B479" s="28"/>
      <c r="C479" s="12"/>
      <c r="D479" s="12"/>
      <c r="E479" s="12"/>
      <c r="F479" s="12"/>
      <c r="G479" s="12"/>
      <c r="H479" s="12"/>
      <c r="I479" s="12"/>
      <c r="J479" s="12"/>
      <c r="K479" s="12"/>
      <c r="L479" s="12"/>
      <c r="M479" s="12"/>
      <c r="N479" s="12"/>
      <c r="O479" s="12"/>
    </row>
    <row r="480" spans="1:15" x14ac:dyDescent="0.25">
      <c r="A480" s="12"/>
      <c r="B480" s="28"/>
      <c r="C480" s="12"/>
      <c r="D480" s="12"/>
      <c r="E480" s="12"/>
      <c r="F480" s="12"/>
      <c r="G480" s="12"/>
      <c r="H480" s="12"/>
      <c r="I480" s="12"/>
      <c r="J480" s="12"/>
      <c r="K480" s="12"/>
      <c r="L480" s="12"/>
      <c r="M480" s="12"/>
      <c r="N480" s="12"/>
      <c r="O480" s="12"/>
    </row>
    <row r="481" spans="1:15" x14ac:dyDescent="0.25">
      <c r="A481" s="12"/>
      <c r="B481" s="28"/>
      <c r="C481" s="12"/>
      <c r="D481" s="12"/>
      <c r="E481" s="12"/>
      <c r="F481" s="12"/>
      <c r="G481" s="12"/>
      <c r="H481" s="12"/>
      <c r="I481" s="12"/>
      <c r="J481" s="12"/>
      <c r="K481" s="12"/>
      <c r="L481" s="12"/>
      <c r="M481" s="12"/>
      <c r="N481" s="12"/>
      <c r="O481" s="12"/>
    </row>
    <row r="482" spans="1:15" x14ac:dyDescent="0.25">
      <c r="A482" s="12"/>
      <c r="B482" s="28"/>
      <c r="C482" s="12"/>
      <c r="D482" s="12"/>
      <c r="E482" s="12"/>
      <c r="F482" s="12"/>
      <c r="G482" s="12"/>
      <c r="H482" s="12"/>
      <c r="I482" s="12"/>
      <c r="J482" s="12"/>
      <c r="K482" s="12"/>
      <c r="L482" s="12"/>
      <c r="M482" s="12"/>
      <c r="N482" s="12"/>
      <c r="O482" s="12"/>
    </row>
    <row r="483" spans="1:15" x14ac:dyDescent="0.25">
      <c r="A483" s="12"/>
      <c r="B483" s="28"/>
      <c r="C483" s="12"/>
      <c r="D483" s="12"/>
      <c r="E483" s="12"/>
      <c r="F483" s="12"/>
      <c r="G483" s="12"/>
      <c r="H483" s="12"/>
      <c r="I483" s="12"/>
      <c r="J483" s="12"/>
      <c r="K483" s="12"/>
      <c r="L483" s="12"/>
      <c r="M483" s="12"/>
      <c r="N483" s="12"/>
      <c r="O483" s="12"/>
    </row>
    <row r="484" spans="1:15" x14ac:dyDescent="0.25">
      <c r="A484" s="12"/>
      <c r="B484" s="28"/>
      <c r="C484" s="12"/>
      <c r="D484" s="12"/>
      <c r="E484" s="12"/>
      <c r="F484" s="12"/>
      <c r="G484" s="12"/>
      <c r="H484" s="12"/>
      <c r="I484" s="12"/>
      <c r="J484" s="12"/>
      <c r="K484" s="12"/>
      <c r="L484" s="12"/>
      <c r="M484" s="12"/>
      <c r="N484" s="12"/>
      <c r="O484" s="12"/>
    </row>
    <row r="485" spans="1:15" x14ac:dyDescent="0.25">
      <c r="A485" s="12"/>
      <c r="B485" s="28"/>
      <c r="C485" s="12"/>
      <c r="D485" s="12"/>
      <c r="E485" s="12"/>
      <c r="F485" s="12"/>
      <c r="G485" s="12"/>
      <c r="H485" s="12"/>
      <c r="I485" s="12"/>
      <c r="J485" s="12"/>
      <c r="K485" s="12"/>
      <c r="L485" s="12"/>
      <c r="M485" s="12"/>
      <c r="N485" s="12"/>
      <c r="O485" s="12"/>
    </row>
    <row r="486" spans="1:15" x14ac:dyDescent="0.25">
      <c r="A486" s="12"/>
      <c r="B486" s="28"/>
      <c r="C486" s="12"/>
      <c r="D486" s="12"/>
      <c r="E486" s="12"/>
      <c r="F486" s="12"/>
      <c r="G486" s="12"/>
      <c r="H486" s="12"/>
      <c r="I486" s="12"/>
      <c r="J486" s="12"/>
      <c r="K486" s="12"/>
      <c r="L486" s="12"/>
      <c r="M486" s="12"/>
      <c r="N486" s="12"/>
      <c r="O486" s="12"/>
    </row>
    <row r="487" spans="1:15" x14ac:dyDescent="0.25">
      <c r="A487" s="12"/>
      <c r="B487" s="28"/>
      <c r="C487" s="12"/>
      <c r="D487" s="12"/>
      <c r="E487" s="12"/>
      <c r="F487" s="12"/>
      <c r="G487" s="12"/>
      <c r="H487" s="12"/>
      <c r="I487" s="12"/>
      <c r="J487" s="12"/>
      <c r="K487" s="12"/>
      <c r="L487" s="12"/>
      <c r="M487" s="12"/>
      <c r="N487" s="12"/>
      <c r="O487" s="12"/>
    </row>
    <row r="488" spans="1:15" x14ac:dyDescent="0.25">
      <c r="A488" s="12"/>
      <c r="B488" s="28"/>
      <c r="C488" s="12"/>
      <c r="D488" s="12"/>
      <c r="E488" s="12"/>
      <c r="F488" s="12"/>
      <c r="G488" s="12"/>
      <c r="H488" s="12"/>
      <c r="I488" s="12"/>
      <c r="J488" s="12"/>
      <c r="K488" s="12"/>
      <c r="L488" s="12"/>
      <c r="M488" s="12"/>
      <c r="N488" s="12"/>
      <c r="O488" s="12"/>
    </row>
    <row r="489" spans="1:15" x14ac:dyDescent="0.25">
      <c r="A489" s="12"/>
      <c r="B489" s="28"/>
      <c r="C489" s="12"/>
      <c r="D489" s="12"/>
      <c r="E489" s="12"/>
      <c r="F489" s="12"/>
      <c r="G489" s="12"/>
      <c r="H489" s="12"/>
      <c r="I489" s="12"/>
      <c r="J489" s="12"/>
      <c r="K489" s="12"/>
      <c r="L489" s="12"/>
      <c r="M489" s="12"/>
      <c r="N489" s="12"/>
      <c r="O489" s="12"/>
    </row>
    <row r="490" spans="1:15" x14ac:dyDescent="0.25">
      <c r="A490" s="12"/>
      <c r="B490" s="28"/>
      <c r="C490" s="12"/>
      <c r="D490" s="12"/>
      <c r="E490" s="12"/>
      <c r="F490" s="12"/>
      <c r="G490" s="12"/>
      <c r="H490" s="12"/>
      <c r="I490" s="12"/>
      <c r="J490" s="12"/>
      <c r="K490" s="12"/>
      <c r="L490" s="12"/>
      <c r="M490" s="12"/>
      <c r="N490" s="12"/>
      <c r="O490" s="12"/>
    </row>
    <row r="491" spans="1:15" x14ac:dyDescent="0.25">
      <c r="A491" s="12"/>
      <c r="B491" s="28"/>
      <c r="C491" s="12"/>
      <c r="D491" s="12"/>
      <c r="E491" s="12"/>
      <c r="F491" s="12"/>
      <c r="G491" s="12"/>
      <c r="H491" s="12"/>
      <c r="I491" s="12"/>
      <c r="J491" s="12"/>
      <c r="K491" s="12"/>
      <c r="L491" s="12"/>
      <c r="M491" s="12"/>
      <c r="N491" s="12"/>
      <c r="O491" s="12"/>
    </row>
    <row r="492" spans="1:15" x14ac:dyDescent="0.25">
      <c r="A492" s="12"/>
      <c r="B492" s="28"/>
      <c r="C492" s="12"/>
      <c r="D492" s="12"/>
      <c r="E492" s="12"/>
      <c r="F492" s="12"/>
      <c r="G492" s="12"/>
      <c r="H492" s="12"/>
      <c r="I492" s="12"/>
      <c r="J492" s="12"/>
      <c r="K492" s="12"/>
      <c r="L492" s="12"/>
      <c r="M492" s="12"/>
      <c r="N492" s="12"/>
      <c r="O492" s="12"/>
    </row>
    <row r="493" spans="1:15" x14ac:dyDescent="0.25">
      <c r="A493" s="12"/>
      <c r="B493" s="28"/>
      <c r="C493" s="12"/>
      <c r="D493" s="12"/>
      <c r="E493" s="12"/>
      <c r="F493" s="12"/>
      <c r="G493" s="12"/>
      <c r="H493" s="12"/>
      <c r="I493" s="12"/>
      <c r="J493" s="12"/>
      <c r="K493" s="12"/>
      <c r="L493" s="12"/>
      <c r="M493" s="12"/>
      <c r="N493" s="12"/>
      <c r="O493" s="12"/>
    </row>
    <row r="494" spans="1:15" x14ac:dyDescent="0.25">
      <c r="A494" s="12"/>
      <c r="B494" s="28"/>
      <c r="C494" s="12"/>
      <c r="D494" s="12"/>
      <c r="E494" s="12"/>
      <c r="F494" s="12"/>
      <c r="G494" s="12"/>
      <c r="H494" s="12"/>
      <c r="I494" s="12"/>
      <c r="J494" s="12"/>
      <c r="K494" s="12"/>
      <c r="L494" s="12"/>
      <c r="M494" s="12"/>
      <c r="N494" s="12"/>
      <c r="O494" s="12"/>
    </row>
    <row r="495" spans="1:15" x14ac:dyDescent="0.25">
      <c r="A495" s="12"/>
      <c r="B495" s="28"/>
      <c r="C495" s="12"/>
      <c r="D495" s="12"/>
      <c r="E495" s="12"/>
      <c r="F495" s="12"/>
      <c r="G495" s="12"/>
      <c r="H495" s="12"/>
      <c r="I495" s="12"/>
      <c r="J495" s="12"/>
      <c r="K495" s="12"/>
      <c r="L495" s="12"/>
      <c r="M495" s="12"/>
      <c r="N495" s="12"/>
      <c r="O495" s="12"/>
    </row>
    <row r="496" spans="1:15" x14ac:dyDescent="0.25">
      <c r="A496" s="12"/>
      <c r="B496" s="28"/>
      <c r="C496" s="12"/>
      <c r="D496" s="12"/>
      <c r="E496" s="12"/>
      <c r="F496" s="12"/>
      <c r="G496" s="12"/>
      <c r="H496" s="12"/>
      <c r="I496" s="12"/>
      <c r="J496" s="12"/>
      <c r="K496" s="12"/>
      <c r="L496" s="12"/>
      <c r="M496" s="12"/>
      <c r="N496" s="12"/>
      <c r="O496" s="12"/>
    </row>
    <row r="497" spans="1:15" x14ac:dyDescent="0.25">
      <c r="A497" s="12"/>
      <c r="B497" s="28"/>
      <c r="C497" s="12"/>
      <c r="D497" s="12"/>
      <c r="E497" s="12"/>
      <c r="F497" s="12"/>
      <c r="G497" s="12"/>
      <c r="H497" s="12"/>
      <c r="I497" s="12"/>
      <c r="J497" s="12"/>
      <c r="K497" s="12"/>
      <c r="L497" s="12"/>
      <c r="M497" s="12"/>
      <c r="N497" s="12"/>
      <c r="O497" s="12"/>
    </row>
    <row r="498" spans="1:15" x14ac:dyDescent="0.25">
      <c r="A498" s="12"/>
      <c r="B498" s="28"/>
      <c r="C498" s="12"/>
      <c r="D498" s="12"/>
      <c r="E498" s="12"/>
      <c r="F498" s="12"/>
      <c r="G498" s="12"/>
      <c r="H498" s="12"/>
      <c r="I498" s="12"/>
      <c r="J498" s="12"/>
      <c r="K498" s="12"/>
      <c r="L498" s="12"/>
      <c r="M498" s="12"/>
      <c r="N498" s="12"/>
      <c r="O498" s="12"/>
    </row>
    <row r="499" spans="1:15" x14ac:dyDescent="0.25">
      <c r="A499" s="12"/>
      <c r="B499" s="28"/>
      <c r="C499" s="12"/>
      <c r="D499" s="12"/>
      <c r="E499" s="12"/>
      <c r="F499" s="12"/>
      <c r="G499" s="12"/>
      <c r="H499" s="12"/>
      <c r="I499" s="12"/>
      <c r="J499" s="12"/>
      <c r="K499" s="12"/>
      <c r="L499" s="12"/>
      <c r="M499" s="12"/>
      <c r="N499" s="12"/>
      <c r="O499" s="12"/>
    </row>
    <row r="500" spans="1:15" x14ac:dyDescent="0.25">
      <c r="A500" s="12"/>
      <c r="B500" s="28"/>
      <c r="C500" s="12"/>
      <c r="D500" s="12"/>
      <c r="E500" s="12"/>
      <c r="F500" s="12"/>
      <c r="G500" s="12"/>
      <c r="H500" s="12"/>
      <c r="I500" s="12"/>
      <c r="J500" s="12"/>
      <c r="K500" s="12"/>
      <c r="L500" s="12"/>
      <c r="M500" s="12"/>
      <c r="N500" s="12"/>
      <c r="O500" s="12"/>
    </row>
    <row r="501" spans="1:15" x14ac:dyDescent="0.25">
      <c r="A501" s="12"/>
      <c r="B501" s="28"/>
      <c r="C501" s="12"/>
      <c r="D501" s="12"/>
      <c r="E501" s="12"/>
      <c r="F501" s="12"/>
      <c r="G501" s="12"/>
      <c r="H501" s="12"/>
      <c r="I501" s="12"/>
      <c r="J501" s="12"/>
      <c r="K501" s="12"/>
      <c r="L501" s="12"/>
      <c r="M501" s="12"/>
      <c r="N501" s="12"/>
      <c r="O501" s="12"/>
    </row>
    <row r="502" spans="1:15" x14ac:dyDescent="0.25">
      <c r="A502" s="12"/>
      <c r="B502" s="28"/>
      <c r="C502" s="12"/>
      <c r="D502" s="12"/>
      <c r="E502" s="12"/>
      <c r="F502" s="12"/>
      <c r="G502" s="12"/>
      <c r="H502" s="12"/>
      <c r="I502" s="12"/>
      <c r="J502" s="12"/>
      <c r="K502" s="12"/>
      <c r="L502" s="12"/>
      <c r="M502" s="12"/>
      <c r="N502" s="12"/>
      <c r="O502" s="12"/>
    </row>
    <row r="503" spans="1:15" x14ac:dyDescent="0.25">
      <c r="A503" s="12"/>
      <c r="B503" s="28"/>
      <c r="C503" s="12"/>
      <c r="D503" s="12"/>
      <c r="E503" s="12"/>
      <c r="F503" s="12"/>
      <c r="G503" s="12"/>
      <c r="H503" s="12"/>
      <c r="I503" s="12"/>
      <c r="J503" s="12"/>
      <c r="K503" s="12"/>
      <c r="L503" s="12"/>
      <c r="M503" s="12"/>
      <c r="N503" s="12"/>
      <c r="O503" s="12"/>
    </row>
    <row r="504" spans="1:15" x14ac:dyDescent="0.25">
      <c r="A504" s="12"/>
      <c r="B504" s="28"/>
      <c r="C504" s="12"/>
      <c r="D504" s="12"/>
      <c r="E504" s="12"/>
      <c r="F504" s="12"/>
      <c r="G504" s="12"/>
      <c r="H504" s="12"/>
      <c r="I504" s="12"/>
      <c r="J504" s="12"/>
      <c r="K504" s="12"/>
      <c r="L504" s="12"/>
      <c r="M504" s="12"/>
      <c r="N504" s="12"/>
      <c r="O504" s="12"/>
    </row>
    <row r="505" spans="1:15" x14ac:dyDescent="0.25">
      <c r="A505" s="12"/>
      <c r="B505" s="12"/>
      <c r="C505" s="12"/>
      <c r="D505" s="12"/>
      <c r="E505" s="12"/>
      <c r="F505" s="12"/>
      <c r="G505" s="12"/>
      <c r="H505" s="12"/>
      <c r="I505" s="12"/>
      <c r="J505" s="12"/>
      <c r="K505" s="12"/>
      <c r="L505" s="12"/>
      <c r="M505" s="12"/>
      <c r="N505" s="12"/>
      <c r="O505" s="12"/>
    </row>
    <row r="506" spans="1:15" x14ac:dyDescent="0.25">
      <c r="A506" s="12"/>
      <c r="B506" s="12"/>
      <c r="C506" s="12"/>
      <c r="D506" s="12"/>
      <c r="E506" s="12"/>
      <c r="F506" s="12"/>
      <c r="G506" s="12"/>
      <c r="H506" s="12"/>
      <c r="I506" s="12"/>
      <c r="J506" s="12"/>
      <c r="K506" s="12"/>
      <c r="L506" s="12"/>
      <c r="M506" s="12"/>
      <c r="N506" s="12"/>
      <c r="O506" s="12"/>
    </row>
    <row r="507" spans="1:15" x14ac:dyDescent="0.25">
      <c r="A507" s="12"/>
      <c r="B507" s="12"/>
      <c r="C507" s="12"/>
      <c r="D507" s="12"/>
      <c r="E507" s="12"/>
      <c r="F507" s="12"/>
      <c r="G507" s="12"/>
      <c r="H507" s="12"/>
      <c r="I507" s="12"/>
      <c r="J507" s="12"/>
      <c r="K507" s="12"/>
      <c r="L507" s="12"/>
      <c r="M507" s="12"/>
      <c r="N507" s="12"/>
      <c r="O507" s="12"/>
    </row>
    <row r="508" spans="1:15" x14ac:dyDescent="0.25">
      <c r="A508" s="12"/>
      <c r="B508" s="12"/>
      <c r="C508" s="12"/>
      <c r="D508" s="12"/>
      <c r="E508" s="12"/>
      <c r="F508" s="12"/>
      <c r="G508" s="12"/>
      <c r="H508" s="12"/>
      <c r="I508" s="12"/>
      <c r="J508" s="12"/>
      <c r="K508" s="12"/>
      <c r="L508" s="12"/>
      <c r="M508" s="12"/>
      <c r="N508" s="12"/>
      <c r="O508" s="12"/>
    </row>
    <row r="509" spans="1:15" x14ac:dyDescent="0.25">
      <c r="A509" s="12"/>
      <c r="B509" s="12"/>
      <c r="C509" s="12"/>
      <c r="D509" s="12"/>
      <c r="E509" s="12"/>
      <c r="F509" s="12"/>
      <c r="G509" s="12"/>
      <c r="H509" s="12"/>
      <c r="I509" s="12"/>
      <c r="J509" s="12"/>
      <c r="K509" s="12"/>
      <c r="L509" s="12"/>
      <c r="M509" s="12"/>
      <c r="N509" s="12"/>
      <c r="O509" s="12"/>
    </row>
    <row r="510" spans="1:15" x14ac:dyDescent="0.25">
      <c r="A510" s="12"/>
      <c r="B510" s="12"/>
      <c r="C510" s="12"/>
      <c r="D510" s="12"/>
      <c r="E510" s="12"/>
      <c r="F510" s="12"/>
      <c r="G510" s="12"/>
      <c r="H510" s="12"/>
      <c r="I510" s="12"/>
      <c r="J510" s="12"/>
      <c r="K510" s="12"/>
      <c r="L510" s="12"/>
      <c r="M510" s="12"/>
      <c r="N510" s="12"/>
      <c r="O510" s="12"/>
    </row>
    <row r="511" spans="1:15" x14ac:dyDescent="0.25">
      <c r="A511" s="12"/>
      <c r="B511" s="12"/>
      <c r="C511" s="12"/>
      <c r="D511" s="12"/>
      <c r="E511" s="12"/>
      <c r="F511" s="12"/>
      <c r="G511" s="12"/>
      <c r="H511" s="12"/>
      <c r="I511" s="12"/>
      <c r="J511" s="12"/>
      <c r="K511" s="12"/>
      <c r="L511" s="12"/>
      <c r="M511" s="12"/>
      <c r="N511" s="12"/>
      <c r="O511" s="12"/>
    </row>
    <row r="512" spans="1:15" x14ac:dyDescent="0.25">
      <c r="A512" s="12"/>
      <c r="B512" s="12"/>
      <c r="C512" s="12"/>
      <c r="D512" s="12"/>
      <c r="E512" s="12"/>
      <c r="F512" s="12"/>
      <c r="G512" s="12"/>
      <c r="H512" s="12"/>
      <c r="I512" s="12"/>
      <c r="J512" s="12"/>
      <c r="K512" s="12"/>
      <c r="L512" s="12"/>
      <c r="M512" s="12"/>
      <c r="N512" s="12"/>
      <c r="O512" s="12"/>
    </row>
    <row r="513" spans="1:15" x14ac:dyDescent="0.25">
      <c r="A513" s="12"/>
      <c r="B513" s="12"/>
      <c r="C513" s="12"/>
      <c r="D513" s="12"/>
      <c r="E513" s="12"/>
      <c r="F513" s="12"/>
      <c r="G513" s="12"/>
      <c r="H513" s="12"/>
      <c r="I513" s="12"/>
      <c r="J513" s="12"/>
      <c r="K513" s="12"/>
      <c r="L513" s="12"/>
      <c r="M513" s="12"/>
      <c r="N513" s="12"/>
      <c r="O513" s="12"/>
    </row>
    <row r="514" spans="1:15" x14ac:dyDescent="0.25">
      <c r="A514" s="12"/>
      <c r="B514" s="12"/>
      <c r="C514" s="12"/>
      <c r="D514" s="12"/>
      <c r="E514" s="12"/>
      <c r="F514" s="12"/>
      <c r="G514" s="12"/>
      <c r="H514" s="12"/>
      <c r="I514" s="12"/>
      <c r="J514" s="12"/>
      <c r="K514" s="12"/>
      <c r="L514" s="12"/>
      <c r="M514" s="12"/>
      <c r="N514" s="12"/>
      <c r="O514" s="12"/>
    </row>
    <row r="515" spans="1:15" x14ac:dyDescent="0.25">
      <c r="A515" s="12"/>
      <c r="B515" s="12"/>
      <c r="C515" s="12"/>
      <c r="D515" s="12"/>
      <c r="E515" s="12"/>
      <c r="F515" s="12"/>
      <c r="G515" s="12"/>
      <c r="H515" s="12"/>
      <c r="I515" s="12"/>
      <c r="J515" s="12"/>
      <c r="K515" s="12"/>
      <c r="L515" s="12"/>
      <c r="M515" s="12"/>
      <c r="N515" s="12"/>
      <c r="O515" s="12"/>
    </row>
    <row r="516" spans="1:15" x14ac:dyDescent="0.25">
      <c r="A516" s="12"/>
      <c r="B516" s="12"/>
      <c r="C516" s="12"/>
      <c r="D516" s="12"/>
      <c r="E516" s="12"/>
      <c r="F516" s="12"/>
      <c r="G516" s="12"/>
      <c r="H516" s="12"/>
      <c r="I516" s="12"/>
      <c r="J516" s="12"/>
      <c r="K516" s="12"/>
      <c r="L516" s="12"/>
      <c r="M516" s="12"/>
      <c r="N516" s="12"/>
      <c r="O516" s="12"/>
    </row>
    <row r="517" spans="1:15" x14ac:dyDescent="0.25">
      <c r="A517" s="12"/>
      <c r="B517" s="12"/>
      <c r="C517" s="12"/>
      <c r="D517" s="12"/>
      <c r="E517" s="12"/>
      <c r="F517" s="12"/>
      <c r="G517" s="12"/>
      <c r="H517" s="12"/>
      <c r="I517" s="12"/>
      <c r="J517" s="12"/>
      <c r="K517" s="12"/>
      <c r="L517" s="12"/>
      <c r="M517" s="12"/>
      <c r="N517" s="12"/>
      <c r="O517" s="12"/>
    </row>
    <row r="518" spans="1:15" x14ac:dyDescent="0.25">
      <c r="A518" s="12"/>
      <c r="B518" s="12"/>
      <c r="C518" s="12"/>
      <c r="D518" s="12"/>
      <c r="E518" s="12"/>
      <c r="F518" s="12"/>
      <c r="G518" s="12"/>
      <c r="H518" s="12"/>
      <c r="I518" s="12"/>
      <c r="J518" s="12"/>
      <c r="K518" s="12"/>
      <c r="L518" s="12"/>
      <c r="M518" s="12"/>
      <c r="N518" s="12"/>
      <c r="O518" s="12"/>
    </row>
    <row r="519" spans="1:15" x14ac:dyDescent="0.25">
      <c r="A519" s="12"/>
      <c r="B519" s="12"/>
      <c r="C519" s="12"/>
      <c r="D519" s="12"/>
      <c r="E519" s="12"/>
      <c r="F519" s="12"/>
      <c r="G519" s="12"/>
      <c r="H519" s="12"/>
      <c r="I519" s="12"/>
      <c r="J519" s="12"/>
      <c r="K519" s="12"/>
      <c r="L519" s="12"/>
      <c r="M519" s="12"/>
      <c r="N519" s="12"/>
      <c r="O519" s="12"/>
    </row>
    <row r="520" spans="1:15" x14ac:dyDescent="0.25">
      <c r="A520" s="12"/>
      <c r="B520" s="12"/>
      <c r="C520" s="12"/>
      <c r="D520" s="12"/>
      <c r="E520" s="12"/>
      <c r="F520" s="12"/>
      <c r="G520" s="12"/>
      <c r="H520" s="12"/>
      <c r="I520" s="12"/>
      <c r="J520" s="12"/>
      <c r="K520" s="12"/>
      <c r="L520" s="12"/>
      <c r="M520" s="12"/>
      <c r="N520" s="12"/>
      <c r="O520" s="12"/>
    </row>
    <row r="521" spans="1:15" x14ac:dyDescent="0.25">
      <c r="A521" s="12"/>
      <c r="B521" s="12"/>
      <c r="C521" s="12"/>
      <c r="D521" s="12"/>
      <c r="E521" s="12"/>
      <c r="F521" s="12"/>
      <c r="G521" s="12"/>
      <c r="H521" s="12"/>
      <c r="I521" s="12"/>
      <c r="J521" s="12"/>
      <c r="K521" s="12"/>
      <c r="L521" s="12"/>
      <c r="M521" s="12"/>
      <c r="N521" s="12"/>
      <c r="O521" s="12"/>
    </row>
    <row r="522" spans="1:15" x14ac:dyDescent="0.25">
      <c r="A522" s="12"/>
      <c r="B522" s="12"/>
      <c r="C522" s="12"/>
      <c r="D522" s="12"/>
      <c r="E522" s="12"/>
      <c r="F522" s="12"/>
      <c r="G522" s="12"/>
      <c r="H522" s="12"/>
      <c r="I522" s="12"/>
      <c r="J522" s="12"/>
      <c r="K522" s="12"/>
      <c r="L522" s="12"/>
      <c r="M522" s="12"/>
      <c r="N522" s="12"/>
      <c r="O522" s="12"/>
    </row>
    <row r="523" spans="1:15" x14ac:dyDescent="0.25">
      <c r="A523" s="12"/>
      <c r="B523" s="12"/>
      <c r="C523" s="12"/>
      <c r="D523" s="12"/>
      <c r="E523" s="12"/>
      <c r="F523" s="12"/>
      <c r="G523" s="12"/>
      <c r="H523" s="12"/>
      <c r="I523" s="12"/>
      <c r="J523" s="12"/>
      <c r="K523" s="12"/>
      <c r="L523" s="12"/>
      <c r="M523" s="12"/>
      <c r="N523" s="12"/>
      <c r="O523" s="12"/>
    </row>
    <row r="524" spans="1:15" x14ac:dyDescent="0.25">
      <c r="A524" s="12"/>
      <c r="B524" s="12"/>
      <c r="C524" s="12"/>
      <c r="D524" s="12"/>
      <c r="E524" s="12"/>
      <c r="F524" s="12"/>
      <c r="G524" s="12"/>
      <c r="H524" s="12"/>
      <c r="I524" s="12"/>
      <c r="J524" s="12"/>
      <c r="K524" s="12"/>
      <c r="L524" s="12"/>
      <c r="M524" s="12"/>
      <c r="N524" s="12"/>
      <c r="O524" s="12"/>
    </row>
    <row r="525" spans="1:15" x14ac:dyDescent="0.25">
      <c r="A525" s="12"/>
      <c r="B525" s="12"/>
      <c r="C525" s="12"/>
      <c r="D525" s="12"/>
      <c r="E525" s="12"/>
      <c r="F525" s="12"/>
      <c r="G525" s="12"/>
      <c r="H525" s="12"/>
      <c r="I525" s="12"/>
      <c r="J525" s="12"/>
      <c r="K525" s="12"/>
      <c r="L525" s="12"/>
      <c r="M525" s="12"/>
      <c r="N525" s="12"/>
      <c r="O525" s="12"/>
    </row>
    <row r="526" spans="1:15" x14ac:dyDescent="0.25">
      <c r="A526" s="12"/>
      <c r="B526" s="12"/>
      <c r="C526" s="12"/>
      <c r="D526" s="12"/>
      <c r="E526" s="12"/>
      <c r="F526" s="12"/>
      <c r="G526" s="12"/>
      <c r="H526" s="12"/>
      <c r="I526" s="12"/>
      <c r="J526" s="12"/>
      <c r="K526" s="12"/>
      <c r="L526" s="12"/>
      <c r="M526" s="12"/>
      <c r="N526" s="12"/>
      <c r="O526" s="12"/>
    </row>
    <row r="527" spans="1:15" x14ac:dyDescent="0.25">
      <c r="A527" s="12"/>
      <c r="B527" s="12"/>
      <c r="C527" s="12"/>
      <c r="D527" s="12"/>
      <c r="E527" s="12"/>
      <c r="F527" s="12"/>
      <c r="G527" s="12"/>
      <c r="H527" s="12"/>
      <c r="I527" s="12"/>
      <c r="J527" s="12"/>
      <c r="K527" s="12"/>
      <c r="L527" s="12"/>
      <c r="M527" s="12"/>
      <c r="N527" s="12"/>
      <c r="O527" s="12"/>
    </row>
    <row r="528" spans="1:15" x14ac:dyDescent="0.25">
      <c r="A528" s="12"/>
      <c r="B528" s="12"/>
      <c r="C528" s="12"/>
      <c r="D528" s="12"/>
      <c r="E528" s="12"/>
      <c r="F528" s="12"/>
      <c r="G528" s="12"/>
      <c r="H528" s="12"/>
      <c r="I528" s="12"/>
      <c r="J528" s="12"/>
      <c r="K528" s="12"/>
      <c r="L528" s="12"/>
      <c r="M528" s="12"/>
      <c r="N528" s="12"/>
      <c r="O528" s="12"/>
    </row>
    <row r="529" spans="1:15" x14ac:dyDescent="0.25">
      <c r="A529" s="12"/>
      <c r="B529" s="12"/>
      <c r="C529" s="12"/>
      <c r="D529" s="12"/>
      <c r="E529" s="12"/>
      <c r="F529" s="12"/>
      <c r="G529" s="12"/>
      <c r="H529" s="12"/>
      <c r="I529" s="12"/>
      <c r="J529" s="12"/>
      <c r="K529" s="12"/>
      <c r="L529" s="12"/>
      <c r="M529" s="12"/>
      <c r="N529" s="12"/>
      <c r="O529" s="12"/>
    </row>
    <row r="530" spans="1:15" x14ac:dyDescent="0.25">
      <c r="A530" s="12"/>
      <c r="B530" s="12"/>
      <c r="C530" s="12"/>
      <c r="D530" s="12"/>
      <c r="E530" s="12"/>
      <c r="F530" s="12"/>
      <c r="G530" s="12"/>
      <c r="H530" s="12"/>
      <c r="I530" s="12"/>
      <c r="J530" s="12"/>
      <c r="K530" s="12"/>
      <c r="L530" s="12"/>
      <c r="M530" s="12"/>
      <c r="N530" s="12"/>
      <c r="O530" s="12"/>
    </row>
    <row r="531" spans="1:15" x14ac:dyDescent="0.25">
      <c r="A531" s="12"/>
      <c r="B531" s="12"/>
      <c r="C531" s="12"/>
      <c r="D531" s="12"/>
      <c r="E531" s="12"/>
      <c r="F531" s="12"/>
      <c r="G531" s="12"/>
      <c r="H531" s="12"/>
      <c r="I531" s="12"/>
      <c r="J531" s="12"/>
      <c r="K531" s="12"/>
      <c r="L531" s="12"/>
      <c r="M531" s="12"/>
      <c r="N531" s="12"/>
      <c r="O531" s="12"/>
    </row>
    <row r="532" spans="1:15" x14ac:dyDescent="0.25">
      <c r="A532" s="12"/>
      <c r="B532" s="12"/>
      <c r="C532" s="12"/>
      <c r="D532" s="12"/>
      <c r="E532" s="12"/>
      <c r="F532" s="12"/>
      <c r="G532" s="12"/>
      <c r="H532" s="12"/>
      <c r="I532" s="12"/>
      <c r="J532" s="12"/>
      <c r="K532" s="12"/>
      <c r="L532" s="12"/>
      <c r="M532" s="12"/>
      <c r="N532" s="12"/>
      <c r="O532" s="12"/>
    </row>
    <row r="533" spans="1:15" x14ac:dyDescent="0.25">
      <c r="A533" s="12"/>
      <c r="B533" s="12"/>
      <c r="C533" s="12"/>
      <c r="D533" s="12"/>
      <c r="E533" s="12"/>
      <c r="F533" s="12"/>
      <c r="G533" s="12"/>
      <c r="H533" s="12"/>
      <c r="I533" s="12"/>
      <c r="J533" s="12"/>
      <c r="K533" s="12"/>
      <c r="L533" s="12"/>
      <c r="M533" s="12"/>
      <c r="N533" s="12"/>
      <c r="O533" s="12"/>
    </row>
    <row r="534" spans="1:15" x14ac:dyDescent="0.25">
      <c r="A534" s="12"/>
      <c r="B534" s="12"/>
      <c r="C534" s="12"/>
      <c r="D534" s="12"/>
      <c r="E534" s="12"/>
      <c r="F534" s="12"/>
      <c r="G534" s="12"/>
      <c r="H534" s="12"/>
      <c r="I534" s="12"/>
      <c r="J534" s="12"/>
      <c r="K534" s="12"/>
      <c r="L534" s="12"/>
      <c r="M534" s="12"/>
      <c r="N534" s="12"/>
      <c r="O534" s="12"/>
    </row>
    <row r="535" spans="1:15" x14ac:dyDescent="0.25">
      <c r="A535" s="12"/>
      <c r="B535" s="12"/>
      <c r="C535" s="12"/>
      <c r="D535" s="12"/>
      <c r="E535" s="12"/>
      <c r="F535" s="12"/>
      <c r="G535" s="12"/>
      <c r="H535" s="12"/>
      <c r="I535" s="12"/>
      <c r="J535" s="12"/>
      <c r="K535" s="12"/>
      <c r="L535" s="12"/>
      <c r="M535" s="12"/>
      <c r="N535" s="12"/>
      <c r="O535" s="12"/>
    </row>
    <row r="536" spans="1:15" x14ac:dyDescent="0.25">
      <c r="A536" s="12"/>
      <c r="B536" s="12"/>
      <c r="C536" s="12"/>
      <c r="D536" s="12"/>
      <c r="E536" s="12"/>
      <c r="F536" s="12"/>
      <c r="G536" s="12"/>
      <c r="H536" s="12"/>
      <c r="I536" s="12"/>
      <c r="J536" s="12"/>
      <c r="K536" s="12"/>
      <c r="L536" s="12"/>
      <c r="M536" s="12"/>
      <c r="N536" s="12"/>
      <c r="O536" s="12"/>
    </row>
    <row r="537" spans="1:15" x14ac:dyDescent="0.25">
      <c r="A537" s="12"/>
      <c r="B537" s="12"/>
      <c r="C537" s="12"/>
      <c r="D537" s="12"/>
      <c r="E537" s="12"/>
      <c r="F537" s="12"/>
      <c r="G537" s="12"/>
      <c r="H537" s="12"/>
      <c r="I537" s="12"/>
      <c r="J537" s="12"/>
      <c r="K537" s="12"/>
      <c r="L537" s="12"/>
      <c r="M537" s="12"/>
      <c r="N537" s="12"/>
      <c r="O537" s="12"/>
    </row>
    <row r="538" spans="1:15" x14ac:dyDescent="0.25">
      <c r="A538" s="12"/>
      <c r="B538" s="12"/>
      <c r="C538" s="12"/>
      <c r="D538" s="12"/>
      <c r="E538" s="12"/>
      <c r="F538" s="12"/>
      <c r="G538" s="12"/>
      <c r="H538" s="12"/>
      <c r="I538" s="12"/>
      <c r="J538" s="12"/>
      <c r="K538" s="12"/>
      <c r="L538" s="12"/>
      <c r="M538" s="12"/>
      <c r="N538" s="12"/>
      <c r="O538" s="12"/>
    </row>
    <row r="539" spans="1:15" x14ac:dyDescent="0.25">
      <c r="A539" s="12"/>
      <c r="B539" s="12"/>
      <c r="C539" s="12"/>
      <c r="D539" s="12"/>
      <c r="E539" s="12"/>
      <c r="F539" s="12"/>
      <c r="G539" s="12"/>
      <c r="H539" s="12"/>
      <c r="I539" s="12"/>
      <c r="J539" s="12"/>
      <c r="K539" s="12"/>
      <c r="L539" s="12"/>
      <c r="M539" s="12"/>
      <c r="N539" s="12"/>
      <c r="O539" s="12"/>
    </row>
    <row r="540" spans="1:15" x14ac:dyDescent="0.25">
      <c r="A540" s="12"/>
      <c r="B540" s="12"/>
      <c r="C540" s="12"/>
      <c r="D540" s="12"/>
      <c r="E540" s="12"/>
      <c r="F540" s="12"/>
      <c r="G540" s="12"/>
      <c r="H540" s="12"/>
      <c r="I540" s="12"/>
      <c r="J540" s="12"/>
      <c r="K540" s="12"/>
      <c r="L540" s="12"/>
      <c r="M540" s="12"/>
      <c r="N540" s="12"/>
      <c r="O540" s="12"/>
    </row>
    <row r="541" spans="1:15" x14ac:dyDescent="0.25">
      <c r="A541" s="12"/>
      <c r="B541" s="12"/>
      <c r="C541" s="12"/>
      <c r="D541" s="12"/>
      <c r="E541" s="12"/>
      <c r="F541" s="12"/>
      <c r="G541" s="12"/>
      <c r="H541" s="12"/>
      <c r="I541" s="12"/>
      <c r="J541" s="12"/>
      <c r="K541" s="12"/>
      <c r="L541" s="12"/>
      <c r="M541" s="12"/>
      <c r="N541" s="12"/>
      <c r="O541" s="12"/>
    </row>
    <row r="542" spans="1:15" x14ac:dyDescent="0.25">
      <c r="A542" s="12"/>
      <c r="B542" s="12"/>
      <c r="C542" s="12"/>
      <c r="D542" s="12"/>
      <c r="E542" s="12"/>
      <c r="F542" s="12"/>
      <c r="G542" s="12"/>
      <c r="H542" s="12"/>
      <c r="I542" s="12"/>
      <c r="J542" s="12"/>
      <c r="K542" s="12"/>
      <c r="L542" s="12"/>
      <c r="M542" s="12"/>
      <c r="N542" s="12"/>
      <c r="O542" s="12"/>
    </row>
    <row r="543" spans="1:15" x14ac:dyDescent="0.25">
      <c r="A543" s="12"/>
      <c r="B543" s="12"/>
      <c r="C543" s="12"/>
      <c r="D543" s="12"/>
      <c r="E543" s="12"/>
      <c r="F543" s="12"/>
      <c r="G543" s="12"/>
      <c r="H543" s="12"/>
      <c r="I543" s="12"/>
      <c r="J543" s="12"/>
      <c r="K543" s="12"/>
      <c r="L543" s="12"/>
      <c r="M543" s="12"/>
      <c r="N543" s="12"/>
      <c r="O543" s="12"/>
    </row>
    <row r="544" spans="1:15" x14ac:dyDescent="0.25">
      <c r="A544" s="12"/>
      <c r="B544" s="12"/>
      <c r="C544" s="12"/>
      <c r="D544" s="12"/>
      <c r="E544" s="12"/>
      <c r="F544" s="12"/>
      <c r="G544" s="12"/>
      <c r="H544" s="12"/>
      <c r="I544" s="12"/>
      <c r="J544" s="12"/>
      <c r="K544" s="12"/>
      <c r="L544" s="12"/>
      <c r="M544" s="12"/>
      <c r="N544" s="12"/>
      <c r="O544" s="12"/>
    </row>
    <row r="545" spans="1:15" x14ac:dyDescent="0.25">
      <c r="A545" s="12"/>
      <c r="B545" s="12"/>
      <c r="C545" s="12"/>
      <c r="D545" s="12"/>
      <c r="E545" s="12"/>
      <c r="F545" s="12"/>
      <c r="G545" s="12"/>
      <c r="H545" s="12"/>
      <c r="I545" s="12"/>
      <c r="J545" s="12"/>
      <c r="K545" s="12"/>
      <c r="L545" s="12"/>
      <c r="M545" s="12"/>
      <c r="N545" s="12"/>
      <c r="O545" s="12"/>
    </row>
    <row r="546" spans="1:15" x14ac:dyDescent="0.25">
      <c r="A546" s="12"/>
      <c r="B546" s="12"/>
      <c r="C546" s="12"/>
      <c r="D546" s="12"/>
      <c r="E546" s="12"/>
      <c r="F546" s="12"/>
      <c r="G546" s="12"/>
      <c r="H546" s="12"/>
      <c r="I546" s="12"/>
      <c r="J546" s="12"/>
      <c r="K546" s="12"/>
      <c r="L546" s="12"/>
      <c r="M546" s="12"/>
      <c r="N546" s="12"/>
      <c r="O546" s="12"/>
    </row>
    <row r="547" spans="1:15" x14ac:dyDescent="0.25">
      <c r="A547" s="12"/>
      <c r="B547" s="12"/>
      <c r="C547" s="12"/>
      <c r="D547" s="12"/>
      <c r="E547" s="12"/>
      <c r="F547" s="12"/>
      <c r="G547" s="12"/>
      <c r="H547" s="12"/>
      <c r="I547" s="12"/>
      <c r="J547" s="12"/>
      <c r="K547" s="12"/>
      <c r="L547" s="12"/>
      <c r="M547" s="12"/>
      <c r="N547" s="12"/>
      <c r="O547" s="12"/>
    </row>
    <row r="548" spans="1:15" x14ac:dyDescent="0.25">
      <c r="A548" s="12"/>
      <c r="B548" s="12"/>
      <c r="C548" s="12"/>
      <c r="D548" s="12"/>
      <c r="E548" s="12"/>
      <c r="F548" s="12"/>
      <c r="G548" s="12"/>
      <c r="H548" s="12"/>
      <c r="I548" s="12"/>
      <c r="J548" s="12"/>
      <c r="K548" s="12"/>
      <c r="L548" s="12"/>
      <c r="M548" s="12"/>
      <c r="N548" s="12"/>
      <c r="O548" s="12"/>
    </row>
    <row r="549" spans="1:15" x14ac:dyDescent="0.25">
      <c r="A549" s="12"/>
      <c r="B549" s="12"/>
      <c r="C549" s="12"/>
      <c r="D549" s="12"/>
      <c r="E549" s="12"/>
      <c r="F549" s="12"/>
      <c r="G549" s="12"/>
      <c r="H549" s="12"/>
      <c r="I549" s="12"/>
      <c r="J549" s="12"/>
      <c r="K549" s="12"/>
      <c r="L549" s="12"/>
      <c r="M549" s="12"/>
      <c r="N549" s="12"/>
      <c r="O549" s="12"/>
    </row>
    <row r="550" spans="1:15" x14ac:dyDescent="0.25">
      <c r="A550" s="12"/>
      <c r="B550" s="12"/>
      <c r="C550" s="12"/>
      <c r="D550" s="12"/>
      <c r="E550" s="12"/>
      <c r="F550" s="12"/>
      <c r="G550" s="12"/>
      <c r="H550" s="12"/>
      <c r="I550" s="12"/>
      <c r="J550" s="12"/>
      <c r="K550" s="12"/>
      <c r="L550" s="12"/>
      <c r="M550" s="12"/>
      <c r="N550" s="12"/>
      <c r="O550" s="12"/>
    </row>
    <row r="551" spans="1:15" x14ac:dyDescent="0.25">
      <c r="A551" s="12"/>
      <c r="B551" s="12"/>
      <c r="C551" s="12"/>
      <c r="D551" s="12"/>
      <c r="E551" s="12"/>
      <c r="F551" s="12"/>
      <c r="G551" s="12"/>
      <c r="H551" s="12"/>
      <c r="I551" s="12"/>
      <c r="J551" s="12"/>
      <c r="K551" s="12"/>
      <c r="L551" s="12"/>
      <c r="M551" s="12"/>
      <c r="N551" s="12"/>
      <c r="O551" s="12"/>
    </row>
    <row r="552" spans="1:15" x14ac:dyDescent="0.25">
      <c r="A552" s="12"/>
      <c r="B552" s="12"/>
      <c r="C552" s="12"/>
      <c r="D552" s="12"/>
      <c r="E552" s="12"/>
      <c r="F552" s="12"/>
      <c r="G552" s="12"/>
      <c r="H552" s="12"/>
      <c r="I552" s="12"/>
      <c r="J552" s="12"/>
      <c r="K552" s="12"/>
      <c r="L552" s="12"/>
      <c r="M552" s="12"/>
      <c r="N552" s="12"/>
      <c r="O552" s="12"/>
    </row>
    <row r="553" spans="1:15" x14ac:dyDescent="0.25">
      <c r="A553" s="12"/>
      <c r="B553" s="12"/>
      <c r="C553" s="12"/>
      <c r="D553" s="12"/>
      <c r="E553" s="12"/>
      <c r="F553" s="12"/>
      <c r="G553" s="12"/>
      <c r="H553" s="12"/>
      <c r="I553" s="12"/>
      <c r="J553" s="12"/>
      <c r="K553" s="12"/>
      <c r="L553" s="12"/>
      <c r="M553" s="12"/>
      <c r="N553" s="12"/>
      <c r="O553" s="12"/>
    </row>
    <row r="554" spans="1:15" x14ac:dyDescent="0.25">
      <c r="A554" s="12"/>
      <c r="B554" s="12"/>
      <c r="C554" s="12"/>
      <c r="D554" s="12"/>
      <c r="E554" s="12"/>
      <c r="F554" s="12"/>
      <c r="G554" s="12"/>
      <c r="H554" s="12"/>
      <c r="I554" s="12"/>
      <c r="J554" s="12"/>
      <c r="K554" s="12"/>
      <c r="L554" s="12"/>
      <c r="M554" s="12"/>
      <c r="N554" s="12"/>
      <c r="O554" s="12"/>
    </row>
    <row r="555" spans="1:15" x14ac:dyDescent="0.25">
      <c r="A555" s="12"/>
      <c r="B555" s="12"/>
      <c r="C555" s="12"/>
      <c r="D555" s="12"/>
      <c r="E555" s="12"/>
      <c r="F555" s="12"/>
      <c r="G555" s="12"/>
      <c r="H555" s="12"/>
      <c r="I555" s="12"/>
      <c r="J555" s="12"/>
      <c r="K555" s="12"/>
      <c r="L555" s="12"/>
      <c r="M555" s="12"/>
      <c r="N555" s="12"/>
      <c r="O555" s="12"/>
    </row>
    <row r="556" spans="1:15" x14ac:dyDescent="0.25">
      <c r="A556" s="12"/>
      <c r="B556" s="12"/>
      <c r="C556" s="12"/>
      <c r="D556" s="12"/>
      <c r="E556" s="12"/>
      <c r="F556" s="12"/>
      <c r="G556" s="12"/>
      <c r="H556" s="12"/>
      <c r="I556" s="12"/>
      <c r="J556" s="12"/>
      <c r="K556" s="12"/>
      <c r="L556" s="12"/>
      <c r="M556" s="12"/>
      <c r="N556" s="12"/>
      <c r="O556" s="12"/>
    </row>
    <row r="557" spans="1:15" x14ac:dyDescent="0.25">
      <c r="A557" s="12"/>
      <c r="B557" s="12"/>
      <c r="C557" s="12"/>
      <c r="D557" s="12"/>
      <c r="E557" s="12"/>
      <c r="F557" s="12"/>
      <c r="G557" s="12"/>
      <c r="H557" s="12"/>
      <c r="I557" s="12"/>
      <c r="J557" s="12"/>
      <c r="K557" s="12"/>
      <c r="L557" s="12"/>
      <c r="M557" s="12"/>
      <c r="N557" s="12"/>
      <c r="O557" s="12"/>
    </row>
    <row r="558" spans="1:15" x14ac:dyDescent="0.25">
      <c r="A558" s="12"/>
      <c r="B558" s="12"/>
      <c r="C558" s="12"/>
      <c r="D558" s="12"/>
      <c r="E558" s="12"/>
      <c r="F558" s="12"/>
      <c r="G558" s="12"/>
      <c r="H558" s="12"/>
      <c r="I558" s="12"/>
      <c r="J558" s="12"/>
      <c r="K558" s="12"/>
      <c r="L558" s="12"/>
      <c r="M558" s="12"/>
      <c r="N558" s="12"/>
      <c r="O558" s="12"/>
    </row>
    <row r="559" spans="1:15" x14ac:dyDescent="0.25">
      <c r="A559" s="12"/>
      <c r="B559" s="12"/>
      <c r="C559" s="12"/>
      <c r="D559" s="12"/>
      <c r="E559" s="12"/>
      <c r="F559" s="12"/>
      <c r="G559" s="12"/>
      <c r="H559" s="12"/>
      <c r="I559" s="12"/>
      <c r="J559" s="12"/>
      <c r="K559" s="12"/>
      <c r="L559" s="12"/>
      <c r="M559" s="12"/>
      <c r="N559" s="12"/>
      <c r="O559" s="12"/>
    </row>
    <row r="560" spans="1:15" x14ac:dyDescent="0.25">
      <c r="A560" s="12"/>
      <c r="B560" s="12"/>
      <c r="C560" s="12"/>
      <c r="D560" s="12"/>
      <c r="E560" s="12"/>
      <c r="F560" s="12"/>
      <c r="G560" s="12"/>
      <c r="H560" s="12"/>
      <c r="I560" s="12"/>
      <c r="J560" s="12"/>
      <c r="K560" s="12"/>
      <c r="L560" s="12"/>
      <c r="M560" s="12"/>
      <c r="N560" s="12"/>
      <c r="O560" s="12"/>
    </row>
    <row r="561" spans="1:15" x14ac:dyDescent="0.25">
      <c r="A561" s="12"/>
      <c r="B561" s="12"/>
      <c r="C561" s="12"/>
      <c r="D561" s="12"/>
      <c r="E561" s="12"/>
      <c r="F561" s="12"/>
      <c r="G561" s="12"/>
      <c r="H561" s="12"/>
      <c r="I561" s="12"/>
      <c r="J561" s="12"/>
      <c r="K561" s="12"/>
      <c r="L561" s="12"/>
      <c r="M561" s="12"/>
      <c r="N561" s="12"/>
      <c r="O561" s="12"/>
    </row>
    <row r="562" spans="1:15" x14ac:dyDescent="0.25">
      <c r="A562" s="12"/>
      <c r="B562" s="12"/>
      <c r="C562" s="12"/>
      <c r="D562" s="12"/>
      <c r="E562" s="12"/>
      <c r="F562" s="12"/>
      <c r="G562" s="12"/>
      <c r="H562" s="12"/>
      <c r="I562" s="12"/>
      <c r="J562" s="12"/>
      <c r="K562" s="12"/>
      <c r="L562" s="12"/>
      <c r="M562" s="12"/>
      <c r="N562" s="12"/>
      <c r="O562" s="12"/>
    </row>
    <row r="563" spans="1:15" x14ac:dyDescent="0.25">
      <c r="A563" s="12"/>
      <c r="B563" s="12"/>
      <c r="C563" s="12"/>
      <c r="D563" s="12"/>
      <c r="E563" s="12"/>
      <c r="F563" s="12"/>
      <c r="G563" s="12"/>
      <c r="H563" s="12"/>
      <c r="I563" s="12"/>
      <c r="J563" s="12"/>
      <c r="K563" s="12"/>
      <c r="L563" s="12"/>
      <c r="M563" s="12"/>
      <c r="N563" s="12"/>
      <c r="O563" s="12"/>
    </row>
    <row r="564" spans="1:15" x14ac:dyDescent="0.25">
      <c r="A564" s="12"/>
      <c r="B564" s="12"/>
      <c r="C564" s="12"/>
      <c r="D564" s="12"/>
      <c r="E564" s="12"/>
      <c r="F564" s="12"/>
      <c r="G564" s="12"/>
      <c r="H564" s="12"/>
      <c r="I564" s="12"/>
      <c r="J564" s="12"/>
      <c r="K564" s="12"/>
      <c r="L564" s="12"/>
      <c r="M564" s="12"/>
      <c r="N564" s="12"/>
      <c r="O564" s="12"/>
    </row>
    <row r="565" spans="1:15" x14ac:dyDescent="0.25">
      <c r="A565" s="12"/>
      <c r="B565" s="12"/>
      <c r="C565" s="12"/>
      <c r="D565" s="12"/>
      <c r="E565" s="12"/>
      <c r="F565" s="12"/>
      <c r="G565" s="12"/>
      <c r="H565" s="12"/>
      <c r="I565" s="12"/>
      <c r="J565" s="12"/>
      <c r="K565" s="12"/>
      <c r="L565" s="12"/>
      <c r="M565" s="12"/>
      <c r="N565" s="12"/>
      <c r="O565" s="12"/>
    </row>
    <row r="566" spans="1:15" x14ac:dyDescent="0.25">
      <c r="A566" s="12"/>
      <c r="B566" s="12"/>
      <c r="C566" s="12"/>
      <c r="D566" s="12"/>
      <c r="E566" s="12"/>
      <c r="F566" s="12"/>
      <c r="G566" s="12"/>
      <c r="H566" s="12"/>
      <c r="I566" s="12"/>
      <c r="J566" s="12"/>
      <c r="K566" s="12"/>
      <c r="L566" s="12"/>
      <c r="M566" s="12"/>
      <c r="N566" s="12"/>
      <c r="O566" s="12"/>
    </row>
    <row r="567" spans="1:15" x14ac:dyDescent="0.25">
      <c r="A567" s="12"/>
      <c r="B567" s="12"/>
      <c r="C567" s="12"/>
      <c r="D567" s="12"/>
      <c r="E567" s="12"/>
      <c r="F567" s="12"/>
      <c r="G567" s="12"/>
      <c r="H567" s="12"/>
      <c r="I567" s="12"/>
      <c r="J567" s="12"/>
      <c r="K567" s="12"/>
      <c r="L567" s="12"/>
      <c r="M567" s="12"/>
      <c r="N567" s="12"/>
      <c r="O567" s="12"/>
    </row>
    <row r="568" spans="1:15" x14ac:dyDescent="0.25">
      <c r="A568" s="12"/>
      <c r="B568" s="12"/>
      <c r="C568" s="12"/>
      <c r="D568" s="12"/>
      <c r="E568" s="12"/>
      <c r="F568" s="12"/>
      <c r="G568" s="12"/>
      <c r="H568" s="12"/>
      <c r="I568" s="12"/>
      <c r="J568" s="12"/>
      <c r="K568" s="12"/>
      <c r="L568" s="12"/>
      <c r="M568" s="12"/>
      <c r="N568" s="12"/>
      <c r="O568" s="12"/>
    </row>
    <row r="569" spans="1:15" x14ac:dyDescent="0.25">
      <c r="A569" s="12"/>
      <c r="B569" s="12"/>
      <c r="C569" s="12"/>
      <c r="D569" s="12"/>
      <c r="E569" s="12"/>
      <c r="F569" s="12"/>
      <c r="G569" s="12"/>
      <c r="H569" s="12"/>
      <c r="I569" s="12"/>
      <c r="J569" s="12"/>
      <c r="K569" s="12"/>
      <c r="L569" s="12"/>
      <c r="M569" s="12"/>
      <c r="N569" s="12"/>
      <c r="O569" s="12"/>
    </row>
    <row r="570" spans="1:15" x14ac:dyDescent="0.25">
      <c r="A570" s="12"/>
      <c r="B570" s="12"/>
      <c r="C570" s="12"/>
      <c r="D570" s="12"/>
      <c r="E570" s="12"/>
      <c r="F570" s="12"/>
      <c r="G570" s="12"/>
      <c r="H570" s="12"/>
      <c r="I570" s="12"/>
      <c r="J570" s="12"/>
      <c r="K570" s="12"/>
      <c r="L570" s="12"/>
      <c r="M570" s="12"/>
      <c r="N570" s="12"/>
      <c r="O570" s="12"/>
    </row>
    <row r="571" spans="1:15" x14ac:dyDescent="0.25">
      <c r="A571" s="12"/>
      <c r="B571" s="12"/>
      <c r="C571" s="12"/>
      <c r="D571" s="12"/>
      <c r="E571" s="12"/>
      <c r="F571" s="12"/>
      <c r="G571" s="12"/>
      <c r="H571" s="12"/>
      <c r="I571" s="12"/>
      <c r="J571" s="12"/>
      <c r="K571" s="12"/>
      <c r="L571" s="12"/>
      <c r="M571" s="12"/>
      <c r="N571" s="12"/>
      <c r="O571" s="12"/>
    </row>
    <row r="572" spans="1:15" x14ac:dyDescent="0.25">
      <c r="A572" s="12"/>
      <c r="B572" s="12"/>
      <c r="C572" s="12"/>
      <c r="D572" s="12"/>
      <c r="E572" s="12"/>
      <c r="F572" s="12"/>
      <c r="G572" s="12"/>
      <c r="H572" s="12"/>
      <c r="I572" s="12"/>
      <c r="J572" s="12"/>
      <c r="K572" s="12"/>
      <c r="L572" s="12"/>
      <c r="M572" s="12"/>
      <c r="N572" s="12"/>
      <c r="O572" s="12"/>
    </row>
    <row r="573" spans="1:15" x14ac:dyDescent="0.25">
      <c r="A573" s="12"/>
      <c r="B573" s="12"/>
      <c r="C573" s="12"/>
      <c r="D573" s="12"/>
      <c r="E573" s="12"/>
      <c r="F573" s="12"/>
      <c r="G573" s="12"/>
      <c r="H573" s="12"/>
      <c r="I573" s="12"/>
      <c r="J573" s="12"/>
      <c r="K573" s="12"/>
      <c r="L573" s="12"/>
      <c r="M573" s="12"/>
      <c r="N573" s="12"/>
      <c r="O573" s="12"/>
    </row>
    <row r="574" spans="1:15" x14ac:dyDescent="0.25">
      <c r="A574" s="12"/>
      <c r="B574" s="12"/>
      <c r="C574" s="12"/>
      <c r="D574" s="12"/>
      <c r="E574" s="12"/>
      <c r="F574" s="12"/>
      <c r="G574" s="12"/>
      <c r="H574" s="12"/>
      <c r="I574" s="12"/>
      <c r="J574" s="12"/>
      <c r="K574" s="12"/>
      <c r="L574" s="12"/>
      <c r="M574" s="12"/>
      <c r="N574" s="12"/>
      <c r="O574" s="12"/>
    </row>
    <row r="575" spans="1:15" x14ac:dyDescent="0.25">
      <c r="A575" s="12"/>
      <c r="B575" s="12"/>
      <c r="C575" s="12"/>
      <c r="D575" s="12"/>
      <c r="E575" s="12"/>
      <c r="F575" s="12"/>
      <c r="G575" s="12"/>
      <c r="H575" s="12"/>
      <c r="I575" s="12"/>
      <c r="J575" s="12"/>
      <c r="K575" s="12"/>
      <c r="L575" s="12"/>
      <c r="M575" s="12"/>
      <c r="N575" s="12"/>
      <c r="O575" s="12"/>
    </row>
    <row r="576" spans="1:15" x14ac:dyDescent="0.25">
      <c r="A576" s="12"/>
      <c r="B576" s="12"/>
      <c r="C576" s="12"/>
      <c r="D576" s="12"/>
      <c r="E576" s="12"/>
      <c r="F576" s="12"/>
      <c r="G576" s="12"/>
      <c r="H576" s="12"/>
      <c r="I576" s="12"/>
      <c r="J576" s="12"/>
      <c r="K576" s="12"/>
      <c r="L576" s="12"/>
      <c r="M576" s="12"/>
      <c r="N576" s="12"/>
      <c r="O576" s="12"/>
    </row>
    <row r="577" spans="1:15" x14ac:dyDescent="0.25">
      <c r="A577" s="12"/>
      <c r="B577" s="12"/>
      <c r="C577" s="12"/>
      <c r="D577" s="12"/>
      <c r="E577" s="12"/>
      <c r="F577" s="12"/>
      <c r="G577" s="12"/>
      <c r="H577" s="12"/>
      <c r="I577" s="12"/>
      <c r="J577" s="12"/>
      <c r="K577" s="12"/>
      <c r="L577" s="12"/>
      <c r="M577" s="12"/>
      <c r="N577" s="12"/>
      <c r="O577" s="12"/>
    </row>
    <row r="578" spans="1:15" x14ac:dyDescent="0.25">
      <c r="A578" s="12"/>
      <c r="B578" s="12"/>
      <c r="C578" s="12"/>
      <c r="D578" s="12"/>
      <c r="E578" s="12"/>
      <c r="F578" s="12"/>
      <c r="G578" s="12"/>
      <c r="H578" s="12"/>
      <c r="I578" s="12"/>
      <c r="J578" s="12"/>
      <c r="K578" s="12"/>
      <c r="L578" s="12"/>
      <c r="M578" s="12"/>
      <c r="N578" s="12"/>
      <c r="O578" s="12"/>
    </row>
    <row r="579" spans="1:15" x14ac:dyDescent="0.25">
      <c r="A579" s="12"/>
      <c r="B579" s="12"/>
      <c r="C579" s="12"/>
      <c r="D579" s="12"/>
      <c r="E579" s="12"/>
      <c r="F579" s="12"/>
      <c r="G579" s="12"/>
      <c r="H579" s="12"/>
      <c r="I579" s="12"/>
      <c r="J579" s="12"/>
      <c r="K579" s="12"/>
      <c r="L579" s="12"/>
      <c r="M579" s="12"/>
      <c r="N579" s="12"/>
      <c r="O579" s="12"/>
    </row>
    <row r="580" spans="1:15" x14ac:dyDescent="0.25">
      <c r="A580" s="12"/>
      <c r="B580" s="12"/>
      <c r="C580" s="12"/>
      <c r="D580" s="12"/>
      <c r="E580" s="12"/>
      <c r="F580" s="12"/>
      <c r="G580" s="12"/>
      <c r="H580" s="12"/>
      <c r="I580" s="12"/>
      <c r="J580" s="12"/>
      <c r="K580" s="12"/>
      <c r="L580" s="12"/>
      <c r="M580" s="12"/>
      <c r="N580" s="12"/>
      <c r="O580" s="12"/>
    </row>
    <row r="581" spans="1:15" x14ac:dyDescent="0.25">
      <c r="A581" s="12"/>
      <c r="B581" s="12"/>
      <c r="C581" s="12"/>
      <c r="D581" s="12"/>
      <c r="E581" s="12"/>
      <c r="F581" s="12"/>
      <c r="G581" s="12"/>
      <c r="H581" s="12"/>
      <c r="I581" s="12"/>
      <c r="J581" s="12"/>
      <c r="K581" s="12"/>
      <c r="L581" s="12"/>
      <c r="M581" s="12"/>
      <c r="N581" s="12"/>
      <c r="O581" s="12"/>
    </row>
    <row r="582" spans="1:15" x14ac:dyDescent="0.25">
      <c r="A582" s="12"/>
      <c r="B582" s="12"/>
      <c r="C582" s="12"/>
      <c r="D582" s="12"/>
      <c r="E582" s="12"/>
      <c r="F582" s="12"/>
      <c r="G582" s="12"/>
      <c r="H582" s="12"/>
      <c r="I582" s="12"/>
      <c r="J582" s="12"/>
      <c r="K582" s="12"/>
      <c r="L582" s="12"/>
      <c r="M582" s="12"/>
      <c r="N582" s="12"/>
      <c r="O582" s="12"/>
    </row>
    <row r="583" spans="1:15" x14ac:dyDescent="0.25">
      <c r="A583" s="12"/>
      <c r="B583" s="12"/>
      <c r="C583" s="12"/>
      <c r="D583" s="12"/>
      <c r="E583" s="12"/>
      <c r="F583" s="12"/>
      <c r="G583" s="12"/>
      <c r="H583" s="12"/>
      <c r="I583" s="12"/>
      <c r="J583" s="12"/>
      <c r="K583" s="12"/>
      <c r="L583" s="12"/>
      <c r="M583" s="12"/>
      <c r="N583" s="12"/>
      <c r="O583" s="12"/>
    </row>
    <row r="584" spans="1:15" x14ac:dyDescent="0.25">
      <c r="A584" s="12"/>
      <c r="B584" s="12"/>
      <c r="C584" s="12"/>
      <c r="D584" s="12"/>
      <c r="E584" s="12"/>
      <c r="F584" s="12"/>
      <c r="G584" s="12"/>
      <c r="H584" s="12"/>
      <c r="I584" s="12"/>
      <c r="J584" s="12"/>
      <c r="K584" s="12"/>
      <c r="L584" s="12"/>
      <c r="M584" s="12"/>
      <c r="N584" s="12"/>
      <c r="O584" s="12"/>
    </row>
    <row r="585" spans="1:15" x14ac:dyDescent="0.25">
      <c r="A585" s="12"/>
      <c r="B585" s="12"/>
      <c r="C585" s="12"/>
      <c r="D585" s="12"/>
      <c r="E585" s="12"/>
      <c r="F585" s="12"/>
      <c r="G585" s="12"/>
      <c r="H585" s="12"/>
      <c r="I585" s="12"/>
      <c r="J585" s="12"/>
      <c r="K585" s="12"/>
      <c r="L585" s="12"/>
      <c r="M585" s="12"/>
      <c r="N585" s="12"/>
      <c r="O585" s="12"/>
    </row>
    <row r="586" spans="1:15" x14ac:dyDescent="0.25">
      <c r="A586" s="12"/>
      <c r="B586" s="12"/>
      <c r="C586" s="12"/>
      <c r="D586" s="12"/>
      <c r="E586" s="12"/>
      <c r="F586" s="12"/>
      <c r="G586" s="12"/>
      <c r="H586" s="12"/>
      <c r="I586" s="12"/>
      <c r="J586" s="12"/>
      <c r="K586" s="12"/>
      <c r="L586" s="12"/>
      <c r="M586" s="12"/>
      <c r="N586" s="12"/>
      <c r="O586" s="12"/>
    </row>
    <row r="587" spans="1:15" x14ac:dyDescent="0.25">
      <c r="A587" s="12"/>
      <c r="B587" s="12"/>
      <c r="C587" s="12"/>
      <c r="D587" s="12"/>
      <c r="E587" s="12"/>
      <c r="F587" s="12"/>
      <c r="G587" s="12"/>
      <c r="H587" s="12"/>
      <c r="I587" s="12"/>
      <c r="J587" s="12"/>
      <c r="K587" s="12"/>
      <c r="L587" s="12"/>
      <c r="M587" s="12"/>
      <c r="N587" s="12"/>
      <c r="O587" s="12"/>
    </row>
    <row r="588" spans="1:15" x14ac:dyDescent="0.25">
      <c r="A588" s="12"/>
      <c r="B588" s="12"/>
      <c r="C588" s="12"/>
      <c r="D588" s="12"/>
      <c r="E588" s="12"/>
      <c r="F588" s="12"/>
      <c r="G588" s="12"/>
      <c r="H588" s="12"/>
      <c r="I588" s="12"/>
      <c r="J588" s="12"/>
      <c r="K588" s="12"/>
      <c r="L588" s="12"/>
      <c r="M588" s="12"/>
      <c r="N588" s="12"/>
      <c r="O588" s="12"/>
    </row>
    <row r="589" spans="1:15" x14ac:dyDescent="0.25">
      <c r="A589" s="12"/>
      <c r="B589" s="12"/>
      <c r="C589" s="12"/>
      <c r="D589" s="12"/>
      <c r="E589" s="12"/>
      <c r="F589" s="12"/>
      <c r="G589" s="12"/>
      <c r="H589" s="12"/>
      <c r="I589" s="12"/>
      <c r="J589" s="12"/>
      <c r="K589" s="12"/>
      <c r="L589" s="12"/>
      <c r="M589" s="12"/>
      <c r="N589" s="12"/>
      <c r="O589" s="12"/>
    </row>
    <row r="590" spans="1:15" x14ac:dyDescent="0.25">
      <c r="A590" s="12"/>
      <c r="B590" s="12"/>
      <c r="C590" s="12"/>
      <c r="D590" s="12"/>
      <c r="E590" s="12"/>
      <c r="F590" s="12"/>
      <c r="G590" s="12"/>
      <c r="H590" s="12"/>
      <c r="I590" s="12"/>
      <c r="J590" s="12"/>
      <c r="K590" s="12"/>
      <c r="L590" s="12"/>
      <c r="M590" s="12"/>
      <c r="N590" s="12"/>
      <c r="O590" s="12"/>
    </row>
    <row r="591" spans="1:15" x14ac:dyDescent="0.25">
      <c r="A591" s="12"/>
      <c r="B591" s="12"/>
      <c r="C591" s="12"/>
      <c r="D591" s="12"/>
      <c r="E591" s="12"/>
      <c r="F591" s="12"/>
      <c r="G591" s="12"/>
      <c r="H591" s="12"/>
      <c r="I591" s="12"/>
      <c r="J591" s="12"/>
      <c r="K591" s="12"/>
      <c r="L591" s="12"/>
      <c r="M591" s="12"/>
      <c r="N591" s="12"/>
      <c r="O591" s="12"/>
    </row>
    <row r="592" spans="1:15" x14ac:dyDescent="0.25">
      <c r="A592" s="12"/>
      <c r="B592" s="12"/>
      <c r="C592" s="12"/>
      <c r="D592" s="12"/>
      <c r="E592" s="12"/>
      <c r="F592" s="12"/>
      <c r="G592" s="12"/>
      <c r="H592" s="12"/>
      <c r="I592" s="12"/>
      <c r="J592" s="12"/>
      <c r="K592" s="12"/>
      <c r="L592" s="12"/>
      <c r="M592" s="12"/>
      <c r="N592" s="12"/>
      <c r="O592" s="12"/>
    </row>
    <row r="593" spans="1:15" x14ac:dyDescent="0.25">
      <c r="A593" s="12"/>
      <c r="B593" s="12"/>
      <c r="C593" s="12"/>
      <c r="D593" s="12"/>
      <c r="E593" s="12"/>
      <c r="F593" s="12"/>
      <c r="G593" s="12"/>
      <c r="H593" s="12"/>
      <c r="I593" s="12"/>
      <c r="J593" s="12"/>
      <c r="K593" s="12"/>
      <c r="L593" s="12"/>
      <c r="M593" s="12"/>
      <c r="N593" s="12"/>
      <c r="O593" s="12"/>
    </row>
    <row r="594" spans="1:15" x14ac:dyDescent="0.25">
      <c r="A594" s="12"/>
      <c r="B594" s="12"/>
      <c r="C594" s="12"/>
      <c r="D594" s="12"/>
      <c r="E594" s="12"/>
      <c r="F594" s="12"/>
      <c r="G594" s="12"/>
      <c r="H594" s="12"/>
      <c r="I594" s="12"/>
      <c r="J594" s="12"/>
      <c r="K594" s="12"/>
      <c r="L594" s="12"/>
      <c r="M594" s="12"/>
      <c r="N594" s="12"/>
      <c r="O594" s="12"/>
    </row>
    <row r="595" spans="1:15" x14ac:dyDescent="0.25">
      <c r="A595" s="12"/>
      <c r="B595" s="12"/>
      <c r="C595" s="12"/>
      <c r="D595" s="12"/>
      <c r="E595" s="12"/>
      <c r="F595" s="12"/>
      <c r="G595" s="12"/>
      <c r="H595" s="12"/>
      <c r="I595" s="12"/>
      <c r="J595" s="12"/>
      <c r="K595" s="12"/>
      <c r="L595" s="12"/>
      <c r="M595" s="12"/>
      <c r="N595" s="12"/>
      <c r="O595" s="12"/>
    </row>
    <row r="596" spans="1:15" x14ac:dyDescent="0.25">
      <c r="A596" s="12"/>
      <c r="B596" s="12"/>
      <c r="C596" s="12"/>
      <c r="D596" s="12"/>
      <c r="E596" s="12"/>
      <c r="F596" s="12"/>
      <c r="G596" s="12"/>
      <c r="H596" s="12"/>
      <c r="I596" s="12"/>
      <c r="J596" s="12"/>
      <c r="K596" s="12"/>
      <c r="L596" s="12"/>
      <c r="M596" s="12"/>
      <c r="N596" s="12"/>
      <c r="O596" s="12"/>
    </row>
    <row r="597" spans="1:15" x14ac:dyDescent="0.25">
      <c r="A597" s="12"/>
      <c r="B597" s="12"/>
      <c r="C597" s="12"/>
      <c r="D597" s="12"/>
      <c r="E597" s="12"/>
      <c r="F597" s="12"/>
      <c r="G597" s="12"/>
      <c r="H597" s="12"/>
      <c r="I597" s="12"/>
      <c r="J597" s="12"/>
      <c r="K597" s="12"/>
      <c r="L597" s="12"/>
      <c r="M597" s="12"/>
      <c r="N597" s="12"/>
      <c r="O597" s="12"/>
    </row>
    <row r="598" spans="1:15" x14ac:dyDescent="0.25">
      <c r="A598" s="12"/>
      <c r="B598" s="12"/>
      <c r="C598" s="12"/>
      <c r="D598" s="12"/>
      <c r="E598" s="12"/>
      <c r="F598" s="12"/>
      <c r="G598" s="12"/>
      <c r="H598" s="12"/>
      <c r="I598" s="12"/>
      <c r="J598" s="12"/>
      <c r="K598" s="12"/>
      <c r="L598" s="12"/>
      <c r="M598" s="12"/>
      <c r="N598" s="12"/>
      <c r="O598" s="12"/>
    </row>
    <row r="599" spans="1:15" x14ac:dyDescent="0.25">
      <c r="A599" s="12"/>
      <c r="B599" s="12"/>
      <c r="C599" s="12"/>
      <c r="D599" s="12"/>
      <c r="E599" s="12"/>
      <c r="F599" s="12"/>
      <c r="G599" s="12"/>
      <c r="H599" s="12"/>
      <c r="I599" s="12"/>
      <c r="J599" s="12"/>
      <c r="K599" s="12"/>
      <c r="L599" s="12"/>
      <c r="M599" s="12"/>
      <c r="N599" s="12"/>
      <c r="O599" s="12"/>
    </row>
    <row r="600" spans="1:15" x14ac:dyDescent="0.25">
      <c r="A600" s="12"/>
      <c r="B600" s="12"/>
      <c r="C600" s="12"/>
      <c r="D600" s="12"/>
      <c r="E600" s="12"/>
      <c r="F600" s="12"/>
      <c r="G600" s="12"/>
      <c r="H600" s="12"/>
      <c r="I600" s="12"/>
      <c r="J600" s="12"/>
      <c r="K600" s="12"/>
      <c r="L600" s="12"/>
      <c r="M600" s="12"/>
      <c r="N600" s="12"/>
      <c r="O600" s="12"/>
    </row>
    <row r="601" spans="1:15" x14ac:dyDescent="0.25">
      <c r="A601" s="12"/>
      <c r="B601" s="12"/>
      <c r="C601" s="12"/>
      <c r="D601" s="12"/>
      <c r="E601" s="12"/>
      <c r="F601" s="12"/>
      <c r="G601" s="12"/>
      <c r="H601" s="12"/>
      <c r="I601" s="12"/>
      <c r="J601" s="12"/>
      <c r="K601" s="12"/>
      <c r="L601" s="12"/>
      <c r="M601" s="12"/>
      <c r="N601" s="12"/>
      <c r="O601" s="12"/>
    </row>
    <row r="602" spans="1:15" x14ac:dyDescent="0.25">
      <c r="A602" s="12"/>
      <c r="B602" s="12"/>
      <c r="C602" s="12"/>
      <c r="D602" s="12"/>
      <c r="E602" s="12"/>
      <c r="F602" s="12"/>
      <c r="G602" s="12"/>
      <c r="H602" s="12"/>
      <c r="I602" s="12"/>
      <c r="J602" s="12"/>
      <c r="K602" s="12"/>
      <c r="L602" s="12"/>
      <c r="M602" s="12"/>
      <c r="N602" s="12"/>
      <c r="O602" s="12"/>
    </row>
    <row r="603" spans="1:15" x14ac:dyDescent="0.25">
      <c r="A603" s="12"/>
      <c r="B603" s="12"/>
      <c r="C603" s="12"/>
      <c r="D603" s="12"/>
      <c r="E603" s="12"/>
      <c r="F603" s="12"/>
      <c r="G603" s="12"/>
      <c r="H603" s="12"/>
      <c r="I603" s="12"/>
      <c r="J603" s="12"/>
      <c r="K603" s="12"/>
      <c r="L603" s="12"/>
      <c r="M603" s="12"/>
      <c r="N603" s="12"/>
      <c r="O603" s="12"/>
    </row>
    <row r="604" spans="1:15" x14ac:dyDescent="0.25">
      <c r="A604" s="12"/>
      <c r="B604" s="12"/>
      <c r="C604" s="12"/>
      <c r="D604" s="12"/>
      <c r="E604" s="12"/>
      <c r="F604" s="12"/>
      <c r="G604" s="12"/>
      <c r="H604" s="12"/>
      <c r="I604" s="12"/>
      <c r="J604" s="12"/>
      <c r="K604" s="12"/>
      <c r="L604" s="12"/>
      <c r="M604" s="12"/>
      <c r="N604" s="12"/>
      <c r="O604" s="12"/>
    </row>
    <row r="605" spans="1:15" x14ac:dyDescent="0.25">
      <c r="A605" s="12"/>
      <c r="B605" s="12"/>
      <c r="C605" s="12"/>
      <c r="D605" s="12"/>
      <c r="E605" s="12"/>
      <c r="F605" s="12"/>
      <c r="G605" s="12"/>
      <c r="H605" s="12"/>
      <c r="I605" s="12"/>
      <c r="J605" s="12"/>
      <c r="K605" s="12"/>
      <c r="L605" s="12"/>
      <c r="M605" s="12"/>
      <c r="N605" s="12"/>
      <c r="O605" s="12"/>
    </row>
    <row r="606" spans="1:15" x14ac:dyDescent="0.25">
      <c r="A606" s="12"/>
      <c r="B606" s="12"/>
      <c r="C606" s="12"/>
      <c r="D606" s="12"/>
      <c r="E606" s="12"/>
      <c r="F606" s="12"/>
      <c r="G606" s="12"/>
      <c r="H606" s="12"/>
      <c r="I606" s="12"/>
      <c r="J606" s="12"/>
      <c r="K606" s="12"/>
      <c r="L606" s="12"/>
      <c r="M606" s="12"/>
      <c r="N606" s="12"/>
      <c r="O606" s="12"/>
    </row>
    <row r="607" spans="1:15" x14ac:dyDescent="0.25">
      <c r="A607" s="12"/>
      <c r="B607" s="12"/>
      <c r="C607" s="12"/>
      <c r="D607" s="12"/>
      <c r="E607" s="12"/>
      <c r="F607" s="12"/>
      <c r="G607" s="12"/>
      <c r="H607" s="12"/>
      <c r="I607" s="12"/>
      <c r="J607" s="12"/>
      <c r="K607" s="12"/>
      <c r="L607" s="12"/>
      <c r="M607" s="12"/>
      <c r="N607" s="12"/>
      <c r="O607" s="12"/>
    </row>
    <row r="608" spans="1:15" x14ac:dyDescent="0.25">
      <c r="A608" s="12"/>
      <c r="B608" s="12"/>
      <c r="C608" s="12"/>
      <c r="D608" s="12"/>
      <c r="E608" s="12"/>
      <c r="F608" s="12"/>
      <c r="G608" s="12"/>
      <c r="H608" s="12"/>
      <c r="I608" s="12"/>
      <c r="J608" s="12"/>
      <c r="K608" s="12"/>
      <c r="L608" s="12"/>
      <c r="M608" s="12"/>
      <c r="N608" s="12"/>
      <c r="O608" s="12"/>
    </row>
    <row r="609" spans="1:15" x14ac:dyDescent="0.25">
      <c r="A609" s="12"/>
      <c r="B609" s="12"/>
      <c r="C609" s="12"/>
      <c r="D609" s="12"/>
      <c r="E609" s="12"/>
      <c r="F609" s="12"/>
      <c r="G609" s="12"/>
      <c r="H609" s="12"/>
      <c r="I609" s="12"/>
      <c r="J609" s="12"/>
      <c r="K609" s="12"/>
      <c r="L609" s="12"/>
      <c r="M609" s="12"/>
      <c r="N609" s="12"/>
      <c r="O609" s="12"/>
    </row>
    <row r="610" spans="1:15" x14ac:dyDescent="0.25">
      <c r="A610" s="12"/>
      <c r="B610" s="12"/>
      <c r="C610" s="12"/>
      <c r="D610" s="12"/>
      <c r="E610" s="12"/>
      <c r="F610" s="12"/>
      <c r="G610" s="12"/>
      <c r="H610" s="12"/>
      <c r="I610" s="12"/>
      <c r="J610" s="12"/>
      <c r="K610" s="12"/>
      <c r="L610" s="12"/>
      <c r="M610" s="12"/>
      <c r="N610" s="12"/>
      <c r="O610" s="12"/>
    </row>
    <row r="611" spans="1:15" x14ac:dyDescent="0.25">
      <c r="A611" s="12"/>
      <c r="B611" s="12"/>
      <c r="C611" s="12"/>
      <c r="D611" s="12"/>
      <c r="E611" s="12"/>
      <c r="F611" s="12"/>
      <c r="G611" s="12"/>
      <c r="H611" s="12"/>
      <c r="I611" s="12"/>
      <c r="J611" s="12"/>
      <c r="K611" s="12"/>
      <c r="L611" s="12"/>
      <c r="M611" s="12"/>
      <c r="N611" s="12"/>
      <c r="O611" s="12"/>
    </row>
    <row r="612" spans="1:15" x14ac:dyDescent="0.25">
      <c r="A612" s="12"/>
      <c r="B612" s="12"/>
      <c r="C612" s="12"/>
      <c r="D612" s="12"/>
      <c r="E612" s="12"/>
      <c r="F612" s="12"/>
      <c r="G612" s="12"/>
      <c r="H612" s="12"/>
      <c r="I612" s="12"/>
      <c r="J612" s="12"/>
      <c r="K612" s="12"/>
      <c r="L612" s="12"/>
      <c r="M612" s="12"/>
      <c r="N612" s="12"/>
      <c r="O612" s="12"/>
    </row>
    <row r="613" spans="1:15" x14ac:dyDescent="0.25">
      <c r="A613" s="12"/>
      <c r="B613" s="12"/>
      <c r="C613" s="12"/>
      <c r="D613" s="12"/>
      <c r="E613" s="12"/>
      <c r="F613" s="12"/>
      <c r="G613" s="12"/>
      <c r="H613" s="12"/>
      <c r="I613" s="12"/>
      <c r="J613" s="12"/>
      <c r="K613" s="12"/>
      <c r="L613" s="12"/>
      <c r="M613" s="12"/>
      <c r="N613" s="12"/>
      <c r="O613" s="12"/>
    </row>
    <row r="614" spans="1:15" x14ac:dyDescent="0.25">
      <c r="A614" s="12"/>
      <c r="B614" s="12"/>
      <c r="C614" s="12"/>
      <c r="D614" s="12"/>
      <c r="E614" s="12"/>
      <c r="F614" s="12"/>
      <c r="G614" s="12"/>
      <c r="H614" s="12"/>
      <c r="I614" s="12"/>
      <c r="J614" s="12"/>
      <c r="K614" s="12"/>
      <c r="L614" s="12"/>
      <c r="M614" s="12"/>
      <c r="N614" s="12"/>
      <c r="O614" s="12"/>
    </row>
    <row r="615" spans="1:15" x14ac:dyDescent="0.25">
      <c r="A615" s="12"/>
      <c r="B615" s="12"/>
      <c r="C615" s="12"/>
      <c r="D615" s="12"/>
      <c r="E615" s="12"/>
      <c r="F615" s="12"/>
      <c r="G615" s="12"/>
      <c r="H615" s="12"/>
      <c r="I615" s="12"/>
      <c r="J615" s="12"/>
      <c r="K615" s="12"/>
      <c r="L615" s="12"/>
      <c r="M615" s="12"/>
      <c r="N615" s="12"/>
      <c r="O615" s="12"/>
    </row>
    <row r="616" spans="1:15" x14ac:dyDescent="0.25">
      <c r="A616" s="12"/>
      <c r="B616" s="12"/>
      <c r="C616" s="12"/>
      <c r="D616" s="12"/>
      <c r="E616" s="12"/>
      <c r="F616" s="12"/>
      <c r="G616" s="12"/>
      <c r="H616" s="12"/>
      <c r="I616" s="12"/>
      <c r="J616" s="12"/>
      <c r="K616" s="12"/>
      <c r="L616" s="12"/>
      <c r="M616" s="12"/>
      <c r="N616" s="12"/>
      <c r="O616" s="12"/>
    </row>
    <row r="617" spans="1:15" x14ac:dyDescent="0.25">
      <c r="A617" s="12"/>
      <c r="B617" s="12"/>
      <c r="C617" s="12"/>
      <c r="D617" s="12"/>
      <c r="E617" s="12"/>
      <c r="F617" s="12"/>
      <c r="G617" s="12"/>
      <c r="H617" s="12"/>
      <c r="I617" s="12"/>
      <c r="J617" s="12"/>
      <c r="K617" s="12"/>
      <c r="L617" s="12"/>
      <c r="M617" s="12"/>
      <c r="N617" s="12"/>
      <c r="O617" s="12"/>
    </row>
    <row r="618" spans="1:15" x14ac:dyDescent="0.25">
      <c r="A618" s="12"/>
      <c r="B618" s="12"/>
      <c r="C618" s="12"/>
      <c r="D618" s="12"/>
      <c r="E618" s="12"/>
      <c r="F618" s="12"/>
      <c r="G618" s="12"/>
      <c r="H618" s="12"/>
      <c r="I618" s="12"/>
      <c r="J618" s="12"/>
      <c r="K618" s="12"/>
      <c r="L618" s="12"/>
      <c r="M618" s="12"/>
      <c r="N618" s="12"/>
      <c r="O618" s="12"/>
    </row>
    <row r="619" spans="1:15" x14ac:dyDescent="0.25">
      <c r="A619" s="12"/>
      <c r="B619" s="12"/>
      <c r="C619" s="12"/>
      <c r="D619" s="12"/>
      <c r="E619" s="12"/>
      <c r="F619" s="12"/>
      <c r="G619" s="12"/>
      <c r="H619" s="12"/>
      <c r="I619" s="12"/>
      <c r="J619" s="12"/>
      <c r="K619" s="12"/>
      <c r="L619" s="12"/>
      <c r="M619" s="12"/>
      <c r="N619" s="12"/>
      <c r="O619" s="12"/>
    </row>
    <row r="620" spans="1:15" x14ac:dyDescent="0.25">
      <c r="A620" s="12"/>
      <c r="B620" s="12"/>
      <c r="C620" s="12"/>
      <c r="D620" s="12"/>
      <c r="E620" s="12"/>
      <c r="F620" s="12"/>
      <c r="G620" s="12"/>
      <c r="H620" s="12"/>
      <c r="I620" s="12"/>
      <c r="J620" s="12"/>
      <c r="K620" s="12"/>
      <c r="L620" s="12"/>
      <c r="M620" s="12"/>
      <c r="N620" s="12"/>
      <c r="O620" s="12"/>
    </row>
    <row r="621" spans="1:15" x14ac:dyDescent="0.25">
      <c r="A621" s="12"/>
      <c r="B621" s="12"/>
      <c r="C621" s="12"/>
      <c r="D621" s="12"/>
      <c r="E621" s="12"/>
      <c r="F621" s="12"/>
      <c r="G621" s="12"/>
      <c r="H621" s="12"/>
      <c r="I621" s="12"/>
      <c r="J621" s="12"/>
      <c r="K621" s="12"/>
      <c r="L621" s="12"/>
      <c r="M621" s="12"/>
      <c r="N621" s="12"/>
      <c r="O621" s="12"/>
    </row>
    <row r="622" spans="1:15" x14ac:dyDescent="0.25">
      <c r="A622" s="12"/>
      <c r="B622" s="12"/>
      <c r="C622" s="12"/>
      <c r="D622" s="12"/>
      <c r="E622" s="12"/>
      <c r="F622" s="12"/>
      <c r="G622" s="12"/>
      <c r="H622" s="12"/>
      <c r="I622" s="12"/>
      <c r="J622" s="12"/>
      <c r="K622" s="12"/>
      <c r="L622" s="12"/>
      <c r="M622" s="12"/>
      <c r="N622" s="12"/>
      <c r="O622" s="12"/>
    </row>
    <row r="623" spans="1:15" x14ac:dyDescent="0.25">
      <c r="A623" s="12"/>
      <c r="B623" s="12"/>
      <c r="C623" s="12"/>
      <c r="D623" s="12"/>
      <c r="E623" s="12"/>
      <c r="F623" s="12"/>
      <c r="G623" s="12"/>
      <c r="H623" s="12"/>
      <c r="I623" s="12"/>
      <c r="J623" s="12"/>
      <c r="K623" s="12"/>
      <c r="L623" s="12"/>
      <c r="M623" s="12"/>
      <c r="N623" s="12"/>
      <c r="O623" s="12"/>
    </row>
    <row r="624" spans="1:15" x14ac:dyDescent="0.25">
      <c r="A624" s="12"/>
      <c r="B624" s="12"/>
      <c r="C624" s="12"/>
      <c r="D624" s="12"/>
      <c r="E624" s="12"/>
      <c r="F624" s="12"/>
      <c r="G624" s="12"/>
      <c r="H624" s="12"/>
      <c r="I624" s="12"/>
      <c r="J624" s="12"/>
      <c r="K624" s="12"/>
      <c r="L624" s="12"/>
      <c r="M624" s="12"/>
      <c r="N624" s="12"/>
      <c r="O624" s="12"/>
    </row>
    <row r="625" spans="1:15" x14ac:dyDescent="0.25">
      <c r="A625" s="12"/>
      <c r="B625" s="12"/>
      <c r="C625" s="12"/>
      <c r="D625" s="12"/>
      <c r="E625" s="12"/>
      <c r="F625" s="12"/>
      <c r="G625" s="12"/>
      <c r="H625" s="12"/>
      <c r="I625" s="12"/>
      <c r="J625" s="12"/>
      <c r="K625" s="12"/>
      <c r="L625" s="12"/>
      <c r="M625" s="12"/>
      <c r="N625" s="12"/>
      <c r="O625" s="12"/>
    </row>
    <row r="626" spans="1:15" x14ac:dyDescent="0.25">
      <c r="A626" s="12"/>
      <c r="B626" s="12"/>
      <c r="C626" s="12"/>
      <c r="D626" s="12"/>
      <c r="E626" s="12"/>
      <c r="F626" s="12"/>
      <c r="G626" s="12"/>
      <c r="H626" s="12"/>
      <c r="I626" s="12"/>
      <c r="J626" s="12"/>
      <c r="K626" s="12"/>
      <c r="L626" s="12"/>
      <c r="M626" s="12"/>
      <c r="N626" s="12"/>
      <c r="O626" s="12"/>
    </row>
    <row r="627" spans="1:15" x14ac:dyDescent="0.25">
      <c r="A627" s="12"/>
      <c r="B627" s="12"/>
      <c r="C627" s="12"/>
      <c r="D627" s="12"/>
      <c r="E627" s="12"/>
      <c r="F627" s="12"/>
      <c r="G627" s="12"/>
      <c r="H627" s="12"/>
      <c r="I627" s="12"/>
      <c r="J627" s="12"/>
      <c r="K627" s="12"/>
      <c r="L627" s="12"/>
      <c r="M627" s="12"/>
      <c r="N627" s="12"/>
      <c r="O627" s="12"/>
    </row>
    <row r="628" spans="1:15" x14ac:dyDescent="0.25">
      <c r="A628" s="12"/>
      <c r="B628" s="12"/>
      <c r="C628" s="12"/>
      <c r="D628" s="12"/>
      <c r="E628" s="12"/>
      <c r="F628" s="12"/>
      <c r="G628" s="12"/>
      <c r="H628" s="12"/>
      <c r="I628" s="12"/>
      <c r="J628" s="12"/>
      <c r="K628" s="12"/>
      <c r="L628" s="12"/>
      <c r="M628" s="12"/>
      <c r="N628" s="12"/>
      <c r="O628" s="12"/>
    </row>
    <row r="629" spans="1:15" x14ac:dyDescent="0.25">
      <c r="A629" s="12"/>
      <c r="B629" s="12"/>
      <c r="C629" s="12"/>
      <c r="D629" s="12"/>
      <c r="E629" s="12"/>
      <c r="F629" s="12"/>
      <c r="G629" s="12"/>
      <c r="H629" s="12"/>
      <c r="I629" s="12"/>
      <c r="J629" s="12"/>
      <c r="K629" s="12"/>
      <c r="L629" s="12"/>
      <c r="M629" s="12"/>
      <c r="N629" s="12"/>
      <c r="O629" s="12"/>
    </row>
    <row r="630" spans="1:15" x14ac:dyDescent="0.25">
      <c r="A630" s="12"/>
      <c r="B630" s="12"/>
      <c r="C630" s="12"/>
      <c r="D630" s="12"/>
      <c r="E630" s="12"/>
      <c r="F630" s="12"/>
      <c r="G630" s="12"/>
      <c r="H630" s="12"/>
      <c r="I630" s="12"/>
      <c r="J630" s="12"/>
      <c r="K630" s="12"/>
      <c r="L630" s="12"/>
      <c r="M630" s="12"/>
      <c r="N630" s="12"/>
      <c r="O630" s="12"/>
    </row>
    <row r="631" spans="1:15" x14ac:dyDescent="0.25">
      <c r="A631" s="12"/>
      <c r="B631" s="12"/>
      <c r="C631" s="12"/>
      <c r="D631" s="12"/>
      <c r="E631" s="12"/>
      <c r="F631" s="12"/>
      <c r="G631" s="12"/>
      <c r="H631" s="12"/>
      <c r="I631" s="12"/>
      <c r="J631" s="12"/>
      <c r="K631" s="12"/>
      <c r="L631" s="12"/>
      <c r="M631" s="12"/>
      <c r="N631" s="12"/>
      <c r="O631" s="12"/>
    </row>
    <row r="632" spans="1:15" x14ac:dyDescent="0.25">
      <c r="A632" s="12"/>
      <c r="B632" s="12"/>
      <c r="C632" s="12"/>
      <c r="D632" s="12"/>
      <c r="E632" s="12"/>
      <c r="F632" s="12"/>
      <c r="G632" s="12"/>
      <c r="H632" s="12"/>
      <c r="I632" s="12"/>
      <c r="J632" s="12"/>
      <c r="K632" s="12"/>
      <c r="L632" s="12"/>
      <c r="M632" s="12"/>
      <c r="N632" s="12"/>
      <c r="O632" s="12"/>
    </row>
    <row r="633" spans="1:15" x14ac:dyDescent="0.25">
      <c r="A633" s="12"/>
      <c r="B633" s="12"/>
      <c r="C633" s="12"/>
      <c r="D633" s="12"/>
      <c r="E633" s="12"/>
      <c r="F633" s="12"/>
      <c r="G633" s="12"/>
      <c r="H633" s="12"/>
      <c r="I633" s="12"/>
      <c r="J633" s="12"/>
      <c r="K633" s="12"/>
      <c r="L633" s="12"/>
      <c r="M633" s="12"/>
      <c r="N633" s="12"/>
      <c r="O633" s="12"/>
    </row>
    <row r="634" spans="1:15" x14ac:dyDescent="0.25">
      <c r="A634" s="12"/>
      <c r="B634" s="12"/>
      <c r="C634" s="12"/>
      <c r="D634" s="12"/>
      <c r="E634" s="12"/>
      <c r="F634" s="12"/>
      <c r="G634" s="12"/>
      <c r="H634" s="12"/>
      <c r="I634" s="12"/>
      <c r="J634" s="12"/>
      <c r="K634" s="12"/>
      <c r="L634" s="12"/>
      <c r="M634" s="12"/>
      <c r="N634" s="12"/>
      <c r="O634" s="12"/>
    </row>
    <row r="635" spans="1:15" x14ac:dyDescent="0.25">
      <c r="A635" s="12"/>
      <c r="B635" s="12"/>
      <c r="C635" s="12"/>
      <c r="D635" s="12"/>
      <c r="E635" s="12"/>
      <c r="F635" s="12"/>
      <c r="G635" s="12"/>
      <c r="H635" s="12"/>
      <c r="I635" s="12"/>
      <c r="J635" s="12"/>
      <c r="K635" s="12"/>
      <c r="L635" s="12"/>
      <c r="M635" s="12"/>
      <c r="N635" s="12"/>
      <c r="O635" s="12"/>
    </row>
    <row r="636" spans="1:15" x14ac:dyDescent="0.25">
      <c r="A636" s="12"/>
      <c r="B636" s="12"/>
      <c r="C636" s="12"/>
      <c r="D636" s="12"/>
      <c r="E636" s="12"/>
      <c r="F636" s="12"/>
      <c r="G636" s="12"/>
      <c r="H636" s="12"/>
      <c r="I636" s="12"/>
      <c r="J636" s="12"/>
      <c r="K636" s="12"/>
      <c r="L636" s="12"/>
      <c r="M636" s="12"/>
      <c r="N636" s="12"/>
      <c r="O636" s="12"/>
    </row>
    <row r="637" spans="1:15" x14ac:dyDescent="0.25">
      <c r="A637" s="12"/>
      <c r="B637" s="12"/>
      <c r="C637" s="12"/>
      <c r="D637" s="12"/>
      <c r="E637" s="12"/>
      <c r="F637" s="12"/>
      <c r="G637" s="12"/>
      <c r="H637" s="12"/>
      <c r="I637" s="12"/>
      <c r="J637" s="12"/>
      <c r="K637" s="12"/>
      <c r="L637" s="12"/>
      <c r="M637" s="12"/>
      <c r="N637" s="12"/>
      <c r="O637" s="12"/>
    </row>
    <row r="638" spans="1:15" x14ac:dyDescent="0.25">
      <c r="A638" s="12"/>
      <c r="B638" s="12"/>
      <c r="C638" s="12"/>
      <c r="D638" s="12"/>
      <c r="E638" s="12"/>
      <c r="F638" s="12"/>
      <c r="G638" s="12"/>
      <c r="H638" s="12"/>
      <c r="I638" s="12"/>
      <c r="J638" s="12"/>
      <c r="K638" s="12"/>
      <c r="L638" s="12"/>
      <c r="M638" s="12"/>
      <c r="N638" s="12"/>
      <c r="O638" s="12"/>
    </row>
    <row r="639" spans="1:15" x14ac:dyDescent="0.25">
      <c r="A639" s="12"/>
      <c r="B639" s="12"/>
      <c r="C639" s="12"/>
      <c r="D639" s="12"/>
      <c r="E639" s="12"/>
      <c r="F639" s="12"/>
      <c r="G639" s="12"/>
      <c r="H639" s="12"/>
      <c r="I639" s="12"/>
      <c r="J639" s="12"/>
      <c r="K639" s="12"/>
      <c r="L639" s="12"/>
      <c r="M639" s="12"/>
      <c r="N639" s="12"/>
      <c r="O639" s="12"/>
    </row>
    <row r="640" spans="1:15" x14ac:dyDescent="0.25">
      <c r="A640" s="12"/>
      <c r="B640" s="12"/>
      <c r="C640" s="12"/>
      <c r="D640" s="12"/>
      <c r="E640" s="12"/>
      <c r="F640" s="12"/>
      <c r="G640" s="12"/>
      <c r="H640" s="12"/>
      <c r="I640" s="12"/>
      <c r="J640" s="12"/>
      <c r="K640" s="12"/>
      <c r="L640" s="12"/>
      <c r="M640" s="12"/>
      <c r="N640" s="12"/>
      <c r="O640" s="12"/>
    </row>
    <row r="641" spans="1:15" x14ac:dyDescent="0.25">
      <c r="A641" s="12"/>
      <c r="B641" s="12"/>
      <c r="C641" s="12"/>
      <c r="D641" s="12"/>
      <c r="E641" s="12"/>
      <c r="F641" s="12"/>
      <c r="G641" s="12"/>
      <c r="H641" s="12"/>
      <c r="I641" s="12"/>
      <c r="J641" s="12"/>
      <c r="K641" s="12"/>
      <c r="L641" s="12"/>
      <c r="M641" s="12"/>
      <c r="N641" s="12"/>
      <c r="O641" s="12"/>
    </row>
    <row r="642" spans="1:15" x14ac:dyDescent="0.25">
      <c r="A642" s="12"/>
      <c r="B642" s="12"/>
      <c r="C642" s="12"/>
      <c r="D642" s="12"/>
      <c r="E642" s="12"/>
      <c r="F642" s="12"/>
      <c r="G642" s="12"/>
      <c r="H642" s="12"/>
      <c r="I642" s="12"/>
      <c r="J642" s="12"/>
      <c r="K642" s="12"/>
      <c r="L642" s="12"/>
      <c r="M642" s="12"/>
      <c r="N642" s="12"/>
      <c r="O642" s="12"/>
    </row>
    <row r="643" spans="1:15" x14ac:dyDescent="0.25">
      <c r="A643" s="12"/>
      <c r="B643" s="12"/>
      <c r="C643" s="12"/>
      <c r="D643" s="12"/>
      <c r="E643" s="12"/>
      <c r="F643" s="12"/>
      <c r="G643" s="12"/>
      <c r="H643" s="12"/>
      <c r="I643" s="12"/>
      <c r="J643" s="12"/>
      <c r="K643" s="12"/>
      <c r="L643" s="12"/>
      <c r="M643" s="12"/>
      <c r="N643" s="12"/>
      <c r="O643" s="12"/>
    </row>
    <row r="644" spans="1:15" x14ac:dyDescent="0.25">
      <c r="A644" s="12"/>
      <c r="B644" s="12"/>
      <c r="C644" s="12"/>
      <c r="D644" s="12"/>
      <c r="E644" s="12"/>
      <c r="F644" s="12"/>
      <c r="G644" s="12"/>
      <c r="H644" s="12"/>
      <c r="I644" s="12"/>
      <c r="J644" s="12"/>
      <c r="K644" s="12"/>
      <c r="L644" s="12"/>
      <c r="M644" s="12"/>
      <c r="N644" s="12"/>
      <c r="O644" s="12"/>
    </row>
    <row r="645" spans="1:15" x14ac:dyDescent="0.25">
      <c r="A645" s="12"/>
      <c r="B645" s="12"/>
      <c r="C645" s="12"/>
      <c r="D645" s="12"/>
      <c r="E645" s="12"/>
      <c r="F645" s="12"/>
      <c r="G645" s="12"/>
      <c r="H645" s="12"/>
      <c r="I645" s="12"/>
      <c r="J645" s="12"/>
      <c r="K645" s="12"/>
      <c r="L645" s="12"/>
      <c r="M645" s="12"/>
      <c r="N645" s="12"/>
      <c r="O645" s="12"/>
    </row>
    <row r="646" spans="1:15" x14ac:dyDescent="0.25">
      <c r="A646" s="12"/>
      <c r="B646" s="12"/>
      <c r="C646" s="12"/>
      <c r="D646" s="12"/>
      <c r="E646" s="12"/>
      <c r="F646" s="12"/>
      <c r="G646" s="12"/>
      <c r="H646" s="12"/>
      <c r="I646" s="12"/>
      <c r="J646" s="12"/>
      <c r="K646" s="12"/>
      <c r="L646" s="12"/>
      <c r="M646" s="12"/>
      <c r="N646" s="12"/>
      <c r="O646" s="12"/>
    </row>
    <row r="647" spans="1:15" x14ac:dyDescent="0.25">
      <c r="A647" s="12"/>
      <c r="B647" s="12"/>
      <c r="C647" s="12"/>
      <c r="D647" s="12"/>
      <c r="E647" s="12"/>
      <c r="F647" s="12"/>
      <c r="G647" s="12"/>
      <c r="H647" s="12"/>
      <c r="I647" s="12"/>
      <c r="J647" s="12"/>
      <c r="K647" s="12"/>
      <c r="L647" s="12"/>
      <c r="M647" s="12"/>
      <c r="N647" s="12"/>
      <c r="O647" s="12"/>
    </row>
    <row r="648" spans="1:15" x14ac:dyDescent="0.25">
      <c r="A648" s="12"/>
      <c r="B648" s="12"/>
      <c r="C648" s="12"/>
      <c r="D648" s="12"/>
      <c r="E648" s="12"/>
      <c r="F648" s="12"/>
      <c r="G648" s="12"/>
      <c r="H648" s="12"/>
      <c r="I648" s="12"/>
      <c r="J648" s="12"/>
      <c r="K648" s="12"/>
      <c r="L648" s="12"/>
      <c r="M648" s="12"/>
      <c r="N648" s="12"/>
      <c r="O648" s="12"/>
    </row>
    <row r="649" spans="1:15" x14ac:dyDescent="0.25">
      <c r="A649" s="12"/>
      <c r="B649" s="12"/>
      <c r="C649" s="12"/>
      <c r="D649" s="12"/>
      <c r="E649" s="12"/>
      <c r="F649" s="12"/>
      <c r="G649" s="12"/>
      <c r="H649" s="12"/>
      <c r="I649" s="12"/>
      <c r="J649" s="12"/>
      <c r="K649" s="12"/>
      <c r="L649" s="12"/>
      <c r="M649" s="12"/>
      <c r="N649" s="12"/>
      <c r="O649" s="12"/>
    </row>
    <row r="650" spans="1:15" x14ac:dyDescent="0.25">
      <c r="A650" s="12"/>
      <c r="B650" s="12"/>
      <c r="C650" s="12"/>
      <c r="D650" s="12"/>
      <c r="E650" s="12"/>
      <c r="F650" s="12"/>
      <c r="G650" s="12"/>
      <c r="H650" s="12"/>
      <c r="I650" s="12"/>
      <c r="J650" s="12"/>
      <c r="K650" s="12"/>
      <c r="L650" s="12"/>
      <c r="M650" s="12"/>
      <c r="N650" s="12"/>
      <c r="O650" s="12"/>
    </row>
    <row r="651" spans="1:15" x14ac:dyDescent="0.25">
      <c r="A651" s="12"/>
      <c r="B651" s="12"/>
      <c r="C651" s="12"/>
      <c r="D651" s="12"/>
      <c r="E651" s="12"/>
      <c r="F651" s="12"/>
      <c r="G651" s="12"/>
      <c r="H651" s="12"/>
      <c r="I651" s="12"/>
      <c r="J651" s="12"/>
      <c r="K651" s="12"/>
      <c r="L651" s="12"/>
      <c r="M651" s="12"/>
      <c r="N651" s="12"/>
      <c r="O651" s="12"/>
    </row>
    <row r="652" spans="1:15" x14ac:dyDescent="0.25">
      <c r="A652" s="12"/>
      <c r="B652" s="12"/>
      <c r="C652" s="12"/>
      <c r="D652" s="12"/>
      <c r="E652" s="12"/>
      <c r="F652" s="12"/>
      <c r="G652" s="12"/>
      <c r="H652" s="12"/>
      <c r="I652" s="12"/>
      <c r="J652" s="12"/>
      <c r="K652" s="12"/>
      <c r="L652" s="12"/>
      <c r="M652" s="12"/>
      <c r="N652" s="12"/>
      <c r="O652" s="12"/>
    </row>
    <row r="653" spans="1:15" x14ac:dyDescent="0.25">
      <c r="A653" s="12"/>
      <c r="B653" s="12"/>
      <c r="C653" s="12"/>
      <c r="D653" s="12"/>
      <c r="E653" s="12"/>
      <c r="F653" s="12"/>
      <c r="G653" s="12"/>
      <c r="H653" s="12"/>
      <c r="I653" s="12"/>
      <c r="J653" s="12"/>
      <c r="K653" s="12"/>
      <c r="L653" s="12"/>
      <c r="M653" s="12"/>
      <c r="N653" s="12"/>
      <c r="O653" s="12"/>
    </row>
    <row r="654" spans="1:15" x14ac:dyDescent="0.25">
      <c r="A654" s="12"/>
      <c r="B654" s="12"/>
      <c r="C654" s="12"/>
      <c r="D654" s="12"/>
      <c r="E654" s="12"/>
      <c r="F654" s="12"/>
      <c r="G654" s="12"/>
      <c r="H654" s="12"/>
      <c r="I654" s="12"/>
      <c r="J654" s="12"/>
      <c r="K654" s="12"/>
      <c r="L654" s="12"/>
      <c r="M654" s="12"/>
      <c r="N654" s="12"/>
      <c r="O654" s="12"/>
    </row>
    <row r="655" spans="1:15" x14ac:dyDescent="0.25">
      <c r="A655" s="12"/>
      <c r="B655" s="12"/>
      <c r="C655" s="12"/>
      <c r="D655" s="12"/>
      <c r="E655" s="12"/>
      <c r="F655" s="12"/>
      <c r="G655" s="12"/>
      <c r="H655" s="12"/>
      <c r="I655" s="12"/>
      <c r="J655" s="12"/>
      <c r="K655" s="12"/>
      <c r="L655" s="12"/>
      <c r="M655" s="12"/>
      <c r="N655" s="12"/>
      <c r="O655" s="12"/>
    </row>
    <row r="656" spans="1:15" x14ac:dyDescent="0.25">
      <c r="A656" s="12"/>
      <c r="B656" s="12"/>
      <c r="C656" s="12"/>
      <c r="D656" s="12"/>
      <c r="E656" s="12"/>
      <c r="F656" s="12"/>
      <c r="G656" s="12"/>
      <c r="H656" s="12"/>
      <c r="I656" s="12"/>
      <c r="J656" s="12"/>
      <c r="K656" s="12"/>
      <c r="L656" s="12"/>
      <c r="M656" s="12"/>
      <c r="N656" s="12"/>
      <c r="O656" s="12"/>
    </row>
    <row r="657" spans="1:15" x14ac:dyDescent="0.25">
      <c r="A657" s="12"/>
      <c r="B657" s="12"/>
      <c r="C657" s="12"/>
      <c r="D657" s="12"/>
      <c r="E657" s="12"/>
      <c r="F657" s="12"/>
      <c r="G657" s="12"/>
      <c r="H657" s="12"/>
      <c r="I657" s="12"/>
      <c r="J657" s="12"/>
      <c r="K657" s="12"/>
      <c r="L657" s="12"/>
      <c r="M657" s="12"/>
      <c r="N657" s="12"/>
      <c r="O657" s="12"/>
    </row>
    <row r="658" spans="1:15" x14ac:dyDescent="0.25">
      <c r="A658" s="12"/>
      <c r="B658" s="12"/>
      <c r="C658" s="12"/>
      <c r="D658" s="12"/>
      <c r="E658" s="12"/>
      <c r="F658" s="12"/>
      <c r="G658" s="12"/>
      <c r="H658" s="12"/>
      <c r="I658" s="12"/>
      <c r="J658" s="12"/>
      <c r="K658" s="12"/>
      <c r="L658" s="12"/>
      <c r="M658" s="12"/>
      <c r="N658" s="12"/>
      <c r="O658" s="12"/>
    </row>
    <row r="659" spans="1:15" x14ac:dyDescent="0.25">
      <c r="A659" s="12"/>
      <c r="B659" s="12"/>
      <c r="C659" s="12"/>
      <c r="D659" s="12"/>
      <c r="E659" s="12"/>
      <c r="F659" s="12"/>
      <c r="G659" s="12"/>
      <c r="H659" s="12"/>
      <c r="I659" s="12"/>
      <c r="J659" s="12"/>
      <c r="K659" s="12"/>
      <c r="L659" s="12"/>
      <c r="M659" s="12"/>
      <c r="N659" s="12"/>
      <c r="O659" s="12"/>
    </row>
    <row r="660" spans="1:15" x14ac:dyDescent="0.25">
      <c r="A660" s="12"/>
      <c r="B660" s="12"/>
      <c r="C660" s="12"/>
      <c r="D660" s="12"/>
      <c r="E660" s="12"/>
      <c r="F660" s="12"/>
      <c r="G660" s="12"/>
      <c r="H660" s="12"/>
      <c r="I660" s="12"/>
      <c r="J660" s="12"/>
      <c r="K660" s="12"/>
      <c r="L660" s="12"/>
      <c r="M660" s="12"/>
      <c r="N660" s="12"/>
      <c r="O660" s="12"/>
    </row>
    <row r="661" spans="1:15" x14ac:dyDescent="0.25">
      <c r="A661" s="12"/>
      <c r="B661" s="12"/>
      <c r="C661" s="12"/>
      <c r="D661" s="12"/>
      <c r="E661" s="12"/>
      <c r="F661" s="12"/>
      <c r="G661" s="12"/>
      <c r="H661" s="12"/>
      <c r="I661" s="12"/>
      <c r="J661" s="12"/>
      <c r="K661" s="12"/>
      <c r="L661" s="12"/>
      <c r="M661" s="12"/>
      <c r="N661" s="12"/>
      <c r="O661" s="12"/>
    </row>
    <row r="662" spans="1:15" x14ac:dyDescent="0.25">
      <c r="A662" s="12"/>
      <c r="B662" s="12"/>
      <c r="C662" s="12"/>
      <c r="D662" s="12"/>
      <c r="E662" s="12"/>
      <c r="F662" s="12"/>
      <c r="G662" s="12"/>
      <c r="H662" s="12"/>
      <c r="I662" s="12"/>
      <c r="J662" s="12"/>
      <c r="K662" s="12"/>
      <c r="L662" s="12"/>
      <c r="M662" s="12"/>
      <c r="N662" s="12"/>
      <c r="O662" s="12"/>
    </row>
    <row r="663" spans="1:15" x14ac:dyDescent="0.25">
      <c r="A663" s="12"/>
      <c r="B663" s="12"/>
      <c r="C663" s="12"/>
      <c r="D663" s="12"/>
      <c r="E663" s="12"/>
      <c r="F663" s="12"/>
      <c r="G663" s="12"/>
      <c r="H663" s="12"/>
      <c r="I663" s="12"/>
      <c r="J663" s="12"/>
      <c r="K663" s="12"/>
      <c r="L663" s="12"/>
      <c r="M663" s="12"/>
      <c r="N663" s="12"/>
      <c r="O663" s="12"/>
    </row>
    <row r="664" spans="1:15" x14ac:dyDescent="0.25">
      <c r="A664" s="12"/>
      <c r="B664" s="12"/>
      <c r="C664" s="12"/>
      <c r="D664" s="12"/>
      <c r="E664" s="12"/>
      <c r="F664" s="12"/>
      <c r="G664" s="12"/>
      <c r="H664" s="12"/>
      <c r="I664" s="12"/>
      <c r="J664" s="12"/>
      <c r="K664" s="12"/>
      <c r="L664" s="12"/>
      <c r="M664" s="12"/>
      <c r="N664" s="12"/>
      <c r="O664" s="12"/>
    </row>
    <row r="665" spans="1:15" x14ac:dyDescent="0.25">
      <c r="A665" s="12"/>
      <c r="B665" s="12"/>
      <c r="C665" s="12"/>
      <c r="D665" s="12"/>
      <c r="E665" s="12"/>
      <c r="F665" s="12"/>
      <c r="G665" s="12"/>
      <c r="H665" s="12"/>
      <c r="I665" s="12"/>
      <c r="J665" s="12"/>
      <c r="K665" s="12"/>
      <c r="L665" s="12"/>
      <c r="M665" s="12"/>
      <c r="N665" s="12"/>
      <c r="O665" s="12"/>
    </row>
    <row r="666" spans="1:15" x14ac:dyDescent="0.25">
      <c r="A666" s="12"/>
      <c r="B666" s="12"/>
      <c r="C666" s="12"/>
      <c r="D666" s="12"/>
      <c r="E666" s="12"/>
      <c r="F666" s="12"/>
      <c r="G666" s="12"/>
      <c r="H666" s="12"/>
      <c r="I666" s="12"/>
      <c r="J666" s="12"/>
      <c r="K666" s="12"/>
      <c r="L666" s="12"/>
      <c r="M666" s="12"/>
      <c r="N666" s="12"/>
      <c r="O666" s="12"/>
    </row>
    <row r="667" spans="1:15" x14ac:dyDescent="0.25">
      <c r="A667" s="12"/>
      <c r="B667" s="12"/>
      <c r="C667" s="12"/>
      <c r="D667" s="12"/>
      <c r="E667" s="12"/>
      <c r="F667" s="12"/>
      <c r="G667" s="12"/>
      <c r="H667" s="12"/>
      <c r="I667" s="12"/>
      <c r="J667" s="12"/>
      <c r="K667" s="12"/>
      <c r="L667" s="12"/>
      <c r="M667" s="12"/>
      <c r="N667" s="12"/>
      <c r="O667" s="12"/>
    </row>
    <row r="668" spans="1:15" x14ac:dyDescent="0.25">
      <c r="A668" s="12"/>
      <c r="B668" s="12"/>
      <c r="C668" s="12"/>
      <c r="D668" s="12"/>
      <c r="E668" s="12"/>
      <c r="F668" s="12"/>
      <c r="G668" s="12"/>
      <c r="H668" s="12"/>
      <c r="I668" s="12"/>
      <c r="J668" s="12"/>
      <c r="K668" s="12"/>
      <c r="L668" s="12"/>
      <c r="M668" s="12"/>
      <c r="N668" s="12"/>
      <c r="O668" s="12"/>
    </row>
    <row r="669" spans="1:15" x14ac:dyDescent="0.25">
      <c r="A669" s="12"/>
      <c r="B669" s="12"/>
      <c r="C669" s="12"/>
      <c r="D669" s="12"/>
      <c r="E669" s="12"/>
      <c r="F669" s="12"/>
      <c r="G669" s="12"/>
      <c r="H669" s="12"/>
      <c r="I669" s="12"/>
      <c r="J669" s="12"/>
      <c r="K669" s="12"/>
      <c r="L669" s="12"/>
      <c r="M669" s="12"/>
      <c r="N669" s="12"/>
      <c r="O669" s="12"/>
    </row>
    <row r="670" spans="1:15" x14ac:dyDescent="0.25">
      <c r="A670" s="12"/>
      <c r="B670" s="12"/>
      <c r="C670" s="12"/>
      <c r="D670" s="12"/>
      <c r="E670" s="12"/>
      <c r="F670" s="12"/>
      <c r="G670" s="12"/>
      <c r="H670" s="12"/>
      <c r="I670" s="12"/>
      <c r="J670" s="12"/>
      <c r="K670" s="12"/>
      <c r="L670" s="12"/>
      <c r="M670" s="12"/>
      <c r="N670" s="12"/>
      <c r="O670" s="12"/>
    </row>
    <row r="671" spans="1:15" x14ac:dyDescent="0.25">
      <c r="A671" s="12"/>
      <c r="B671" s="12"/>
      <c r="C671" s="12"/>
      <c r="D671" s="12"/>
      <c r="E671" s="12"/>
      <c r="F671" s="12"/>
      <c r="G671" s="12"/>
      <c r="H671" s="12"/>
      <c r="I671" s="12"/>
      <c r="J671" s="12"/>
      <c r="K671" s="12"/>
      <c r="L671" s="12"/>
      <c r="M671" s="12"/>
      <c r="N671" s="12"/>
      <c r="O671" s="12"/>
    </row>
    <row r="672" spans="1:15" x14ac:dyDescent="0.25">
      <c r="A672" s="12"/>
      <c r="B672" s="12"/>
      <c r="C672" s="12"/>
      <c r="D672" s="12"/>
      <c r="E672" s="12"/>
      <c r="F672" s="12"/>
      <c r="G672" s="12"/>
      <c r="H672" s="12"/>
      <c r="I672" s="12"/>
      <c r="J672" s="12"/>
      <c r="K672" s="12"/>
      <c r="L672" s="12"/>
      <c r="M672" s="12"/>
      <c r="N672" s="12"/>
      <c r="O672" s="12"/>
    </row>
    <row r="673" spans="1:15" x14ac:dyDescent="0.25">
      <c r="A673" s="12"/>
      <c r="B673" s="12"/>
      <c r="C673" s="12"/>
      <c r="D673" s="12"/>
      <c r="E673" s="12"/>
      <c r="F673" s="12"/>
      <c r="G673" s="12"/>
      <c r="H673" s="12"/>
      <c r="I673" s="12"/>
      <c r="J673" s="12"/>
      <c r="K673" s="12"/>
      <c r="L673" s="12"/>
      <c r="M673" s="12"/>
      <c r="N673" s="12"/>
      <c r="O673" s="12"/>
    </row>
    <row r="674" spans="1:15" x14ac:dyDescent="0.25">
      <c r="A674" s="12"/>
      <c r="B674" s="12"/>
      <c r="C674" s="12"/>
      <c r="D674" s="12"/>
      <c r="E674" s="12"/>
      <c r="F674" s="12"/>
      <c r="G674" s="12"/>
      <c r="H674" s="12"/>
      <c r="I674" s="12"/>
      <c r="J674" s="12"/>
      <c r="K674" s="12"/>
      <c r="L674" s="12"/>
      <c r="M674" s="12"/>
      <c r="N674" s="12"/>
      <c r="O674" s="12"/>
    </row>
    <row r="675" spans="1:15" x14ac:dyDescent="0.25">
      <c r="A675" s="12"/>
      <c r="B675" s="12"/>
      <c r="C675" s="12"/>
      <c r="D675" s="12"/>
      <c r="E675" s="12"/>
      <c r="F675" s="12"/>
      <c r="G675" s="12"/>
      <c r="H675" s="12"/>
      <c r="I675" s="12"/>
      <c r="J675" s="12"/>
      <c r="K675" s="12"/>
      <c r="L675" s="12"/>
      <c r="M675" s="12"/>
      <c r="N675" s="12"/>
      <c r="O675" s="12"/>
    </row>
    <row r="676" spans="1:15" x14ac:dyDescent="0.25">
      <c r="A676" s="12"/>
      <c r="B676" s="12"/>
      <c r="C676" s="12"/>
      <c r="D676" s="12"/>
      <c r="E676" s="12"/>
      <c r="F676" s="12"/>
      <c r="G676" s="12"/>
      <c r="H676" s="12"/>
      <c r="I676" s="12"/>
      <c r="J676" s="12"/>
      <c r="K676" s="12"/>
      <c r="L676" s="12"/>
      <c r="M676" s="12"/>
      <c r="N676" s="12"/>
      <c r="O676" s="12"/>
    </row>
    <row r="677" spans="1:15" x14ac:dyDescent="0.25">
      <c r="A677" s="12"/>
      <c r="B677" s="12"/>
      <c r="C677" s="12"/>
      <c r="D677" s="12"/>
      <c r="E677" s="12"/>
      <c r="F677" s="12"/>
      <c r="G677" s="12"/>
      <c r="H677" s="12"/>
      <c r="I677" s="12"/>
      <c r="J677" s="12"/>
      <c r="K677" s="12"/>
      <c r="L677" s="12"/>
      <c r="M677" s="12"/>
      <c r="N677" s="12"/>
      <c r="O677" s="12"/>
    </row>
    <row r="678" spans="1:15" x14ac:dyDescent="0.25">
      <c r="A678" s="12"/>
      <c r="B678" s="12"/>
      <c r="C678" s="12"/>
      <c r="D678" s="12"/>
      <c r="E678" s="12"/>
      <c r="F678" s="12"/>
      <c r="G678" s="12"/>
      <c r="H678" s="12"/>
      <c r="I678" s="12"/>
      <c r="J678" s="12"/>
      <c r="K678" s="12"/>
      <c r="L678" s="12"/>
      <c r="M678" s="12"/>
      <c r="N678" s="12"/>
      <c r="O678" s="12"/>
    </row>
    <row r="679" spans="1:15" x14ac:dyDescent="0.25">
      <c r="A679" s="12"/>
      <c r="B679" s="12"/>
      <c r="C679" s="12"/>
      <c r="D679" s="12"/>
      <c r="E679" s="12"/>
      <c r="F679" s="12"/>
      <c r="G679" s="12"/>
      <c r="H679" s="12"/>
      <c r="I679" s="12"/>
      <c r="J679" s="12"/>
      <c r="K679" s="12"/>
      <c r="L679" s="12"/>
      <c r="M679" s="12"/>
      <c r="N679" s="12"/>
      <c r="O679" s="12"/>
    </row>
    <row r="680" spans="1:15" x14ac:dyDescent="0.25">
      <c r="A680" s="12"/>
      <c r="B680" s="12"/>
      <c r="C680" s="12"/>
      <c r="D680" s="12"/>
      <c r="E680" s="12"/>
      <c r="F680" s="12"/>
      <c r="G680" s="12"/>
      <c r="H680" s="12"/>
      <c r="I680" s="12"/>
      <c r="J680" s="12"/>
      <c r="K680" s="12"/>
      <c r="L680" s="12"/>
      <c r="M680" s="12"/>
      <c r="N680" s="12"/>
      <c r="O680" s="12"/>
    </row>
    <row r="681" spans="1:15" x14ac:dyDescent="0.25">
      <c r="A681" s="12"/>
      <c r="B681" s="12"/>
      <c r="C681" s="12"/>
      <c r="D681" s="12"/>
      <c r="E681" s="12"/>
      <c r="F681" s="12"/>
      <c r="G681" s="12"/>
      <c r="H681" s="12"/>
      <c r="I681" s="12"/>
      <c r="J681" s="12"/>
      <c r="K681" s="12"/>
      <c r="L681" s="12"/>
      <c r="M681" s="12"/>
      <c r="N681" s="12"/>
      <c r="O681" s="12"/>
    </row>
    <row r="682" spans="1:15" x14ac:dyDescent="0.25">
      <c r="A682" s="12"/>
      <c r="B682" s="12"/>
      <c r="C682" s="12"/>
      <c r="D682" s="12"/>
      <c r="E682" s="12"/>
      <c r="F682" s="12"/>
      <c r="G682" s="12"/>
      <c r="H682" s="12"/>
      <c r="I682" s="12"/>
      <c r="J682" s="12"/>
      <c r="K682" s="12"/>
      <c r="L682" s="12"/>
      <c r="M682" s="12"/>
      <c r="N682" s="12"/>
      <c r="O682" s="12"/>
    </row>
    <row r="683" spans="1:15" x14ac:dyDescent="0.25">
      <c r="A683" s="12"/>
      <c r="B683" s="12"/>
      <c r="C683" s="12"/>
      <c r="D683" s="12"/>
      <c r="E683" s="12"/>
      <c r="F683" s="12"/>
      <c r="G683" s="12"/>
      <c r="H683" s="12"/>
      <c r="I683" s="12"/>
      <c r="J683" s="12"/>
      <c r="K683" s="12"/>
      <c r="L683" s="12"/>
      <c r="M683" s="12"/>
      <c r="N683" s="12"/>
      <c r="O683" s="12"/>
    </row>
    <row r="684" spans="1:15" x14ac:dyDescent="0.25">
      <c r="A684" s="12"/>
      <c r="B684" s="12"/>
      <c r="C684" s="12"/>
      <c r="D684" s="12"/>
      <c r="E684" s="12"/>
      <c r="F684" s="12"/>
      <c r="G684" s="12"/>
      <c r="H684" s="12"/>
      <c r="I684" s="12"/>
      <c r="J684" s="12"/>
      <c r="K684" s="12"/>
      <c r="L684" s="12"/>
      <c r="M684" s="12"/>
      <c r="N684" s="12"/>
      <c r="O684" s="12"/>
    </row>
    <row r="685" spans="1:15" x14ac:dyDescent="0.25">
      <c r="A685" s="12"/>
      <c r="B685" s="12"/>
      <c r="C685" s="12"/>
      <c r="D685" s="12"/>
      <c r="E685" s="12"/>
      <c r="F685" s="12"/>
      <c r="G685" s="12"/>
      <c r="H685" s="12"/>
      <c r="I685" s="12"/>
      <c r="J685" s="12"/>
      <c r="K685" s="12"/>
      <c r="L685" s="12"/>
      <c r="M685" s="12"/>
      <c r="N685" s="12"/>
      <c r="O685" s="12"/>
    </row>
    <row r="686" spans="1:15" x14ac:dyDescent="0.25">
      <c r="A686" s="12"/>
      <c r="B686" s="12"/>
      <c r="C686" s="12"/>
      <c r="D686" s="12"/>
      <c r="E686" s="12"/>
      <c r="F686" s="12"/>
      <c r="G686" s="12"/>
      <c r="H686" s="12"/>
      <c r="I686" s="12"/>
      <c r="J686" s="12"/>
      <c r="K686" s="12"/>
      <c r="L686" s="12"/>
      <c r="M686" s="12"/>
      <c r="N686" s="12"/>
      <c r="O686" s="12"/>
    </row>
    <row r="687" spans="1:15" x14ac:dyDescent="0.25">
      <c r="A687" s="12"/>
      <c r="B687" s="12"/>
      <c r="C687" s="12"/>
      <c r="D687" s="12"/>
      <c r="E687" s="12"/>
      <c r="F687" s="12"/>
      <c r="G687" s="12"/>
      <c r="H687" s="12"/>
      <c r="I687" s="12"/>
      <c r="J687" s="12"/>
      <c r="K687" s="12"/>
      <c r="L687" s="12"/>
      <c r="M687" s="12"/>
      <c r="N687" s="12"/>
      <c r="O687" s="12"/>
    </row>
    <row r="688" spans="1:15" x14ac:dyDescent="0.25">
      <c r="A688" s="12"/>
      <c r="B688" s="12"/>
      <c r="C688" s="12"/>
      <c r="D688" s="12"/>
      <c r="E688" s="12"/>
      <c r="F688" s="12"/>
      <c r="G688" s="12"/>
      <c r="H688" s="12"/>
      <c r="I688" s="12"/>
      <c r="J688" s="12"/>
      <c r="K688" s="12"/>
      <c r="L688" s="12"/>
      <c r="M688" s="12"/>
      <c r="N688" s="12"/>
      <c r="O688" s="12"/>
    </row>
    <row r="689" spans="1:15" x14ac:dyDescent="0.25">
      <c r="A689" s="12"/>
      <c r="B689" s="12"/>
      <c r="C689" s="12"/>
      <c r="D689" s="12"/>
      <c r="E689" s="12"/>
      <c r="F689" s="12"/>
      <c r="G689" s="12"/>
      <c r="H689" s="12"/>
      <c r="I689" s="12"/>
      <c r="J689" s="12"/>
      <c r="K689" s="12"/>
      <c r="L689" s="12"/>
      <c r="M689" s="12"/>
      <c r="N689" s="12"/>
      <c r="O689" s="12"/>
    </row>
    <row r="690" spans="1:15" x14ac:dyDescent="0.25">
      <c r="A690" s="12"/>
      <c r="B690" s="12"/>
      <c r="C690" s="12"/>
      <c r="D690" s="12"/>
      <c r="E690" s="12"/>
      <c r="F690" s="12"/>
      <c r="G690" s="12"/>
      <c r="H690" s="12"/>
      <c r="I690" s="12"/>
      <c r="J690" s="12"/>
      <c r="K690" s="12"/>
      <c r="L690" s="12"/>
      <c r="M690" s="12"/>
      <c r="N690" s="12"/>
      <c r="O690" s="12"/>
    </row>
    <row r="691" spans="1:15" x14ac:dyDescent="0.25">
      <c r="A691" s="12"/>
      <c r="B691" s="12"/>
      <c r="C691" s="12"/>
      <c r="D691" s="12"/>
      <c r="E691" s="12"/>
      <c r="F691" s="12"/>
      <c r="G691" s="12"/>
      <c r="H691" s="12"/>
      <c r="I691" s="12"/>
      <c r="J691" s="12"/>
      <c r="K691" s="12"/>
      <c r="L691" s="12"/>
      <c r="M691" s="12"/>
      <c r="N691" s="12"/>
      <c r="O691" s="12"/>
    </row>
    <row r="692" spans="1:15" x14ac:dyDescent="0.25">
      <c r="A692" s="12"/>
      <c r="B692" s="12"/>
      <c r="C692" s="12"/>
      <c r="D692" s="12"/>
      <c r="E692" s="12"/>
      <c r="F692" s="12"/>
      <c r="G692" s="12"/>
      <c r="H692" s="12"/>
      <c r="I692" s="12"/>
      <c r="J692" s="12"/>
      <c r="K692" s="12"/>
      <c r="L692" s="12"/>
      <c r="M692" s="12"/>
      <c r="N692" s="12"/>
      <c r="O692" s="12"/>
    </row>
    <row r="693" spans="1:15" x14ac:dyDescent="0.25">
      <c r="A693" s="12"/>
      <c r="B693" s="12"/>
      <c r="C693" s="12"/>
      <c r="D693" s="12"/>
      <c r="E693" s="12"/>
      <c r="F693" s="12"/>
      <c r="G693" s="12"/>
      <c r="H693" s="12"/>
      <c r="I693" s="12"/>
      <c r="J693" s="12"/>
      <c r="K693" s="12"/>
      <c r="L693" s="12"/>
      <c r="M693" s="12"/>
      <c r="N693" s="12"/>
      <c r="O693" s="12"/>
    </row>
    <row r="694" spans="1:15" x14ac:dyDescent="0.25">
      <c r="A694" s="12"/>
      <c r="B694" s="12"/>
      <c r="C694" s="12"/>
      <c r="D694" s="12"/>
      <c r="E694" s="12"/>
      <c r="F694" s="12"/>
      <c r="G694" s="12"/>
      <c r="H694" s="12"/>
      <c r="I694" s="12"/>
      <c r="J694" s="12"/>
      <c r="K694" s="12"/>
      <c r="L694" s="12"/>
      <c r="M694" s="12"/>
      <c r="N694" s="12"/>
      <c r="O694" s="12"/>
    </row>
    <row r="695" spans="1:15" x14ac:dyDescent="0.25">
      <c r="A695" s="12"/>
      <c r="B695" s="12"/>
      <c r="C695" s="12"/>
      <c r="D695" s="12"/>
      <c r="E695" s="12"/>
      <c r="F695" s="12"/>
      <c r="G695" s="12"/>
      <c r="H695" s="12"/>
      <c r="I695" s="12"/>
      <c r="J695" s="12"/>
      <c r="K695" s="12"/>
      <c r="L695" s="12"/>
      <c r="M695" s="12"/>
      <c r="N695" s="12"/>
      <c r="O695" s="12"/>
    </row>
    <row r="696" spans="1:15" x14ac:dyDescent="0.25">
      <c r="A696" s="12"/>
      <c r="B696" s="12"/>
      <c r="C696" s="12"/>
      <c r="D696" s="12"/>
      <c r="E696" s="12"/>
      <c r="F696" s="12"/>
      <c r="G696" s="12"/>
      <c r="H696" s="12"/>
      <c r="I696" s="12"/>
      <c r="J696" s="12"/>
      <c r="K696" s="12"/>
      <c r="L696" s="12"/>
      <c r="M696" s="12"/>
      <c r="N696" s="12"/>
      <c r="O696" s="12"/>
    </row>
    <row r="697" spans="1:15" x14ac:dyDescent="0.25">
      <c r="A697" s="12"/>
      <c r="B697" s="12"/>
      <c r="C697" s="12"/>
      <c r="D697" s="12"/>
      <c r="E697" s="12"/>
      <c r="F697" s="12"/>
      <c r="G697" s="12"/>
      <c r="H697" s="12"/>
      <c r="I697" s="12"/>
      <c r="J697" s="12"/>
      <c r="K697" s="12"/>
      <c r="L697" s="12"/>
      <c r="M697" s="12"/>
      <c r="N697" s="12"/>
      <c r="O697" s="12"/>
    </row>
    <row r="698" spans="1:15" x14ac:dyDescent="0.25">
      <c r="A698" s="12"/>
      <c r="B698" s="12"/>
      <c r="C698" s="12"/>
      <c r="D698" s="12"/>
      <c r="E698" s="12"/>
      <c r="F698" s="12"/>
      <c r="G698" s="12"/>
      <c r="H698" s="12"/>
      <c r="I698" s="12"/>
      <c r="J698" s="12"/>
      <c r="K698" s="12"/>
      <c r="L698" s="12"/>
      <c r="M698" s="12"/>
      <c r="N698" s="12"/>
      <c r="O698" s="12"/>
    </row>
    <row r="699" spans="1:15" x14ac:dyDescent="0.25">
      <c r="A699" s="12"/>
      <c r="B699" s="12"/>
      <c r="C699" s="12"/>
      <c r="D699" s="12"/>
      <c r="E699" s="12"/>
      <c r="F699" s="12"/>
      <c r="G699" s="12"/>
      <c r="H699" s="12"/>
      <c r="I699" s="12"/>
      <c r="J699" s="12"/>
      <c r="K699" s="12"/>
      <c r="L699" s="12"/>
      <c r="M699" s="12"/>
      <c r="N699" s="12"/>
      <c r="O699" s="12"/>
    </row>
    <row r="700" spans="1:15" x14ac:dyDescent="0.25">
      <c r="A700" s="12"/>
      <c r="B700" s="12"/>
      <c r="C700" s="12"/>
      <c r="D700" s="12"/>
      <c r="E700" s="12"/>
      <c r="F700" s="12"/>
      <c r="G700" s="12"/>
      <c r="H700" s="12"/>
      <c r="I700" s="12"/>
      <c r="J700" s="12"/>
      <c r="K700" s="12"/>
      <c r="L700" s="12"/>
      <c r="M700" s="12"/>
      <c r="N700" s="12"/>
      <c r="O700" s="12"/>
    </row>
    <row r="701" spans="1:15" x14ac:dyDescent="0.25">
      <c r="A701" s="12"/>
      <c r="B701" s="12"/>
      <c r="C701" s="12"/>
      <c r="D701" s="12"/>
      <c r="E701" s="12"/>
      <c r="F701" s="12"/>
      <c r="G701" s="12"/>
      <c r="H701" s="12"/>
      <c r="I701" s="12"/>
      <c r="J701" s="12"/>
      <c r="K701" s="12"/>
      <c r="L701" s="12"/>
      <c r="M701" s="12"/>
      <c r="N701" s="12"/>
      <c r="O701" s="12"/>
    </row>
    <row r="702" spans="1:15" x14ac:dyDescent="0.25">
      <c r="A702" s="12"/>
      <c r="B702" s="12"/>
      <c r="C702" s="12"/>
      <c r="D702" s="12"/>
      <c r="E702" s="12"/>
      <c r="F702" s="12"/>
      <c r="G702" s="12"/>
      <c r="H702" s="12"/>
      <c r="I702" s="12"/>
      <c r="J702" s="12"/>
      <c r="K702" s="12"/>
      <c r="L702" s="12"/>
      <c r="M702" s="12"/>
      <c r="N702" s="12"/>
      <c r="O702" s="12"/>
    </row>
    <row r="703" spans="1:15" x14ac:dyDescent="0.25">
      <c r="A703" s="12"/>
      <c r="B703" s="12"/>
      <c r="C703" s="12"/>
      <c r="D703" s="12"/>
      <c r="E703" s="12"/>
      <c r="F703" s="12"/>
      <c r="G703" s="12"/>
      <c r="H703" s="12"/>
      <c r="I703" s="12"/>
      <c r="J703" s="12"/>
      <c r="K703" s="12"/>
      <c r="L703" s="12"/>
      <c r="M703" s="12"/>
      <c r="N703" s="12"/>
      <c r="O703" s="12"/>
    </row>
    <row r="704" spans="1:15" x14ac:dyDescent="0.25">
      <c r="A704" s="12"/>
      <c r="B704" s="12"/>
      <c r="C704" s="12"/>
      <c r="D704" s="12"/>
      <c r="E704" s="12"/>
      <c r="F704" s="12"/>
      <c r="G704" s="12"/>
      <c r="H704" s="12"/>
      <c r="I704" s="12"/>
      <c r="J704" s="12"/>
      <c r="K704" s="12"/>
      <c r="L704" s="12"/>
      <c r="M704" s="12"/>
      <c r="N704" s="12"/>
      <c r="O704" s="12"/>
    </row>
    <row r="705" spans="1:15" x14ac:dyDescent="0.25">
      <c r="A705" s="12"/>
      <c r="B705" s="12"/>
      <c r="C705" s="12"/>
      <c r="D705" s="12"/>
      <c r="E705" s="12"/>
      <c r="F705" s="12"/>
      <c r="G705" s="12"/>
      <c r="H705" s="12"/>
      <c r="I705" s="12"/>
      <c r="J705" s="12"/>
      <c r="K705" s="12"/>
      <c r="L705" s="12"/>
      <c r="M705" s="12"/>
      <c r="N705" s="12"/>
      <c r="O705" s="12"/>
    </row>
    <row r="706" spans="1:15" x14ac:dyDescent="0.25">
      <c r="A706" s="12"/>
      <c r="B706" s="12"/>
      <c r="C706" s="12"/>
      <c r="D706" s="12"/>
      <c r="E706" s="12"/>
      <c r="F706" s="12"/>
      <c r="G706" s="12"/>
      <c r="H706" s="12"/>
      <c r="I706" s="12"/>
      <c r="J706" s="12"/>
      <c r="K706" s="12"/>
      <c r="L706" s="12"/>
      <c r="M706" s="12"/>
      <c r="N706" s="12"/>
      <c r="O706" s="12"/>
    </row>
    <row r="707" spans="1:15" x14ac:dyDescent="0.25">
      <c r="A707" s="12"/>
      <c r="B707" s="12"/>
      <c r="C707" s="12"/>
      <c r="D707" s="12"/>
      <c r="E707" s="12"/>
      <c r="F707" s="12"/>
      <c r="G707" s="12"/>
      <c r="H707" s="12"/>
      <c r="I707" s="12"/>
      <c r="J707" s="12"/>
      <c r="K707" s="12"/>
      <c r="L707" s="12"/>
      <c r="M707" s="12"/>
      <c r="N707" s="12"/>
      <c r="O707" s="12"/>
    </row>
    <row r="708" spans="1:15" x14ac:dyDescent="0.25">
      <c r="A708" s="12"/>
      <c r="B708" s="12"/>
      <c r="C708" s="12"/>
      <c r="D708" s="12"/>
      <c r="E708" s="12"/>
      <c r="F708" s="12"/>
      <c r="G708" s="12"/>
      <c r="H708" s="12"/>
      <c r="I708" s="12"/>
      <c r="J708" s="12"/>
      <c r="K708" s="12"/>
      <c r="L708" s="12"/>
      <c r="M708" s="12"/>
      <c r="N708" s="12"/>
      <c r="O708" s="12"/>
    </row>
    <row r="709" spans="1:15" x14ac:dyDescent="0.25">
      <c r="A709" s="12"/>
      <c r="B709" s="12"/>
      <c r="C709" s="12"/>
      <c r="D709" s="12"/>
      <c r="E709" s="12"/>
      <c r="F709" s="12"/>
      <c r="G709" s="12"/>
      <c r="H709" s="12"/>
      <c r="I709" s="12"/>
      <c r="J709" s="12"/>
      <c r="K709" s="12"/>
      <c r="L709" s="12"/>
      <c r="M709" s="12"/>
      <c r="N709" s="12"/>
      <c r="O709" s="12"/>
    </row>
    <row r="710" spans="1:15" x14ac:dyDescent="0.25">
      <c r="A710" s="12"/>
      <c r="B710" s="12"/>
      <c r="C710" s="12"/>
      <c r="D710" s="12"/>
      <c r="E710" s="12"/>
      <c r="F710" s="12"/>
      <c r="G710" s="12"/>
      <c r="H710" s="12"/>
      <c r="I710" s="12"/>
      <c r="J710" s="12"/>
      <c r="K710" s="12"/>
      <c r="L710" s="12"/>
      <c r="M710" s="12"/>
      <c r="N710" s="12"/>
      <c r="O710" s="12"/>
    </row>
    <row r="711" spans="1:15" x14ac:dyDescent="0.25">
      <c r="A711" s="12"/>
      <c r="B711" s="12"/>
      <c r="C711" s="12"/>
      <c r="D711" s="12"/>
      <c r="E711" s="12"/>
      <c r="F711" s="12"/>
      <c r="G711" s="12"/>
      <c r="H711" s="12"/>
      <c r="I711" s="12"/>
      <c r="J711" s="12"/>
      <c r="K711" s="12"/>
      <c r="L711" s="12"/>
      <c r="M711" s="12"/>
      <c r="N711" s="12"/>
      <c r="O711" s="12"/>
    </row>
    <row r="712" spans="1:15" x14ac:dyDescent="0.25">
      <c r="A712" s="12"/>
      <c r="B712" s="12"/>
      <c r="C712" s="12"/>
      <c r="D712" s="12"/>
      <c r="E712" s="12"/>
      <c r="F712" s="12"/>
      <c r="G712" s="12"/>
      <c r="H712" s="12"/>
      <c r="I712" s="12"/>
      <c r="J712" s="12"/>
      <c r="K712" s="12"/>
      <c r="L712" s="12"/>
      <c r="M712" s="12"/>
      <c r="N712" s="12"/>
      <c r="O712" s="12"/>
    </row>
    <row r="713" spans="1:15" x14ac:dyDescent="0.25">
      <c r="A713" s="12"/>
      <c r="B713" s="12"/>
      <c r="C713" s="12"/>
      <c r="D713" s="12"/>
      <c r="E713" s="12"/>
      <c r="F713" s="12"/>
      <c r="G713" s="12"/>
      <c r="H713" s="12"/>
      <c r="I713" s="12"/>
      <c r="J713" s="12"/>
      <c r="K713" s="12"/>
      <c r="L713" s="12"/>
      <c r="M713" s="12"/>
      <c r="N713" s="12"/>
      <c r="O713" s="12"/>
    </row>
    <row r="714" spans="1:15" x14ac:dyDescent="0.25">
      <c r="A714" s="12"/>
      <c r="B714" s="12"/>
      <c r="C714" s="12"/>
      <c r="D714" s="12"/>
      <c r="E714" s="12"/>
      <c r="F714" s="12"/>
      <c r="G714" s="12"/>
      <c r="H714" s="12"/>
      <c r="I714" s="12"/>
      <c r="J714" s="12"/>
      <c r="K714" s="12"/>
      <c r="L714" s="12"/>
      <c r="M714" s="12"/>
      <c r="N714" s="12"/>
      <c r="O714" s="12"/>
    </row>
    <row r="715" spans="1:15" x14ac:dyDescent="0.25">
      <c r="A715" s="12"/>
      <c r="B715" s="12"/>
      <c r="C715" s="12"/>
      <c r="D715" s="12"/>
      <c r="E715" s="12"/>
      <c r="F715" s="12"/>
      <c r="G715" s="12"/>
      <c r="H715" s="12"/>
      <c r="I715" s="12"/>
      <c r="J715" s="12"/>
      <c r="K715" s="12"/>
      <c r="L715" s="12"/>
      <c r="M715" s="12"/>
      <c r="N715" s="12"/>
      <c r="O715" s="12"/>
    </row>
    <row r="716" spans="1:15" x14ac:dyDescent="0.25">
      <c r="A716" s="12"/>
      <c r="B716" s="12"/>
      <c r="C716" s="12"/>
      <c r="D716" s="12"/>
      <c r="E716" s="12"/>
      <c r="F716" s="12"/>
      <c r="G716" s="12"/>
      <c r="H716" s="12"/>
      <c r="I716" s="12"/>
      <c r="J716" s="12"/>
      <c r="K716" s="12"/>
      <c r="L716" s="12"/>
      <c r="M716" s="12"/>
      <c r="N716" s="12"/>
      <c r="O716" s="12"/>
    </row>
    <row r="717" spans="1:15" x14ac:dyDescent="0.25">
      <c r="A717" s="12"/>
      <c r="B717" s="12"/>
      <c r="C717" s="12"/>
      <c r="D717" s="12"/>
      <c r="E717" s="12"/>
      <c r="F717" s="12"/>
      <c r="G717" s="12"/>
      <c r="H717" s="12"/>
      <c r="I717" s="12"/>
      <c r="J717" s="12"/>
      <c r="K717" s="12"/>
      <c r="L717" s="12"/>
      <c r="M717" s="12"/>
      <c r="N717" s="12"/>
      <c r="O717" s="12"/>
    </row>
    <row r="718" spans="1:15" x14ac:dyDescent="0.25">
      <c r="A718" s="12"/>
      <c r="B718" s="12"/>
      <c r="C718" s="12"/>
      <c r="D718" s="12"/>
      <c r="E718" s="12"/>
      <c r="F718" s="12"/>
      <c r="G718" s="12"/>
      <c r="H718" s="12"/>
      <c r="I718" s="12"/>
      <c r="J718" s="12"/>
      <c r="K718" s="12"/>
      <c r="L718" s="12"/>
      <c r="M718" s="12"/>
      <c r="N718" s="12"/>
      <c r="O718" s="12"/>
    </row>
    <row r="719" spans="1:15" x14ac:dyDescent="0.25">
      <c r="A719" s="12"/>
      <c r="B719" s="12"/>
      <c r="C719" s="12"/>
      <c r="D719" s="12"/>
      <c r="E719" s="12"/>
      <c r="F719" s="12"/>
      <c r="G719" s="12"/>
      <c r="H719" s="12"/>
      <c r="I719" s="12"/>
      <c r="J719" s="12"/>
      <c r="K719" s="12"/>
      <c r="L719" s="12"/>
      <c r="M719" s="12"/>
      <c r="N719" s="12"/>
      <c r="O719" s="12"/>
    </row>
    <row r="720" spans="1:15" x14ac:dyDescent="0.25">
      <c r="A720" s="12"/>
      <c r="B720" s="12"/>
      <c r="C720" s="12"/>
      <c r="D720" s="12"/>
      <c r="E720" s="12"/>
      <c r="F720" s="12"/>
      <c r="G720" s="12"/>
      <c r="H720" s="12"/>
      <c r="I720" s="12"/>
      <c r="J720" s="12"/>
      <c r="K720" s="12"/>
      <c r="L720" s="12"/>
      <c r="M720" s="12"/>
      <c r="N720" s="12"/>
      <c r="O720" s="12"/>
    </row>
    <row r="721" spans="1:15" x14ac:dyDescent="0.25">
      <c r="A721" s="12"/>
      <c r="B721" s="12"/>
      <c r="C721" s="12"/>
      <c r="D721" s="12"/>
      <c r="E721" s="12"/>
      <c r="F721" s="12"/>
      <c r="G721" s="12"/>
      <c r="H721" s="12"/>
      <c r="I721" s="12"/>
      <c r="J721" s="12"/>
      <c r="K721" s="12"/>
      <c r="L721" s="12"/>
      <c r="M721" s="12"/>
      <c r="N721" s="12"/>
      <c r="O721" s="12"/>
    </row>
    <row r="722" spans="1:15" x14ac:dyDescent="0.25">
      <c r="A722" s="12"/>
      <c r="B722" s="12"/>
      <c r="C722" s="12"/>
      <c r="D722" s="12"/>
      <c r="E722" s="12"/>
      <c r="F722" s="12"/>
      <c r="G722" s="12"/>
      <c r="H722" s="12"/>
      <c r="I722" s="12"/>
      <c r="J722" s="12"/>
      <c r="K722" s="12"/>
      <c r="L722" s="12"/>
      <c r="M722" s="12"/>
      <c r="N722" s="12"/>
      <c r="O722" s="12"/>
    </row>
    <row r="723" spans="1:15" x14ac:dyDescent="0.25">
      <c r="A723" s="12"/>
      <c r="B723" s="12"/>
      <c r="C723" s="12"/>
      <c r="D723" s="12"/>
      <c r="E723" s="12"/>
      <c r="F723" s="12"/>
      <c r="G723" s="12"/>
      <c r="H723" s="12"/>
      <c r="I723" s="12"/>
      <c r="J723" s="12"/>
      <c r="K723" s="12"/>
      <c r="L723" s="12"/>
      <c r="M723" s="12"/>
      <c r="N723" s="12"/>
      <c r="O723" s="12"/>
    </row>
    <row r="724" spans="1:15" x14ac:dyDescent="0.25">
      <c r="A724" s="12"/>
      <c r="B724" s="12"/>
      <c r="C724" s="12"/>
      <c r="D724" s="12"/>
      <c r="E724" s="12"/>
      <c r="F724" s="12"/>
      <c r="G724" s="12"/>
      <c r="H724" s="12"/>
      <c r="I724" s="12"/>
      <c r="J724" s="12"/>
      <c r="K724" s="12"/>
      <c r="L724" s="12"/>
      <c r="M724" s="12"/>
      <c r="N724" s="12"/>
      <c r="O724" s="12"/>
    </row>
    <row r="725" spans="1:15" x14ac:dyDescent="0.25">
      <c r="A725" s="12"/>
      <c r="B725" s="12"/>
      <c r="C725" s="12"/>
      <c r="D725" s="12"/>
      <c r="E725" s="12"/>
      <c r="F725" s="12"/>
      <c r="G725" s="12"/>
      <c r="H725" s="12"/>
      <c r="I725" s="12"/>
      <c r="J725" s="12"/>
      <c r="K725" s="12"/>
      <c r="L725" s="12"/>
      <c r="M725" s="12"/>
      <c r="N725" s="12"/>
      <c r="O725" s="12"/>
    </row>
    <row r="726" spans="1:15" x14ac:dyDescent="0.25">
      <c r="A726" s="12"/>
      <c r="B726" s="12"/>
      <c r="C726" s="12"/>
      <c r="D726" s="12"/>
      <c r="E726" s="12"/>
      <c r="F726" s="12"/>
      <c r="G726" s="12"/>
      <c r="H726" s="12"/>
      <c r="I726" s="12"/>
      <c r="J726" s="12"/>
      <c r="K726" s="12"/>
      <c r="L726" s="12"/>
      <c r="M726" s="12"/>
      <c r="N726" s="12"/>
      <c r="O726" s="12"/>
    </row>
    <row r="727" spans="1:15" x14ac:dyDescent="0.25">
      <c r="A727" s="12"/>
      <c r="B727" s="12"/>
      <c r="C727" s="12"/>
      <c r="D727" s="12"/>
      <c r="E727" s="12"/>
      <c r="F727" s="12"/>
      <c r="G727" s="12"/>
      <c r="H727" s="12"/>
      <c r="I727" s="12"/>
      <c r="J727" s="12"/>
      <c r="K727" s="12"/>
      <c r="L727" s="12"/>
      <c r="M727" s="12"/>
      <c r="N727" s="12"/>
      <c r="O727" s="12"/>
    </row>
    <row r="728" spans="1:15" x14ac:dyDescent="0.25">
      <c r="A728" s="12"/>
      <c r="B728" s="12"/>
      <c r="C728" s="12"/>
      <c r="D728" s="12"/>
      <c r="E728" s="12"/>
      <c r="F728" s="12"/>
      <c r="G728" s="12"/>
      <c r="H728" s="12"/>
      <c r="I728" s="12"/>
      <c r="J728" s="12"/>
      <c r="K728" s="12"/>
      <c r="L728" s="12"/>
      <c r="M728" s="12"/>
      <c r="N728" s="12"/>
      <c r="O728" s="12"/>
    </row>
    <row r="729" spans="1:15" x14ac:dyDescent="0.25">
      <c r="A729" s="12"/>
      <c r="B729" s="12"/>
      <c r="C729" s="12"/>
      <c r="D729" s="12"/>
      <c r="E729" s="12"/>
      <c r="F729" s="12"/>
      <c r="G729" s="12"/>
      <c r="H729" s="12"/>
      <c r="I729" s="12"/>
      <c r="J729" s="12"/>
      <c r="K729" s="12"/>
      <c r="L729" s="12"/>
      <c r="M729" s="12"/>
      <c r="N729" s="12"/>
      <c r="O729" s="12"/>
    </row>
    <row r="730" spans="1:15" x14ac:dyDescent="0.25">
      <c r="A730" s="12"/>
      <c r="B730" s="12"/>
      <c r="C730" s="12"/>
      <c r="D730" s="12"/>
      <c r="E730" s="12"/>
      <c r="F730" s="12"/>
      <c r="G730" s="12"/>
      <c r="H730" s="12"/>
      <c r="I730" s="12"/>
      <c r="J730" s="12"/>
      <c r="K730" s="12"/>
      <c r="L730" s="12"/>
      <c r="M730" s="12"/>
      <c r="N730" s="12"/>
      <c r="O730" s="12"/>
    </row>
    <row r="731" spans="1:15" x14ac:dyDescent="0.25">
      <c r="A731" s="12"/>
      <c r="B731" s="12"/>
      <c r="C731" s="12"/>
      <c r="D731" s="12"/>
      <c r="E731" s="12"/>
      <c r="F731" s="12"/>
      <c r="G731" s="12"/>
      <c r="H731" s="12"/>
      <c r="I731" s="12"/>
      <c r="J731" s="12"/>
      <c r="K731" s="12"/>
      <c r="L731" s="12"/>
      <c r="M731" s="12"/>
      <c r="N731" s="12"/>
      <c r="O731" s="12"/>
    </row>
    <row r="732" spans="1:15" x14ac:dyDescent="0.25">
      <c r="A732" s="12"/>
      <c r="B732" s="12"/>
      <c r="C732" s="12"/>
      <c r="D732" s="12"/>
      <c r="E732" s="12"/>
      <c r="F732" s="12"/>
      <c r="G732" s="12"/>
      <c r="H732" s="12"/>
      <c r="I732" s="12"/>
      <c r="J732" s="12"/>
      <c r="K732" s="12"/>
      <c r="L732" s="12"/>
      <c r="M732" s="12"/>
      <c r="N732" s="12"/>
      <c r="O732" s="12"/>
    </row>
    <row r="733" spans="1:15" x14ac:dyDescent="0.25">
      <c r="A733" s="12"/>
      <c r="B733" s="12"/>
      <c r="C733" s="12"/>
      <c r="D733" s="12"/>
      <c r="E733" s="12"/>
      <c r="F733" s="12"/>
      <c r="G733" s="12"/>
      <c r="H733" s="12"/>
      <c r="I733" s="12"/>
      <c r="J733" s="12"/>
      <c r="K733" s="12"/>
      <c r="L733" s="12"/>
      <c r="M733" s="12"/>
      <c r="N733" s="12"/>
      <c r="O733" s="12"/>
    </row>
    <row r="734" spans="1:15" x14ac:dyDescent="0.25">
      <c r="A734" s="12"/>
      <c r="B734" s="12"/>
      <c r="C734" s="12"/>
      <c r="D734" s="12"/>
      <c r="E734" s="12"/>
      <c r="F734" s="12"/>
      <c r="G734" s="12"/>
      <c r="H734" s="12"/>
      <c r="I734" s="12"/>
      <c r="J734" s="12"/>
      <c r="K734" s="12"/>
      <c r="L734" s="12"/>
      <c r="M734" s="12"/>
      <c r="N734" s="12"/>
      <c r="O734" s="12"/>
    </row>
    <row r="735" spans="1:15" x14ac:dyDescent="0.25">
      <c r="A735" s="12"/>
      <c r="B735" s="12"/>
      <c r="C735" s="12"/>
      <c r="D735" s="12"/>
      <c r="E735" s="12"/>
      <c r="F735" s="12"/>
      <c r="G735" s="12"/>
      <c r="H735" s="12"/>
      <c r="I735" s="12"/>
      <c r="J735" s="12"/>
      <c r="K735" s="12"/>
      <c r="L735" s="12"/>
      <c r="M735" s="12"/>
      <c r="N735" s="12"/>
      <c r="O735" s="12"/>
    </row>
    <row r="736" spans="1:15" x14ac:dyDescent="0.25">
      <c r="A736" s="12"/>
      <c r="B736" s="12"/>
      <c r="C736" s="12"/>
      <c r="D736" s="12"/>
      <c r="E736" s="12"/>
      <c r="F736" s="12"/>
      <c r="G736" s="12"/>
      <c r="H736" s="12"/>
      <c r="I736" s="12"/>
      <c r="J736" s="12"/>
      <c r="K736" s="12"/>
      <c r="L736" s="12"/>
      <c r="M736" s="12"/>
      <c r="N736" s="12"/>
      <c r="O736" s="12"/>
    </row>
    <row r="737" spans="1:15" x14ac:dyDescent="0.25">
      <c r="A737" s="12"/>
      <c r="B737" s="12"/>
      <c r="C737" s="12"/>
      <c r="D737" s="12"/>
      <c r="E737" s="12"/>
      <c r="F737" s="12"/>
      <c r="G737" s="12"/>
      <c r="H737" s="12"/>
      <c r="I737" s="12"/>
      <c r="J737" s="12"/>
      <c r="K737" s="12"/>
      <c r="L737" s="12"/>
      <c r="M737" s="12"/>
      <c r="N737" s="12"/>
      <c r="O737" s="12"/>
    </row>
    <row r="738" spans="1:15" x14ac:dyDescent="0.25">
      <c r="A738" s="12"/>
      <c r="B738" s="12"/>
      <c r="C738" s="12"/>
      <c r="D738" s="12"/>
      <c r="E738" s="12"/>
      <c r="F738" s="12"/>
      <c r="G738" s="12"/>
      <c r="H738" s="12"/>
      <c r="I738" s="12"/>
      <c r="J738" s="12"/>
      <c r="K738" s="12"/>
      <c r="L738" s="12"/>
      <c r="M738" s="12"/>
      <c r="N738" s="12"/>
      <c r="O738" s="12"/>
    </row>
    <row r="739" spans="1:15" x14ac:dyDescent="0.25">
      <c r="A739" s="12"/>
      <c r="B739" s="12"/>
      <c r="C739" s="12"/>
      <c r="D739" s="12"/>
      <c r="E739" s="12"/>
      <c r="F739" s="12"/>
      <c r="G739" s="12"/>
      <c r="H739" s="12"/>
      <c r="I739" s="12"/>
      <c r="J739" s="12"/>
      <c r="K739" s="12"/>
      <c r="L739" s="12"/>
      <c r="M739" s="12"/>
      <c r="N739" s="12"/>
      <c r="O739" s="12"/>
    </row>
    <row r="740" spans="1:15" x14ac:dyDescent="0.25">
      <c r="A740" s="12"/>
      <c r="B740" s="12"/>
      <c r="C740" s="12"/>
      <c r="D740" s="12"/>
      <c r="E740" s="12"/>
      <c r="F740" s="12"/>
      <c r="G740" s="12"/>
      <c r="H740" s="12"/>
      <c r="I740" s="12"/>
      <c r="J740" s="12"/>
      <c r="K740" s="12"/>
      <c r="L740" s="12"/>
      <c r="M740" s="12"/>
      <c r="N740" s="12"/>
      <c r="O740" s="12"/>
    </row>
    <row r="741" spans="1:15" x14ac:dyDescent="0.25">
      <c r="A741" s="12"/>
      <c r="B741" s="12"/>
      <c r="C741" s="12"/>
      <c r="D741" s="12"/>
      <c r="E741" s="12"/>
      <c r="F741" s="12"/>
      <c r="G741" s="12"/>
      <c r="H741" s="12"/>
      <c r="I741" s="12"/>
      <c r="J741" s="12"/>
      <c r="K741" s="12"/>
      <c r="L741" s="12"/>
      <c r="M741" s="12"/>
      <c r="N741" s="12"/>
      <c r="O741" s="12"/>
    </row>
    <row r="742" spans="1:15" x14ac:dyDescent="0.25">
      <c r="A742" s="12"/>
      <c r="B742" s="12"/>
      <c r="C742" s="12"/>
      <c r="D742" s="12"/>
      <c r="E742" s="12"/>
      <c r="F742" s="12"/>
      <c r="G742" s="12"/>
      <c r="H742" s="12"/>
      <c r="I742" s="12"/>
      <c r="J742" s="12"/>
      <c r="K742" s="12"/>
      <c r="L742" s="12"/>
      <c r="M742" s="12"/>
      <c r="N742" s="12"/>
      <c r="O742" s="12"/>
    </row>
    <row r="743" spans="1:15" x14ac:dyDescent="0.25">
      <c r="A743" s="12"/>
      <c r="B743" s="12"/>
      <c r="C743" s="12"/>
      <c r="D743" s="12"/>
      <c r="E743" s="12"/>
      <c r="F743" s="12"/>
      <c r="G743" s="12"/>
      <c r="H743" s="12"/>
      <c r="I743" s="12"/>
      <c r="J743" s="12"/>
      <c r="K743" s="12"/>
      <c r="L743" s="12"/>
      <c r="M743" s="12"/>
      <c r="N743" s="12"/>
      <c r="O743" s="12"/>
    </row>
    <row r="744" spans="1:15" x14ac:dyDescent="0.25">
      <c r="A744" s="12"/>
      <c r="B744" s="12"/>
      <c r="C744" s="12"/>
      <c r="D744" s="12"/>
      <c r="E744" s="12"/>
      <c r="F744" s="12"/>
      <c r="G744" s="12"/>
      <c r="H744" s="12"/>
      <c r="I744" s="12"/>
      <c r="J744" s="12"/>
      <c r="K744" s="12"/>
      <c r="L744" s="12"/>
      <c r="M744" s="12"/>
      <c r="N744" s="12"/>
      <c r="O744" s="12"/>
    </row>
    <row r="745" spans="1:15" x14ac:dyDescent="0.25">
      <c r="A745" s="12"/>
      <c r="B745" s="12"/>
      <c r="C745" s="12"/>
      <c r="D745" s="12"/>
      <c r="E745" s="12"/>
      <c r="F745" s="12"/>
      <c r="G745" s="12"/>
      <c r="H745" s="12"/>
      <c r="I745" s="12"/>
      <c r="J745" s="12"/>
      <c r="K745" s="12"/>
      <c r="L745" s="12"/>
      <c r="M745" s="12"/>
      <c r="N745" s="12"/>
      <c r="O745" s="12"/>
    </row>
    <row r="746" spans="1:15" x14ac:dyDescent="0.25">
      <c r="A746" s="12"/>
      <c r="B746" s="12"/>
      <c r="C746" s="12"/>
      <c r="D746" s="12"/>
      <c r="E746" s="12"/>
      <c r="F746" s="12"/>
      <c r="G746" s="12"/>
      <c r="H746" s="12"/>
      <c r="I746" s="12"/>
      <c r="J746" s="12"/>
      <c r="K746" s="12"/>
      <c r="L746" s="12"/>
      <c r="M746" s="12"/>
      <c r="N746" s="12"/>
      <c r="O746" s="12"/>
    </row>
    <row r="747" spans="1:15" x14ac:dyDescent="0.25">
      <c r="A747" s="12"/>
      <c r="B747" s="12"/>
      <c r="C747" s="12"/>
      <c r="D747" s="12"/>
      <c r="E747" s="12"/>
      <c r="F747" s="12"/>
      <c r="G747" s="12"/>
      <c r="H747" s="12"/>
      <c r="I747" s="12"/>
      <c r="J747" s="12"/>
      <c r="K747" s="12"/>
      <c r="L747" s="12"/>
      <c r="M747" s="12"/>
      <c r="N747" s="12"/>
      <c r="O747" s="12"/>
    </row>
    <row r="748" spans="1:15" x14ac:dyDescent="0.25">
      <c r="A748" s="12"/>
      <c r="B748" s="12"/>
      <c r="C748" s="12"/>
      <c r="D748" s="12"/>
      <c r="E748" s="12"/>
      <c r="F748" s="12"/>
      <c r="G748" s="12"/>
      <c r="H748" s="12"/>
      <c r="I748" s="12"/>
      <c r="J748" s="12"/>
      <c r="K748" s="12"/>
      <c r="L748" s="12"/>
      <c r="M748" s="12"/>
      <c r="N748" s="12"/>
      <c r="O748" s="12"/>
    </row>
    <row r="749" spans="1:15" x14ac:dyDescent="0.25">
      <c r="A749" s="12"/>
      <c r="B749" s="12"/>
      <c r="C749" s="12"/>
      <c r="D749" s="12"/>
      <c r="E749" s="12"/>
      <c r="F749" s="12"/>
      <c r="G749" s="12"/>
      <c r="H749" s="12"/>
      <c r="I749" s="12"/>
      <c r="J749" s="12"/>
      <c r="K749" s="12"/>
      <c r="L749" s="12"/>
      <c r="M749" s="12"/>
      <c r="N749" s="12"/>
      <c r="O749" s="12"/>
    </row>
    <row r="750" spans="1:15" x14ac:dyDescent="0.25">
      <c r="A750" s="12"/>
      <c r="B750" s="12"/>
      <c r="C750" s="12"/>
      <c r="D750" s="12"/>
      <c r="E750" s="12"/>
      <c r="F750" s="12"/>
      <c r="G750" s="12"/>
      <c r="H750" s="12"/>
      <c r="I750" s="12"/>
      <c r="J750" s="12"/>
      <c r="K750" s="12"/>
      <c r="L750" s="12"/>
      <c r="M750" s="12"/>
      <c r="N750" s="12"/>
      <c r="O750" s="12"/>
    </row>
    <row r="751" spans="1:15" x14ac:dyDescent="0.25">
      <c r="A751" s="12"/>
      <c r="B751" s="12"/>
      <c r="C751" s="12"/>
      <c r="D751" s="12"/>
      <c r="E751" s="12"/>
      <c r="F751" s="12"/>
      <c r="G751" s="12"/>
      <c r="H751" s="12"/>
      <c r="I751" s="12"/>
      <c r="J751" s="12"/>
      <c r="K751" s="12"/>
      <c r="L751" s="12"/>
      <c r="M751" s="12"/>
      <c r="N751" s="12"/>
      <c r="O751" s="12"/>
    </row>
    <row r="752" spans="1:15" x14ac:dyDescent="0.25">
      <c r="A752" s="12"/>
      <c r="B752" s="12"/>
      <c r="C752" s="12"/>
      <c r="D752" s="12"/>
      <c r="E752" s="12"/>
      <c r="F752" s="12"/>
      <c r="G752" s="12"/>
      <c r="H752" s="12"/>
      <c r="I752" s="12"/>
      <c r="J752" s="12"/>
      <c r="K752" s="12"/>
      <c r="L752" s="12"/>
      <c r="M752" s="12"/>
      <c r="N752" s="12"/>
      <c r="O752" s="12"/>
    </row>
    <row r="753" spans="1:15" x14ac:dyDescent="0.25">
      <c r="A753" s="12"/>
      <c r="B753" s="12"/>
      <c r="C753" s="12"/>
      <c r="D753" s="12"/>
      <c r="E753" s="12"/>
      <c r="F753" s="12"/>
      <c r="G753" s="12"/>
      <c r="H753" s="12"/>
      <c r="I753" s="12"/>
      <c r="J753" s="12"/>
      <c r="K753" s="12"/>
      <c r="L753" s="12"/>
      <c r="M753" s="12"/>
      <c r="N753" s="12"/>
      <c r="O753" s="12"/>
    </row>
    <row r="754" spans="1:15" x14ac:dyDescent="0.25">
      <c r="A754" s="12"/>
      <c r="B754" s="12"/>
      <c r="C754" s="12"/>
      <c r="D754" s="12"/>
      <c r="E754" s="12"/>
      <c r="F754" s="12"/>
      <c r="G754" s="12"/>
      <c r="H754" s="12"/>
      <c r="I754" s="12"/>
      <c r="J754" s="12"/>
      <c r="K754" s="12"/>
      <c r="L754" s="12"/>
      <c r="M754" s="12"/>
      <c r="N754" s="12"/>
      <c r="O754" s="12"/>
    </row>
    <row r="755" spans="1:15" x14ac:dyDescent="0.25">
      <c r="A755" s="12"/>
      <c r="B755" s="12"/>
      <c r="C755" s="12"/>
      <c r="D755" s="12"/>
      <c r="E755" s="12"/>
      <c r="F755" s="12"/>
      <c r="G755" s="12"/>
      <c r="H755" s="12"/>
      <c r="I755" s="12"/>
      <c r="J755" s="12"/>
      <c r="K755" s="12"/>
      <c r="L755" s="12"/>
      <c r="M755" s="12"/>
      <c r="N755" s="12"/>
      <c r="O755" s="12"/>
    </row>
    <row r="756" spans="1:15" x14ac:dyDescent="0.25">
      <c r="A756" s="12"/>
      <c r="B756" s="12"/>
      <c r="C756" s="12"/>
      <c r="D756" s="12"/>
      <c r="E756" s="12"/>
      <c r="F756" s="12"/>
      <c r="G756" s="12"/>
      <c r="H756" s="12"/>
      <c r="I756" s="12"/>
      <c r="J756" s="12"/>
      <c r="K756" s="12"/>
      <c r="L756" s="12"/>
      <c r="M756" s="12"/>
      <c r="N756" s="12"/>
      <c r="O756" s="12"/>
    </row>
    <row r="757" spans="1:15" x14ac:dyDescent="0.25">
      <c r="A757" s="12"/>
      <c r="B757" s="12"/>
      <c r="C757" s="12"/>
      <c r="D757" s="12"/>
      <c r="E757" s="12"/>
      <c r="F757" s="12"/>
      <c r="G757" s="12"/>
      <c r="H757" s="12"/>
      <c r="I757" s="12"/>
      <c r="J757" s="12"/>
      <c r="K757" s="12"/>
      <c r="L757" s="12"/>
      <c r="M757" s="12"/>
      <c r="N757" s="12"/>
      <c r="O757" s="12"/>
    </row>
    <row r="758" spans="1:15" x14ac:dyDescent="0.25">
      <c r="A758" s="12"/>
      <c r="B758" s="12"/>
      <c r="C758" s="12"/>
      <c r="D758" s="12"/>
      <c r="E758" s="12"/>
      <c r="F758" s="12"/>
      <c r="G758" s="12"/>
      <c r="H758" s="12"/>
      <c r="I758" s="12"/>
      <c r="J758" s="12"/>
      <c r="K758" s="12"/>
      <c r="L758" s="12"/>
      <c r="M758" s="12"/>
      <c r="N758" s="12"/>
      <c r="O758" s="12"/>
    </row>
    <row r="759" spans="1:15" x14ac:dyDescent="0.25">
      <c r="A759" s="12"/>
      <c r="B759" s="12"/>
      <c r="C759" s="12"/>
      <c r="D759" s="12"/>
      <c r="E759" s="12"/>
      <c r="F759" s="12"/>
      <c r="G759" s="12"/>
      <c r="H759" s="12"/>
      <c r="I759" s="12"/>
      <c r="J759" s="12"/>
      <c r="K759" s="12"/>
      <c r="L759" s="12"/>
      <c r="M759" s="12"/>
      <c r="N759" s="12"/>
      <c r="O759" s="12"/>
    </row>
    <row r="760" spans="1:15" x14ac:dyDescent="0.25">
      <c r="A760" s="12"/>
      <c r="B760" s="12"/>
      <c r="C760" s="12"/>
      <c r="D760" s="12"/>
      <c r="E760" s="12"/>
      <c r="F760" s="12"/>
      <c r="G760" s="12"/>
      <c r="H760" s="12"/>
      <c r="I760" s="12"/>
      <c r="J760" s="12"/>
      <c r="K760" s="12"/>
      <c r="L760" s="12"/>
      <c r="M760" s="12"/>
      <c r="N760" s="12"/>
      <c r="O760" s="12"/>
    </row>
    <row r="761" spans="1:15" x14ac:dyDescent="0.25">
      <c r="A761" s="12"/>
      <c r="B761" s="12"/>
      <c r="C761" s="12"/>
      <c r="D761" s="12"/>
      <c r="E761" s="12"/>
      <c r="F761" s="12"/>
      <c r="G761" s="12"/>
      <c r="H761" s="12"/>
      <c r="I761" s="12"/>
      <c r="J761" s="12"/>
      <c r="K761" s="12"/>
      <c r="L761" s="12"/>
      <c r="M761" s="12"/>
      <c r="N761" s="12"/>
      <c r="O761" s="12"/>
    </row>
    <row r="762" spans="1:15" x14ac:dyDescent="0.25">
      <c r="A762" s="12"/>
      <c r="B762" s="12"/>
      <c r="C762" s="12"/>
      <c r="D762" s="12"/>
      <c r="E762" s="12"/>
      <c r="F762" s="12"/>
      <c r="G762" s="12"/>
      <c r="H762" s="12"/>
      <c r="I762" s="12"/>
      <c r="J762" s="12"/>
      <c r="K762" s="12"/>
      <c r="L762" s="12"/>
      <c r="M762" s="12"/>
      <c r="N762" s="12"/>
      <c r="O762" s="12"/>
    </row>
    <row r="763" spans="1:15" x14ac:dyDescent="0.25">
      <c r="A763" s="12"/>
      <c r="B763" s="12"/>
      <c r="C763" s="12"/>
      <c r="D763" s="12"/>
      <c r="E763" s="12"/>
      <c r="F763" s="12"/>
      <c r="G763" s="12"/>
      <c r="H763" s="12"/>
      <c r="I763" s="12"/>
      <c r="J763" s="12"/>
      <c r="K763" s="12"/>
      <c r="L763" s="12"/>
      <c r="M763" s="12"/>
      <c r="N763" s="12"/>
      <c r="O763" s="12"/>
    </row>
    <row r="764" spans="1:15" x14ac:dyDescent="0.25">
      <c r="A764" s="12"/>
      <c r="B764" s="12"/>
      <c r="C764" s="12"/>
      <c r="D764" s="12"/>
      <c r="E764" s="12"/>
      <c r="F764" s="12"/>
      <c r="G764" s="12"/>
      <c r="H764" s="12"/>
      <c r="I764" s="12"/>
      <c r="J764" s="12"/>
      <c r="K764" s="12"/>
      <c r="L764" s="12"/>
      <c r="M764" s="12"/>
      <c r="N764" s="12"/>
      <c r="O764" s="12"/>
    </row>
    <row r="765" spans="1:15" x14ac:dyDescent="0.25">
      <c r="A765" s="12"/>
      <c r="B765" s="12"/>
      <c r="C765" s="12"/>
      <c r="D765" s="12"/>
      <c r="E765" s="12"/>
      <c r="F765" s="12"/>
      <c r="G765" s="12"/>
      <c r="H765" s="12"/>
      <c r="I765" s="12"/>
      <c r="J765" s="12"/>
      <c r="K765" s="12"/>
      <c r="L765" s="12"/>
      <c r="M765" s="12"/>
      <c r="N765" s="12"/>
      <c r="O765" s="12"/>
    </row>
    <row r="766" spans="1:15" x14ac:dyDescent="0.25">
      <c r="A766" s="12"/>
      <c r="B766" s="12"/>
      <c r="C766" s="12"/>
      <c r="D766" s="12"/>
      <c r="E766" s="12"/>
      <c r="F766" s="12"/>
      <c r="G766" s="12"/>
      <c r="H766" s="12"/>
      <c r="I766" s="12"/>
      <c r="J766" s="12"/>
      <c r="K766" s="12"/>
      <c r="L766" s="12"/>
      <c r="M766" s="12"/>
      <c r="N766" s="12"/>
      <c r="O766" s="12"/>
    </row>
    <row r="767" spans="1:15" x14ac:dyDescent="0.25">
      <c r="A767" s="12"/>
      <c r="B767" s="12"/>
      <c r="C767" s="12"/>
      <c r="D767" s="12"/>
      <c r="E767" s="12"/>
      <c r="F767" s="12"/>
      <c r="G767" s="12"/>
      <c r="H767" s="12"/>
      <c r="I767" s="12"/>
      <c r="J767" s="12"/>
      <c r="K767" s="12"/>
      <c r="L767" s="12"/>
      <c r="M767" s="12"/>
      <c r="N767" s="12"/>
      <c r="O767" s="12"/>
    </row>
    <row r="768" spans="1:15" x14ac:dyDescent="0.25">
      <c r="A768" s="12"/>
      <c r="B768" s="12"/>
      <c r="C768" s="12"/>
      <c r="D768" s="12"/>
      <c r="E768" s="12"/>
      <c r="F768" s="12"/>
      <c r="G768" s="12"/>
      <c r="H768" s="12"/>
      <c r="I768" s="12"/>
      <c r="J768" s="12"/>
      <c r="K768" s="12"/>
      <c r="L768" s="12"/>
      <c r="M768" s="12"/>
      <c r="N768" s="12"/>
      <c r="O768" s="12"/>
    </row>
    <row r="769" spans="1:15" x14ac:dyDescent="0.25">
      <c r="A769" s="12"/>
      <c r="B769" s="12"/>
      <c r="C769" s="12"/>
      <c r="D769" s="12"/>
      <c r="E769" s="12"/>
      <c r="F769" s="12"/>
      <c r="G769" s="12"/>
      <c r="H769" s="12"/>
      <c r="I769" s="12"/>
      <c r="J769" s="12"/>
      <c r="K769" s="12"/>
      <c r="L769" s="12"/>
      <c r="M769" s="12"/>
      <c r="N769" s="12"/>
      <c r="O769" s="12"/>
    </row>
    <row r="770" spans="1:15" x14ac:dyDescent="0.25">
      <c r="A770" s="12"/>
      <c r="B770" s="12"/>
      <c r="C770" s="12"/>
      <c r="D770" s="12"/>
      <c r="E770" s="12"/>
      <c r="F770" s="12"/>
      <c r="G770" s="12"/>
      <c r="H770" s="12"/>
      <c r="I770" s="12"/>
      <c r="J770" s="12"/>
      <c r="K770" s="12"/>
      <c r="L770" s="12"/>
      <c r="M770" s="12"/>
      <c r="N770" s="12"/>
      <c r="O770" s="12"/>
    </row>
    <row r="771" spans="1:15" x14ac:dyDescent="0.25">
      <c r="A771" s="12"/>
      <c r="B771" s="12"/>
      <c r="C771" s="12"/>
      <c r="D771" s="12"/>
      <c r="E771" s="12"/>
      <c r="F771" s="12"/>
      <c r="G771" s="12"/>
      <c r="H771" s="12"/>
      <c r="I771" s="12"/>
      <c r="J771" s="12"/>
      <c r="K771" s="12"/>
      <c r="L771" s="12"/>
      <c r="M771" s="12"/>
      <c r="N771" s="12"/>
      <c r="O771" s="12"/>
    </row>
    <row r="772" spans="1:15" x14ac:dyDescent="0.25">
      <c r="A772" s="12"/>
      <c r="B772" s="12"/>
      <c r="C772" s="12"/>
      <c r="D772" s="12"/>
      <c r="E772" s="12"/>
      <c r="F772" s="12"/>
      <c r="G772" s="12"/>
      <c r="H772" s="12"/>
      <c r="I772" s="12"/>
      <c r="J772" s="12"/>
      <c r="K772" s="12"/>
      <c r="L772" s="12"/>
      <c r="M772" s="12"/>
      <c r="N772" s="12"/>
      <c r="O772" s="12"/>
    </row>
    <row r="773" spans="1:15" x14ac:dyDescent="0.25">
      <c r="A773" s="12"/>
      <c r="B773" s="12"/>
      <c r="C773" s="12"/>
      <c r="D773" s="12"/>
      <c r="E773" s="12"/>
      <c r="F773" s="12"/>
      <c r="G773" s="12"/>
      <c r="H773" s="12"/>
      <c r="I773" s="12"/>
      <c r="J773" s="12"/>
      <c r="K773" s="12"/>
      <c r="L773" s="12"/>
      <c r="M773" s="12"/>
      <c r="N773" s="12"/>
      <c r="O773" s="12"/>
    </row>
    <row r="774" spans="1:15" x14ac:dyDescent="0.25">
      <c r="A774" s="12"/>
      <c r="B774" s="12"/>
      <c r="C774" s="12"/>
      <c r="D774" s="12"/>
      <c r="E774" s="12"/>
      <c r="F774" s="12"/>
      <c r="G774" s="12"/>
      <c r="H774" s="12"/>
      <c r="I774" s="12"/>
      <c r="J774" s="12"/>
      <c r="K774" s="12"/>
      <c r="L774" s="12"/>
      <c r="M774" s="12"/>
      <c r="N774" s="12"/>
      <c r="O774" s="12"/>
    </row>
    <row r="775" spans="1:15" x14ac:dyDescent="0.25">
      <c r="A775" s="12"/>
      <c r="B775" s="12"/>
      <c r="C775" s="12"/>
      <c r="D775" s="12"/>
      <c r="E775" s="12"/>
      <c r="F775" s="12"/>
      <c r="G775" s="12"/>
      <c r="H775" s="12"/>
      <c r="I775" s="12"/>
      <c r="J775" s="12"/>
      <c r="K775" s="12"/>
      <c r="L775" s="12"/>
      <c r="M775" s="12"/>
      <c r="N775" s="12"/>
      <c r="O775" s="12"/>
    </row>
    <row r="776" spans="1:15" x14ac:dyDescent="0.25">
      <c r="A776" s="12"/>
      <c r="B776" s="12"/>
      <c r="C776" s="12"/>
      <c r="D776" s="12"/>
      <c r="E776" s="12"/>
      <c r="F776" s="12"/>
      <c r="G776" s="12"/>
      <c r="H776" s="12"/>
      <c r="I776" s="12"/>
      <c r="J776" s="12"/>
      <c r="K776" s="12"/>
      <c r="L776" s="12"/>
      <c r="M776" s="12"/>
      <c r="N776" s="12"/>
      <c r="O776" s="12"/>
    </row>
    <row r="777" spans="1:15" x14ac:dyDescent="0.25">
      <c r="A777" s="12"/>
      <c r="B777" s="12"/>
      <c r="C777" s="12"/>
      <c r="D777" s="12"/>
      <c r="E777" s="12"/>
      <c r="F777" s="12"/>
      <c r="G777" s="12"/>
      <c r="H777" s="12"/>
      <c r="I777" s="12"/>
      <c r="J777" s="12"/>
      <c r="K777" s="12"/>
      <c r="L777" s="12"/>
      <c r="M777" s="12"/>
      <c r="N777" s="12"/>
      <c r="O777" s="12"/>
    </row>
    <row r="778" spans="1:15" x14ac:dyDescent="0.25">
      <c r="A778" s="12"/>
      <c r="B778" s="12"/>
      <c r="C778" s="12"/>
      <c r="D778" s="12"/>
      <c r="E778" s="12"/>
      <c r="F778" s="12"/>
      <c r="G778" s="12"/>
      <c r="H778" s="12"/>
      <c r="I778" s="12"/>
      <c r="J778" s="12"/>
      <c r="K778" s="12"/>
      <c r="L778" s="12"/>
      <c r="M778" s="12"/>
      <c r="N778" s="12"/>
      <c r="O778" s="12"/>
    </row>
    <row r="779" spans="1:15" x14ac:dyDescent="0.25">
      <c r="A779" s="12"/>
      <c r="B779" s="12"/>
      <c r="C779" s="12"/>
      <c r="D779" s="12"/>
      <c r="E779" s="12"/>
      <c r="F779" s="12"/>
      <c r="G779" s="12"/>
      <c r="H779" s="12"/>
      <c r="I779" s="12"/>
      <c r="J779" s="12"/>
      <c r="K779" s="12"/>
      <c r="L779" s="12"/>
      <c r="M779" s="12"/>
      <c r="N779" s="12"/>
      <c r="O779" s="12"/>
    </row>
    <row r="780" spans="1:15" x14ac:dyDescent="0.25">
      <c r="A780" s="12"/>
      <c r="B780" s="12"/>
      <c r="C780" s="12"/>
      <c r="D780" s="12"/>
      <c r="E780" s="12"/>
      <c r="F780" s="12"/>
      <c r="G780" s="12"/>
      <c r="H780" s="12"/>
      <c r="I780" s="12"/>
      <c r="J780" s="12"/>
      <c r="K780" s="12"/>
      <c r="L780" s="12"/>
      <c r="M780" s="12"/>
      <c r="N780" s="12"/>
      <c r="O780" s="12"/>
    </row>
    <row r="781" spans="1:15" x14ac:dyDescent="0.25">
      <c r="A781" s="12"/>
      <c r="B781" s="12"/>
      <c r="C781" s="12"/>
      <c r="D781" s="12"/>
      <c r="E781" s="12"/>
      <c r="F781" s="12"/>
      <c r="G781" s="12"/>
      <c r="H781" s="12"/>
      <c r="I781" s="12"/>
      <c r="J781" s="12"/>
      <c r="K781" s="12"/>
      <c r="L781" s="12"/>
      <c r="M781" s="12"/>
      <c r="N781" s="12"/>
      <c r="O781" s="12"/>
    </row>
    <row r="782" spans="1:15" x14ac:dyDescent="0.25">
      <c r="A782" s="12"/>
      <c r="B782" s="12"/>
      <c r="C782" s="12"/>
      <c r="D782" s="12"/>
      <c r="E782" s="12"/>
      <c r="F782" s="12"/>
      <c r="G782" s="12"/>
      <c r="H782" s="12"/>
      <c r="I782" s="12"/>
      <c r="J782" s="12"/>
      <c r="K782" s="12"/>
      <c r="L782" s="12"/>
      <c r="M782" s="12"/>
      <c r="N782" s="12"/>
      <c r="O782" s="12"/>
    </row>
    <row r="783" spans="1:15" x14ac:dyDescent="0.25">
      <c r="A783" s="12"/>
      <c r="B783" s="12"/>
      <c r="C783" s="12"/>
      <c r="D783" s="12"/>
      <c r="E783" s="12"/>
      <c r="F783" s="12"/>
      <c r="G783" s="12"/>
      <c r="H783" s="12"/>
      <c r="I783" s="12"/>
      <c r="J783" s="12"/>
      <c r="K783" s="12"/>
      <c r="L783" s="12"/>
      <c r="M783" s="12"/>
      <c r="N783" s="12"/>
      <c r="O783" s="12"/>
    </row>
    <row r="784" spans="1:15" x14ac:dyDescent="0.25">
      <c r="A784" s="12"/>
      <c r="B784" s="12"/>
      <c r="C784" s="12"/>
      <c r="D784" s="12"/>
      <c r="E784" s="12"/>
      <c r="F784" s="12"/>
      <c r="G784" s="12"/>
      <c r="H784" s="12"/>
      <c r="I784" s="12"/>
      <c r="J784" s="12"/>
      <c r="K784" s="12"/>
      <c r="L784" s="12"/>
      <c r="M784" s="12"/>
      <c r="N784" s="12"/>
      <c r="O784" s="12"/>
    </row>
    <row r="785" spans="1:15" x14ac:dyDescent="0.25">
      <c r="A785" s="12"/>
      <c r="B785" s="12"/>
      <c r="C785" s="12"/>
      <c r="D785" s="12"/>
      <c r="E785" s="12"/>
      <c r="F785" s="12"/>
      <c r="G785" s="12"/>
      <c r="H785" s="12"/>
      <c r="I785" s="12"/>
      <c r="J785" s="12"/>
      <c r="K785" s="12"/>
      <c r="L785" s="12"/>
      <c r="M785" s="12"/>
      <c r="N785" s="12"/>
      <c r="O785" s="12"/>
    </row>
    <row r="786" spans="1:15" x14ac:dyDescent="0.25">
      <c r="A786" s="12"/>
      <c r="B786" s="12"/>
      <c r="C786" s="12"/>
      <c r="D786" s="12"/>
      <c r="E786" s="12"/>
      <c r="F786" s="12"/>
      <c r="G786" s="12"/>
      <c r="H786" s="12"/>
      <c r="I786" s="12"/>
      <c r="J786" s="12"/>
      <c r="K786" s="12"/>
      <c r="L786" s="12"/>
      <c r="M786" s="12"/>
      <c r="N786" s="12"/>
      <c r="O786" s="12"/>
    </row>
    <row r="787" spans="1:15" x14ac:dyDescent="0.25">
      <c r="A787" s="12"/>
      <c r="B787" s="12"/>
      <c r="C787" s="12"/>
      <c r="D787" s="12"/>
      <c r="E787" s="12"/>
      <c r="F787" s="12"/>
      <c r="G787" s="12"/>
      <c r="H787" s="12"/>
      <c r="I787" s="12"/>
      <c r="J787" s="12"/>
      <c r="K787" s="12"/>
      <c r="L787" s="12"/>
      <c r="M787" s="12"/>
      <c r="N787" s="12"/>
      <c r="O787" s="12"/>
    </row>
    <row r="788" spans="1:15" x14ac:dyDescent="0.25">
      <c r="A788" s="12"/>
      <c r="B788" s="12"/>
      <c r="C788" s="12"/>
      <c r="D788" s="12"/>
      <c r="E788" s="12"/>
      <c r="F788" s="12"/>
      <c r="G788" s="12"/>
      <c r="H788" s="12"/>
      <c r="I788" s="12"/>
      <c r="J788" s="12"/>
      <c r="K788" s="12"/>
      <c r="L788" s="12"/>
      <c r="M788" s="12"/>
      <c r="N788" s="12"/>
      <c r="O788" s="12"/>
    </row>
    <row r="789" spans="1:15" x14ac:dyDescent="0.25">
      <c r="A789" s="12"/>
      <c r="B789" s="12"/>
      <c r="C789" s="12"/>
      <c r="D789" s="12"/>
      <c r="E789" s="12"/>
      <c r="F789" s="12"/>
      <c r="G789" s="12"/>
      <c r="H789" s="12"/>
      <c r="I789" s="12"/>
      <c r="J789" s="12"/>
      <c r="K789" s="12"/>
      <c r="L789" s="12"/>
      <c r="M789" s="12"/>
      <c r="N789" s="12"/>
      <c r="O789" s="12"/>
    </row>
    <row r="790" spans="1:15" x14ac:dyDescent="0.25">
      <c r="A790" s="12"/>
      <c r="B790" s="12"/>
      <c r="C790" s="12"/>
      <c r="D790" s="12"/>
      <c r="E790" s="12"/>
      <c r="F790" s="12"/>
      <c r="G790" s="12"/>
      <c r="H790" s="12"/>
      <c r="I790" s="12"/>
      <c r="J790" s="12"/>
      <c r="K790" s="12"/>
      <c r="L790" s="12"/>
      <c r="M790" s="12"/>
      <c r="N790" s="12"/>
      <c r="O790" s="12"/>
    </row>
    <row r="791" spans="1:15" x14ac:dyDescent="0.25">
      <c r="A791" s="12"/>
      <c r="B791" s="12"/>
      <c r="C791" s="12"/>
      <c r="D791" s="12"/>
      <c r="E791" s="12"/>
      <c r="F791" s="12"/>
      <c r="G791" s="12"/>
      <c r="H791" s="12"/>
      <c r="I791" s="12"/>
      <c r="J791" s="12"/>
      <c r="K791" s="12"/>
      <c r="L791" s="12"/>
      <c r="M791" s="12"/>
      <c r="N791" s="12"/>
      <c r="O791" s="12"/>
    </row>
    <row r="792" spans="1:15" x14ac:dyDescent="0.25">
      <c r="A792" s="12"/>
      <c r="B792" s="12"/>
      <c r="C792" s="12"/>
      <c r="D792" s="12"/>
      <c r="E792" s="12"/>
      <c r="F792" s="12"/>
      <c r="G792" s="12"/>
      <c r="H792" s="12"/>
      <c r="I792" s="12"/>
      <c r="J792" s="12"/>
      <c r="K792" s="12"/>
      <c r="L792" s="12"/>
      <c r="M792" s="12"/>
      <c r="N792" s="12"/>
      <c r="O792" s="12"/>
    </row>
    <row r="793" spans="1:15" x14ac:dyDescent="0.25">
      <c r="A793" s="12"/>
      <c r="B793" s="12"/>
      <c r="C793" s="12"/>
      <c r="D793" s="12"/>
      <c r="E793" s="12"/>
      <c r="F793" s="12"/>
      <c r="G793" s="12"/>
      <c r="H793" s="12"/>
      <c r="I793" s="12"/>
      <c r="J793" s="12"/>
      <c r="K793" s="12"/>
      <c r="L793" s="12"/>
      <c r="M793" s="12"/>
      <c r="N793" s="12"/>
      <c r="O793" s="12"/>
    </row>
    <row r="794" spans="1:15" x14ac:dyDescent="0.25">
      <c r="A794" s="12"/>
      <c r="B794" s="12"/>
      <c r="C794" s="12"/>
      <c r="D794" s="12"/>
      <c r="E794" s="12"/>
      <c r="F794" s="12"/>
      <c r="G794" s="12"/>
      <c r="H794" s="12"/>
      <c r="I794" s="12"/>
      <c r="J794" s="12"/>
      <c r="K794" s="12"/>
      <c r="L794" s="12"/>
      <c r="M794" s="12"/>
      <c r="N794" s="12"/>
      <c r="O794" s="12"/>
    </row>
    <row r="795" spans="1:15" x14ac:dyDescent="0.25">
      <c r="A795" s="12"/>
      <c r="B795" s="12"/>
      <c r="C795" s="12"/>
      <c r="D795" s="12"/>
      <c r="E795" s="12"/>
      <c r="F795" s="12"/>
      <c r="G795" s="12"/>
      <c r="H795" s="12"/>
      <c r="I795" s="12"/>
      <c r="J795" s="12"/>
      <c r="K795" s="12"/>
      <c r="L795" s="12"/>
      <c r="M795" s="12"/>
      <c r="N795" s="12"/>
      <c r="O795" s="12"/>
    </row>
    <row r="796" spans="1:15" x14ac:dyDescent="0.25">
      <c r="A796" s="12"/>
      <c r="B796" s="12"/>
      <c r="C796" s="12"/>
      <c r="D796" s="12"/>
      <c r="E796" s="12"/>
      <c r="F796" s="12"/>
      <c r="G796" s="12"/>
      <c r="H796" s="12"/>
      <c r="I796" s="12"/>
      <c r="J796" s="12"/>
      <c r="K796" s="12"/>
      <c r="L796" s="12"/>
      <c r="M796" s="12"/>
      <c r="N796" s="12"/>
      <c r="O796" s="12"/>
    </row>
    <row r="797" spans="1:15" x14ac:dyDescent="0.25">
      <c r="A797" s="12"/>
      <c r="B797" s="12"/>
      <c r="C797" s="12"/>
      <c r="D797" s="12"/>
      <c r="E797" s="12"/>
      <c r="F797" s="12"/>
      <c r="G797" s="12"/>
      <c r="H797" s="12"/>
      <c r="I797" s="12"/>
      <c r="J797" s="12"/>
      <c r="K797" s="12"/>
      <c r="L797" s="12"/>
      <c r="M797" s="12"/>
      <c r="N797" s="12"/>
      <c r="O797" s="12"/>
    </row>
    <row r="798" spans="1:15" x14ac:dyDescent="0.25">
      <c r="A798" s="12"/>
      <c r="B798" s="12"/>
      <c r="C798" s="12"/>
      <c r="D798" s="12"/>
      <c r="E798" s="12"/>
      <c r="F798" s="12"/>
      <c r="G798" s="12"/>
      <c r="H798" s="12"/>
      <c r="I798" s="12"/>
      <c r="J798" s="12"/>
      <c r="K798" s="12"/>
      <c r="L798" s="12"/>
      <c r="M798" s="12"/>
      <c r="N798" s="12"/>
      <c r="O798" s="12"/>
    </row>
    <row r="799" spans="1:15" x14ac:dyDescent="0.25">
      <c r="A799" s="12"/>
      <c r="B799" s="12"/>
      <c r="C799" s="12"/>
      <c r="D799" s="12"/>
      <c r="E799" s="12"/>
      <c r="F799" s="12"/>
      <c r="G799" s="12"/>
      <c r="H799" s="12"/>
      <c r="I799" s="12"/>
      <c r="J799" s="12"/>
      <c r="K799" s="12"/>
      <c r="L799" s="12"/>
      <c r="M799" s="12"/>
      <c r="N799" s="12"/>
      <c r="O799" s="12"/>
    </row>
    <row r="800" spans="1:15" x14ac:dyDescent="0.25">
      <c r="A800" s="12"/>
      <c r="B800" s="12"/>
      <c r="C800" s="12"/>
      <c r="D800" s="12"/>
      <c r="E800" s="12"/>
      <c r="F800" s="12"/>
      <c r="G800" s="12"/>
      <c r="H800" s="12"/>
      <c r="I800" s="12"/>
      <c r="J800" s="12"/>
      <c r="K800" s="12"/>
      <c r="L800" s="12"/>
      <c r="M800" s="12"/>
      <c r="N800" s="12"/>
      <c r="O800" s="12"/>
    </row>
    <row r="801" spans="1:15" x14ac:dyDescent="0.25">
      <c r="A801" s="12"/>
      <c r="B801" s="12"/>
      <c r="C801" s="12"/>
      <c r="D801" s="12"/>
      <c r="E801" s="12"/>
      <c r="F801" s="12"/>
      <c r="G801" s="12"/>
      <c r="H801" s="12"/>
      <c r="I801" s="12"/>
      <c r="J801" s="12"/>
      <c r="K801" s="12"/>
      <c r="L801" s="12"/>
      <c r="M801" s="12"/>
      <c r="N801" s="12"/>
      <c r="O801" s="12"/>
    </row>
    <row r="802" spans="1:15" x14ac:dyDescent="0.25">
      <c r="A802" s="12"/>
      <c r="B802" s="12"/>
      <c r="C802" s="12"/>
      <c r="D802" s="12"/>
      <c r="E802" s="12"/>
      <c r="F802" s="12"/>
      <c r="G802" s="12"/>
      <c r="H802" s="12"/>
      <c r="I802" s="12"/>
      <c r="J802" s="12"/>
      <c r="K802" s="12"/>
      <c r="L802" s="12"/>
      <c r="M802" s="12"/>
      <c r="N802" s="12"/>
      <c r="O802" s="12"/>
    </row>
    <row r="803" spans="1:15" x14ac:dyDescent="0.25">
      <c r="A803" s="12"/>
      <c r="B803" s="12"/>
      <c r="C803" s="12"/>
      <c r="D803" s="12"/>
      <c r="E803" s="12"/>
      <c r="F803" s="12"/>
      <c r="G803" s="12"/>
      <c r="H803" s="12"/>
      <c r="I803" s="12"/>
      <c r="J803" s="12"/>
      <c r="K803" s="12"/>
      <c r="L803" s="12"/>
      <c r="M803" s="12"/>
      <c r="N803" s="12"/>
      <c r="O803" s="12"/>
    </row>
    <row r="804" spans="1:15" x14ac:dyDescent="0.25">
      <c r="A804" s="12"/>
      <c r="B804" s="12"/>
      <c r="C804" s="12"/>
      <c r="D804" s="12"/>
      <c r="E804" s="12"/>
      <c r="F804" s="12"/>
      <c r="G804" s="12"/>
      <c r="H804" s="12"/>
      <c r="I804" s="12"/>
      <c r="J804" s="12"/>
      <c r="K804" s="12"/>
      <c r="L804" s="12"/>
      <c r="M804" s="12"/>
      <c r="N804" s="12"/>
      <c r="O804" s="12"/>
    </row>
    <row r="805" spans="1:15" x14ac:dyDescent="0.25">
      <c r="A805" s="12"/>
      <c r="B805" s="12"/>
      <c r="C805" s="12"/>
      <c r="D805" s="12"/>
      <c r="E805" s="12"/>
      <c r="F805" s="12"/>
      <c r="G805" s="12"/>
      <c r="H805" s="12"/>
      <c r="I805" s="12"/>
      <c r="J805" s="12"/>
      <c r="K805" s="12"/>
      <c r="L805" s="12"/>
      <c r="M805" s="12"/>
      <c r="N805" s="12"/>
      <c r="O805" s="12"/>
    </row>
    <row r="806" spans="1:15" x14ac:dyDescent="0.25">
      <c r="A806" s="12"/>
      <c r="B806" s="12"/>
      <c r="C806" s="12"/>
      <c r="D806" s="12"/>
      <c r="E806" s="12"/>
      <c r="F806" s="12"/>
      <c r="G806" s="12"/>
      <c r="H806" s="12"/>
      <c r="I806" s="12"/>
      <c r="J806" s="12"/>
      <c r="K806" s="12"/>
      <c r="L806" s="12"/>
      <c r="M806" s="12"/>
      <c r="N806" s="12"/>
      <c r="O806" s="12"/>
    </row>
    <row r="807" spans="1:15" x14ac:dyDescent="0.25">
      <c r="A807" s="12"/>
      <c r="B807" s="12"/>
      <c r="C807" s="12"/>
      <c r="D807" s="12"/>
      <c r="E807" s="12"/>
      <c r="F807" s="12"/>
      <c r="G807" s="12"/>
      <c r="H807" s="12"/>
      <c r="I807" s="12"/>
      <c r="J807" s="12"/>
      <c r="K807" s="12"/>
      <c r="L807" s="12"/>
      <c r="M807" s="12"/>
      <c r="N807" s="12"/>
      <c r="O807" s="12"/>
    </row>
    <row r="808" spans="1:15" x14ac:dyDescent="0.25">
      <c r="A808" s="12"/>
      <c r="B808" s="12"/>
      <c r="C808" s="12"/>
      <c r="D808" s="12"/>
      <c r="E808" s="12"/>
      <c r="F808" s="12"/>
      <c r="G808" s="12"/>
      <c r="H808" s="12"/>
      <c r="I808" s="12"/>
      <c r="J808" s="12"/>
      <c r="K808" s="12"/>
      <c r="L808" s="12"/>
      <c r="M808" s="12"/>
      <c r="N808" s="12"/>
      <c r="O808" s="12"/>
    </row>
    <row r="809" spans="1:15" x14ac:dyDescent="0.25">
      <c r="A809" s="12"/>
      <c r="B809" s="12"/>
      <c r="C809" s="12"/>
      <c r="D809" s="12"/>
      <c r="E809" s="12"/>
      <c r="F809" s="12"/>
      <c r="G809" s="12"/>
      <c r="H809" s="12"/>
      <c r="I809" s="12"/>
      <c r="J809" s="12"/>
      <c r="K809" s="12"/>
      <c r="L809" s="12"/>
      <c r="M809" s="12"/>
      <c r="N809" s="12"/>
      <c r="O809" s="12"/>
    </row>
    <row r="810" spans="1:15" x14ac:dyDescent="0.25">
      <c r="A810" s="12"/>
      <c r="B810" s="12"/>
      <c r="C810" s="12"/>
      <c r="D810" s="12"/>
      <c r="E810" s="12"/>
      <c r="F810" s="12"/>
      <c r="G810" s="12"/>
      <c r="H810" s="12"/>
      <c r="I810" s="12"/>
      <c r="J810" s="12"/>
      <c r="K810" s="12"/>
      <c r="L810" s="12"/>
      <c r="M810" s="12"/>
      <c r="N810" s="12"/>
      <c r="O810" s="12"/>
    </row>
    <row r="811" spans="1:15" x14ac:dyDescent="0.25">
      <c r="A811" s="12"/>
      <c r="B811" s="12"/>
      <c r="C811" s="12"/>
      <c r="D811" s="12"/>
      <c r="E811" s="12"/>
      <c r="F811" s="12"/>
      <c r="G811" s="12"/>
      <c r="H811" s="12"/>
      <c r="I811" s="12"/>
      <c r="J811" s="12"/>
      <c r="K811" s="12"/>
      <c r="L811" s="12"/>
      <c r="M811" s="12"/>
      <c r="N811" s="12"/>
      <c r="O811" s="12"/>
    </row>
    <row r="812" spans="1:15" x14ac:dyDescent="0.25">
      <c r="A812" s="12"/>
      <c r="B812" s="12"/>
      <c r="C812" s="12"/>
      <c r="D812" s="12"/>
      <c r="E812" s="12"/>
      <c r="F812" s="12"/>
      <c r="G812" s="12"/>
      <c r="H812" s="12"/>
      <c r="I812" s="12"/>
      <c r="J812" s="12"/>
      <c r="K812" s="12"/>
      <c r="L812" s="12"/>
      <c r="M812" s="12"/>
      <c r="N812" s="12"/>
      <c r="O812" s="12"/>
    </row>
    <row r="813" spans="1:15" x14ac:dyDescent="0.25">
      <c r="A813" s="12"/>
      <c r="B813" s="12"/>
      <c r="C813" s="12"/>
      <c r="D813" s="12"/>
      <c r="E813" s="12"/>
      <c r="F813" s="12"/>
      <c r="G813" s="12"/>
      <c r="H813" s="12"/>
      <c r="I813" s="12"/>
      <c r="J813" s="12"/>
      <c r="K813" s="12"/>
      <c r="L813" s="12"/>
      <c r="M813" s="12"/>
      <c r="N813" s="12"/>
      <c r="O813" s="12"/>
    </row>
    <row r="814" spans="1:15" x14ac:dyDescent="0.25">
      <c r="A814" s="12"/>
      <c r="B814" s="12"/>
      <c r="C814" s="12"/>
      <c r="D814" s="12"/>
      <c r="E814" s="12"/>
      <c r="F814" s="12"/>
      <c r="G814" s="12"/>
      <c r="H814" s="12"/>
      <c r="I814" s="12"/>
      <c r="J814" s="12"/>
      <c r="K814" s="12"/>
      <c r="L814" s="12"/>
      <c r="M814" s="12"/>
      <c r="N814" s="12"/>
      <c r="O814" s="12"/>
    </row>
    <row r="815" spans="1:15" x14ac:dyDescent="0.25">
      <c r="A815" s="12"/>
      <c r="B815" s="12"/>
      <c r="C815" s="12"/>
      <c r="D815" s="12"/>
      <c r="E815" s="12"/>
      <c r="F815" s="12"/>
      <c r="G815" s="12"/>
      <c r="H815" s="12"/>
      <c r="I815" s="12"/>
      <c r="J815" s="12"/>
      <c r="K815" s="12"/>
      <c r="L815" s="12"/>
      <c r="M815" s="12"/>
      <c r="N815" s="12"/>
      <c r="O815" s="12"/>
    </row>
    <row r="816" spans="1:15" x14ac:dyDescent="0.25">
      <c r="A816" s="12"/>
      <c r="B816" s="12"/>
      <c r="C816" s="12"/>
      <c r="D816" s="12"/>
      <c r="E816" s="12"/>
      <c r="F816" s="12"/>
      <c r="G816" s="12"/>
      <c r="H816" s="12"/>
      <c r="I816" s="12"/>
      <c r="J816" s="12"/>
      <c r="K816" s="12"/>
      <c r="L816" s="12"/>
      <c r="M816" s="12"/>
      <c r="N816" s="12"/>
      <c r="O816" s="12"/>
    </row>
    <row r="817" spans="1:15" x14ac:dyDescent="0.25">
      <c r="A817" s="12"/>
      <c r="B817" s="12"/>
      <c r="C817" s="12"/>
      <c r="D817" s="12"/>
      <c r="E817" s="12"/>
      <c r="F817" s="12"/>
      <c r="G817" s="12"/>
      <c r="H817" s="12"/>
      <c r="I817" s="12"/>
      <c r="J817" s="12"/>
      <c r="K817" s="12"/>
      <c r="L817" s="12"/>
      <c r="M817" s="12"/>
      <c r="N817" s="12"/>
      <c r="O817" s="12"/>
    </row>
    <row r="818" spans="1:15" x14ac:dyDescent="0.25">
      <c r="A818" s="12"/>
      <c r="B818" s="12"/>
      <c r="C818" s="12"/>
      <c r="D818" s="12"/>
      <c r="E818" s="12"/>
      <c r="F818" s="12"/>
      <c r="G818" s="12"/>
      <c r="H818" s="12"/>
      <c r="I818" s="12"/>
      <c r="J818" s="12"/>
      <c r="K818" s="12"/>
      <c r="L818" s="12"/>
      <c r="M818" s="12"/>
      <c r="N818" s="12"/>
      <c r="O818" s="12"/>
    </row>
    <row r="819" spans="1:15" x14ac:dyDescent="0.25">
      <c r="A819" s="12"/>
      <c r="B819" s="12"/>
      <c r="C819" s="12"/>
      <c r="D819" s="12"/>
      <c r="E819" s="12"/>
      <c r="F819" s="12"/>
      <c r="G819" s="12"/>
      <c r="H819" s="12"/>
      <c r="I819" s="12"/>
      <c r="J819" s="12"/>
      <c r="K819" s="12"/>
      <c r="L819" s="12"/>
      <c r="M819" s="12"/>
      <c r="N819" s="12"/>
      <c r="O819" s="12"/>
    </row>
    <row r="820" spans="1:15" x14ac:dyDescent="0.25">
      <c r="A820" s="12"/>
      <c r="B820" s="12"/>
      <c r="C820" s="12"/>
      <c r="D820" s="12"/>
      <c r="E820" s="12"/>
      <c r="F820" s="12"/>
      <c r="G820" s="12"/>
      <c r="H820" s="12"/>
      <c r="I820" s="12"/>
      <c r="J820" s="12"/>
      <c r="K820" s="12"/>
      <c r="L820" s="12"/>
      <c r="M820" s="12"/>
      <c r="N820" s="12"/>
      <c r="O820" s="12"/>
    </row>
    <row r="821" spans="1:15" x14ac:dyDescent="0.25">
      <c r="A821" s="12"/>
      <c r="B821" s="12"/>
      <c r="C821" s="12"/>
      <c r="D821" s="12"/>
      <c r="E821" s="12"/>
      <c r="F821" s="12"/>
      <c r="G821" s="12"/>
      <c r="H821" s="12"/>
      <c r="I821" s="12"/>
      <c r="J821" s="12"/>
      <c r="K821" s="12"/>
      <c r="L821" s="12"/>
      <c r="M821" s="12"/>
      <c r="N821" s="12"/>
      <c r="O821" s="12"/>
    </row>
    <row r="822" spans="1:15" x14ac:dyDescent="0.25">
      <c r="A822" s="12"/>
      <c r="B822" s="12"/>
      <c r="C822" s="12"/>
      <c r="D822" s="12"/>
      <c r="E822" s="12"/>
      <c r="F822" s="12"/>
      <c r="G822" s="12"/>
      <c r="H822" s="12"/>
      <c r="I822" s="12"/>
      <c r="J822" s="12"/>
      <c r="K822" s="12"/>
      <c r="L822" s="12"/>
      <c r="M822" s="12"/>
      <c r="N822" s="12"/>
      <c r="O822" s="12"/>
    </row>
    <row r="823" spans="1:15" x14ac:dyDescent="0.25">
      <c r="A823" s="12"/>
      <c r="B823" s="12"/>
      <c r="C823" s="12"/>
      <c r="D823" s="12"/>
      <c r="E823" s="12"/>
      <c r="F823" s="12"/>
      <c r="G823" s="12"/>
      <c r="H823" s="12"/>
      <c r="I823" s="12"/>
      <c r="J823" s="12"/>
      <c r="K823" s="12"/>
      <c r="L823" s="12"/>
      <c r="M823" s="12"/>
      <c r="N823" s="12"/>
      <c r="O823" s="12"/>
    </row>
    <row r="824" spans="1:15" x14ac:dyDescent="0.25">
      <c r="A824" s="12"/>
      <c r="B824" s="12"/>
      <c r="C824" s="12"/>
      <c r="D824" s="12"/>
      <c r="E824" s="12"/>
      <c r="F824" s="12"/>
      <c r="G824" s="12"/>
      <c r="H824" s="12"/>
      <c r="I824" s="12"/>
      <c r="J824" s="12"/>
      <c r="K824" s="12"/>
      <c r="L824" s="12"/>
      <c r="M824" s="12"/>
      <c r="N824" s="12"/>
      <c r="O824" s="12"/>
    </row>
    <row r="825" spans="1:15" x14ac:dyDescent="0.25">
      <c r="A825" s="12"/>
      <c r="B825" s="12"/>
      <c r="C825" s="12"/>
      <c r="D825" s="12"/>
      <c r="E825" s="12"/>
      <c r="F825" s="12"/>
      <c r="G825" s="12"/>
      <c r="H825" s="12"/>
      <c r="I825" s="12"/>
      <c r="J825" s="12"/>
      <c r="K825" s="12"/>
      <c r="L825" s="12"/>
      <c r="M825" s="12"/>
      <c r="N825" s="12"/>
      <c r="O825" s="12"/>
    </row>
    <row r="826" spans="1:15" x14ac:dyDescent="0.25">
      <c r="A826" s="12"/>
      <c r="B826" s="12"/>
      <c r="C826" s="12"/>
      <c r="D826" s="12"/>
      <c r="E826" s="12"/>
      <c r="F826" s="12"/>
      <c r="G826" s="12"/>
      <c r="H826" s="12"/>
      <c r="I826" s="12"/>
      <c r="J826" s="12"/>
      <c r="K826" s="12"/>
      <c r="L826" s="12"/>
      <c r="M826" s="12"/>
      <c r="N826" s="12"/>
      <c r="O826" s="12"/>
    </row>
    <row r="827" spans="1:15" x14ac:dyDescent="0.25">
      <c r="A827" s="12"/>
      <c r="B827" s="12"/>
      <c r="C827" s="12"/>
      <c r="D827" s="12"/>
      <c r="E827" s="12"/>
      <c r="F827" s="12"/>
      <c r="G827" s="12"/>
      <c r="H827" s="12"/>
      <c r="I827" s="12"/>
      <c r="J827" s="12"/>
      <c r="K827" s="12"/>
      <c r="L827" s="12"/>
      <c r="M827" s="12"/>
      <c r="N827" s="12"/>
      <c r="O827" s="12"/>
    </row>
    <row r="828" spans="1:15" x14ac:dyDescent="0.25">
      <c r="A828" s="12"/>
      <c r="B828" s="12"/>
      <c r="C828" s="12"/>
      <c r="D828" s="12"/>
      <c r="E828" s="12"/>
      <c r="F828" s="12"/>
      <c r="G828" s="12"/>
      <c r="H828" s="12"/>
      <c r="I828" s="12"/>
      <c r="J828" s="12"/>
      <c r="K828" s="12"/>
      <c r="L828" s="12"/>
      <c r="M828" s="12"/>
      <c r="N828" s="12"/>
      <c r="O828" s="12"/>
    </row>
    <row r="829" spans="1:15" x14ac:dyDescent="0.25">
      <c r="A829" s="12"/>
      <c r="B829" s="12"/>
      <c r="C829" s="12"/>
      <c r="D829" s="12"/>
      <c r="E829" s="12"/>
      <c r="F829" s="12"/>
      <c r="G829" s="12"/>
      <c r="H829" s="12"/>
      <c r="I829" s="12"/>
      <c r="J829" s="12"/>
      <c r="K829" s="12"/>
      <c r="L829" s="12"/>
      <c r="M829" s="12"/>
      <c r="N829" s="12"/>
      <c r="O829" s="12"/>
    </row>
    <row r="830" spans="1:15" x14ac:dyDescent="0.25">
      <c r="A830" s="12"/>
      <c r="B830" s="12"/>
      <c r="C830" s="12"/>
      <c r="D830" s="12"/>
      <c r="E830" s="12"/>
      <c r="F830" s="12"/>
      <c r="G830" s="12"/>
      <c r="H830" s="12"/>
      <c r="I830" s="12"/>
      <c r="J830" s="12"/>
      <c r="K830" s="12"/>
      <c r="L830" s="12"/>
      <c r="M830" s="12"/>
      <c r="N830" s="12"/>
      <c r="O830" s="12"/>
    </row>
    <row r="831" spans="1:15" x14ac:dyDescent="0.25">
      <c r="A831" s="12"/>
      <c r="B831" s="12"/>
      <c r="C831" s="12"/>
      <c r="D831" s="12"/>
      <c r="E831" s="12"/>
      <c r="F831" s="12"/>
      <c r="G831" s="12"/>
      <c r="H831" s="12"/>
      <c r="I831" s="12"/>
      <c r="J831" s="12"/>
      <c r="K831" s="12"/>
      <c r="L831" s="12"/>
      <c r="M831" s="12"/>
      <c r="N831" s="12"/>
      <c r="O831" s="12"/>
    </row>
    <row r="832" spans="1:15" x14ac:dyDescent="0.25">
      <c r="A832" s="12"/>
      <c r="B832" s="12"/>
      <c r="C832" s="12"/>
      <c r="D832" s="12"/>
      <c r="E832" s="12"/>
      <c r="F832" s="12"/>
      <c r="G832" s="12"/>
      <c r="H832" s="12"/>
      <c r="I832" s="12"/>
      <c r="J832" s="12"/>
      <c r="K832" s="12"/>
      <c r="L832" s="12"/>
      <c r="M832" s="12"/>
      <c r="N832" s="12"/>
      <c r="O832" s="12"/>
    </row>
    <row r="833" spans="1:15" x14ac:dyDescent="0.25">
      <c r="A833" s="12"/>
      <c r="B833" s="12"/>
      <c r="C833" s="12"/>
      <c r="D833" s="12"/>
      <c r="E833" s="12"/>
      <c r="F833" s="12"/>
      <c r="G833" s="12"/>
      <c r="H833" s="12"/>
      <c r="I833" s="12"/>
      <c r="J833" s="12"/>
      <c r="K833" s="12"/>
      <c r="L833" s="12"/>
      <c r="M833" s="12"/>
      <c r="N833" s="12"/>
      <c r="O833" s="12"/>
    </row>
    <row r="834" spans="1:15" x14ac:dyDescent="0.25">
      <c r="A834" s="12"/>
      <c r="B834" s="12"/>
      <c r="C834" s="12"/>
      <c r="D834" s="12"/>
      <c r="E834" s="12"/>
      <c r="F834" s="12"/>
      <c r="G834" s="12"/>
      <c r="H834" s="12"/>
      <c r="I834" s="12"/>
      <c r="J834" s="12"/>
      <c r="K834" s="12"/>
      <c r="L834" s="12"/>
      <c r="M834" s="12"/>
      <c r="N834" s="12"/>
      <c r="O834" s="12"/>
    </row>
    <row r="835" spans="1:15" x14ac:dyDescent="0.25">
      <c r="A835" s="12"/>
      <c r="B835" s="12"/>
      <c r="C835" s="12"/>
      <c r="D835" s="12"/>
      <c r="E835" s="12"/>
      <c r="F835" s="12"/>
      <c r="G835" s="12"/>
      <c r="H835" s="12"/>
      <c r="I835" s="12"/>
      <c r="J835" s="12"/>
      <c r="K835" s="12"/>
      <c r="L835" s="12"/>
      <c r="M835" s="12"/>
      <c r="N835" s="12"/>
      <c r="O835" s="12"/>
    </row>
    <row r="836" spans="1:15" x14ac:dyDescent="0.25">
      <c r="A836" s="12"/>
      <c r="B836" s="12"/>
      <c r="C836" s="12"/>
      <c r="D836" s="12"/>
      <c r="E836" s="12"/>
      <c r="F836" s="12"/>
      <c r="G836" s="12"/>
      <c r="H836" s="12"/>
      <c r="I836" s="12"/>
      <c r="J836" s="12"/>
      <c r="K836" s="12"/>
      <c r="L836" s="12"/>
      <c r="M836" s="12"/>
      <c r="N836" s="12"/>
      <c r="O836" s="12"/>
    </row>
    <row r="837" spans="1:15" x14ac:dyDescent="0.25">
      <c r="A837" s="12"/>
      <c r="B837" s="12"/>
      <c r="C837" s="12"/>
      <c r="D837" s="12"/>
      <c r="E837" s="12"/>
      <c r="F837" s="12"/>
      <c r="G837" s="12"/>
      <c r="H837" s="12"/>
      <c r="I837" s="12"/>
      <c r="J837" s="12"/>
      <c r="K837" s="12"/>
      <c r="L837" s="12"/>
      <c r="M837" s="12"/>
      <c r="N837" s="12"/>
      <c r="O837" s="12"/>
    </row>
    <row r="838" spans="1:15" x14ac:dyDescent="0.25">
      <c r="A838" s="12"/>
      <c r="B838" s="12"/>
      <c r="C838" s="12"/>
      <c r="D838" s="12"/>
      <c r="E838" s="12"/>
      <c r="F838" s="12"/>
      <c r="G838" s="12"/>
      <c r="H838" s="12"/>
      <c r="I838" s="12"/>
      <c r="J838" s="12"/>
      <c r="K838" s="12"/>
      <c r="L838" s="12"/>
      <c r="M838" s="12"/>
      <c r="N838" s="12"/>
      <c r="O838" s="12"/>
    </row>
    <row r="839" spans="1:15" x14ac:dyDescent="0.25">
      <c r="A839" s="12"/>
      <c r="B839" s="12"/>
      <c r="C839" s="12"/>
      <c r="D839" s="12"/>
      <c r="E839" s="12"/>
      <c r="F839" s="12"/>
      <c r="G839" s="12"/>
      <c r="H839" s="12"/>
      <c r="I839" s="12"/>
      <c r="J839" s="12"/>
      <c r="K839" s="12"/>
      <c r="L839" s="12"/>
      <c r="M839" s="12"/>
      <c r="N839" s="12"/>
      <c r="O839" s="12"/>
    </row>
    <row r="840" spans="1:15" x14ac:dyDescent="0.25">
      <c r="A840" s="12"/>
      <c r="B840" s="12"/>
      <c r="C840" s="12"/>
      <c r="D840" s="12"/>
      <c r="E840" s="12"/>
      <c r="F840" s="12"/>
      <c r="G840" s="12"/>
      <c r="H840" s="12"/>
      <c r="I840" s="12"/>
      <c r="J840" s="12"/>
      <c r="K840" s="12"/>
      <c r="L840" s="12"/>
      <c r="M840" s="12"/>
      <c r="N840" s="12"/>
      <c r="O840" s="12"/>
    </row>
    <row r="841" spans="1:15" x14ac:dyDescent="0.25">
      <c r="A841" s="12"/>
      <c r="B841" s="12"/>
      <c r="C841" s="12"/>
      <c r="D841" s="12"/>
      <c r="E841" s="12"/>
      <c r="F841" s="12"/>
      <c r="G841" s="12"/>
      <c r="H841" s="12"/>
      <c r="I841" s="12"/>
      <c r="J841" s="12"/>
      <c r="K841" s="12"/>
      <c r="L841" s="12"/>
      <c r="M841" s="12"/>
      <c r="N841" s="12"/>
      <c r="O841" s="12"/>
    </row>
    <row r="842" spans="1:15" x14ac:dyDescent="0.25">
      <c r="A842" s="12"/>
      <c r="B842" s="12"/>
      <c r="C842" s="12"/>
      <c r="D842" s="12"/>
      <c r="E842" s="12"/>
      <c r="F842" s="12"/>
      <c r="G842" s="12"/>
      <c r="H842" s="12"/>
      <c r="I842" s="12"/>
      <c r="J842" s="12"/>
      <c r="K842" s="12"/>
      <c r="L842" s="12"/>
      <c r="M842" s="12"/>
      <c r="N842" s="12"/>
      <c r="O842" s="12"/>
    </row>
    <row r="843" spans="1:15" x14ac:dyDescent="0.25">
      <c r="A843" s="12"/>
      <c r="B843" s="12"/>
      <c r="C843" s="12"/>
      <c r="D843" s="12"/>
      <c r="E843" s="12"/>
      <c r="F843" s="12"/>
      <c r="G843" s="12"/>
      <c r="H843" s="12"/>
      <c r="I843" s="12"/>
      <c r="J843" s="12"/>
      <c r="K843" s="12"/>
      <c r="L843" s="12"/>
      <c r="M843" s="12"/>
      <c r="N843" s="12"/>
      <c r="O843" s="12"/>
    </row>
    <row r="844" spans="1:15" x14ac:dyDescent="0.25">
      <c r="A844" s="12"/>
      <c r="B844" s="12"/>
      <c r="C844" s="12"/>
      <c r="D844" s="12"/>
      <c r="E844" s="12"/>
      <c r="F844" s="12"/>
      <c r="G844" s="12"/>
      <c r="H844" s="12"/>
      <c r="I844" s="12"/>
      <c r="J844" s="12"/>
      <c r="K844" s="12"/>
      <c r="L844" s="12"/>
      <c r="M844" s="12"/>
      <c r="N844" s="12"/>
      <c r="O844" s="12"/>
    </row>
    <row r="845" spans="1:15" x14ac:dyDescent="0.25">
      <c r="A845" s="12"/>
      <c r="B845" s="12"/>
      <c r="C845" s="12"/>
      <c r="D845" s="12"/>
      <c r="E845" s="12"/>
      <c r="F845" s="12"/>
      <c r="G845" s="12"/>
      <c r="H845" s="12"/>
      <c r="I845" s="12"/>
      <c r="J845" s="12"/>
      <c r="K845" s="12"/>
      <c r="L845" s="12"/>
      <c r="M845" s="12"/>
      <c r="N845" s="12"/>
      <c r="O845" s="12"/>
    </row>
    <row r="846" spans="1:15" x14ac:dyDescent="0.25">
      <c r="A846" s="12"/>
      <c r="B846" s="12"/>
      <c r="C846" s="12"/>
      <c r="D846" s="12"/>
      <c r="E846" s="12"/>
      <c r="F846" s="12"/>
      <c r="G846" s="12"/>
      <c r="H846" s="12"/>
      <c r="I846" s="12"/>
      <c r="J846" s="12"/>
      <c r="K846" s="12"/>
      <c r="L846" s="12"/>
      <c r="M846" s="12"/>
      <c r="N846" s="12"/>
      <c r="O846" s="12"/>
    </row>
    <row r="847" spans="1:15" x14ac:dyDescent="0.25">
      <c r="A847" s="12"/>
      <c r="B847" s="12"/>
      <c r="C847" s="12"/>
      <c r="D847" s="12"/>
      <c r="E847" s="12"/>
      <c r="F847" s="12"/>
      <c r="G847" s="12"/>
      <c r="H847" s="12"/>
      <c r="I847" s="12"/>
      <c r="J847" s="12"/>
      <c r="K847" s="12"/>
      <c r="L847" s="12"/>
      <c r="M847" s="12"/>
      <c r="N847" s="12"/>
      <c r="O847" s="12"/>
    </row>
    <row r="848" spans="1:15" x14ac:dyDescent="0.25">
      <c r="A848" s="12"/>
      <c r="B848" s="12"/>
      <c r="C848" s="12"/>
      <c r="D848" s="12"/>
      <c r="E848" s="12"/>
      <c r="F848" s="12"/>
      <c r="G848" s="12"/>
      <c r="H848" s="12"/>
      <c r="I848" s="12"/>
      <c r="J848" s="12"/>
      <c r="K848" s="12"/>
      <c r="L848" s="12"/>
      <c r="M848" s="12"/>
      <c r="N848" s="12"/>
      <c r="O848" s="12"/>
    </row>
    <row r="849" spans="1:15" x14ac:dyDescent="0.25">
      <c r="A849" s="12"/>
      <c r="B849" s="12"/>
      <c r="C849" s="12"/>
      <c r="D849" s="12"/>
      <c r="E849" s="12"/>
      <c r="F849" s="12"/>
      <c r="G849" s="12"/>
      <c r="H849" s="12"/>
      <c r="I849" s="12"/>
      <c r="J849" s="12"/>
      <c r="K849" s="12"/>
      <c r="L849" s="12"/>
      <c r="M849" s="12"/>
      <c r="N849" s="12"/>
      <c r="O849" s="12"/>
    </row>
    <row r="850" spans="1:15" x14ac:dyDescent="0.25">
      <c r="A850" s="12"/>
      <c r="B850" s="12"/>
      <c r="C850" s="12"/>
      <c r="D850" s="12"/>
      <c r="E850" s="12"/>
      <c r="F850" s="12"/>
      <c r="G850" s="12"/>
      <c r="H850" s="12"/>
      <c r="I850" s="12"/>
      <c r="J850" s="12"/>
      <c r="K850" s="12"/>
      <c r="L850" s="12"/>
      <c r="M850" s="12"/>
      <c r="N850" s="12"/>
      <c r="O850" s="12"/>
    </row>
    <row r="851" spans="1:15" x14ac:dyDescent="0.25">
      <c r="A851" s="12"/>
      <c r="B851" s="12"/>
      <c r="C851" s="12"/>
      <c r="D851" s="12"/>
      <c r="E851" s="12"/>
      <c r="F851" s="12"/>
      <c r="G851" s="12"/>
      <c r="H851" s="12"/>
      <c r="I851" s="12"/>
      <c r="J851" s="12"/>
      <c r="K851" s="12"/>
      <c r="L851" s="12"/>
      <c r="M851" s="12"/>
      <c r="N851" s="12"/>
      <c r="O851" s="12"/>
    </row>
    <row r="852" spans="1:15" x14ac:dyDescent="0.25">
      <c r="A852" s="12"/>
      <c r="B852" s="12"/>
      <c r="C852" s="12"/>
      <c r="D852" s="12"/>
      <c r="E852" s="12"/>
      <c r="F852" s="12"/>
      <c r="G852" s="12"/>
      <c r="H852" s="12"/>
      <c r="I852" s="12"/>
      <c r="J852" s="12"/>
      <c r="K852" s="12"/>
      <c r="L852" s="12"/>
      <c r="M852" s="12"/>
      <c r="N852" s="12"/>
      <c r="O852" s="12"/>
    </row>
    <row r="853" spans="1:15" x14ac:dyDescent="0.25">
      <c r="A853" s="12"/>
      <c r="B853" s="12"/>
      <c r="C853" s="12"/>
      <c r="D853" s="12"/>
      <c r="E853" s="12"/>
      <c r="F853" s="12"/>
      <c r="G853" s="12"/>
      <c r="H853" s="12"/>
      <c r="I853" s="12"/>
      <c r="J853" s="12"/>
      <c r="K853" s="12"/>
      <c r="L853" s="12"/>
      <c r="M853" s="12"/>
      <c r="N853" s="12"/>
      <c r="O853" s="12"/>
    </row>
    <row r="854" spans="1:15" x14ac:dyDescent="0.25">
      <c r="A854" s="12"/>
      <c r="B854" s="12"/>
      <c r="C854" s="12"/>
      <c r="D854" s="12"/>
      <c r="E854" s="12"/>
      <c r="F854" s="12"/>
      <c r="G854" s="12"/>
      <c r="H854" s="12"/>
      <c r="I854" s="12"/>
      <c r="J854" s="12"/>
      <c r="K854" s="12"/>
      <c r="L854" s="12"/>
      <c r="M854" s="12"/>
      <c r="N854" s="12"/>
      <c r="O854" s="12"/>
    </row>
    <row r="855" spans="1:15" x14ac:dyDescent="0.25">
      <c r="A855" s="12"/>
      <c r="B855" s="12"/>
      <c r="C855" s="12"/>
      <c r="D855" s="12"/>
      <c r="E855" s="12"/>
      <c r="F855" s="12"/>
      <c r="G855" s="12"/>
      <c r="H855" s="12"/>
      <c r="I855" s="12"/>
      <c r="J855" s="12"/>
      <c r="K855" s="12"/>
      <c r="L855" s="12"/>
      <c r="M855" s="12"/>
      <c r="N855" s="12"/>
      <c r="O855" s="12"/>
    </row>
    <row r="856" spans="1:15" x14ac:dyDescent="0.25">
      <c r="A856" s="12"/>
      <c r="B856" s="12"/>
      <c r="C856" s="12"/>
      <c r="D856" s="12"/>
      <c r="E856" s="12"/>
      <c r="F856" s="12"/>
      <c r="G856" s="12"/>
      <c r="H856" s="12"/>
      <c r="I856" s="12"/>
      <c r="J856" s="12"/>
      <c r="K856" s="12"/>
      <c r="L856" s="12"/>
      <c r="M856" s="12"/>
      <c r="N856" s="12"/>
      <c r="O856" s="12"/>
    </row>
    <row r="857" spans="1:15" x14ac:dyDescent="0.25">
      <c r="A857" s="12"/>
      <c r="B857" s="12"/>
      <c r="C857" s="12"/>
      <c r="D857" s="12"/>
      <c r="E857" s="12"/>
      <c r="F857" s="12"/>
      <c r="G857" s="12"/>
      <c r="H857" s="12"/>
      <c r="I857" s="12"/>
      <c r="J857" s="12"/>
      <c r="K857" s="12"/>
      <c r="L857" s="12"/>
      <c r="M857" s="12"/>
      <c r="N857" s="12"/>
      <c r="O857" s="12"/>
    </row>
    <row r="858" spans="1:15" x14ac:dyDescent="0.25">
      <c r="A858" s="12"/>
      <c r="B858" s="12"/>
      <c r="C858" s="12"/>
      <c r="D858" s="12"/>
      <c r="E858" s="12"/>
      <c r="F858" s="12"/>
      <c r="G858" s="12"/>
      <c r="H858" s="12"/>
      <c r="I858" s="12"/>
      <c r="J858" s="12"/>
      <c r="K858" s="12"/>
      <c r="L858" s="12"/>
      <c r="M858" s="12"/>
      <c r="N858" s="12"/>
      <c r="O858" s="12"/>
    </row>
    <row r="859" spans="1:15" x14ac:dyDescent="0.25">
      <c r="A859" s="12"/>
      <c r="B859" s="12"/>
      <c r="C859" s="12"/>
      <c r="D859" s="12"/>
      <c r="E859" s="12"/>
      <c r="F859" s="12"/>
      <c r="G859" s="12"/>
      <c r="H859" s="12"/>
      <c r="I859" s="12"/>
      <c r="J859" s="12"/>
      <c r="K859" s="12"/>
      <c r="L859" s="12"/>
      <c r="M859" s="12"/>
      <c r="N859" s="12"/>
      <c r="O859" s="12"/>
    </row>
    <row r="860" spans="1:15" x14ac:dyDescent="0.25">
      <c r="A860" s="12"/>
      <c r="B860" s="12"/>
      <c r="C860" s="12"/>
      <c r="D860" s="12"/>
      <c r="E860" s="12"/>
      <c r="F860" s="12"/>
      <c r="G860" s="12"/>
      <c r="H860" s="12"/>
      <c r="I860" s="12"/>
      <c r="J860" s="12"/>
      <c r="K860" s="12"/>
      <c r="L860" s="12"/>
      <c r="M860" s="12"/>
      <c r="N860" s="12"/>
      <c r="O860" s="12"/>
    </row>
    <row r="861" spans="1:15" x14ac:dyDescent="0.25">
      <c r="A861" s="12"/>
      <c r="B861" s="12"/>
      <c r="C861" s="12"/>
      <c r="D861" s="12"/>
      <c r="E861" s="12"/>
      <c r="F861" s="12"/>
      <c r="G861" s="12"/>
      <c r="H861" s="12"/>
      <c r="I861" s="12"/>
      <c r="J861" s="12"/>
      <c r="K861" s="12"/>
      <c r="L861" s="12"/>
      <c r="M861" s="12"/>
      <c r="N861" s="12"/>
      <c r="O861" s="12"/>
    </row>
    <row r="862" spans="1:15" x14ac:dyDescent="0.25">
      <c r="A862" s="12"/>
      <c r="B862" s="12"/>
      <c r="C862" s="12"/>
      <c r="D862" s="12"/>
      <c r="E862" s="12"/>
      <c r="F862" s="12"/>
      <c r="G862" s="12"/>
      <c r="H862" s="12"/>
      <c r="I862" s="12"/>
      <c r="J862" s="12"/>
      <c r="K862" s="12"/>
      <c r="L862" s="12"/>
      <c r="M862" s="12"/>
      <c r="N862" s="12"/>
      <c r="O862" s="12"/>
    </row>
    <row r="863" spans="1:15" x14ac:dyDescent="0.25">
      <c r="A863" s="12"/>
      <c r="B863" s="12"/>
      <c r="C863" s="12"/>
      <c r="D863" s="12"/>
      <c r="E863" s="12"/>
      <c r="F863" s="12"/>
      <c r="G863" s="12"/>
      <c r="H863" s="12"/>
      <c r="I863" s="12"/>
      <c r="J863" s="12"/>
      <c r="K863" s="12"/>
      <c r="L863" s="12"/>
      <c r="M863" s="12"/>
      <c r="N863" s="12"/>
      <c r="O863" s="12"/>
    </row>
    <row r="864" spans="1:15" x14ac:dyDescent="0.25">
      <c r="A864" s="12"/>
      <c r="B864" s="12"/>
      <c r="C864" s="12"/>
      <c r="D864" s="12"/>
      <c r="E864" s="12"/>
      <c r="F864" s="12"/>
      <c r="G864" s="12"/>
      <c r="H864" s="12"/>
      <c r="I864" s="12"/>
      <c r="J864" s="12"/>
      <c r="K864" s="12"/>
      <c r="L864" s="12"/>
      <c r="M864" s="12"/>
      <c r="N864" s="12"/>
      <c r="O864" s="12"/>
    </row>
    <row r="865" spans="1:15" x14ac:dyDescent="0.25">
      <c r="A865" s="12"/>
      <c r="B865" s="12"/>
      <c r="C865" s="12"/>
      <c r="D865" s="12"/>
      <c r="E865" s="12"/>
      <c r="F865" s="12"/>
      <c r="G865" s="12"/>
      <c r="H865" s="12"/>
      <c r="I865" s="12"/>
      <c r="J865" s="12"/>
      <c r="K865" s="12"/>
      <c r="L865" s="12"/>
      <c r="M865" s="12"/>
      <c r="N865" s="12"/>
      <c r="O865" s="12"/>
    </row>
    <row r="866" spans="1:15" x14ac:dyDescent="0.25">
      <c r="A866" s="12"/>
      <c r="B866" s="12"/>
      <c r="C866" s="12"/>
      <c r="D866" s="12"/>
      <c r="E866" s="12"/>
      <c r="F866" s="12"/>
      <c r="G866" s="12"/>
      <c r="H866" s="12"/>
      <c r="I866" s="12"/>
      <c r="J866" s="12"/>
      <c r="K866" s="12"/>
      <c r="L866" s="12"/>
      <c r="M866" s="12"/>
      <c r="N866" s="12"/>
      <c r="O866" s="12"/>
    </row>
    <row r="867" spans="1:15" x14ac:dyDescent="0.25">
      <c r="A867" s="12"/>
      <c r="B867" s="12"/>
      <c r="C867" s="12"/>
      <c r="D867" s="12"/>
      <c r="E867" s="12"/>
      <c r="F867" s="12"/>
      <c r="G867" s="12"/>
      <c r="H867" s="12"/>
      <c r="I867" s="12"/>
      <c r="J867" s="12"/>
      <c r="K867" s="12"/>
      <c r="L867" s="12"/>
      <c r="M867" s="12"/>
      <c r="N867" s="12"/>
      <c r="O867" s="12"/>
    </row>
    <row r="868" spans="1:15" x14ac:dyDescent="0.25">
      <c r="A868" s="12"/>
      <c r="B868" s="12"/>
      <c r="C868" s="12"/>
      <c r="D868" s="12"/>
      <c r="E868" s="12"/>
      <c r="F868" s="12"/>
      <c r="G868" s="12"/>
      <c r="H868" s="12"/>
      <c r="I868" s="12"/>
      <c r="J868" s="12"/>
      <c r="K868" s="12"/>
      <c r="L868" s="12"/>
      <c r="M868" s="12"/>
      <c r="N868" s="12"/>
      <c r="O868" s="12"/>
    </row>
    <row r="869" spans="1:15" x14ac:dyDescent="0.25">
      <c r="A869" s="12"/>
      <c r="B869" s="12"/>
      <c r="C869" s="12"/>
      <c r="D869" s="12"/>
      <c r="E869" s="12"/>
      <c r="F869" s="12"/>
      <c r="G869" s="12"/>
      <c r="H869" s="12"/>
      <c r="I869" s="12"/>
      <c r="J869" s="12"/>
      <c r="K869" s="12"/>
      <c r="L869" s="12"/>
      <c r="M869" s="12"/>
      <c r="N869" s="12"/>
      <c r="O869" s="12"/>
    </row>
    <row r="870" spans="1:15" x14ac:dyDescent="0.25">
      <c r="A870" s="12"/>
      <c r="B870" s="12"/>
      <c r="C870" s="12"/>
      <c r="D870" s="12"/>
      <c r="E870" s="12"/>
      <c r="F870" s="12"/>
      <c r="G870" s="12"/>
      <c r="H870" s="12"/>
      <c r="I870" s="12"/>
      <c r="J870" s="12"/>
      <c r="K870" s="12"/>
      <c r="L870" s="12"/>
      <c r="M870" s="12"/>
      <c r="N870" s="12"/>
      <c r="O870" s="12"/>
    </row>
    <row r="871" spans="1:15" x14ac:dyDescent="0.25">
      <c r="A871" s="12"/>
      <c r="B871" s="12"/>
      <c r="C871" s="12"/>
      <c r="D871" s="12"/>
      <c r="E871" s="12"/>
      <c r="F871" s="12"/>
      <c r="G871" s="12"/>
      <c r="H871" s="12"/>
      <c r="I871" s="12"/>
      <c r="J871" s="12"/>
      <c r="K871" s="12"/>
      <c r="L871" s="12"/>
      <c r="M871" s="12"/>
      <c r="N871" s="12"/>
      <c r="O871" s="12"/>
    </row>
    <row r="872" spans="1:15" x14ac:dyDescent="0.25">
      <c r="A872" s="12"/>
      <c r="B872" s="12"/>
      <c r="C872" s="12"/>
      <c r="D872" s="12"/>
      <c r="E872" s="12"/>
      <c r="F872" s="12"/>
      <c r="G872" s="12"/>
      <c r="H872" s="12"/>
      <c r="I872" s="12"/>
      <c r="J872" s="12"/>
      <c r="K872" s="12"/>
      <c r="L872" s="12"/>
      <c r="M872" s="12"/>
      <c r="N872" s="12"/>
      <c r="O872" s="12"/>
    </row>
    <row r="873" spans="1:15" x14ac:dyDescent="0.25">
      <c r="A873" s="12"/>
      <c r="B873" s="12"/>
      <c r="C873" s="12"/>
      <c r="D873" s="12"/>
      <c r="E873" s="12"/>
      <c r="F873" s="12"/>
      <c r="G873" s="12"/>
      <c r="H873" s="12"/>
      <c r="I873" s="12"/>
      <c r="J873" s="12"/>
      <c r="K873" s="12"/>
      <c r="L873" s="12"/>
      <c r="M873" s="12"/>
      <c r="N873" s="12"/>
      <c r="O873" s="12"/>
    </row>
    <row r="874" spans="1:15" x14ac:dyDescent="0.25">
      <c r="A874" s="12"/>
      <c r="B874" s="12"/>
      <c r="C874" s="12"/>
      <c r="D874" s="12"/>
      <c r="E874" s="12"/>
      <c r="F874" s="12"/>
      <c r="G874" s="12"/>
      <c r="H874" s="12"/>
      <c r="I874" s="12"/>
      <c r="J874" s="12"/>
      <c r="K874" s="12"/>
      <c r="L874" s="12"/>
      <c r="M874" s="12"/>
      <c r="N874" s="12"/>
      <c r="O874" s="12"/>
    </row>
    <row r="875" spans="1:15" x14ac:dyDescent="0.25">
      <c r="A875" s="12"/>
      <c r="B875" s="12"/>
      <c r="C875" s="12"/>
      <c r="D875" s="12"/>
      <c r="E875" s="12"/>
      <c r="F875" s="12"/>
      <c r="G875" s="12"/>
      <c r="H875" s="12"/>
      <c r="I875" s="12"/>
      <c r="J875" s="12"/>
      <c r="K875" s="12"/>
      <c r="L875" s="12"/>
      <c r="M875" s="12"/>
      <c r="N875" s="12"/>
      <c r="O875" s="12"/>
    </row>
    <row r="876" spans="1:15" x14ac:dyDescent="0.25">
      <c r="A876" s="12"/>
      <c r="B876" s="12"/>
      <c r="C876" s="12"/>
      <c r="D876" s="12"/>
      <c r="E876" s="12"/>
      <c r="F876" s="12"/>
      <c r="G876" s="12"/>
      <c r="H876" s="12"/>
      <c r="I876" s="12"/>
      <c r="J876" s="12"/>
      <c r="K876" s="12"/>
      <c r="L876" s="12"/>
      <c r="M876" s="12"/>
      <c r="N876" s="12"/>
      <c r="O876" s="12"/>
    </row>
    <row r="877" spans="1:15" x14ac:dyDescent="0.25">
      <c r="A877" s="12"/>
      <c r="B877" s="12"/>
      <c r="C877" s="12"/>
      <c r="D877" s="12"/>
      <c r="E877" s="12"/>
      <c r="F877" s="12"/>
      <c r="G877" s="12"/>
      <c r="H877" s="12"/>
      <c r="I877" s="12"/>
      <c r="J877" s="12"/>
      <c r="K877" s="12"/>
      <c r="L877" s="12"/>
      <c r="M877" s="12"/>
      <c r="N877" s="12"/>
      <c r="O877" s="12"/>
    </row>
    <row r="878" spans="1:15" x14ac:dyDescent="0.25">
      <c r="A878" s="12"/>
      <c r="B878" s="12"/>
      <c r="C878" s="12"/>
      <c r="D878" s="12"/>
      <c r="E878" s="12"/>
      <c r="F878" s="12"/>
      <c r="G878" s="12"/>
      <c r="H878" s="12"/>
      <c r="I878" s="12"/>
      <c r="J878" s="12"/>
      <c r="K878" s="12"/>
      <c r="L878" s="12"/>
      <c r="M878" s="12"/>
      <c r="N878" s="12"/>
      <c r="O878" s="12"/>
    </row>
    <row r="879" spans="1:15" x14ac:dyDescent="0.25">
      <c r="A879" s="12"/>
      <c r="B879" s="12"/>
      <c r="C879" s="12"/>
      <c r="D879" s="12"/>
      <c r="E879" s="12"/>
      <c r="F879" s="12"/>
      <c r="G879" s="12"/>
      <c r="H879" s="12"/>
      <c r="I879" s="12"/>
      <c r="J879" s="12"/>
      <c r="K879" s="12"/>
      <c r="L879" s="12"/>
      <c r="M879" s="12"/>
      <c r="N879" s="12"/>
      <c r="O879" s="12"/>
    </row>
    <row r="880" spans="1:15" x14ac:dyDescent="0.25">
      <c r="A880" s="12"/>
      <c r="B880" s="12"/>
      <c r="C880" s="12"/>
      <c r="D880" s="12"/>
      <c r="E880" s="12"/>
      <c r="F880" s="12"/>
      <c r="G880" s="12"/>
      <c r="H880" s="12"/>
      <c r="I880" s="12"/>
      <c r="J880" s="12"/>
      <c r="K880" s="12"/>
      <c r="L880" s="12"/>
      <c r="M880" s="12"/>
      <c r="N880" s="12"/>
      <c r="O880" s="12"/>
    </row>
    <row r="881" spans="1:15" x14ac:dyDescent="0.25">
      <c r="A881" s="12"/>
      <c r="B881" s="12"/>
      <c r="C881" s="12"/>
      <c r="D881" s="12"/>
      <c r="E881" s="12"/>
      <c r="F881" s="12"/>
      <c r="G881" s="12"/>
      <c r="H881" s="12"/>
      <c r="I881" s="12"/>
      <c r="J881" s="12"/>
      <c r="K881" s="12"/>
      <c r="L881" s="12"/>
      <c r="M881" s="12"/>
      <c r="N881" s="12"/>
      <c r="O881" s="12"/>
    </row>
    <row r="882" spans="1:15" x14ac:dyDescent="0.25">
      <c r="A882" s="12"/>
      <c r="B882" s="12"/>
      <c r="C882" s="12"/>
      <c r="D882" s="12"/>
      <c r="E882" s="12"/>
      <c r="F882" s="12"/>
      <c r="G882" s="12"/>
      <c r="H882" s="12"/>
      <c r="I882" s="12"/>
      <c r="J882" s="12"/>
      <c r="K882" s="12"/>
      <c r="L882" s="12"/>
      <c r="M882" s="12"/>
      <c r="N882" s="12"/>
      <c r="O882" s="12"/>
    </row>
    <row r="883" spans="1:15" x14ac:dyDescent="0.25">
      <c r="A883" s="12"/>
      <c r="B883" s="12"/>
      <c r="C883" s="12"/>
      <c r="D883" s="12"/>
      <c r="E883" s="12"/>
      <c r="F883" s="12"/>
      <c r="G883" s="12"/>
      <c r="H883" s="12"/>
      <c r="I883" s="12"/>
      <c r="J883" s="12"/>
      <c r="K883" s="12"/>
      <c r="L883" s="12"/>
      <c r="M883" s="12"/>
      <c r="N883" s="12"/>
      <c r="O883" s="12"/>
    </row>
    <row r="884" spans="1:15" x14ac:dyDescent="0.25">
      <c r="A884" s="12"/>
      <c r="B884" s="12"/>
      <c r="C884" s="12"/>
      <c r="D884" s="12"/>
      <c r="E884" s="12"/>
      <c r="F884" s="12"/>
      <c r="G884" s="12"/>
      <c r="H884" s="12"/>
      <c r="I884" s="12"/>
      <c r="J884" s="12"/>
      <c r="K884" s="12"/>
      <c r="L884" s="12"/>
      <c r="M884" s="12"/>
      <c r="N884" s="12"/>
      <c r="O884" s="12"/>
    </row>
    <row r="885" spans="1:15" x14ac:dyDescent="0.25">
      <c r="A885" s="12"/>
      <c r="B885" s="12"/>
      <c r="C885" s="12"/>
      <c r="D885" s="12"/>
      <c r="E885" s="12"/>
      <c r="F885" s="12"/>
      <c r="G885" s="12"/>
      <c r="H885" s="12"/>
      <c r="I885" s="12"/>
      <c r="J885" s="12"/>
      <c r="K885" s="12"/>
      <c r="L885" s="12"/>
      <c r="M885" s="12"/>
      <c r="N885" s="12"/>
      <c r="O885" s="12"/>
    </row>
    <row r="886" spans="1:15" x14ac:dyDescent="0.25">
      <c r="A886" s="12"/>
      <c r="B886" s="12"/>
      <c r="C886" s="12"/>
      <c r="D886" s="12"/>
      <c r="E886" s="12"/>
      <c r="F886" s="12"/>
      <c r="G886" s="12"/>
      <c r="H886" s="12"/>
      <c r="I886" s="12"/>
      <c r="J886" s="12"/>
      <c r="K886" s="12"/>
      <c r="L886" s="12"/>
      <c r="M886" s="12"/>
      <c r="N886" s="12"/>
      <c r="O886" s="12"/>
    </row>
    <row r="887" spans="1:15" x14ac:dyDescent="0.25">
      <c r="A887" s="12"/>
      <c r="B887" s="12"/>
      <c r="C887" s="12"/>
      <c r="D887" s="12"/>
      <c r="E887" s="12"/>
      <c r="F887" s="12"/>
      <c r="G887" s="12"/>
      <c r="H887" s="12"/>
      <c r="I887" s="12"/>
      <c r="J887" s="12"/>
      <c r="K887" s="12"/>
      <c r="L887" s="12"/>
      <c r="M887" s="12"/>
      <c r="N887" s="12"/>
      <c r="O887" s="12"/>
    </row>
    <row r="888" spans="1:15" x14ac:dyDescent="0.25">
      <c r="A888" s="12"/>
      <c r="B888" s="12"/>
      <c r="C888" s="12"/>
      <c r="D888" s="12"/>
      <c r="E888" s="12"/>
      <c r="F888" s="12"/>
      <c r="G888" s="12"/>
      <c r="H888" s="12"/>
      <c r="I888" s="12"/>
      <c r="J888" s="12"/>
      <c r="K888" s="12"/>
      <c r="L888" s="12"/>
      <c r="M888" s="12"/>
      <c r="N888" s="12"/>
      <c r="O888" s="12"/>
    </row>
    <row r="889" spans="1:15" x14ac:dyDescent="0.25">
      <c r="A889" s="12"/>
      <c r="B889" s="12"/>
      <c r="C889" s="12"/>
      <c r="D889" s="12"/>
      <c r="E889" s="12"/>
      <c r="F889" s="12"/>
      <c r="G889" s="12"/>
      <c r="H889" s="12"/>
      <c r="I889" s="12"/>
      <c r="J889" s="12"/>
      <c r="K889" s="12"/>
      <c r="L889" s="12"/>
      <c r="M889" s="12"/>
      <c r="N889" s="12"/>
      <c r="O889" s="12"/>
    </row>
    <row r="890" spans="1:15" x14ac:dyDescent="0.25">
      <c r="A890" s="12"/>
      <c r="B890" s="12"/>
      <c r="C890" s="12"/>
      <c r="D890" s="12"/>
      <c r="E890" s="12"/>
      <c r="F890" s="12"/>
      <c r="G890" s="12"/>
      <c r="H890" s="12"/>
      <c r="I890" s="12"/>
      <c r="J890" s="12"/>
      <c r="K890" s="12"/>
      <c r="L890" s="12"/>
      <c r="M890" s="12"/>
      <c r="N890" s="12"/>
      <c r="O890" s="12"/>
    </row>
    <row r="891" spans="1:15" x14ac:dyDescent="0.25">
      <c r="A891" s="12"/>
      <c r="B891" s="12"/>
      <c r="C891" s="12"/>
      <c r="D891" s="12"/>
      <c r="E891" s="12"/>
      <c r="F891" s="12"/>
      <c r="G891" s="12"/>
      <c r="H891" s="12"/>
      <c r="I891" s="12"/>
      <c r="J891" s="12"/>
      <c r="K891" s="12"/>
      <c r="L891" s="12"/>
      <c r="M891" s="12"/>
      <c r="N891" s="12"/>
      <c r="O891" s="12"/>
    </row>
    <row r="892" spans="1:15" x14ac:dyDescent="0.25">
      <c r="A892" s="12"/>
      <c r="B892" s="12"/>
      <c r="C892" s="12"/>
      <c r="D892" s="12"/>
      <c r="E892" s="12"/>
      <c r="F892" s="12"/>
      <c r="G892" s="12"/>
      <c r="H892" s="12"/>
      <c r="I892" s="12"/>
      <c r="J892" s="12"/>
      <c r="K892" s="12"/>
      <c r="L892" s="12"/>
      <c r="M892" s="12"/>
      <c r="N892" s="12"/>
      <c r="O892" s="12"/>
    </row>
    <row r="893" spans="1:15" x14ac:dyDescent="0.25">
      <c r="A893" s="12"/>
      <c r="B893" s="12"/>
      <c r="C893" s="12"/>
      <c r="D893" s="12"/>
      <c r="E893" s="12"/>
      <c r="F893" s="12"/>
      <c r="G893" s="12"/>
      <c r="H893" s="12"/>
      <c r="I893" s="12"/>
      <c r="J893" s="12"/>
      <c r="K893" s="12"/>
      <c r="L893" s="12"/>
      <c r="M893" s="12"/>
      <c r="N893" s="12"/>
      <c r="O893" s="12"/>
    </row>
    <row r="894" spans="1:15" x14ac:dyDescent="0.25">
      <c r="A894" s="12"/>
      <c r="B894" s="12"/>
      <c r="C894" s="12"/>
      <c r="D894" s="12"/>
      <c r="E894" s="12"/>
      <c r="F894" s="12"/>
      <c r="G894" s="12"/>
      <c r="H894" s="12"/>
      <c r="I894" s="12"/>
      <c r="J894" s="12"/>
      <c r="K894" s="12"/>
      <c r="L894" s="12"/>
      <c r="M894" s="12"/>
      <c r="N894" s="12"/>
      <c r="O894" s="12"/>
    </row>
    <row r="895" spans="1:15" x14ac:dyDescent="0.25">
      <c r="A895" s="12"/>
      <c r="B895" s="12"/>
      <c r="C895" s="12"/>
      <c r="D895" s="12"/>
      <c r="E895" s="12"/>
      <c r="F895" s="12"/>
      <c r="G895" s="12"/>
      <c r="H895" s="12"/>
      <c r="I895" s="12"/>
      <c r="J895" s="12"/>
      <c r="K895" s="12"/>
      <c r="L895" s="12"/>
      <c r="M895" s="12"/>
      <c r="N895" s="12"/>
      <c r="O895" s="12"/>
    </row>
    <row r="896" spans="1:15" x14ac:dyDescent="0.25">
      <c r="A896" s="12"/>
      <c r="B896" s="12"/>
      <c r="C896" s="12"/>
      <c r="D896" s="12"/>
      <c r="E896" s="12"/>
      <c r="F896" s="12"/>
      <c r="G896" s="12"/>
      <c r="H896" s="12"/>
      <c r="I896" s="12"/>
      <c r="J896" s="12"/>
      <c r="K896" s="12"/>
      <c r="L896" s="12"/>
      <c r="M896" s="12"/>
      <c r="N896" s="12"/>
      <c r="O896" s="12"/>
    </row>
    <row r="897" spans="1:15" x14ac:dyDescent="0.25">
      <c r="A897" s="12"/>
      <c r="B897" s="12"/>
      <c r="C897" s="12"/>
      <c r="D897" s="12"/>
      <c r="E897" s="12"/>
      <c r="F897" s="12"/>
      <c r="G897" s="12"/>
      <c r="H897" s="12"/>
      <c r="I897" s="12"/>
      <c r="J897" s="12"/>
      <c r="K897" s="12"/>
      <c r="L897" s="12"/>
      <c r="M897" s="12"/>
      <c r="N897" s="12"/>
      <c r="O897" s="12"/>
    </row>
    <row r="898" spans="1:15" x14ac:dyDescent="0.25">
      <c r="A898" s="12"/>
      <c r="B898" s="12"/>
      <c r="C898" s="12"/>
      <c r="D898" s="12"/>
      <c r="E898" s="12"/>
      <c r="F898" s="12"/>
      <c r="G898" s="12"/>
      <c r="H898" s="12"/>
      <c r="I898" s="12"/>
      <c r="J898" s="12"/>
      <c r="K898" s="12"/>
      <c r="L898" s="12"/>
      <c r="M898" s="12"/>
      <c r="N898" s="12"/>
      <c r="O898" s="12"/>
    </row>
    <row r="899" spans="1:15" x14ac:dyDescent="0.25">
      <c r="A899" s="12"/>
      <c r="B899" s="12"/>
      <c r="C899" s="12"/>
      <c r="D899" s="12"/>
      <c r="E899" s="12"/>
      <c r="F899" s="12"/>
      <c r="G899" s="12"/>
      <c r="H899" s="12"/>
      <c r="I899" s="12"/>
      <c r="J899" s="12"/>
      <c r="K899" s="12"/>
      <c r="L899" s="12"/>
      <c r="M899" s="12"/>
      <c r="N899" s="12"/>
      <c r="O899" s="12"/>
    </row>
    <row r="900" spans="1:15" x14ac:dyDescent="0.25">
      <c r="A900" s="12"/>
      <c r="B900" s="12"/>
      <c r="C900" s="12"/>
      <c r="D900" s="12"/>
      <c r="E900" s="12"/>
      <c r="F900" s="12"/>
      <c r="G900" s="12"/>
      <c r="H900" s="12"/>
      <c r="I900" s="12"/>
      <c r="J900" s="12"/>
      <c r="K900" s="12"/>
      <c r="L900" s="12"/>
      <c r="M900" s="12"/>
      <c r="N900" s="12"/>
      <c r="O900" s="12"/>
    </row>
    <row r="901" spans="1:15" x14ac:dyDescent="0.25">
      <c r="A901" s="12"/>
      <c r="B901" s="12"/>
      <c r="C901" s="12"/>
      <c r="D901" s="12"/>
      <c r="E901" s="12"/>
      <c r="F901" s="12"/>
      <c r="G901" s="12"/>
      <c r="H901" s="12"/>
      <c r="I901" s="12"/>
      <c r="J901" s="12"/>
      <c r="K901" s="12"/>
      <c r="L901" s="12"/>
      <c r="M901" s="12"/>
      <c r="N901" s="12"/>
      <c r="O901" s="12"/>
    </row>
    <row r="902" spans="1:15" x14ac:dyDescent="0.25">
      <c r="A902" s="12"/>
      <c r="B902" s="12"/>
      <c r="C902" s="12"/>
      <c r="D902" s="12"/>
      <c r="E902" s="12"/>
      <c r="F902" s="12"/>
      <c r="G902" s="12"/>
      <c r="H902" s="12"/>
      <c r="I902" s="12"/>
      <c r="J902" s="12"/>
      <c r="K902" s="12"/>
      <c r="L902" s="12"/>
      <c r="M902" s="12"/>
      <c r="N902" s="12"/>
      <c r="O902" s="12"/>
    </row>
    <row r="903" spans="1:15" x14ac:dyDescent="0.25">
      <c r="A903" s="12"/>
      <c r="B903" s="12"/>
      <c r="C903" s="12"/>
      <c r="D903" s="12"/>
      <c r="E903" s="12"/>
      <c r="F903" s="12"/>
      <c r="G903" s="12"/>
      <c r="H903" s="12"/>
      <c r="I903" s="12"/>
      <c r="J903" s="12"/>
      <c r="K903" s="12"/>
      <c r="L903" s="12"/>
      <c r="M903" s="12"/>
      <c r="N903" s="12"/>
      <c r="O903" s="12"/>
    </row>
    <row r="904" spans="1:15" x14ac:dyDescent="0.25">
      <c r="A904" s="12"/>
      <c r="B904" s="12"/>
      <c r="C904" s="12"/>
      <c r="D904" s="12"/>
      <c r="E904" s="12"/>
      <c r="F904" s="12"/>
      <c r="G904" s="12"/>
      <c r="H904" s="12"/>
      <c r="I904" s="12"/>
      <c r="J904" s="12"/>
      <c r="K904" s="12"/>
      <c r="L904" s="12"/>
      <c r="M904" s="12"/>
      <c r="N904" s="12"/>
      <c r="O904" s="12"/>
    </row>
    <row r="905" spans="1:15" x14ac:dyDescent="0.25">
      <c r="A905" s="12"/>
      <c r="B905" s="12"/>
      <c r="C905" s="12"/>
      <c r="D905" s="12"/>
      <c r="E905" s="12"/>
      <c r="F905" s="12"/>
      <c r="G905" s="12"/>
      <c r="H905" s="12"/>
      <c r="I905" s="12"/>
      <c r="J905" s="12"/>
      <c r="K905" s="12"/>
      <c r="L905" s="12"/>
      <c r="M905" s="12"/>
      <c r="N905" s="12"/>
      <c r="O905" s="12"/>
    </row>
    <row r="906" spans="1:15" x14ac:dyDescent="0.25">
      <c r="A906" s="12"/>
      <c r="B906" s="12"/>
      <c r="C906" s="12"/>
      <c r="D906" s="12"/>
      <c r="E906" s="12"/>
      <c r="F906" s="12"/>
      <c r="G906" s="12"/>
      <c r="H906" s="12"/>
      <c r="I906" s="12"/>
      <c r="J906" s="12"/>
      <c r="K906" s="12"/>
      <c r="L906" s="12"/>
      <c r="M906" s="12"/>
      <c r="N906" s="12"/>
      <c r="O906" s="12"/>
    </row>
    <row r="907" spans="1:15" x14ac:dyDescent="0.25">
      <c r="A907" s="12"/>
      <c r="B907" s="12"/>
      <c r="C907" s="12"/>
      <c r="D907" s="12"/>
      <c r="E907" s="12"/>
      <c r="F907" s="12"/>
      <c r="G907" s="12"/>
      <c r="H907" s="12"/>
      <c r="I907" s="12"/>
      <c r="J907" s="12"/>
      <c r="K907" s="12"/>
      <c r="L907" s="12"/>
      <c r="M907" s="12"/>
      <c r="N907" s="12"/>
      <c r="O907" s="12"/>
    </row>
    <row r="908" spans="1:15" x14ac:dyDescent="0.25">
      <c r="A908" s="12"/>
      <c r="B908" s="12"/>
      <c r="C908" s="12"/>
      <c r="D908" s="12"/>
      <c r="E908" s="12"/>
      <c r="F908" s="12"/>
      <c r="G908" s="12"/>
      <c r="H908" s="12"/>
      <c r="I908" s="12"/>
      <c r="J908" s="12"/>
      <c r="K908" s="12"/>
      <c r="L908" s="12"/>
      <c r="M908" s="12"/>
      <c r="N908" s="12"/>
      <c r="O908" s="12"/>
    </row>
    <row r="909" spans="1:15" x14ac:dyDescent="0.25">
      <c r="A909" s="12"/>
      <c r="B909" s="12"/>
      <c r="C909" s="12"/>
      <c r="D909" s="12"/>
      <c r="E909" s="12"/>
      <c r="F909" s="12"/>
      <c r="G909" s="12"/>
      <c r="H909" s="12"/>
      <c r="I909" s="12"/>
      <c r="J909" s="12"/>
      <c r="K909" s="12"/>
      <c r="L909" s="12"/>
      <c r="M909" s="12"/>
      <c r="N909" s="12"/>
      <c r="O909" s="12"/>
    </row>
  </sheetData>
  <sheetProtection algorithmName="SHA-512" hashValue="Lt9giQBjolIkfJklIb89QLan1toQX3HjnJj5xwIX+nZEyOYL5x+ZNhqSWGj1APwe++e/SBvr0jxkFnW1whiTKA==" saltValue="f4fbnptBcuzZuv3gd8qJtw==" spinCount="100000" sheet="1" objects="1" scenarios="1" autoFilter="0"/>
  <autoFilter ref="A7:S118" xr:uid="{00000000-0009-0000-0000-000005000000}"/>
  <sortState xmlns:xlrd2="http://schemas.microsoft.com/office/spreadsheetml/2017/richdata2" ref="B9:S73">
    <sortCondition ref="I9:I73"/>
    <sortCondition ref="H9:H73"/>
    <sortCondition ref="J9:J73"/>
    <sortCondition ref="F9:F73"/>
  </sortState>
  <phoneticPr fontId="3" type="noConversion"/>
  <conditionalFormatting sqref="P9:S118">
    <cfRule type="expression" dxfId="1823" priority="261" stopIfTrue="1">
      <formula>MOD(ROW(),2)=0</formula>
    </cfRule>
    <cfRule type="expression" dxfId="1822" priority="262" stopIfTrue="1">
      <formula>MOD(ROW(),2)&lt;&gt;0</formula>
    </cfRule>
  </conditionalFormatting>
  <conditionalFormatting sqref="D48:K61 D35:F47 L91 A118:K118 M82:M84 O82:O84 M88:M92 O88:O92 L50:L61 N50:N61 C9:O10 D19:K33 H35:I36 H37:K47 B74:K78 L78 B81:L82 A79:N80 B85:K88 B90:K117 M85:O87 L39:L45 N39:N45 M39:M73 B11:C61 A9:A118 D34:I34 J34:K36 L19:N38 O34:O73 D11:N17 D18:O18 N88:N118">
    <cfRule type="expression" dxfId="1821" priority="259" stopIfTrue="1">
      <formula>MOD(ROW(),2)=0</formula>
    </cfRule>
    <cfRule type="expression" dxfId="1820" priority="260" stopIfTrue="1">
      <formula>MOD(ROW(),2)&lt;&gt;0</formula>
    </cfRule>
  </conditionalFormatting>
  <conditionalFormatting sqref="G35:G47">
    <cfRule type="expression" dxfId="1819" priority="257" stopIfTrue="1">
      <formula>MOD(ROW(),2)=0</formula>
    </cfRule>
    <cfRule type="expression" dxfId="1818" priority="258" stopIfTrue="1">
      <formula>MOD(ROW(),2)&lt;&gt;0</formula>
    </cfRule>
  </conditionalFormatting>
  <conditionalFormatting sqref="D62:K73 B62:B73 N62:O73">
    <cfRule type="expression" dxfId="1817" priority="255" stopIfTrue="1">
      <formula>MOD(ROW(),2)=0</formula>
    </cfRule>
    <cfRule type="expression" dxfId="1816" priority="256" stopIfTrue="1">
      <formula>MOD(ROW(),2)&lt;&gt;0</formula>
    </cfRule>
  </conditionalFormatting>
  <conditionalFormatting sqref="L62:L71">
    <cfRule type="expression" dxfId="1815" priority="253" stopIfTrue="1">
      <formula>MOD(ROW(),2)=0</formula>
    </cfRule>
    <cfRule type="expression" dxfId="1814" priority="254" stopIfTrue="1">
      <formula>MOD(ROW(),2)&lt;&gt;0</formula>
    </cfRule>
  </conditionalFormatting>
  <conditionalFormatting sqref="C62:C73">
    <cfRule type="expression" dxfId="1813" priority="251" stopIfTrue="1">
      <formula>MOD(ROW(),2)=0</formula>
    </cfRule>
    <cfRule type="expression" dxfId="1812" priority="252" stopIfTrue="1">
      <formula>MOD(ROW(),2)&lt;&gt;0</formula>
    </cfRule>
  </conditionalFormatting>
  <conditionalFormatting sqref="M74 M76 M78 M80 O74:O80">
    <cfRule type="expression" dxfId="1811" priority="249" stopIfTrue="1">
      <formula>MOD(ROW(),2)=0</formula>
    </cfRule>
    <cfRule type="expression" dxfId="1810" priority="250" stopIfTrue="1">
      <formula>MOD(ROW(),2)&lt;&gt;0</formula>
    </cfRule>
  </conditionalFormatting>
  <conditionalFormatting sqref="M74 M76 M78 M80 N74:N84 O74:O80">
    <cfRule type="expression" dxfId="1809" priority="247" stopIfTrue="1">
      <formula>MOD(ROW(),2)=0</formula>
    </cfRule>
    <cfRule type="expression" dxfId="1808" priority="248" stopIfTrue="1">
      <formula>MOD(ROW(),2)&lt;&gt;0</formula>
    </cfRule>
  </conditionalFormatting>
  <conditionalFormatting sqref="O75 M75 O77 O79 M77 M79">
    <cfRule type="expression" dxfId="1807" priority="243" stopIfTrue="1">
      <formula>MOD(ROW(),2)=0</formula>
    </cfRule>
    <cfRule type="expression" dxfId="1806" priority="244" stopIfTrue="1">
      <formula>MOD(ROW(),2)&lt;&gt;0</formula>
    </cfRule>
  </conditionalFormatting>
  <conditionalFormatting sqref="M75 O75 M77 M79 O77 O79">
    <cfRule type="expression" dxfId="1805" priority="241" stopIfTrue="1">
      <formula>MOD(ROW(),2)=0</formula>
    </cfRule>
    <cfRule type="expression" dxfId="1804" priority="242" stopIfTrue="1">
      <formula>MOD(ROW(),2)&lt;&gt;0</formula>
    </cfRule>
  </conditionalFormatting>
  <conditionalFormatting sqref="L75">
    <cfRule type="expression" dxfId="1803" priority="239" stopIfTrue="1">
      <formula>MOD(ROW(),2)=0</formula>
    </cfRule>
    <cfRule type="expression" dxfId="1802" priority="240" stopIfTrue="1">
      <formula>MOD(ROW(),2)&lt;&gt;0</formula>
    </cfRule>
  </conditionalFormatting>
  <conditionalFormatting sqref="O76 M76">
    <cfRule type="expression" dxfId="1801" priority="237" stopIfTrue="1">
      <formula>MOD(ROW(),2)=0</formula>
    </cfRule>
    <cfRule type="expression" dxfId="1800" priority="238" stopIfTrue="1">
      <formula>MOD(ROW(),2)&lt;&gt;0</formula>
    </cfRule>
  </conditionalFormatting>
  <conditionalFormatting sqref="M76 O76">
    <cfRule type="expression" dxfId="1799" priority="235" stopIfTrue="1">
      <formula>MOD(ROW(),2)=0</formula>
    </cfRule>
    <cfRule type="expression" dxfId="1798" priority="236" stopIfTrue="1">
      <formula>MOD(ROW(),2)&lt;&gt;0</formula>
    </cfRule>
  </conditionalFormatting>
  <conditionalFormatting sqref="L76">
    <cfRule type="expression" dxfId="1797" priority="233" stopIfTrue="1">
      <formula>MOD(ROW(),2)=0</formula>
    </cfRule>
    <cfRule type="expression" dxfId="1796" priority="234" stopIfTrue="1">
      <formula>MOD(ROW(),2)&lt;&gt;0</formula>
    </cfRule>
  </conditionalFormatting>
  <conditionalFormatting sqref="O77 M77">
    <cfRule type="expression" dxfId="1795" priority="231" stopIfTrue="1">
      <formula>MOD(ROW(),2)=0</formula>
    </cfRule>
    <cfRule type="expression" dxfId="1794" priority="232" stopIfTrue="1">
      <formula>MOD(ROW(),2)&lt;&gt;0</formula>
    </cfRule>
  </conditionalFormatting>
  <conditionalFormatting sqref="M77 O77">
    <cfRule type="expression" dxfId="1793" priority="229" stopIfTrue="1">
      <formula>MOD(ROW(),2)=0</formula>
    </cfRule>
    <cfRule type="expression" dxfId="1792" priority="230" stopIfTrue="1">
      <formula>MOD(ROW(),2)&lt;&gt;0</formula>
    </cfRule>
  </conditionalFormatting>
  <conditionalFormatting sqref="L77">
    <cfRule type="expression" dxfId="1791" priority="227" stopIfTrue="1">
      <formula>MOD(ROW(),2)=0</formula>
    </cfRule>
    <cfRule type="expression" dxfId="1790" priority="228" stopIfTrue="1">
      <formula>MOD(ROW(),2)&lt;&gt;0</formula>
    </cfRule>
  </conditionalFormatting>
  <conditionalFormatting sqref="O78:O81 M78:M81">
    <cfRule type="expression" dxfId="1789" priority="225" stopIfTrue="1">
      <formula>MOD(ROW(),2)=0</formula>
    </cfRule>
    <cfRule type="expression" dxfId="1788" priority="226" stopIfTrue="1">
      <formula>MOD(ROW(),2)&lt;&gt;0</formula>
    </cfRule>
  </conditionalFormatting>
  <conditionalFormatting sqref="M78:M81 O78:O81">
    <cfRule type="expression" dxfId="1787" priority="223" stopIfTrue="1">
      <formula>MOD(ROW(),2)=0</formula>
    </cfRule>
    <cfRule type="expression" dxfId="1786" priority="224" stopIfTrue="1">
      <formula>MOD(ROW(),2)&lt;&gt;0</formula>
    </cfRule>
  </conditionalFormatting>
  <conditionalFormatting sqref="B83:K84">
    <cfRule type="expression" dxfId="1785" priority="207" stopIfTrue="1">
      <formula>MOD(ROW(),2)=0</formula>
    </cfRule>
    <cfRule type="expression" dxfId="1784" priority="208" stopIfTrue="1">
      <formula>MOD(ROW(),2)&lt;&gt;0</formula>
    </cfRule>
  </conditionalFormatting>
  <conditionalFormatting sqref="B89:K89">
    <cfRule type="expression" dxfId="1783" priority="205" stopIfTrue="1">
      <formula>MOD(ROW(),2)=0</formula>
    </cfRule>
    <cfRule type="expression" dxfId="1782" priority="206" stopIfTrue="1">
      <formula>MOD(ROW(),2)&lt;&gt;0</formula>
    </cfRule>
  </conditionalFormatting>
  <conditionalFormatting sqref="L83:L84">
    <cfRule type="expression" dxfId="1781" priority="203" stopIfTrue="1">
      <formula>MOD(ROW(),2)=0</formula>
    </cfRule>
    <cfRule type="expression" dxfId="1780" priority="204" stopIfTrue="1">
      <formula>MOD(ROW(),2)&lt;&gt;0</formula>
    </cfRule>
  </conditionalFormatting>
  <conditionalFormatting sqref="L84">
    <cfRule type="expression" dxfId="1779" priority="201" stopIfTrue="1">
      <formula>MOD(ROW(),2)=0</formula>
    </cfRule>
    <cfRule type="expression" dxfId="1778" priority="202" stopIfTrue="1">
      <formula>MOD(ROW(),2)&lt;&gt;0</formula>
    </cfRule>
  </conditionalFormatting>
  <conditionalFormatting sqref="L88">
    <cfRule type="expression" dxfId="1777" priority="193" stopIfTrue="1">
      <formula>MOD(ROW(),2)=0</formula>
    </cfRule>
    <cfRule type="expression" dxfId="1776" priority="194" stopIfTrue="1">
      <formula>MOD(ROW(),2)&lt;&gt;0</formula>
    </cfRule>
  </conditionalFormatting>
  <conditionalFormatting sqref="L89">
    <cfRule type="expression" dxfId="1775" priority="191" stopIfTrue="1">
      <formula>MOD(ROW(),2)=0</formula>
    </cfRule>
    <cfRule type="expression" dxfId="1774" priority="192" stopIfTrue="1">
      <formula>MOD(ROW(),2)&lt;&gt;0</formula>
    </cfRule>
  </conditionalFormatting>
  <conditionalFormatting sqref="L90">
    <cfRule type="expression" dxfId="1773" priority="189" stopIfTrue="1">
      <formula>MOD(ROW(),2)=0</formula>
    </cfRule>
    <cfRule type="expression" dxfId="1772" priority="190" stopIfTrue="1">
      <formula>MOD(ROW(),2)&lt;&gt;0</formula>
    </cfRule>
  </conditionalFormatting>
  <conditionalFormatting sqref="L92">
    <cfRule type="expression" dxfId="1771" priority="157" stopIfTrue="1">
      <formula>MOD(ROW(),2)=0</formula>
    </cfRule>
    <cfRule type="expression" dxfId="1770" priority="158" stopIfTrue="1">
      <formula>MOD(ROW(),2)&lt;&gt;0</formula>
    </cfRule>
  </conditionalFormatting>
  <conditionalFormatting sqref="M93 O93">
    <cfRule type="expression" dxfId="1769" priority="155" stopIfTrue="1">
      <formula>MOD(ROW(),2)=0</formula>
    </cfRule>
    <cfRule type="expression" dxfId="1768" priority="156" stopIfTrue="1">
      <formula>MOD(ROW(),2)&lt;&gt;0</formula>
    </cfRule>
  </conditionalFormatting>
  <conditionalFormatting sqref="L93">
    <cfRule type="expression" dxfId="1767" priority="153" stopIfTrue="1">
      <formula>MOD(ROW(),2)=0</formula>
    </cfRule>
    <cfRule type="expression" dxfId="1766" priority="154" stopIfTrue="1">
      <formula>MOD(ROW(),2)&lt;&gt;0</formula>
    </cfRule>
  </conditionalFormatting>
  <conditionalFormatting sqref="M94 O94">
    <cfRule type="expression" dxfId="1765" priority="151" stopIfTrue="1">
      <formula>MOD(ROW(),2)=0</formula>
    </cfRule>
    <cfRule type="expression" dxfId="1764" priority="152" stopIfTrue="1">
      <formula>MOD(ROW(),2)&lt;&gt;0</formula>
    </cfRule>
  </conditionalFormatting>
  <conditionalFormatting sqref="L94">
    <cfRule type="expression" dxfId="1763" priority="149" stopIfTrue="1">
      <formula>MOD(ROW(),2)=0</formula>
    </cfRule>
    <cfRule type="expression" dxfId="1762" priority="150" stopIfTrue="1">
      <formula>MOD(ROW(),2)&lt;&gt;0</formula>
    </cfRule>
  </conditionalFormatting>
  <conditionalFormatting sqref="M95 O95">
    <cfRule type="expression" dxfId="1761" priority="147" stopIfTrue="1">
      <formula>MOD(ROW(),2)=0</formula>
    </cfRule>
    <cfRule type="expression" dxfId="1760" priority="148" stopIfTrue="1">
      <formula>MOD(ROW(),2)&lt;&gt;0</formula>
    </cfRule>
  </conditionalFormatting>
  <conditionalFormatting sqref="L95">
    <cfRule type="expression" dxfId="1759" priority="145" stopIfTrue="1">
      <formula>MOD(ROW(),2)=0</formula>
    </cfRule>
    <cfRule type="expression" dxfId="1758" priority="146" stopIfTrue="1">
      <formula>MOD(ROW(),2)&lt;&gt;0</formula>
    </cfRule>
  </conditionalFormatting>
  <conditionalFormatting sqref="M96 O96">
    <cfRule type="expression" dxfId="1757" priority="143" stopIfTrue="1">
      <formula>MOD(ROW(),2)=0</formula>
    </cfRule>
    <cfRule type="expression" dxfId="1756" priority="144" stopIfTrue="1">
      <formula>MOD(ROW(),2)&lt;&gt;0</formula>
    </cfRule>
  </conditionalFormatting>
  <conditionalFormatting sqref="L96">
    <cfRule type="expression" dxfId="1755" priority="141" stopIfTrue="1">
      <formula>MOD(ROW(),2)=0</formula>
    </cfRule>
    <cfRule type="expression" dxfId="1754" priority="142" stopIfTrue="1">
      <formula>MOD(ROW(),2)&lt;&gt;0</formula>
    </cfRule>
  </conditionalFormatting>
  <conditionalFormatting sqref="M97 O97">
    <cfRule type="expression" dxfId="1753" priority="139" stopIfTrue="1">
      <formula>MOD(ROW(),2)=0</formula>
    </cfRule>
    <cfRule type="expression" dxfId="1752" priority="140" stopIfTrue="1">
      <formula>MOD(ROW(),2)&lt;&gt;0</formula>
    </cfRule>
  </conditionalFormatting>
  <conditionalFormatting sqref="L97">
    <cfRule type="expression" dxfId="1751" priority="137" stopIfTrue="1">
      <formula>MOD(ROW(),2)=0</formula>
    </cfRule>
    <cfRule type="expression" dxfId="1750" priority="138" stopIfTrue="1">
      <formula>MOD(ROW(),2)&lt;&gt;0</formula>
    </cfRule>
  </conditionalFormatting>
  <conditionalFormatting sqref="M98 O98">
    <cfRule type="expression" dxfId="1749" priority="135" stopIfTrue="1">
      <formula>MOD(ROW(),2)=0</formula>
    </cfRule>
    <cfRule type="expression" dxfId="1748" priority="136" stopIfTrue="1">
      <formula>MOD(ROW(),2)&lt;&gt;0</formula>
    </cfRule>
  </conditionalFormatting>
  <conditionalFormatting sqref="L98">
    <cfRule type="expression" dxfId="1747" priority="133" stopIfTrue="1">
      <formula>MOD(ROW(),2)=0</formula>
    </cfRule>
    <cfRule type="expression" dxfId="1746" priority="134" stopIfTrue="1">
      <formula>MOD(ROW(),2)&lt;&gt;0</formula>
    </cfRule>
  </conditionalFormatting>
  <conditionalFormatting sqref="M99 O99">
    <cfRule type="expression" dxfId="1745" priority="131" stopIfTrue="1">
      <formula>MOD(ROW(),2)=0</formula>
    </cfRule>
    <cfRule type="expression" dxfId="1744" priority="132" stopIfTrue="1">
      <formula>MOD(ROW(),2)&lt;&gt;0</formula>
    </cfRule>
  </conditionalFormatting>
  <conditionalFormatting sqref="M100 O100">
    <cfRule type="expression" dxfId="1743" priority="127" stopIfTrue="1">
      <formula>MOD(ROW(),2)=0</formula>
    </cfRule>
    <cfRule type="expression" dxfId="1742" priority="128" stopIfTrue="1">
      <formula>MOD(ROW(),2)&lt;&gt;0</formula>
    </cfRule>
  </conditionalFormatting>
  <conditionalFormatting sqref="L100">
    <cfRule type="expression" dxfId="1741" priority="125" stopIfTrue="1">
      <formula>MOD(ROW(),2)=0</formula>
    </cfRule>
    <cfRule type="expression" dxfId="1740" priority="126" stopIfTrue="1">
      <formula>MOD(ROW(),2)&lt;&gt;0</formula>
    </cfRule>
  </conditionalFormatting>
  <conditionalFormatting sqref="M101 O101">
    <cfRule type="expression" dxfId="1739" priority="123" stopIfTrue="1">
      <formula>MOD(ROW(),2)=0</formula>
    </cfRule>
    <cfRule type="expression" dxfId="1738" priority="124" stopIfTrue="1">
      <formula>MOD(ROW(),2)&lt;&gt;0</formula>
    </cfRule>
  </conditionalFormatting>
  <conditionalFormatting sqref="L101">
    <cfRule type="expression" dxfId="1737" priority="121" stopIfTrue="1">
      <formula>MOD(ROW(),2)=0</formula>
    </cfRule>
    <cfRule type="expression" dxfId="1736" priority="122" stopIfTrue="1">
      <formula>MOD(ROW(),2)&lt;&gt;0</formula>
    </cfRule>
  </conditionalFormatting>
  <conditionalFormatting sqref="M102 O102">
    <cfRule type="expression" dxfId="1735" priority="119" stopIfTrue="1">
      <formula>MOD(ROW(),2)=0</formula>
    </cfRule>
    <cfRule type="expression" dxfId="1734" priority="120" stopIfTrue="1">
      <formula>MOD(ROW(),2)&lt;&gt;0</formula>
    </cfRule>
  </conditionalFormatting>
  <conditionalFormatting sqref="L102">
    <cfRule type="expression" dxfId="1733" priority="117" stopIfTrue="1">
      <formula>MOD(ROW(),2)=0</formula>
    </cfRule>
    <cfRule type="expression" dxfId="1732" priority="118" stopIfTrue="1">
      <formula>MOD(ROW(),2)&lt;&gt;0</formula>
    </cfRule>
  </conditionalFormatting>
  <conditionalFormatting sqref="M103 O103">
    <cfRule type="expression" dxfId="1731" priority="115" stopIfTrue="1">
      <formula>MOD(ROW(),2)=0</formula>
    </cfRule>
    <cfRule type="expression" dxfId="1730" priority="116" stopIfTrue="1">
      <formula>MOD(ROW(),2)&lt;&gt;0</formula>
    </cfRule>
  </conditionalFormatting>
  <conditionalFormatting sqref="L103">
    <cfRule type="expression" dxfId="1729" priority="113" stopIfTrue="1">
      <formula>MOD(ROW(),2)=0</formula>
    </cfRule>
    <cfRule type="expression" dxfId="1728" priority="114" stopIfTrue="1">
      <formula>MOD(ROW(),2)&lt;&gt;0</formula>
    </cfRule>
  </conditionalFormatting>
  <conditionalFormatting sqref="M104 O104">
    <cfRule type="expression" dxfId="1727" priority="111" stopIfTrue="1">
      <formula>MOD(ROW(),2)=0</formula>
    </cfRule>
    <cfRule type="expression" dxfId="1726" priority="112" stopIfTrue="1">
      <formula>MOD(ROW(),2)&lt;&gt;0</formula>
    </cfRule>
  </conditionalFormatting>
  <conditionalFormatting sqref="L104">
    <cfRule type="expression" dxfId="1725" priority="109" stopIfTrue="1">
      <formula>MOD(ROW(),2)=0</formula>
    </cfRule>
    <cfRule type="expression" dxfId="1724" priority="110" stopIfTrue="1">
      <formula>MOD(ROW(),2)&lt;&gt;0</formula>
    </cfRule>
  </conditionalFormatting>
  <conditionalFormatting sqref="M105 O105">
    <cfRule type="expression" dxfId="1723" priority="107" stopIfTrue="1">
      <formula>MOD(ROW(),2)=0</formula>
    </cfRule>
    <cfRule type="expression" dxfId="1722" priority="108" stopIfTrue="1">
      <formula>MOD(ROW(),2)&lt;&gt;0</formula>
    </cfRule>
  </conditionalFormatting>
  <conditionalFormatting sqref="L105">
    <cfRule type="expression" dxfId="1721" priority="105" stopIfTrue="1">
      <formula>MOD(ROW(),2)=0</formula>
    </cfRule>
    <cfRule type="expression" dxfId="1720" priority="106" stopIfTrue="1">
      <formula>MOD(ROW(),2)&lt;&gt;0</formula>
    </cfRule>
  </conditionalFormatting>
  <conditionalFormatting sqref="M106 O106">
    <cfRule type="expression" dxfId="1719" priority="103" stopIfTrue="1">
      <formula>MOD(ROW(),2)=0</formula>
    </cfRule>
    <cfRule type="expression" dxfId="1718" priority="104" stopIfTrue="1">
      <formula>MOD(ROW(),2)&lt;&gt;0</formula>
    </cfRule>
  </conditionalFormatting>
  <conditionalFormatting sqref="L106">
    <cfRule type="expression" dxfId="1717" priority="101" stopIfTrue="1">
      <formula>MOD(ROW(),2)=0</formula>
    </cfRule>
    <cfRule type="expression" dxfId="1716" priority="102" stopIfTrue="1">
      <formula>MOD(ROW(),2)&lt;&gt;0</formula>
    </cfRule>
  </conditionalFormatting>
  <conditionalFormatting sqref="M107 O107">
    <cfRule type="expression" dxfId="1715" priority="99" stopIfTrue="1">
      <formula>MOD(ROW(),2)=0</formula>
    </cfRule>
    <cfRule type="expression" dxfId="1714" priority="100" stopIfTrue="1">
      <formula>MOD(ROW(),2)&lt;&gt;0</formula>
    </cfRule>
  </conditionalFormatting>
  <conditionalFormatting sqref="L107">
    <cfRule type="expression" dxfId="1713" priority="97" stopIfTrue="1">
      <formula>MOD(ROW(),2)=0</formula>
    </cfRule>
    <cfRule type="expression" dxfId="1712" priority="98" stopIfTrue="1">
      <formula>MOD(ROW(),2)&lt;&gt;0</formula>
    </cfRule>
  </conditionalFormatting>
  <conditionalFormatting sqref="M108 O108">
    <cfRule type="expression" dxfId="1711" priority="95" stopIfTrue="1">
      <formula>MOD(ROW(),2)=0</formula>
    </cfRule>
    <cfRule type="expression" dxfId="1710" priority="96" stopIfTrue="1">
      <formula>MOD(ROW(),2)&lt;&gt;0</formula>
    </cfRule>
  </conditionalFormatting>
  <conditionalFormatting sqref="L108">
    <cfRule type="expression" dxfId="1709" priority="93" stopIfTrue="1">
      <formula>MOD(ROW(),2)=0</formula>
    </cfRule>
    <cfRule type="expression" dxfId="1708" priority="94" stopIfTrue="1">
      <formula>MOD(ROW(),2)&lt;&gt;0</formula>
    </cfRule>
  </conditionalFormatting>
  <conditionalFormatting sqref="M109 O109">
    <cfRule type="expression" dxfId="1707" priority="91" stopIfTrue="1">
      <formula>MOD(ROW(),2)=0</formula>
    </cfRule>
    <cfRule type="expression" dxfId="1706" priority="92" stopIfTrue="1">
      <formula>MOD(ROW(),2)&lt;&gt;0</formula>
    </cfRule>
  </conditionalFormatting>
  <conditionalFormatting sqref="L109">
    <cfRule type="expression" dxfId="1705" priority="89" stopIfTrue="1">
      <formula>MOD(ROW(),2)=0</formula>
    </cfRule>
    <cfRule type="expression" dxfId="1704" priority="90" stopIfTrue="1">
      <formula>MOD(ROW(),2)&lt;&gt;0</formula>
    </cfRule>
  </conditionalFormatting>
  <conditionalFormatting sqref="M110 O110">
    <cfRule type="expression" dxfId="1703" priority="87" stopIfTrue="1">
      <formula>MOD(ROW(),2)=0</formula>
    </cfRule>
    <cfRule type="expression" dxfId="1702" priority="88" stopIfTrue="1">
      <formula>MOD(ROW(),2)&lt;&gt;0</formula>
    </cfRule>
  </conditionalFormatting>
  <conditionalFormatting sqref="L110">
    <cfRule type="expression" dxfId="1701" priority="85" stopIfTrue="1">
      <formula>MOD(ROW(),2)=0</formula>
    </cfRule>
    <cfRule type="expression" dxfId="1700" priority="86" stopIfTrue="1">
      <formula>MOD(ROW(),2)&lt;&gt;0</formula>
    </cfRule>
  </conditionalFormatting>
  <conditionalFormatting sqref="M111 O111">
    <cfRule type="expression" dxfId="1699" priority="83" stopIfTrue="1">
      <formula>MOD(ROW(),2)=0</formula>
    </cfRule>
    <cfRule type="expression" dxfId="1698" priority="84" stopIfTrue="1">
      <formula>MOD(ROW(),2)&lt;&gt;0</formula>
    </cfRule>
  </conditionalFormatting>
  <conditionalFormatting sqref="L111">
    <cfRule type="expression" dxfId="1697" priority="81" stopIfTrue="1">
      <formula>MOD(ROW(),2)=0</formula>
    </cfRule>
    <cfRule type="expression" dxfId="1696" priority="82" stopIfTrue="1">
      <formula>MOD(ROW(),2)&lt;&gt;0</formula>
    </cfRule>
  </conditionalFormatting>
  <conditionalFormatting sqref="M112 O112">
    <cfRule type="expression" dxfId="1695" priority="79" stopIfTrue="1">
      <formula>MOD(ROW(),2)=0</formula>
    </cfRule>
    <cfRule type="expression" dxfId="1694" priority="80" stopIfTrue="1">
      <formula>MOD(ROW(),2)&lt;&gt;0</formula>
    </cfRule>
  </conditionalFormatting>
  <conditionalFormatting sqref="L112">
    <cfRule type="expression" dxfId="1693" priority="77" stopIfTrue="1">
      <formula>MOD(ROW(),2)=0</formula>
    </cfRule>
    <cfRule type="expression" dxfId="1692" priority="78" stopIfTrue="1">
      <formula>MOD(ROW(),2)&lt;&gt;0</formula>
    </cfRule>
  </conditionalFormatting>
  <conditionalFormatting sqref="L113">
    <cfRule type="expression" dxfId="1691" priority="75" stopIfTrue="1">
      <formula>MOD(ROW(),2)=0</formula>
    </cfRule>
    <cfRule type="expression" dxfId="1690" priority="76" stopIfTrue="1">
      <formula>MOD(ROW(),2)&lt;&gt;0</formula>
    </cfRule>
  </conditionalFormatting>
  <conditionalFormatting sqref="L114">
    <cfRule type="expression" dxfId="1689" priority="73" stopIfTrue="1">
      <formula>MOD(ROW(),2)=0</formula>
    </cfRule>
    <cfRule type="expression" dxfId="1688" priority="74" stopIfTrue="1">
      <formula>MOD(ROW(),2)&lt;&gt;0</formula>
    </cfRule>
  </conditionalFormatting>
  <conditionalFormatting sqref="M113 O113">
    <cfRule type="expression" dxfId="1687" priority="71" stopIfTrue="1">
      <formula>MOD(ROW(),2)=0</formula>
    </cfRule>
    <cfRule type="expression" dxfId="1686" priority="72" stopIfTrue="1">
      <formula>MOD(ROW(),2)&lt;&gt;0</formula>
    </cfRule>
  </conditionalFormatting>
  <conditionalFormatting sqref="O114:O116 M114:M116">
    <cfRule type="expression" dxfId="1685" priority="69" stopIfTrue="1">
      <formula>MOD(ROW(),2)=0</formula>
    </cfRule>
    <cfRule type="expression" dxfId="1684" priority="70" stopIfTrue="1">
      <formula>MOD(ROW(),2)&lt;&gt;0</formula>
    </cfRule>
  </conditionalFormatting>
  <conditionalFormatting sqref="L115">
    <cfRule type="expression" dxfId="1683" priority="67" stopIfTrue="1">
      <formula>MOD(ROW(),2)=0</formula>
    </cfRule>
    <cfRule type="expression" dxfId="1682" priority="68" stopIfTrue="1">
      <formula>MOD(ROW(),2)&lt;&gt;0</formula>
    </cfRule>
  </conditionalFormatting>
  <conditionalFormatting sqref="M115 O115">
    <cfRule type="expression" dxfId="1681" priority="65" stopIfTrue="1">
      <formula>MOD(ROW(),2)=0</formula>
    </cfRule>
    <cfRule type="expression" dxfId="1680" priority="66" stopIfTrue="1">
      <formula>MOD(ROW(),2)&lt;&gt;0</formula>
    </cfRule>
  </conditionalFormatting>
  <conditionalFormatting sqref="L116">
    <cfRule type="expression" dxfId="1679" priority="63" stopIfTrue="1">
      <formula>MOD(ROW(),2)=0</formula>
    </cfRule>
    <cfRule type="expression" dxfId="1678" priority="64" stopIfTrue="1">
      <formula>MOD(ROW(),2)&lt;&gt;0</formula>
    </cfRule>
  </conditionalFormatting>
  <conditionalFormatting sqref="M116 O116">
    <cfRule type="expression" dxfId="1677" priority="61" stopIfTrue="1">
      <formula>MOD(ROW(),2)=0</formula>
    </cfRule>
    <cfRule type="expression" dxfId="1676" priority="62" stopIfTrue="1">
      <formula>MOD(ROW(),2)&lt;&gt;0</formula>
    </cfRule>
  </conditionalFormatting>
  <conditionalFormatting sqref="L117">
    <cfRule type="expression" dxfId="1675" priority="59" stopIfTrue="1">
      <formula>MOD(ROW(),2)=0</formula>
    </cfRule>
    <cfRule type="expression" dxfId="1674" priority="60" stopIfTrue="1">
      <formula>MOD(ROW(),2)&lt;&gt;0</formula>
    </cfRule>
  </conditionalFormatting>
  <conditionalFormatting sqref="M117 O117">
    <cfRule type="expression" dxfId="1673" priority="57" stopIfTrue="1">
      <formula>MOD(ROW(),2)=0</formula>
    </cfRule>
    <cfRule type="expression" dxfId="1672" priority="58" stopIfTrue="1">
      <formula>MOD(ROW(),2)&lt;&gt;0</formula>
    </cfRule>
  </conditionalFormatting>
  <conditionalFormatting sqref="L118">
    <cfRule type="expression" dxfId="1671" priority="55" stopIfTrue="1">
      <formula>MOD(ROW(),2)=0</formula>
    </cfRule>
    <cfRule type="expression" dxfId="1670" priority="56" stopIfTrue="1">
      <formula>MOD(ROW(),2)&lt;&gt;0</formula>
    </cfRule>
  </conditionalFormatting>
  <conditionalFormatting sqref="M118 O118">
    <cfRule type="expression" dxfId="1669" priority="53" stopIfTrue="1">
      <formula>MOD(ROW(),2)=0</formula>
    </cfRule>
    <cfRule type="expression" dxfId="1668" priority="54" stopIfTrue="1">
      <formula>MOD(ROW(),2)&lt;&gt;0</formula>
    </cfRule>
  </conditionalFormatting>
  <conditionalFormatting sqref="O11:O33">
    <cfRule type="expression" dxfId="1667" priority="47" stopIfTrue="1">
      <formula>MOD(ROW(),2)=0</formula>
    </cfRule>
    <cfRule type="expression" dxfId="1666" priority="48" stopIfTrue="1">
      <formula>MOD(ROW(),2)&lt;&gt;0</formula>
    </cfRule>
  </conditionalFormatting>
  <conditionalFormatting sqref="B9:B10">
    <cfRule type="expression" dxfId="1665" priority="45" stopIfTrue="1">
      <formula>MOD(ROW(),2)=0</formula>
    </cfRule>
    <cfRule type="expression" dxfId="1664" priority="46" stopIfTrue="1">
      <formula>MOD(ROW(),2)&lt;&gt;0</formula>
    </cfRule>
  </conditionalFormatting>
  <conditionalFormatting sqref="N74:N84">
    <cfRule type="expression" dxfId="1663" priority="43" stopIfTrue="1">
      <formula>MOD(ROW(),2)=0</formula>
    </cfRule>
    <cfRule type="expression" dxfId="1662" priority="44" stopIfTrue="1">
      <formula>MOD(ROW(),2)&lt;&gt;0</formula>
    </cfRule>
  </conditionalFormatting>
  <conditionalFormatting sqref="L46:L49">
    <cfRule type="expression" dxfId="1661" priority="39" stopIfTrue="1">
      <formula>MOD(ROW(),2)=0</formula>
    </cfRule>
    <cfRule type="expression" dxfId="1660" priority="40" stopIfTrue="1">
      <formula>MOD(ROW(),2)&lt;&gt;0</formula>
    </cfRule>
  </conditionalFormatting>
  <conditionalFormatting sqref="N46:N49">
    <cfRule type="expression" dxfId="1659" priority="37" stopIfTrue="1">
      <formula>MOD(ROW(),2)=0</formula>
    </cfRule>
    <cfRule type="expression" dxfId="1658" priority="38" stopIfTrue="1">
      <formula>MOD(ROW(),2)&lt;&gt;0</formula>
    </cfRule>
  </conditionalFormatting>
  <conditionalFormatting sqref="L72:L73">
    <cfRule type="expression" dxfId="1657" priority="35" stopIfTrue="1">
      <formula>MOD(ROW(),2)=0</formula>
    </cfRule>
    <cfRule type="expression" dxfId="1656" priority="36" stopIfTrue="1">
      <formula>MOD(ROW(),2)&lt;&gt;0</formula>
    </cfRule>
  </conditionalFormatting>
  <conditionalFormatting sqref="L74">
    <cfRule type="expression" dxfId="1655" priority="33" stopIfTrue="1">
      <formula>MOD(ROW(),2)=0</formula>
    </cfRule>
    <cfRule type="expression" dxfId="1654" priority="34" stopIfTrue="1">
      <formula>MOD(ROW(),2)&lt;&gt;0</formula>
    </cfRule>
  </conditionalFormatting>
  <conditionalFormatting sqref="L85">
    <cfRule type="expression" dxfId="1653" priority="31" stopIfTrue="1">
      <formula>MOD(ROW(),2)=0</formula>
    </cfRule>
    <cfRule type="expression" dxfId="1652" priority="32" stopIfTrue="1">
      <formula>MOD(ROW(),2)&lt;&gt;0</formula>
    </cfRule>
  </conditionalFormatting>
  <conditionalFormatting sqref="L86">
    <cfRule type="expression" dxfId="1651" priority="29" stopIfTrue="1">
      <formula>MOD(ROW(),2)=0</formula>
    </cfRule>
    <cfRule type="expression" dxfId="1650" priority="30" stopIfTrue="1">
      <formula>MOD(ROW(),2)&lt;&gt;0</formula>
    </cfRule>
  </conditionalFormatting>
  <conditionalFormatting sqref="L87">
    <cfRule type="expression" dxfId="1649" priority="27" stopIfTrue="1">
      <formula>MOD(ROW(),2)=0</formula>
    </cfRule>
    <cfRule type="expression" dxfId="1648" priority="28" stopIfTrue="1">
      <formula>MOD(ROW(),2)&lt;&gt;0</formula>
    </cfRule>
  </conditionalFormatting>
  <conditionalFormatting sqref="L99">
    <cfRule type="expression" dxfId="1647" priority="25" stopIfTrue="1">
      <formula>MOD(ROW(),2)=0</formula>
    </cfRule>
    <cfRule type="expression" dxfId="1646" priority="26" stopIfTrue="1">
      <formula>MOD(ROW(),2)&lt;&gt;0</formula>
    </cfRule>
  </conditionalFormatting>
  <conditionalFormatting sqref="A7:S118">
    <cfRule type="expression" priority="263" stopIfTrue="1">
      <formula>MOD(ROW(),2)=0</formula>
    </cfRule>
    <cfRule type="expression" priority="264" stopIfTrue="1">
      <formula>MOD(ROW(),2)&lt;&gt;0</formula>
    </cfRule>
    <cfRule type="expression" priority="265" stopIfTrue="1">
      <formula>MOD(ROW(),2)=0</formula>
    </cfRule>
    <cfRule type="expression" priority="266" stopIfTrue="1">
      <formula>MOD(ROW(),2)&lt;&gt;0</formula>
    </cfRule>
  </conditionalFormatting>
  <conditionalFormatting sqref="L99">
    <cfRule type="expression" dxfId="1645" priority="23" stopIfTrue="1">
      <formula>MOD(ROW(),2)=0</formula>
    </cfRule>
    <cfRule type="expression" dxfId="1644" priority="24" stopIfTrue="1">
      <formula>MOD(ROW(),2)&lt;&gt;0</formula>
    </cfRule>
  </conditionalFormatting>
  <conditionalFormatting sqref="N88:N112">
    <cfRule type="expression" dxfId="1643" priority="21" stopIfTrue="1">
      <formula>MOD(ROW(),2)=0</formula>
    </cfRule>
    <cfRule type="expression" dxfId="1642" priority="22" stopIfTrue="1">
      <formula>MOD(ROW(),2)&lt;&gt;0</formula>
    </cfRule>
  </conditionalFormatting>
  <conditionalFormatting sqref="O88:O112 M88:M112">
    <cfRule type="expression" dxfId="1641" priority="19" stopIfTrue="1">
      <formula>MOD(ROW(),2)=0</formula>
    </cfRule>
    <cfRule type="expression" dxfId="1640" priority="20" stopIfTrue="1">
      <formula>MOD(ROW(),2)&lt;&gt;0</formula>
    </cfRule>
  </conditionalFormatting>
  <conditionalFormatting sqref="M88:M112 O88:O112">
    <cfRule type="expression" dxfId="1639" priority="17" stopIfTrue="1">
      <formula>MOD(ROW(),2)=0</formula>
    </cfRule>
    <cfRule type="expression" dxfId="1638" priority="18" stopIfTrue="1">
      <formula>MOD(ROW(),2)&lt;&gt;0</formula>
    </cfRule>
  </conditionalFormatting>
  <conditionalFormatting sqref="N88:N112">
    <cfRule type="expression" dxfId="1637" priority="15" stopIfTrue="1">
      <formula>MOD(ROW(),2)=0</formula>
    </cfRule>
    <cfRule type="expression" dxfId="1636" priority="16" stopIfTrue="1">
      <formula>MOD(ROW(),2)&lt;&gt;0</formula>
    </cfRule>
  </conditionalFormatting>
  <conditionalFormatting sqref="N88:N113">
    <cfRule type="expression" dxfId="1635" priority="13" stopIfTrue="1">
      <formula>MOD(ROW(),2)=0</formula>
    </cfRule>
    <cfRule type="expression" dxfId="1634" priority="14" stopIfTrue="1">
      <formula>MOD(ROW(),2)&lt;&gt;0</formula>
    </cfRule>
  </conditionalFormatting>
  <conditionalFormatting sqref="N88:N113">
    <cfRule type="expression" dxfId="1633" priority="11" stopIfTrue="1">
      <formula>MOD(ROW(),2)=0</formula>
    </cfRule>
    <cfRule type="expression" dxfId="1632" priority="12" stopIfTrue="1">
      <formula>MOD(ROW(),2)&lt;&gt;0</formula>
    </cfRule>
  </conditionalFormatting>
  <conditionalFormatting sqref="N117:N118">
    <cfRule type="expression" dxfId="1631" priority="9" stopIfTrue="1">
      <formula>MOD(ROW(),2)=0</formula>
    </cfRule>
    <cfRule type="expression" dxfId="1630" priority="10" stopIfTrue="1">
      <formula>MOD(ROW(),2)&lt;&gt;0</formula>
    </cfRule>
  </conditionalFormatting>
  <conditionalFormatting sqref="N117:N118">
    <cfRule type="expression" dxfId="1629" priority="7" stopIfTrue="1">
      <formula>MOD(ROW(),2)=0</formula>
    </cfRule>
    <cfRule type="expression" dxfId="1628" priority="8" stopIfTrue="1">
      <formula>MOD(ROW(),2)&lt;&gt;0</formula>
    </cfRule>
  </conditionalFormatting>
  <conditionalFormatting sqref="N81:N84">
    <cfRule type="expression" dxfId="1627" priority="5" stopIfTrue="1">
      <formula>MOD(ROW(),2)=0</formula>
    </cfRule>
    <cfRule type="expression" dxfId="1626" priority="6" stopIfTrue="1">
      <formula>MOD(ROW(),2)&lt;&gt;0</formula>
    </cfRule>
  </conditionalFormatting>
  <conditionalFormatting sqref="N81:N84">
    <cfRule type="expression" dxfId="1625" priority="3" stopIfTrue="1">
      <formula>MOD(ROW(),2)=0</formula>
    </cfRule>
    <cfRule type="expression" dxfId="1624" priority="4" stopIfTrue="1">
      <formula>MOD(ROW(),2)&lt;&gt;0</formula>
    </cfRule>
  </conditionalFormatting>
  <conditionalFormatting sqref="N81:N84">
    <cfRule type="expression" dxfId="1623" priority="1" stopIfTrue="1">
      <formula>MOD(ROW(),2)=0</formula>
    </cfRule>
    <cfRule type="expression" dxfId="1622"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8"/>
  <dimension ref="A1:L64"/>
  <sheetViews>
    <sheetView showGridLines="0" zoomScale="85" zoomScaleNormal="85" workbookViewId="0">
      <selection activeCell="D17" sqref="D17"/>
    </sheetView>
  </sheetViews>
  <sheetFormatPr defaultColWidth="10" defaultRowHeight="13.2" x14ac:dyDescent="0.25"/>
  <cols>
    <col min="1" max="1" width="31.6640625" style="27" customWidth="1"/>
    <col min="2" max="2" width="40.441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t="str">
        <f>HYPERLINK("#'Factor List'!A1","Back to Factor List")</f>
        <v>Back to Factor List</v>
      </c>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43"/>
      <c r="C3" s="43"/>
      <c r="D3" s="43"/>
      <c r="E3" s="43"/>
      <c r="F3" s="43"/>
      <c r="G3" s="43"/>
      <c r="H3" s="43"/>
      <c r="I3" s="43"/>
    </row>
    <row r="4" spans="1:12" x14ac:dyDescent="0.25">
      <c r="A4" s="45" t="str">
        <f ca="1">CELL("filename",A1)</f>
        <v>P:\AST development\Hosted\Factors Modernisation\Data import\Consolidated Factor Workbooks\[Police EW Consolidated Factors 2023-04.xlsm]x-Series Number</v>
      </c>
    </row>
    <row r="6" spans="1:12" x14ac:dyDescent="0.25">
      <c r="A6" s="46" t="s">
        <v>24</v>
      </c>
      <c r="B6" s="47" t="s">
        <v>26</v>
      </c>
    </row>
    <row r="7" spans="1:12" x14ac:dyDescent="0.25">
      <c r="A7" s="48" t="s">
        <v>16</v>
      </c>
      <c r="B7" s="50" t="s">
        <v>60</v>
      </c>
    </row>
    <row r="8" spans="1:12" x14ac:dyDescent="0.25">
      <c r="A8" s="48" t="s">
        <v>53</v>
      </c>
      <c r="B8" s="50" t="s">
        <v>61</v>
      </c>
    </row>
    <row r="9" spans="1:12" ht="12.75" customHeight="1" x14ac:dyDescent="0.25">
      <c r="A9" s="48" t="s">
        <v>17</v>
      </c>
      <c r="B9" s="51" t="s">
        <v>72</v>
      </c>
    </row>
    <row r="10" spans="1:12" ht="12.75" customHeight="1" x14ac:dyDescent="0.25">
      <c r="A10" s="48" t="s">
        <v>2</v>
      </c>
      <c r="B10" s="51" t="s">
        <v>62</v>
      </c>
    </row>
    <row r="11" spans="1:12" x14ac:dyDescent="0.25">
      <c r="A11" s="48" t="s">
        <v>23</v>
      </c>
      <c r="B11" s="51" t="s">
        <v>63</v>
      </c>
    </row>
    <row r="12" spans="1:12" x14ac:dyDescent="0.25">
      <c r="A12" s="48" t="s">
        <v>270</v>
      </c>
      <c r="B12" s="49" t="s">
        <v>271</v>
      </c>
    </row>
    <row r="13" spans="1:12" ht="12.75" customHeight="1" x14ac:dyDescent="0.25">
      <c r="A13" s="48" t="s">
        <v>56</v>
      </c>
      <c r="B13" s="49" t="s">
        <v>64</v>
      </c>
    </row>
    <row r="14" spans="1:12" ht="12.75" customHeight="1" x14ac:dyDescent="0.25">
      <c r="A14" s="48" t="s">
        <v>18</v>
      </c>
      <c r="B14" s="49" t="s">
        <v>65</v>
      </c>
    </row>
    <row r="15" spans="1:12" ht="79.2" x14ac:dyDescent="0.25">
      <c r="A15" s="52" t="s">
        <v>57</v>
      </c>
      <c r="B15" s="53" t="s">
        <v>66</v>
      </c>
    </row>
    <row r="16" spans="1:12" ht="26.4" x14ac:dyDescent="0.25">
      <c r="A16" s="54" t="s">
        <v>58</v>
      </c>
      <c r="B16" s="53" t="s">
        <v>67</v>
      </c>
    </row>
    <row r="17" spans="1:2" ht="52.5" customHeight="1" x14ac:dyDescent="0.25">
      <c r="A17" s="55" t="s">
        <v>59</v>
      </c>
      <c r="B17" s="53" t="s">
        <v>68</v>
      </c>
    </row>
    <row r="18" spans="1:2" ht="26.4" x14ac:dyDescent="0.25">
      <c r="A18" s="52" t="s">
        <v>19</v>
      </c>
      <c r="B18" s="56" t="s">
        <v>69</v>
      </c>
    </row>
    <row r="19" spans="1:2" ht="26.4" x14ac:dyDescent="0.25">
      <c r="A19" s="54" t="s">
        <v>20</v>
      </c>
      <c r="B19" s="56" t="s">
        <v>70</v>
      </c>
    </row>
    <row r="20" spans="1:2" ht="26.4" x14ac:dyDescent="0.25">
      <c r="A20" s="54" t="s">
        <v>268</v>
      </c>
      <c r="B20" s="56" t="s">
        <v>269</v>
      </c>
    </row>
    <row r="22" spans="1:2" x14ac:dyDescent="0.25">
      <c r="B22" s="96" t="str">
        <f>HYPERLINK("#'Factor List'!A1","Back to Factor List")</f>
        <v>Back to Factor List</v>
      </c>
    </row>
    <row r="25" spans="1:2" x14ac:dyDescent="0.25">
      <c r="A25" s="57" t="s">
        <v>71</v>
      </c>
      <c r="B25" s="58"/>
    </row>
    <row r="26" spans="1:2" x14ac:dyDescent="0.25">
      <c r="A26" s="59"/>
      <c r="B26" s="60"/>
    </row>
    <row r="27" spans="1:2" x14ac:dyDescent="0.25">
      <c r="A27" s="61"/>
      <c r="B27" s="62"/>
    </row>
    <row r="28" spans="1:2" x14ac:dyDescent="0.25">
      <c r="A28" s="59"/>
      <c r="B28" s="60"/>
    </row>
    <row r="29" spans="1:2" x14ac:dyDescent="0.25">
      <c r="A29" s="63"/>
      <c r="B29" s="64"/>
    </row>
    <row r="30" spans="1:2" x14ac:dyDescent="0.25">
      <c r="A30" s="65"/>
      <c r="B30" s="66"/>
    </row>
    <row r="31" spans="1:2" x14ac:dyDescent="0.25">
      <c r="A31" s="59"/>
      <c r="B31" s="60"/>
    </row>
    <row r="32" spans="1:2" x14ac:dyDescent="0.25">
      <c r="A32" s="67"/>
      <c r="B32" s="68"/>
    </row>
    <row r="33" spans="1:2" x14ac:dyDescent="0.25">
      <c r="A33" s="67"/>
      <c r="B33" s="68"/>
    </row>
    <row r="34" spans="1:2" x14ac:dyDescent="0.25">
      <c r="A34" s="67"/>
      <c r="B34" s="68"/>
    </row>
    <row r="35" spans="1:2" x14ac:dyDescent="0.25">
      <c r="A35" s="67"/>
      <c r="B35" s="68"/>
    </row>
    <row r="36" spans="1:2" x14ac:dyDescent="0.25">
      <c r="A36" s="67"/>
      <c r="B36" s="68"/>
    </row>
    <row r="37" spans="1:2" x14ac:dyDescent="0.25">
      <c r="A37" s="67"/>
      <c r="B37" s="68"/>
    </row>
    <row r="38" spans="1:2" x14ac:dyDescent="0.25">
      <c r="A38" s="67"/>
      <c r="B38" s="68"/>
    </row>
    <row r="39" spans="1:2" x14ac:dyDescent="0.25">
      <c r="A39" s="67"/>
      <c r="B39" s="68"/>
    </row>
    <row r="40" spans="1:2" x14ac:dyDescent="0.25">
      <c r="A40" s="67"/>
      <c r="B40" s="68"/>
    </row>
    <row r="41" spans="1:2" x14ac:dyDescent="0.25">
      <c r="A41" s="67"/>
      <c r="B41" s="68"/>
    </row>
    <row r="42" spans="1:2" x14ac:dyDescent="0.25">
      <c r="A42" s="63"/>
      <c r="B42" s="64"/>
    </row>
    <row r="43" spans="1:2" ht="39.6" customHeight="1" x14ac:dyDescent="0.25">
      <c r="A43" s="69"/>
      <c r="B43" s="70"/>
    </row>
    <row r="44" spans="1:2" x14ac:dyDescent="0.25">
      <c r="A44" s="63"/>
      <c r="B44" s="64"/>
    </row>
    <row r="45" spans="1:2" ht="27.6" customHeight="1" x14ac:dyDescent="0.25">
      <c r="A45" s="63"/>
      <c r="B45" s="64"/>
    </row>
    <row r="46" spans="1:2" x14ac:dyDescent="0.25">
      <c r="A46" s="63"/>
      <c r="B46" s="64"/>
    </row>
    <row r="47" spans="1:2" x14ac:dyDescent="0.25">
      <c r="A47" s="63"/>
      <c r="B47" s="64"/>
    </row>
    <row r="48" spans="1:2" x14ac:dyDescent="0.25">
      <c r="A48" s="63"/>
      <c r="B48" s="64"/>
    </row>
    <row r="49" spans="1:2" x14ac:dyDescent="0.25">
      <c r="A49" s="63"/>
      <c r="B49" s="64"/>
    </row>
    <row r="50" spans="1:2" x14ac:dyDescent="0.25">
      <c r="A50" s="63"/>
      <c r="B50" s="64"/>
    </row>
    <row r="51" spans="1:2" x14ac:dyDescent="0.25">
      <c r="A51" s="63"/>
      <c r="B51" s="64"/>
    </row>
    <row r="52" spans="1:2" x14ac:dyDescent="0.25">
      <c r="A52" s="63"/>
      <c r="B52" s="64"/>
    </row>
    <row r="53" spans="1:2" x14ac:dyDescent="0.25">
      <c r="A53" s="63"/>
      <c r="B53" s="64"/>
    </row>
    <row r="54" spans="1:2" x14ac:dyDescent="0.25">
      <c r="A54" s="63"/>
      <c r="B54" s="64"/>
    </row>
    <row r="55" spans="1:2" x14ac:dyDescent="0.25">
      <c r="A55" s="63"/>
      <c r="B55" s="64"/>
    </row>
    <row r="56" spans="1:2" x14ac:dyDescent="0.25">
      <c r="A56" s="63"/>
      <c r="B56" s="64"/>
    </row>
    <row r="57" spans="1:2" x14ac:dyDescent="0.25">
      <c r="A57" s="63"/>
      <c r="B57" s="64"/>
    </row>
    <row r="58" spans="1:2" x14ac:dyDescent="0.25">
      <c r="A58" s="63"/>
      <c r="B58" s="64"/>
    </row>
    <row r="59" spans="1:2" x14ac:dyDescent="0.25">
      <c r="A59" s="63"/>
      <c r="B59" s="64"/>
    </row>
    <row r="60" spans="1:2" x14ac:dyDescent="0.25">
      <c r="A60" s="63"/>
      <c r="B60" s="64"/>
    </row>
    <row r="61" spans="1:2" x14ac:dyDescent="0.25">
      <c r="A61" s="63"/>
      <c r="B61" s="64"/>
    </row>
    <row r="62" spans="1:2" x14ac:dyDescent="0.25">
      <c r="A62" s="63"/>
      <c r="B62" s="64"/>
    </row>
    <row r="63" spans="1:2" x14ac:dyDescent="0.25">
      <c r="A63" s="63"/>
      <c r="B63" s="64"/>
    </row>
    <row r="64" spans="1:2" x14ac:dyDescent="0.25">
      <c r="A64" s="71"/>
      <c r="B64" s="72"/>
    </row>
  </sheetData>
  <sheetProtection algorithmName="SHA-512" hashValue="eUmMvun0T+YCpj8DNC82Np0LDwOcm7QchTo/JDQLW7FIgA0/XtIj4oeHMfR3T0vZTExqQblEgCt7kTHACUqlcA==" saltValue="NEQKfLRNFR1t1MkYGX1ehA=="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9"/>
  <dimension ref="A1:L67"/>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x-201</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6.4" x14ac:dyDescent="0.25">
      <c r="A10" s="80" t="s">
        <v>2</v>
      </c>
      <c r="B10" s="77" t="s">
        <v>283</v>
      </c>
      <c r="C10" s="77"/>
    </row>
    <row r="11" spans="1:12" x14ac:dyDescent="0.25">
      <c r="A11" s="80" t="s">
        <v>23</v>
      </c>
      <c r="B11" s="77" t="s">
        <v>284</v>
      </c>
      <c r="C11" s="77"/>
    </row>
    <row r="12" spans="1:12" x14ac:dyDescent="0.25">
      <c r="A12" s="80" t="s">
        <v>270</v>
      </c>
      <c r="B12" s="77" t="s">
        <v>285</v>
      </c>
      <c r="C12" s="77"/>
    </row>
    <row r="13" spans="1:12" x14ac:dyDescent="0.25">
      <c r="A13" s="80" t="s">
        <v>56</v>
      </c>
      <c r="B13" s="77">
        <v>2</v>
      </c>
      <c r="C13" s="77"/>
    </row>
    <row r="14" spans="1:12" x14ac:dyDescent="0.25">
      <c r="A14" s="80" t="s">
        <v>18</v>
      </c>
      <c r="B14" s="77">
        <v>201</v>
      </c>
      <c r="C14" s="77"/>
    </row>
    <row r="15" spans="1:12" x14ac:dyDescent="0.25">
      <c r="A15" s="80" t="s">
        <v>57</v>
      </c>
      <c r="B15" s="77" t="s">
        <v>286</v>
      </c>
      <c r="C15" s="77"/>
    </row>
    <row r="16" spans="1:12" x14ac:dyDescent="0.25">
      <c r="A16" s="80" t="s">
        <v>58</v>
      </c>
      <c r="B16" s="77" t="s">
        <v>287</v>
      </c>
      <c r="C16" s="77"/>
    </row>
    <row r="17" spans="1:5" ht="58.8" customHeight="1" x14ac:dyDescent="0.25">
      <c r="A17" s="80" t="s">
        <v>519</v>
      </c>
      <c r="B17" s="168" t="s">
        <v>644</v>
      </c>
      <c r="C17" s="168"/>
      <c r="D17" s="26"/>
      <c r="E17" s="26"/>
    </row>
    <row r="18" spans="1:5" x14ac:dyDescent="0.25">
      <c r="A18" s="80" t="s">
        <v>19</v>
      </c>
      <c r="B18" s="123" t="str">
        <f>"24 May 2023"</f>
        <v>24 May 2023</v>
      </c>
      <c r="C18" s="123"/>
    </row>
    <row r="19" spans="1:5" ht="26.4" x14ac:dyDescent="0.25">
      <c r="A19" s="80" t="s">
        <v>20</v>
      </c>
      <c r="B19" s="77"/>
      <c r="C19" s="77"/>
    </row>
    <row r="20" spans="1:5" x14ac:dyDescent="0.25">
      <c r="A20" s="80" t="s">
        <v>268</v>
      </c>
      <c r="B20" s="77" t="str">
        <f>INDEX('Factor List'!$O:$O,MATCH(B$15,'Factor List'!$J:$J,0))</f>
        <v>Issued</v>
      </c>
      <c r="C20" s="77"/>
    </row>
    <row r="22" spans="1:5" x14ac:dyDescent="0.25">
      <c r="B22" s="96" t="str">
        <f>HYPERLINK("#'Factor List'!A1","Back to Factor List")</f>
        <v>Back to Factor List</v>
      </c>
    </row>
    <row r="25" spans="1:5" ht="26.4" x14ac:dyDescent="0.25">
      <c r="A25" s="91" t="s">
        <v>288</v>
      </c>
      <c r="B25" s="91" t="s">
        <v>289</v>
      </c>
      <c r="C25" s="91" t="s">
        <v>290</v>
      </c>
    </row>
    <row r="26" spans="1:5" x14ac:dyDescent="0.25">
      <c r="A26" s="92">
        <v>18</v>
      </c>
      <c r="B26" s="93">
        <v>11.29</v>
      </c>
      <c r="C26" s="93">
        <v>2</v>
      </c>
    </row>
    <row r="27" spans="1:5" x14ac:dyDescent="0.25">
      <c r="A27" s="92">
        <v>19</v>
      </c>
      <c r="B27" s="93">
        <v>11.46</v>
      </c>
      <c r="C27" s="93">
        <v>2.09</v>
      </c>
    </row>
    <row r="28" spans="1:5" x14ac:dyDescent="0.25">
      <c r="A28" s="92">
        <v>20</v>
      </c>
      <c r="B28" s="93">
        <v>11.63</v>
      </c>
      <c r="C28" s="93">
        <v>2.12</v>
      </c>
    </row>
    <row r="29" spans="1:5" x14ac:dyDescent="0.25">
      <c r="A29" s="92">
        <v>21</v>
      </c>
      <c r="B29" s="93">
        <v>11.8</v>
      </c>
      <c r="C29" s="93">
        <v>2.16</v>
      </c>
    </row>
    <row r="30" spans="1:5" x14ac:dyDescent="0.25">
      <c r="A30" s="92">
        <v>22</v>
      </c>
      <c r="B30" s="93">
        <v>11.97</v>
      </c>
      <c r="C30" s="93">
        <v>2.19</v>
      </c>
    </row>
    <row r="31" spans="1:5" x14ac:dyDescent="0.25">
      <c r="A31" s="92">
        <v>23</v>
      </c>
      <c r="B31" s="93">
        <v>12.15</v>
      </c>
      <c r="C31" s="93">
        <v>2.2200000000000002</v>
      </c>
    </row>
    <row r="32" spans="1:5" x14ac:dyDescent="0.25">
      <c r="A32" s="92">
        <v>24</v>
      </c>
      <c r="B32" s="93">
        <v>12.33</v>
      </c>
      <c r="C32" s="93">
        <v>2.2599999999999998</v>
      </c>
    </row>
    <row r="33" spans="1:3" x14ac:dyDescent="0.25">
      <c r="A33" s="92">
        <v>25</v>
      </c>
      <c r="B33" s="93">
        <v>12.51</v>
      </c>
      <c r="C33" s="93">
        <v>2.29</v>
      </c>
    </row>
    <row r="34" spans="1:3" x14ac:dyDescent="0.25">
      <c r="A34" s="92">
        <v>26</v>
      </c>
      <c r="B34" s="93">
        <v>12.7</v>
      </c>
      <c r="C34" s="93">
        <v>2.33</v>
      </c>
    </row>
    <row r="35" spans="1:3" x14ac:dyDescent="0.25">
      <c r="A35" s="92">
        <v>27</v>
      </c>
      <c r="B35" s="93">
        <v>12.88</v>
      </c>
      <c r="C35" s="93">
        <v>2.36</v>
      </c>
    </row>
    <row r="36" spans="1:3" x14ac:dyDescent="0.25">
      <c r="A36" s="92">
        <v>28</v>
      </c>
      <c r="B36" s="93">
        <v>13.07</v>
      </c>
      <c r="C36" s="93">
        <v>2.4</v>
      </c>
    </row>
    <row r="37" spans="1:3" x14ac:dyDescent="0.25">
      <c r="A37" s="92">
        <v>29</v>
      </c>
      <c r="B37" s="93">
        <v>13.27</v>
      </c>
      <c r="C37" s="93">
        <v>2.4300000000000002</v>
      </c>
    </row>
    <row r="38" spans="1:3" x14ac:dyDescent="0.25">
      <c r="A38" s="92">
        <v>30</v>
      </c>
      <c r="B38" s="93">
        <v>13.47</v>
      </c>
      <c r="C38" s="93">
        <v>2.4700000000000002</v>
      </c>
    </row>
    <row r="39" spans="1:3" x14ac:dyDescent="0.25">
      <c r="A39" s="92">
        <v>31</v>
      </c>
      <c r="B39" s="93">
        <v>13.67</v>
      </c>
      <c r="C39" s="93">
        <v>2.5</v>
      </c>
    </row>
    <row r="40" spans="1:3" x14ac:dyDescent="0.25">
      <c r="A40" s="92">
        <v>32</v>
      </c>
      <c r="B40" s="93">
        <v>13.87</v>
      </c>
      <c r="C40" s="93">
        <v>2.5299999999999998</v>
      </c>
    </row>
    <row r="41" spans="1:3" x14ac:dyDescent="0.25">
      <c r="A41" s="92">
        <v>33</v>
      </c>
      <c r="B41" s="93">
        <v>14.08</v>
      </c>
      <c r="C41" s="93">
        <v>2.57</v>
      </c>
    </row>
    <row r="42" spans="1:3" x14ac:dyDescent="0.25">
      <c r="A42" s="92">
        <v>34</v>
      </c>
      <c r="B42" s="93">
        <v>14.29</v>
      </c>
      <c r="C42" s="93">
        <v>2.6</v>
      </c>
    </row>
    <row r="43" spans="1:3" x14ac:dyDescent="0.25">
      <c r="A43" s="92">
        <v>35</v>
      </c>
      <c r="B43" s="93">
        <v>14.5</v>
      </c>
      <c r="C43" s="93">
        <v>2.63</v>
      </c>
    </row>
    <row r="44" spans="1:3" x14ac:dyDescent="0.25">
      <c r="A44" s="92">
        <v>36</v>
      </c>
      <c r="B44" s="93">
        <v>14.72</v>
      </c>
      <c r="C44" s="93">
        <v>2.67</v>
      </c>
    </row>
    <row r="45" spans="1:3" x14ac:dyDescent="0.25">
      <c r="A45" s="92">
        <v>37</v>
      </c>
      <c r="B45" s="93">
        <v>14.95</v>
      </c>
      <c r="C45" s="93">
        <v>2.7</v>
      </c>
    </row>
    <row r="46" spans="1:3" x14ac:dyDescent="0.25">
      <c r="A46" s="92">
        <v>38</v>
      </c>
      <c r="B46" s="93">
        <v>15.17</v>
      </c>
      <c r="C46" s="93">
        <v>2.73</v>
      </c>
    </row>
    <row r="47" spans="1:3" x14ac:dyDescent="0.25">
      <c r="A47" s="92">
        <v>39</v>
      </c>
      <c r="B47" s="93">
        <v>15.4</v>
      </c>
      <c r="C47" s="93">
        <v>2.76</v>
      </c>
    </row>
    <row r="48" spans="1:3" x14ac:dyDescent="0.25">
      <c r="A48" s="92">
        <v>40</v>
      </c>
      <c r="B48" s="93">
        <v>15.64</v>
      </c>
      <c r="C48" s="93">
        <v>2.8</v>
      </c>
    </row>
    <row r="49" spans="1:3" x14ac:dyDescent="0.25">
      <c r="A49" s="92">
        <v>41</v>
      </c>
      <c r="B49" s="93">
        <v>15.88</v>
      </c>
      <c r="C49" s="93">
        <v>2.83</v>
      </c>
    </row>
    <row r="50" spans="1:3" x14ac:dyDescent="0.25">
      <c r="A50" s="92">
        <v>42</v>
      </c>
      <c r="B50" s="93">
        <v>16.12</v>
      </c>
      <c r="C50" s="93">
        <v>2.86</v>
      </c>
    </row>
    <row r="51" spans="1:3" x14ac:dyDescent="0.25">
      <c r="A51" s="92">
        <v>43</v>
      </c>
      <c r="B51" s="93">
        <v>16.37</v>
      </c>
      <c r="C51" s="93">
        <v>2.88</v>
      </c>
    </row>
    <row r="52" spans="1:3" x14ac:dyDescent="0.25">
      <c r="A52" s="92">
        <v>44</v>
      </c>
      <c r="B52" s="93">
        <v>16.62</v>
      </c>
      <c r="C52" s="93">
        <v>2.91</v>
      </c>
    </row>
    <row r="53" spans="1:3" x14ac:dyDescent="0.25">
      <c r="A53" s="92">
        <v>45</v>
      </c>
      <c r="B53" s="93">
        <v>16.88</v>
      </c>
      <c r="C53" s="93">
        <v>2.94</v>
      </c>
    </row>
    <row r="54" spans="1:3" x14ac:dyDescent="0.25">
      <c r="A54" s="92">
        <v>46</v>
      </c>
      <c r="B54" s="93">
        <v>17.149999999999999</v>
      </c>
      <c r="C54" s="93">
        <v>2.97</v>
      </c>
    </row>
    <row r="55" spans="1:3" x14ac:dyDescent="0.25">
      <c r="A55" s="92">
        <v>47</v>
      </c>
      <c r="B55" s="93">
        <v>17.420000000000002</v>
      </c>
      <c r="C55" s="93">
        <v>2.99</v>
      </c>
    </row>
    <row r="56" spans="1:3" x14ac:dyDescent="0.25">
      <c r="A56" s="92">
        <v>48</v>
      </c>
      <c r="B56" s="93">
        <v>17.690000000000001</v>
      </c>
      <c r="C56" s="93">
        <v>3.02</v>
      </c>
    </row>
    <row r="57" spans="1:3" x14ac:dyDescent="0.25">
      <c r="A57" s="92">
        <v>49</v>
      </c>
      <c r="B57" s="93">
        <v>17.97</v>
      </c>
      <c r="C57" s="93">
        <v>3.04</v>
      </c>
    </row>
    <row r="58" spans="1:3" x14ac:dyDescent="0.25">
      <c r="A58" s="92">
        <v>50</v>
      </c>
      <c r="B58" s="93">
        <v>18.260000000000002</v>
      </c>
      <c r="C58" s="93">
        <v>3.06</v>
      </c>
    </row>
    <row r="59" spans="1:3" x14ac:dyDescent="0.25">
      <c r="A59" s="92">
        <v>51</v>
      </c>
      <c r="B59" s="93">
        <v>18.559999999999999</v>
      </c>
      <c r="C59" s="93">
        <v>3.08</v>
      </c>
    </row>
    <row r="60" spans="1:3" x14ac:dyDescent="0.25">
      <c r="A60" s="92">
        <v>52</v>
      </c>
      <c r="B60" s="93">
        <v>18.86</v>
      </c>
      <c r="C60" s="93">
        <v>3.1</v>
      </c>
    </row>
    <row r="61" spans="1:3" x14ac:dyDescent="0.25">
      <c r="A61" s="92">
        <v>53</v>
      </c>
      <c r="B61" s="93">
        <v>19.170000000000002</v>
      </c>
      <c r="C61" s="93">
        <v>3.12</v>
      </c>
    </row>
    <row r="62" spans="1:3" x14ac:dyDescent="0.25">
      <c r="A62" s="92">
        <v>54</v>
      </c>
      <c r="B62" s="93">
        <v>19.489999999999998</v>
      </c>
      <c r="C62" s="93">
        <v>3.14</v>
      </c>
    </row>
    <row r="63" spans="1:3" x14ac:dyDescent="0.25">
      <c r="A63" s="92">
        <v>55</v>
      </c>
      <c r="B63" s="93">
        <v>19.82</v>
      </c>
      <c r="C63" s="93">
        <v>3.15</v>
      </c>
    </row>
    <row r="64" spans="1:3" x14ac:dyDescent="0.25">
      <c r="A64" s="92">
        <v>56</v>
      </c>
      <c r="B64" s="93">
        <v>20.16</v>
      </c>
      <c r="C64" s="93">
        <v>3.17</v>
      </c>
    </row>
    <row r="65" spans="1:3" x14ac:dyDescent="0.25">
      <c r="A65" s="92">
        <v>57</v>
      </c>
      <c r="B65" s="93">
        <v>20.5</v>
      </c>
      <c r="C65" s="93">
        <v>3.18</v>
      </c>
    </row>
    <row r="66" spans="1:3" x14ac:dyDescent="0.25">
      <c r="A66" s="92">
        <v>58</v>
      </c>
      <c r="B66" s="93">
        <v>20.86</v>
      </c>
      <c r="C66" s="93">
        <v>3.19</v>
      </c>
    </row>
    <row r="67" spans="1:3" x14ac:dyDescent="0.25">
      <c r="A67" s="92">
        <v>59</v>
      </c>
      <c r="B67" s="93">
        <v>21.23</v>
      </c>
      <c r="C67" s="93">
        <v>3.19</v>
      </c>
    </row>
  </sheetData>
  <sheetProtection algorithmName="SHA-512" hashValue="7tAosWHmA177k7mFocNVHNVmw0DZMvmRNqdMANvOAbDVwB69qQ/hhTbLMDlRnf0qbC09CPwP5+0cXwI5fGeYMg==" saltValue="zNxqtWe2gfTf9A1ZA3sj3g==" spinCount="100000" sheet="1" objects="1" scenarios="1"/>
  <phoneticPr fontId="3" type="noConversion"/>
  <conditionalFormatting sqref="A25:A67">
    <cfRule type="expression" dxfId="1621" priority="9" stopIfTrue="1">
      <formula>MOD(ROW(),2)=0</formula>
    </cfRule>
    <cfRule type="expression" dxfId="1620" priority="10" stopIfTrue="1">
      <formula>MOD(ROW(),2)&lt;&gt;0</formula>
    </cfRule>
  </conditionalFormatting>
  <conditionalFormatting sqref="B25:C67">
    <cfRule type="expression" dxfId="1619" priority="11" stopIfTrue="1">
      <formula>MOD(ROW(),2)=0</formula>
    </cfRule>
    <cfRule type="expression" dxfId="1618" priority="12" stopIfTrue="1">
      <formula>MOD(ROW(),2)&lt;&gt;0</formula>
    </cfRule>
  </conditionalFormatting>
  <conditionalFormatting sqref="A6:A20">
    <cfRule type="expression" dxfId="1617" priority="3" stopIfTrue="1">
      <formula>MOD(ROW(),2)=0</formula>
    </cfRule>
    <cfRule type="expression" dxfId="1616" priority="4" stopIfTrue="1">
      <formula>MOD(ROW(),2)&lt;&gt;0</formula>
    </cfRule>
  </conditionalFormatting>
  <conditionalFormatting sqref="B6:B16 B18:B20 C18">
    <cfRule type="expression" dxfId="1615" priority="5" stopIfTrue="1">
      <formula>MOD(ROW(),2)=0</formula>
    </cfRule>
    <cfRule type="expression" dxfId="1614" priority="6" stopIfTrue="1">
      <formula>MOD(ROW(),2)&lt;&gt;0</formula>
    </cfRule>
  </conditionalFormatting>
  <conditionalFormatting sqref="C6:C16 C19:C20">
    <cfRule type="expression" dxfId="1613" priority="7" stopIfTrue="1">
      <formula>MOD(ROW(),2)=0</formula>
    </cfRule>
    <cfRule type="expression" dxfId="1612" priority="8" stopIfTrue="1">
      <formula>MOD(ROW(),2)&lt;&gt;0</formula>
    </cfRule>
  </conditionalFormatting>
  <conditionalFormatting sqref="B17:C17">
    <cfRule type="expression" dxfId="1611" priority="1" stopIfTrue="1">
      <formula>MOD(ROW(),2)=0</formula>
    </cfRule>
    <cfRule type="expression" dxfId="16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dimension ref="A1:L63"/>
  <sheetViews>
    <sheetView showGridLines="0" topLeftCell="A14" zoomScale="85" zoomScaleNormal="85" workbookViewId="0">
      <selection activeCell="B22" sqref="B22:C63"/>
    </sheetView>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74" t="s">
        <v>24</v>
      </c>
      <c r="B4" s="76" t="s">
        <v>26</v>
      </c>
      <c r="C4" s="76"/>
    </row>
    <row r="5" spans="1:12" x14ac:dyDescent="0.25">
      <c r="A5" s="75" t="s">
        <v>16</v>
      </c>
      <c r="B5" s="77" t="s">
        <v>52</v>
      </c>
      <c r="C5" s="77"/>
    </row>
    <row r="6" spans="1:12" x14ac:dyDescent="0.25">
      <c r="A6" s="75" t="s">
        <v>53</v>
      </c>
      <c r="B6" s="77">
        <v>1987</v>
      </c>
      <c r="C6" s="77"/>
    </row>
    <row r="7" spans="1:12" x14ac:dyDescent="0.25">
      <c r="A7" s="75" t="s">
        <v>17</v>
      </c>
      <c r="B7" s="77" t="s">
        <v>282</v>
      </c>
      <c r="C7" s="77"/>
    </row>
    <row r="8" spans="1:12" ht="26.4" x14ac:dyDescent="0.25">
      <c r="A8" s="75" t="s">
        <v>2</v>
      </c>
      <c r="B8" s="77" t="s">
        <v>656</v>
      </c>
      <c r="C8" s="77"/>
    </row>
    <row r="9" spans="1:12" x14ac:dyDescent="0.25">
      <c r="A9" s="75" t="s">
        <v>23</v>
      </c>
      <c r="B9" s="77" t="s">
        <v>284</v>
      </c>
      <c r="C9" s="77"/>
    </row>
    <row r="10" spans="1:12" x14ac:dyDescent="0.25">
      <c r="A10" s="75" t="s">
        <v>270</v>
      </c>
      <c r="B10" s="77" t="s">
        <v>285</v>
      </c>
      <c r="C10" s="77"/>
    </row>
    <row r="11" spans="1:12" x14ac:dyDescent="0.25">
      <c r="A11" s="75" t="s">
        <v>57</v>
      </c>
      <c r="B11" s="77" t="s">
        <v>657</v>
      </c>
      <c r="C11" s="77"/>
    </row>
    <row r="12" spans="1:12" ht="26.4" x14ac:dyDescent="0.25">
      <c r="A12" s="75" t="s">
        <v>58</v>
      </c>
      <c r="B12" s="77" t="s">
        <v>802</v>
      </c>
      <c r="C12" s="77"/>
    </row>
    <row r="13" spans="1:12" ht="48" customHeight="1" x14ac:dyDescent="0.25">
      <c r="A13" s="75" t="s">
        <v>519</v>
      </c>
      <c r="B13" s="77" t="str">
        <f>'[3]Factor List'!I8</f>
        <v>Police pension schemes (England &amp; Wales): 1987 Scheme; Transfer values and pension sharing on divorce; Factors and guidance, dated 10 December 2020</v>
      </c>
      <c r="C13" s="77"/>
    </row>
    <row r="14" spans="1:12" x14ac:dyDescent="0.25">
      <c r="A14" s="80" t="s">
        <v>19</v>
      </c>
      <c r="B14" s="123">
        <v>45169</v>
      </c>
      <c r="C14" s="123"/>
    </row>
    <row r="15" spans="1:12" ht="26.4" x14ac:dyDescent="0.25">
      <c r="A15" s="80" t="s">
        <v>20</v>
      </c>
      <c r="B15" s="123">
        <v>45200</v>
      </c>
      <c r="C15" s="77"/>
    </row>
    <row r="16" spans="1:12" x14ac:dyDescent="0.25">
      <c r="A16" s="80" t="s">
        <v>268</v>
      </c>
      <c r="B16" s="77" t="s">
        <v>520</v>
      </c>
      <c r="C16" s="77"/>
    </row>
    <row r="18" spans="1:3" x14ac:dyDescent="0.25">
      <c r="B18" s="96" t="str">
        <f>HYPERLINK("#'Factor List'!A1","Back to Factor List")</f>
        <v>Back to Factor List</v>
      </c>
    </row>
    <row r="21" spans="1:3" ht="26.4" x14ac:dyDescent="0.25">
      <c r="A21" s="124" t="s">
        <v>288</v>
      </c>
      <c r="B21" s="124" t="s">
        <v>289</v>
      </c>
      <c r="C21" s="124" t="s">
        <v>290</v>
      </c>
    </row>
    <row r="22" spans="1:3" x14ac:dyDescent="0.25">
      <c r="A22" s="125">
        <v>18</v>
      </c>
      <c r="B22" s="120">
        <v>11.7</v>
      </c>
      <c r="C22" s="120">
        <v>1.37</v>
      </c>
    </row>
    <row r="23" spans="1:3" x14ac:dyDescent="0.25">
      <c r="A23" s="125">
        <v>19</v>
      </c>
      <c r="B23" s="120">
        <v>11.87</v>
      </c>
      <c r="C23" s="120">
        <v>1.39</v>
      </c>
    </row>
    <row r="24" spans="1:3" x14ac:dyDescent="0.25">
      <c r="A24" s="125">
        <v>20</v>
      </c>
      <c r="B24" s="120">
        <v>12.05</v>
      </c>
      <c r="C24" s="120">
        <v>1.41</v>
      </c>
    </row>
    <row r="25" spans="1:3" x14ac:dyDescent="0.25">
      <c r="A25" s="125">
        <v>21</v>
      </c>
      <c r="B25" s="120">
        <v>12.23</v>
      </c>
      <c r="C25" s="120">
        <v>1.44</v>
      </c>
    </row>
    <row r="26" spans="1:3" x14ac:dyDescent="0.25">
      <c r="A26" s="125">
        <v>22</v>
      </c>
      <c r="B26" s="120">
        <v>12.41</v>
      </c>
      <c r="C26" s="120">
        <v>1.46</v>
      </c>
    </row>
    <row r="27" spans="1:3" x14ac:dyDescent="0.25">
      <c r="A27" s="125">
        <v>23</v>
      </c>
      <c r="B27" s="120">
        <v>12.6</v>
      </c>
      <c r="C27" s="120">
        <v>1.48</v>
      </c>
    </row>
    <row r="28" spans="1:3" x14ac:dyDescent="0.25">
      <c r="A28" s="125">
        <v>24</v>
      </c>
      <c r="B28" s="120">
        <v>12.79</v>
      </c>
      <c r="C28" s="120">
        <v>1.5</v>
      </c>
    </row>
    <row r="29" spans="1:3" x14ac:dyDescent="0.25">
      <c r="A29" s="125">
        <v>25</v>
      </c>
      <c r="B29" s="120">
        <v>12.98</v>
      </c>
      <c r="C29" s="120">
        <v>1.52</v>
      </c>
    </row>
    <row r="30" spans="1:3" x14ac:dyDescent="0.25">
      <c r="A30" s="125">
        <v>26</v>
      </c>
      <c r="B30" s="120">
        <v>13.17</v>
      </c>
      <c r="C30" s="120">
        <v>1.55</v>
      </c>
    </row>
    <row r="31" spans="1:3" x14ac:dyDescent="0.25">
      <c r="A31" s="125">
        <v>27</v>
      </c>
      <c r="B31" s="120">
        <v>13.37</v>
      </c>
      <c r="C31" s="120">
        <v>1.57</v>
      </c>
    </row>
    <row r="32" spans="1:3" x14ac:dyDescent="0.25">
      <c r="A32" s="125">
        <v>28</v>
      </c>
      <c r="B32" s="120">
        <v>13.57</v>
      </c>
      <c r="C32" s="120">
        <v>1.59</v>
      </c>
    </row>
    <row r="33" spans="1:3" x14ac:dyDescent="0.25">
      <c r="A33" s="125">
        <v>29</v>
      </c>
      <c r="B33" s="120">
        <v>13.78</v>
      </c>
      <c r="C33" s="120">
        <v>1.62</v>
      </c>
    </row>
    <row r="34" spans="1:3" x14ac:dyDescent="0.25">
      <c r="A34" s="125">
        <v>30</v>
      </c>
      <c r="B34" s="120">
        <v>13.98</v>
      </c>
      <c r="C34" s="120">
        <v>1.64</v>
      </c>
    </row>
    <row r="35" spans="1:3" x14ac:dyDescent="0.25">
      <c r="A35" s="125">
        <v>31</v>
      </c>
      <c r="B35" s="120">
        <v>14.19</v>
      </c>
      <c r="C35" s="120">
        <v>1.66</v>
      </c>
    </row>
    <row r="36" spans="1:3" x14ac:dyDescent="0.25">
      <c r="A36" s="125">
        <v>32</v>
      </c>
      <c r="B36" s="120">
        <v>14.41</v>
      </c>
      <c r="C36" s="120">
        <v>1.68</v>
      </c>
    </row>
    <row r="37" spans="1:3" x14ac:dyDescent="0.25">
      <c r="A37" s="125">
        <v>33</v>
      </c>
      <c r="B37" s="120">
        <v>14.63</v>
      </c>
      <c r="C37" s="120">
        <v>1.71</v>
      </c>
    </row>
    <row r="38" spans="1:3" x14ac:dyDescent="0.25">
      <c r="A38" s="125">
        <v>34</v>
      </c>
      <c r="B38" s="120">
        <v>14.85</v>
      </c>
      <c r="C38" s="120">
        <v>1.73</v>
      </c>
    </row>
    <row r="39" spans="1:3" x14ac:dyDescent="0.25">
      <c r="A39" s="125">
        <v>35</v>
      </c>
      <c r="B39" s="120">
        <v>15.07</v>
      </c>
      <c r="C39" s="120">
        <v>1.75</v>
      </c>
    </row>
    <row r="40" spans="1:3" x14ac:dyDescent="0.25">
      <c r="A40" s="125">
        <v>36</v>
      </c>
      <c r="B40" s="120">
        <v>15.3</v>
      </c>
      <c r="C40" s="120">
        <v>1.77</v>
      </c>
    </row>
    <row r="41" spans="1:3" x14ac:dyDescent="0.25">
      <c r="A41" s="125">
        <v>37</v>
      </c>
      <c r="B41" s="120">
        <v>15.53</v>
      </c>
      <c r="C41" s="120">
        <v>1.79</v>
      </c>
    </row>
    <row r="42" spans="1:3" x14ac:dyDescent="0.25">
      <c r="A42" s="125">
        <v>38</v>
      </c>
      <c r="B42" s="120">
        <v>15.77</v>
      </c>
      <c r="C42" s="120">
        <v>1.81</v>
      </c>
    </row>
    <row r="43" spans="1:3" x14ac:dyDescent="0.25">
      <c r="A43" s="125">
        <v>39</v>
      </c>
      <c r="B43" s="120">
        <v>16.010000000000002</v>
      </c>
      <c r="C43" s="120">
        <v>1.83</v>
      </c>
    </row>
    <row r="44" spans="1:3" x14ac:dyDescent="0.25">
      <c r="A44" s="125">
        <v>40</v>
      </c>
      <c r="B44" s="120">
        <v>16.25</v>
      </c>
      <c r="C44" s="120">
        <v>1.85</v>
      </c>
    </row>
    <row r="45" spans="1:3" x14ac:dyDescent="0.25">
      <c r="A45" s="125">
        <v>41</v>
      </c>
      <c r="B45" s="120">
        <v>16.5</v>
      </c>
      <c r="C45" s="120">
        <v>1.87</v>
      </c>
    </row>
    <row r="46" spans="1:3" x14ac:dyDescent="0.25">
      <c r="A46" s="125">
        <v>42</v>
      </c>
      <c r="B46" s="120">
        <v>16.75</v>
      </c>
      <c r="C46" s="120">
        <v>1.89</v>
      </c>
    </row>
    <row r="47" spans="1:3" x14ac:dyDescent="0.25">
      <c r="A47" s="125">
        <v>43</v>
      </c>
      <c r="B47" s="120">
        <v>17.010000000000002</v>
      </c>
      <c r="C47" s="120">
        <v>1.91</v>
      </c>
    </row>
    <row r="48" spans="1:3" x14ac:dyDescent="0.25">
      <c r="A48" s="125">
        <v>44</v>
      </c>
      <c r="B48" s="120">
        <v>17.27</v>
      </c>
      <c r="C48" s="120">
        <v>1.93</v>
      </c>
    </row>
    <row r="49" spans="1:3" x14ac:dyDescent="0.25">
      <c r="A49" s="125">
        <v>45</v>
      </c>
      <c r="B49" s="120">
        <v>17.54</v>
      </c>
      <c r="C49" s="120">
        <v>1.95</v>
      </c>
    </row>
    <row r="50" spans="1:3" x14ac:dyDescent="0.25">
      <c r="A50" s="125">
        <v>46</v>
      </c>
      <c r="B50" s="120">
        <v>17.809999999999999</v>
      </c>
      <c r="C50" s="120">
        <v>1.97</v>
      </c>
    </row>
    <row r="51" spans="1:3" x14ac:dyDescent="0.25">
      <c r="A51" s="125">
        <v>47</v>
      </c>
      <c r="B51" s="120">
        <v>18.09</v>
      </c>
      <c r="C51" s="120">
        <v>1.98</v>
      </c>
    </row>
    <row r="52" spans="1:3" x14ac:dyDescent="0.25">
      <c r="A52" s="125">
        <v>48</v>
      </c>
      <c r="B52" s="120">
        <v>18.38</v>
      </c>
      <c r="C52" s="120">
        <v>2</v>
      </c>
    </row>
    <row r="53" spans="1:3" x14ac:dyDescent="0.25">
      <c r="A53" s="125">
        <v>49</v>
      </c>
      <c r="B53" s="120">
        <v>18.670000000000002</v>
      </c>
      <c r="C53" s="120">
        <v>2.02</v>
      </c>
    </row>
    <row r="54" spans="1:3" x14ac:dyDescent="0.25">
      <c r="A54" s="125">
        <v>50</v>
      </c>
      <c r="B54" s="120">
        <v>18.96</v>
      </c>
      <c r="C54" s="120">
        <v>2.0299999999999998</v>
      </c>
    </row>
    <row r="55" spans="1:3" x14ac:dyDescent="0.25">
      <c r="A55" s="125">
        <v>51</v>
      </c>
      <c r="B55" s="120">
        <v>19.27</v>
      </c>
      <c r="C55" s="120">
        <v>2.04</v>
      </c>
    </row>
    <row r="56" spans="1:3" x14ac:dyDescent="0.25">
      <c r="A56" s="125">
        <v>52</v>
      </c>
      <c r="B56" s="120">
        <v>19.579999999999998</v>
      </c>
      <c r="C56" s="120">
        <v>2.06</v>
      </c>
    </row>
    <row r="57" spans="1:3" x14ac:dyDescent="0.25">
      <c r="A57" s="125">
        <v>53</v>
      </c>
      <c r="B57" s="120">
        <v>19.89</v>
      </c>
      <c r="C57" s="120">
        <v>2.0699999999999998</v>
      </c>
    </row>
    <row r="58" spans="1:3" x14ac:dyDescent="0.25">
      <c r="A58" s="125">
        <v>54</v>
      </c>
      <c r="B58" s="120">
        <v>20.22</v>
      </c>
      <c r="C58" s="120">
        <v>2.08</v>
      </c>
    </row>
    <row r="59" spans="1:3" x14ac:dyDescent="0.25">
      <c r="A59" s="125">
        <v>55</v>
      </c>
      <c r="B59" s="120">
        <v>20.55</v>
      </c>
      <c r="C59" s="120">
        <v>2.09</v>
      </c>
    </row>
    <row r="60" spans="1:3" x14ac:dyDescent="0.25">
      <c r="A60" s="125">
        <v>56</v>
      </c>
      <c r="B60" s="120">
        <v>20.9</v>
      </c>
      <c r="C60" s="120">
        <v>2.1</v>
      </c>
    </row>
    <row r="61" spans="1:3" x14ac:dyDescent="0.25">
      <c r="A61" s="125">
        <v>57</v>
      </c>
      <c r="B61" s="120">
        <v>21.25</v>
      </c>
      <c r="C61" s="120">
        <v>2.1</v>
      </c>
    </row>
    <row r="62" spans="1:3" x14ac:dyDescent="0.25">
      <c r="A62" s="125">
        <v>58</v>
      </c>
      <c r="B62" s="120">
        <v>21.61</v>
      </c>
      <c r="C62" s="120">
        <v>2.11</v>
      </c>
    </row>
    <row r="63" spans="1:3" x14ac:dyDescent="0.25">
      <c r="A63" s="125">
        <v>59</v>
      </c>
      <c r="B63" s="120">
        <v>21.99</v>
      </c>
      <c r="C63" s="120">
        <v>2.11</v>
      </c>
    </row>
  </sheetData>
  <sheetProtection algorithmName="SHA-512" hashValue="sFZDGHIoGHatXsJgl2/7mVp451zxIS445tUOqtcsN75OpTeWsFbBOquKbvuysvfGXSj8G9g+760wLTpFnrIgQA==" saltValue="m7IKD7EN0gWvYXbLgdCxfA==" spinCount="100000" sheet="1" objects="1" scenarios="1"/>
  <conditionalFormatting sqref="A21:A63 A4:A13">
    <cfRule type="expression" dxfId="1609" priority="9" stopIfTrue="1">
      <formula>MOD(ROW(),2)=0</formula>
    </cfRule>
    <cfRule type="expression" dxfId="1608" priority="10" stopIfTrue="1">
      <formula>MOD(ROW(),2)&lt;&gt;0</formula>
    </cfRule>
  </conditionalFormatting>
  <conditionalFormatting sqref="B21:C63 B8:C13">
    <cfRule type="expression" dxfId="1607" priority="11" stopIfTrue="1">
      <formula>MOD(ROW(),2)=0</formula>
    </cfRule>
    <cfRule type="expression" dxfId="1606" priority="12" stopIfTrue="1">
      <formula>MOD(ROW(),2)&lt;&gt;0</formula>
    </cfRule>
  </conditionalFormatting>
  <conditionalFormatting sqref="B4:C4 C5:C7">
    <cfRule type="expression" dxfId="1605" priority="13" stopIfTrue="1">
      <formula>MOD(ROW(),2)=0</formula>
    </cfRule>
    <cfRule type="expression" dxfId="1604" priority="14" stopIfTrue="1">
      <formula>MOD(ROW(),2)&lt;&gt;0</formula>
    </cfRule>
  </conditionalFormatting>
  <conditionalFormatting sqref="B5:B7">
    <cfRule type="expression" dxfId="1603" priority="7" stopIfTrue="1">
      <formula>MOD(ROW(),2)=0</formula>
    </cfRule>
    <cfRule type="expression" dxfId="1602" priority="8" stopIfTrue="1">
      <formula>MOD(ROW(),2)&lt;&gt;0</formula>
    </cfRule>
  </conditionalFormatting>
  <conditionalFormatting sqref="A14:A16">
    <cfRule type="expression" dxfId="1601" priority="1" stopIfTrue="1">
      <formula>MOD(ROW(),2)=0</formula>
    </cfRule>
    <cfRule type="expression" dxfId="1600" priority="2" stopIfTrue="1">
      <formula>MOD(ROW(),2)&lt;&gt;0</formula>
    </cfRule>
  </conditionalFormatting>
  <conditionalFormatting sqref="B14:B16 C14">
    <cfRule type="expression" dxfId="1599" priority="3" stopIfTrue="1">
      <formula>MOD(ROW(),2)=0</formula>
    </cfRule>
    <cfRule type="expression" dxfId="1598" priority="4" stopIfTrue="1">
      <formula>MOD(ROW(),2)&lt;&gt;0</formula>
    </cfRule>
  </conditionalFormatting>
  <conditionalFormatting sqref="C15:C16">
    <cfRule type="expression" dxfId="1597" priority="5" stopIfTrue="1">
      <formula>MOD(ROW(),2)=0</formula>
    </cfRule>
    <cfRule type="expression" dxfId="1596" priority="6"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0"/>
  <dimension ref="A1:L67"/>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x-202</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6.4" x14ac:dyDescent="0.25">
      <c r="A10" s="80" t="s">
        <v>2</v>
      </c>
      <c r="B10" s="77" t="s">
        <v>283</v>
      </c>
      <c r="C10" s="77"/>
    </row>
    <row r="11" spans="1:12" x14ac:dyDescent="0.25">
      <c r="A11" s="80" t="s">
        <v>23</v>
      </c>
      <c r="B11" s="77" t="s">
        <v>291</v>
      </c>
      <c r="C11" s="77"/>
    </row>
    <row r="12" spans="1:12" x14ac:dyDescent="0.25">
      <c r="A12" s="80" t="s">
        <v>270</v>
      </c>
      <c r="B12" s="77" t="s">
        <v>285</v>
      </c>
      <c r="C12" s="77"/>
    </row>
    <row r="13" spans="1:12" x14ac:dyDescent="0.25">
      <c r="A13" s="80" t="s">
        <v>56</v>
      </c>
      <c r="B13" s="77">
        <v>2</v>
      </c>
      <c r="C13" s="77"/>
    </row>
    <row r="14" spans="1:12" x14ac:dyDescent="0.25">
      <c r="A14" s="80" t="s">
        <v>18</v>
      </c>
      <c r="B14" s="77">
        <v>202</v>
      </c>
      <c r="C14" s="77"/>
    </row>
    <row r="15" spans="1:12" x14ac:dyDescent="0.25">
      <c r="A15" s="80" t="s">
        <v>57</v>
      </c>
      <c r="B15" s="77" t="s">
        <v>292</v>
      </c>
      <c r="C15" s="77"/>
    </row>
    <row r="16" spans="1:12" x14ac:dyDescent="0.25">
      <c r="A16" s="80" t="s">
        <v>58</v>
      </c>
      <c r="B16" s="77" t="s">
        <v>293</v>
      </c>
      <c r="C16" s="77"/>
    </row>
    <row r="17" spans="1:3" ht="44.55" customHeight="1" x14ac:dyDescent="0.25">
      <c r="A17" s="75"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18</v>
      </c>
      <c r="B26" s="93">
        <v>11.29</v>
      </c>
      <c r="C26" s="93">
        <v>2</v>
      </c>
    </row>
    <row r="27" spans="1:3" x14ac:dyDescent="0.25">
      <c r="A27" s="92">
        <v>19</v>
      </c>
      <c r="B27" s="93">
        <v>11.46</v>
      </c>
      <c r="C27" s="93">
        <v>2.09</v>
      </c>
    </row>
    <row r="28" spans="1:3" x14ac:dyDescent="0.25">
      <c r="A28" s="92">
        <v>20</v>
      </c>
      <c r="B28" s="93">
        <v>11.63</v>
      </c>
      <c r="C28" s="93">
        <v>2.12</v>
      </c>
    </row>
    <row r="29" spans="1:3" x14ac:dyDescent="0.25">
      <c r="A29" s="92">
        <v>21</v>
      </c>
      <c r="B29" s="93">
        <v>11.8</v>
      </c>
      <c r="C29" s="93">
        <v>2.16</v>
      </c>
    </row>
    <row r="30" spans="1:3" x14ac:dyDescent="0.25">
      <c r="A30" s="92">
        <v>22</v>
      </c>
      <c r="B30" s="93">
        <v>11.97</v>
      </c>
      <c r="C30" s="93">
        <v>2.19</v>
      </c>
    </row>
    <row r="31" spans="1:3" x14ac:dyDescent="0.25">
      <c r="A31" s="92">
        <v>23</v>
      </c>
      <c r="B31" s="93">
        <v>12.15</v>
      </c>
      <c r="C31" s="93">
        <v>2.2200000000000002</v>
      </c>
    </row>
    <row r="32" spans="1:3" x14ac:dyDescent="0.25">
      <c r="A32" s="92">
        <v>24</v>
      </c>
      <c r="B32" s="93">
        <v>12.33</v>
      </c>
      <c r="C32" s="93">
        <v>2.2599999999999998</v>
      </c>
    </row>
    <row r="33" spans="1:3" x14ac:dyDescent="0.25">
      <c r="A33" s="92">
        <v>25</v>
      </c>
      <c r="B33" s="93">
        <v>12.51</v>
      </c>
      <c r="C33" s="93">
        <v>2.29</v>
      </c>
    </row>
    <row r="34" spans="1:3" x14ac:dyDescent="0.25">
      <c r="A34" s="92">
        <v>26</v>
      </c>
      <c r="B34" s="93">
        <v>12.7</v>
      </c>
      <c r="C34" s="93">
        <v>2.33</v>
      </c>
    </row>
    <row r="35" spans="1:3" x14ac:dyDescent="0.25">
      <c r="A35" s="92">
        <v>27</v>
      </c>
      <c r="B35" s="93">
        <v>12.88</v>
      </c>
      <c r="C35" s="93">
        <v>2.36</v>
      </c>
    </row>
    <row r="36" spans="1:3" x14ac:dyDescent="0.25">
      <c r="A36" s="92">
        <v>28</v>
      </c>
      <c r="B36" s="93">
        <v>13.07</v>
      </c>
      <c r="C36" s="93">
        <v>2.4</v>
      </c>
    </row>
    <row r="37" spans="1:3" x14ac:dyDescent="0.25">
      <c r="A37" s="92">
        <v>29</v>
      </c>
      <c r="B37" s="93">
        <v>13.27</v>
      </c>
      <c r="C37" s="93">
        <v>2.4300000000000002</v>
      </c>
    </row>
    <row r="38" spans="1:3" x14ac:dyDescent="0.25">
      <c r="A38" s="92">
        <v>30</v>
      </c>
      <c r="B38" s="93">
        <v>13.47</v>
      </c>
      <c r="C38" s="93">
        <v>2.4700000000000002</v>
      </c>
    </row>
    <row r="39" spans="1:3" x14ac:dyDescent="0.25">
      <c r="A39" s="92">
        <v>31</v>
      </c>
      <c r="B39" s="93">
        <v>13.67</v>
      </c>
      <c r="C39" s="93">
        <v>2.5</v>
      </c>
    </row>
    <row r="40" spans="1:3" x14ac:dyDescent="0.25">
      <c r="A40" s="92">
        <v>32</v>
      </c>
      <c r="B40" s="93">
        <v>13.87</v>
      </c>
      <c r="C40" s="93">
        <v>2.5299999999999998</v>
      </c>
    </row>
    <row r="41" spans="1:3" x14ac:dyDescent="0.25">
      <c r="A41" s="92">
        <v>33</v>
      </c>
      <c r="B41" s="93">
        <v>14.08</v>
      </c>
      <c r="C41" s="93">
        <v>2.57</v>
      </c>
    </row>
    <row r="42" spans="1:3" x14ac:dyDescent="0.25">
      <c r="A42" s="92">
        <v>34</v>
      </c>
      <c r="B42" s="93">
        <v>14.29</v>
      </c>
      <c r="C42" s="93">
        <v>2.6</v>
      </c>
    </row>
    <row r="43" spans="1:3" x14ac:dyDescent="0.25">
      <c r="A43" s="92">
        <v>35</v>
      </c>
      <c r="B43" s="93">
        <v>14.5</v>
      </c>
      <c r="C43" s="93">
        <v>2.63</v>
      </c>
    </row>
    <row r="44" spans="1:3" x14ac:dyDescent="0.25">
      <c r="A44" s="92">
        <v>36</v>
      </c>
      <c r="B44" s="93">
        <v>14.72</v>
      </c>
      <c r="C44" s="93">
        <v>2.67</v>
      </c>
    </row>
    <row r="45" spans="1:3" x14ac:dyDescent="0.25">
      <c r="A45" s="92">
        <v>37</v>
      </c>
      <c r="B45" s="93">
        <v>14.95</v>
      </c>
      <c r="C45" s="93">
        <v>2.7</v>
      </c>
    </row>
    <row r="46" spans="1:3" x14ac:dyDescent="0.25">
      <c r="A46" s="92">
        <v>38</v>
      </c>
      <c r="B46" s="93">
        <v>15.17</v>
      </c>
      <c r="C46" s="93">
        <v>2.73</v>
      </c>
    </row>
    <row r="47" spans="1:3" x14ac:dyDescent="0.25">
      <c r="A47" s="92">
        <v>39</v>
      </c>
      <c r="B47" s="93">
        <v>15.4</v>
      </c>
      <c r="C47" s="93">
        <v>2.76</v>
      </c>
    </row>
    <row r="48" spans="1:3" x14ac:dyDescent="0.25">
      <c r="A48" s="92">
        <v>40</v>
      </c>
      <c r="B48" s="93">
        <v>15.64</v>
      </c>
      <c r="C48" s="93">
        <v>2.8</v>
      </c>
    </row>
    <row r="49" spans="1:3" x14ac:dyDescent="0.25">
      <c r="A49" s="92">
        <v>41</v>
      </c>
      <c r="B49" s="93">
        <v>15.88</v>
      </c>
      <c r="C49" s="93">
        <v>2.83</v>
      </c>
    </row>
    <row r="50" spans="1:3" x14ac:dyDescent="0.25">
      <c r="A50" s="92">
        <v>42</v>
      </c>
      <c r="B50" s="93">
        <v>16.12</v>
      </c>
      <c r="C50" s="93">
        <v>2.86</v>
      </c>
    </row>
    <row r="51" spans="1:3" x14ac:dyDescent="0.25">
      <c r="A51" s="92">
        <v>43</v>
      </c>
      <c r="B51" s="93">
        <v>16.37</v>
      </c>
      <c r="C51" s="93">
        <v>2.88</v>
      </c>
    </row>
    <row r="52" spans="1:3" x14ac:dyDescent="0.25">
      <c r="A52" s="92">
        <v>44</v>
      </c>
      <c r="B52" s="93">
        <v>16.62</v>
      </c>
      <c r="C52" s="93">
        <v>2.91</v>
      </c>
    </row>
    <row r="53" spans="1:3" x14ac:dyDescent="0.25">
      <c r="A53" s="92">
        <v>45</v>
      </c>
      <c r="B53" s="93">
        <v>16.88</v>
      </c>
      <c r="C53" s="93">
        <v>2.94</v>
      </c>
    </row>
    <row r="54" spans="1:3" x14ac:dyDescent="0.25">
      <c r="A54" s="92">
        <v>46</v>
      </c>
      <c r="B54" s="93">
        <v>17.149999999999999</v>
      </c>
      <c r="C54" s="93">
        <v>2.97</v>
      </c>
    </row>
    <row r="55" spans="1:3" x14ac:dyDescent="0.25">
      <c r="A55" s="92">
        <v>47</v>
      </c>
      <c r="B55" s="93">
        <v>17.420000000000002</v>
      </c>
      <c r="C55" s="93">
        <v>2.99</v>
      </c>
    </row>
    <row r="56" spans="1:3" x14ac:dyDescent="0.25">
      <c r="A56" s="92">
        <v>48</v>
      </c>
      <c r="B56" s="93">
        <v>17.690000000000001</v>
      </c>
      <c r="C56" s="93">
        <v>3.02</v>
      </c>
    </row>
    <row r="57" spans="1:3" x14ac:dyDescent="0.25">
      <c r="A57" s="92">
        <v>49</v>
      </c>
      <c r="B57" s="93">
        <v>17.97</v>
      </c>
      <c r="C57" s="93">
        <v>3.04</v>
      </c>
    </row>
    <row r="58" spans="1:3" x14ac:dyDescent="0.25">
      <c r="A58" s="92">
        <v>50</v>
      </c>
      <c r="B58" s="93">
        <v>18.260000000000002</v>
      </c>
      <c r="C58" s="93">
        <v>3.06</v>
      </c>
    </row>
    <row r="59" spans="1:3" x14ac:dyDescent="0.25">
      <c r="A59" s="92">
        <v>51</v>
      </c>
      <c r="B59" s="93">
        <v>18.559999999999999</v>
      </c>
      <c r="C59" s="93">
        <v>3.08</v>
      </c>
    </row>
    <row r="60" spans="1:3" x14ac:dyDescent="0.25">
      <c r="A60" s="92">
        <v>52</v>
      </c>
      <c r="B60" s="93">
        <v>18.86</v>
      </c>
      <c r="C60" s="93">
        <v>3.1</v>
      </c>
    </row>
    <row r="61" spans="1:3" x14ac:dyDescent="0.25">
      <c r="A61" s="92">
        <v>53</v>
      </c>
      <c r="B61" s="93">
        <v>19.170000000000002</v>
      </c>
      <c r="C61" s="93">
        <v>3.12</v>
      </c>
    </row>
    <row r="62" spans="1:3" x14ac:dyDescent="0.25">
      <c r="A62" s="92">
        <v>54</v>
      </c>
      <c r="B62" s="93">
        <v>19.489999999999998</v>
      </c>
      <c r="C62" s="93">
        <v>3.14</v>
      </c>
    </row>
    <row r="63" spans="1:3" x14ac:dyDescent="0.25">
      <c r="A63" s="92">
        <v>55</v>
      </c>
      <c r="B63" s="93">
        <v>19.82</v>
      </c>
      <c r="C63" s="93">
        <v>3.15</v>
      </c>
    </row>
    <row r="64" spans="1:3" x14ac:dyDescent="0.25">
      <c r="A64" s="92">
        <v>56</v>
      </c>
      <c r="B64" s="93">
        <v>20.16</v>
      </c>
      <c r="C64" s="93">
        <v>3.17</v>
      </c>
    </row>
    <row r="65" spans="1:3" x14ac:dyDescent="0.25">
      <c r="A65" s="92">
        <v>57</v>
      </c>
      <c r="B65" s="93">
        <v>20.5</v>
      </c>
      <c r="C65" s="93">
        <v>3.18</v>
      </c>
    </row>
    <row r="66" spans="1:3" x14ac:dyDescent="0.25">
      <c r="A66" s="92">
        <v>58</v>
      </c>
      <c r="B66" s="93">
        <v>20.86</v>
      </c>
      <c r="C66" s="93">
        <v>3.19</v>
      </c>
    </row>
    <row r="67" spans="1:3" x14ac:dyDescent="0.25">
      <c r="A67" s="92">
        <v>59</v>
      </c>
      <c r="B67" s="93">
        <v>21.23</v>
      </c>
      <c r="C67" s="93">
        <v>3.19</v>
      </c>
    </row>
  </sheetData>
  <sheetProtection algorithmName="SHA-512" hashValue="gHzZru0bNRdf52uw+X5lmK1rK96EE7aCjJgbVtWtFHaJGYa1hj02arSmmybhKWlRkNu1Jno0MWfVP2B1Rj6ipQ==" saltValue="5suVM2E3KLlFR6YdoYPNWA==" spinCount="100000" sheet="1" objects="1" scenarios="1"/>
  <conditionalFormatting sqref="A25:A67">
    <cfRule type="expression" dxfId="1595" priority="7" stopIfTrue="1">
      <formula>MOD(ROW(),2)=0</formula>
    </cfRule>
    <cfRule type="expression" dxfId="1594" priority="8" stopIfTrue="1">
      <formula>MOD(ROW(),2)&lt;&gt;0</formula>
    </cfRule>
  </conditionalFormatting>
  <conditionalFormatting sqref="B25:C67">
    <cfRule type="expression" dxfId="1593" priority="9" stopIfTrue="1">
      <formula>MOD(ROW(),2)=0</formula>
    </cfRule>
    <cfRule type="expression" dxfId="1592" priority="10" stopIfTrue="1">
      <formula>MOD(ROW(),2)&lt;&gt;0</formula>
    </cfRule>
  </conditionalFormatting>
  <conditionalFormatting sqref="A6:A20">
    <cfRule type="expression" dxfId="1591" priority="1" stopIfTrue="1">
      <formula>MOD(ROW(),2)=0</formula>
    </cfRule>
    <cfRule type="expression" dxfId="1590" priority="2" stopIfTrue="1">
      <formula>MOD(ROW(),2)&lt;&gt;0</formula>
    </cfRule>
  </conditionalFormatting>
  <conditionalFormatting sqref="B6:B20">
    <cfRule type="expression" dxfId="1589" priority="3" stopIfTrue="1">
      <formula>MOD(ROW(),2)=0</formula>
    </cfRule>
    <cfRule type="expression" dxfId="1588" priority="4" stopIfTrue="1">
      <formula>MOD(ROW(),2)&lt;&gt;0</formula>
    </cfRule>
  </conditionalFormatting>
  <conditionalFormatting sqref="C6:C20">
    <cfRule type="expression" dxfId="1587" priority="5" stopIfTrue="1">
      <formula>MOD(ROW(),2)=0</formula>
    </cfRule>
    <cfRule type="expression" dxfId="1586"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L63"/>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74" t="s">
        <v>24</v>
      </c>
      <c r="B4" s="76" t="s">
        <v>26</v>
      </c>
      <c r="C4" s="76"/>
    </row>
    <row r="5" spans="1:12" x14ac:dyDescent="0.25">
      <c r="A5" s="75" t="s">
        <v>16</v>
      </c>
      <c r="B5" s="77" t="s">
        <v>52</v>
      </c>
      <c r="C5" s="77"/>
    </row>
    <row r="6" spans="1:12" x14ac:dyDescent="0.25">
      <c r="A6" s="75" t="s">
        <v>53</v>
      </c>
      <c r="B6" s="77">
        <v>1987</v>
      </c>
      <c r="C6" s="77"/>
    </row>
    <row r="7" spans="1:12" x14ac:dyDescent="0.25">
      <c r="A7" s="75" t="s">
        <v>17</v>
      </c>
      <c r="B7" s="77" t="s">
        <v>282</v>
      </c>
      <c r="C7" s="77"/>
    </row>
    <row r="8" spans="1:12" ht="26.4" x14ac:dyDescent="0.25">
      <c r="A8" s="75" t="s">
        <v>2</v>
      </c>
      <c r="B8" s="77" t="s">
        <v>656</v>
      </c>
      <c r="C8" s="77"/>
    </row>
    <row r="9" spans="1:12" x14ac:dyDescent="0.25">
      <c r="A9" s="75" t="s">
        <v>23</v>
      </c>
      <c r="B9" s="77" t="s">
        <v>291</v>
      </c>
      <c r="C9" s="77"/>
    </row>
    <row r="10" spans="1:12" x14ac:dyDescent="0.25">
      <c r="A10" s="75" t="s">
        <v>270</v>
      </c>
      <c r="B10" s="77" t="s">
        <v>285</v>
      </c>
      <c r="C10" s="77"/>
    </row>
    <row r="11" spans="1:12" x14ac:dyDescent="0.25">
      <c r="A11" s="75" t="s">
        <v>57</v>
      </c>
      <c r="B11" s="77" t="s">
        <v>660</v>
      </c>
      <c r="C11" s="77"/>
    </row>
    <row r="12" spans="1:12" ht="26.4" x14ac:dyDescent="0.25">
      <c r="A12" s="75" t="s">
        <v>58</v>
      </c>
      <c r="B12" s="77" t="s">
        <v>803</v>
      </c>
      <c r="C12" s="77"/>
    </row>
    <row r="13" spans="1:12" ht="43.5" customHeight="1" x14ac:dyDescent="0.25">
      <c r="A13" s="75" t="s">
        <v>519</v>
      </c>
      <c r="B13" s="77" t="str">
        <f>'[3]Factor List'!I8</f>
        <v>Police pension schemes (England &amp; Wales): 1987 Scheme; Transfer values and pension sharing on divorce; Factors and guidance, dated 10 December 2020</v>
      </c>
      <c r="C13" s="77"/>
    </row>
    <row r="14" spans="1:12" x14ac:dyDescent="0.25">
      <c r="A14" s="80" t="s">
        <v>19</v>
      </c>
      <c r="B14" s="123">
        <v>45169</v>
      </c>
      <c r="C14" s="77"/>
    </row>
    <row r="15" spans="1:12" ht="26.4" x14ac:dyDescent="0.25">
      <c r="A15" s="80" t="s">
        <v>20</v>
      </c>
      <c r="B15" s="123">
        <v>45200</v>
      </c>
      <c r="C15" s="77"/>
    </row>
    <row r="16" spans="1:12" x14ac:dyDescent="0.25">
      <c r="A16" s="80" t="s">
        <v>268</v>
      </c>
      <c r="B16" s="123" t="s">
        <v>520</v>
      </c>
      <c r="C16" s="77"/>
    </row>
    <row r="18" spans="1:3" x14ac:dyDescent="0.25">
      <c r="B18" s="96" t="str">
        <f>HYPERLINK("#'Factor List'!A1","Back to Factor List")</f>
        <v>Back to Factor List</v>
      </c>
    </row>
    <row r="21" spans="1:3" ht="26.4" x14ac:dyDescent="0.25">
      <c r="A21" s="124" t="s">
        <v>288</v>
      </c>
      <c r="B21" s="124" t="s">
        <v>289</v>
      </c>
      <c r="C21" s="124" t="s">
        <v>290</v>
      </c>
    </row>
    <row r="22" spans="1:3" x14ac:dyDescent="0.25">
      <c r="A22" s="125">
        <v>18</v>
      </c>
      <c r="B22" s="120">
        <v>11.7</v>
      </c>
      <c r="C22" s="120">
        <v>1.37</v>
      </c>
    </row>
    <row r="23" spans="1:3" x14ac:dyDescent="0.25">
      <c r="A23" s="125">
        <v>19</v>
      </c>
      <c r="B23" s="120">
        <v>11.87</v>
      </c>
      <c r="C23" s="120">
        <v>1.39</v>
      </c>
    </row>
    <row r="24" spans="1:3" x14ac:dyDescent="0.25">
      <c r="A24" s="125">
        <v>20</v>
      </c>
      <c r="B24" s="120">
        <v>12.05</v>
      </c>
      <c r="C24" s="120">
        <v>1.41</v>
      </c>
    </row>
    <row r="25" spans="1:3" x14ac:dyDescent="0.25">
      <c r="A25" s="125">
        <v>21</v>
      </c>
      <c r="B25" s="120">
        <v>12.23</v>
      </c>
      <c r="C25" s="120">
        <v>1.44</v>
      </c>
    </row>
    <row r="26" spans="1:3" x14ac:dyDescent="0.25">
      <c r="A26" s="125">
        <v>22</v>
      </c>
      <c r="B26" s="120">
        <v>12.41</v>
      </c>
      <c r="C26" s="120">
        <v>1.46</v>
      </c>
    </row>
    <row r="27" spans="1:3" x14ac:dyDescent="0.25">
      <c r="A27" s="125">
        <v>23</v>
      </c>
      <c r="B27" s="120">
        <v>12.6</v>
      </c>
      <c r="C27" s="120">
        <v>1.48</v>
      </c>
    </row>
    <row r="28" spans="1:3" x14ac:dyDescent="0.25">
      <c r="A28" s="125">
        <v>24</v>
      </c>
      <c r="B28" s="120">
        <v>12.79</v>
      </c>
      <c r="C28" s="120">
        <v>1.5</v>
      </c>
    </row>
    <row r="29" spans="1:3" x14ac:dyDescent="0.25">
      <c r="A29" s="125">
        <v>25</v>
      </c>
      <c r="B29" s="120">
        <v>12.98</v>
      </c>
      <c r="C29" s="120">
        <v>1.52</v>
      </c>
    </row>
    <row r="30" spans="1:3" x14ac:dyDescent="0.25">
      <c r="A30" s="125">
        <v>26</v>
      </c>
      <c r="B30" s="120">
        <v>13.17</v>
      </c>
      <c r="C30" s="120">
        <v>1.55</v>
      </c>
    </row>
    <row r="31" spans="1:3" x14ac:dyDescent="0.25">
      <c r="A31" s="125">
        <v>27</v>
      </c>
      <c r="B31" s="120">
        <v>13.37</v>
      </c>
      <c r="C31" s="120">
        <v>1.57</v>
      </c>
    </row>
    <row r="32" spans="1:3" x14ac:dyDescent="0.25">
      <c r="A32" s="125">
        <v>28</v>
      </c>
      <c r="B32" s="120">
        <v>13.57</v>
      </c>
      <c r="C32" s="120">
        <v>1.59</v>
      </c>
    </row>
    <row r="33" spans="1:3" x14ac:dyDescent="0.25">
      <c r="A33" s="125">
        <v>29</v>
      </c>
      <c r="B33" s="120">
        <v>13.78</v>
      </c>
      <c r="C33" s="120">
        <v>1.62</v>
      </c>
    </row>
    <row r="34" spans="1:3" x14ac:dyDescent="0.25">
      <c r="A34" s="125">
        <v>30</v>
      </c>
      <c r="B34" s="120">
        <v>13.98</v>
      </c>
      <c r="C34" s="120">
        <v>1.64</v>
      </c>
    </row>
    <row r="35" spans="1:3" x14ac:dyDescent="0.25">
      <c r="A35" s="125">
        <v>31</v>
      </c>
      <c r="B35" s="120">
        <v>14.19</v>
      </c>
      <c r="C35" s="120">
        <v>1.66</v>
      </c>
    </row>
    <row r="36" spans="1:3" x14ac:dyDescent="0.25">
      <c r="A36" s="125">
        <v>32</v>
      </c>
      <c r="B36" s="120">
        <v>14.41</v>
      </c>
      <c r="C36" s="120">
        <v>1.68</v>
      </c>
    </row>
    <row r="37" spans="1:3" x14ac:dyDescent="0.25">
      <c r="A37" s="125">
        <v>33</v>
      </c>
      <c r="B37" s="120">
        <v>14.63</v>
      </c>
      <c r="C37" s="120">
        <v>1.71</v>
      </c>
    </row>
    <row r="38" spans="1:3" x14ac:dyDescent="0.25">
      <c r="A38" s="125">
        <v>34</v>
      </c>
      <c r="B38" s="120">
        <v>14.85</v>
      </c>
      <c r="C38" s="120">
        <v>1.73</v>
      </c>
    </row>
    <row r="39" spans="1:3" x14ac:dyDescent="0.25">
      <c r="A39" s="125">
        <v>35</v>
      </c>
      <c r="B39" s="120">
        <v>15.07</v>
      </c>
      <c r="C39" s="120">
        <v>1.75</v>
      </c>
    </row>
    <row r="40" spans="1:3" x14ac:dyDescent="0.25">
      <c r="A40" s="125">
        <v>36</v>
      </c>
      <c r="B40" s="120">
        <v>15.3</v>
      </c>
      <c r="C40" s="120">
        <v>1.77</v>
      </c>
    </row>
    <row r="41" spans="1:3" x14ac:dyDescent="0.25">
      <c r="A41" s="125">
        <v>37</v>
      </c>
      <c r="B41" s="120">
        <v>15.53</v>
      </c>
      <c r="C41" s="120">
        <v>1.79</v>
      </c>
    </row>
    <row r="42" spans="1:3" x14ac:dyDescent="0.25">
      <c r="A42" s="125">
        <v>38</v>
      </c>
      <c r="B42" s="120">
        <v>15.77</v>
      </c>
      <c r="C42" s="120">
        <v>1.81</v>
      </c>
    </row>
    <row r="43" spans="1:3" x14ac:dyDescent="0.25">
      <c r="A43" s="125">
        <v>39</v>
      </c>
      <c r="B43" s="120">
        <v>16.010000000000002</v>
      </c>
      <c r="C43" s="120">
        <v>1.83</v>
      </c>
    </row>
    <row r="44" spans="1:3" x14ac:dyDescent="0.25">
      <c r="A44" s="125">
        <v>40</v>
      </c>
      <c r="B44" s="120">
        <v>16.25</v>
      </c>
      <c r="C44" s="120">
        <v>1.85</v>
      </c>
    </row>
    <row r="45" spans="1:3" x14ac:dyDescent="0.25">
      <c r="A45" s="125">
        <v>41</v>
      </c>
      <c r="B45" s="120">
        <v>16.5</v>
      </c>
      <c r="C45" s="120">
        <v>1.87</v>
      </c>
    </row>
    <row r="46" spans="1:3" x14ac:dyDescent="0.25">
      <c r="A46" s="125">
        <v>42</v>
      </c>
      <c r="B46" s="120">
        <v>16.75</v>
      </c>
      <c r="C46" s="120">
        <v>1.89</v>
      </c>
    </row>
    <row r="47" spans="1:3" x14ac:dyDescent="0.25">
      <c r="A47" s="125">
        <v>43</v>
      </c>
      <c r="B47" s="120">
        <v>17.010000000000002</v>
      </c>
      <c r="C47" s="120">
        <v>1.91</v>
      </c>
    </row>
    <row r="48" spans="1:3" x14ac:dyDescent="0.25">
      <c r="A48" s="125">
        <v>44</v>
      </c>
      <c r="B48" s="120">
        <v>17.27</v>
      </c>
      <c r="C48" s="120">
        <v>1.93</v>
      </c>
    </row>
    <row r="49" spans="1:3" x14ac:dyDescent="0.25">
      <c r="A49" s="125">
        <v>45</v>
      </c>
      <c r="B49" s="120">
        <v>17.54</v>
      </c>
      <c r="C49" s="120">
        <v>1.95</v>
      </c>
    </row>
    <row r="50" spans="1:3" x14ac:dyDescent="0.25">
      <c r="A50" s="125">
        <v>46</v>
      </c>
      <c r="B50" s="120">
        <v>17.809999999999999</v>
      </c>
      <c r="C50" s="120">
        <v>1.97</v>
      </c>
    </row>
    <row r="51" spans="1:3" x14ac:dyDescent="0.25">
      <c r="A51" s="125">
        <v>47</v>
      </c>
      <c r="B51" s="120">
        <v>18.09</v>
      </c>
      <c r="C51" s="120">
        <v>1.98</v>
      </c>
    </row>
    <row r="52" spans="1:3" x14ac:dyDescent="0.25">
      <c r="A52" s="125">
        <v>48</v>
      </c>
      <c r="B52" s="120">
        <v>18.38</v>
      </c>
      <c r="C52" s="120">
        <v>2</v>
      </c>
    </row>
    <row r="53" spans="1:3" x14ac:dyDescent="0.25">
      <c r="A53" s="125">
        <v>49</v>
      </c>
      <c r="B53" s="120">
        <v>18.670000000000002</v>
      </c>
      <c r="C53" s="120">
        <v>2.02</v>
      </c>
    </row>
    <row r="54" spans="1:3" x14ac:dyDescent="0.25">
      <c r="A54" s="125">
        <v>50</v>
      </c>
      <c r="B54" s="120">
        <v>18.96</v>
      </c>
      <c r="C54" s="120">
        <v>2.0299999999999998</v>
      </c>
    </row>
    <row r="55" spans="1:3" x14ac:dyDescent="0.25">
      <c r="A55" s="125">
        <v>51</v>
      </c>
      <c r="B55" s="120">
        <v>19.27</v>
      </c>
      <c r="C55" s="120">
        <v>2.04</v>
      </c>
    </row>
    <row r="56" spans="1:3" x14ac:dyDescent="0.25">
      <c r="A56" s="125">
        <v>52</v>
      </c>
      <c r="B56" s="120">
        <v>19.579999999999998</v>
      </c>
      <c r="C56" s="120">
        <v>2.06</v>
      </c>
    </row>
    <row r="57" spans="1:3" x14ac:dyDescent="0.25">
      <c r="A57" s="125">
        <v>53</v>
      </c>
      <c r="B57" s="120">
        <v>19.89</v>
      </c>
      <c r="C57" s="120">
        <v>2.0699999999999998</v>
      </c>
    </row>
    <row r="58" spans="1:3" x14ac:dyDescent="0.25">
      <c r="A58" s="125">
        <v>54</v>
      </c>
      <c r="B58" s="120">
        <v>20.22</v>
      </c>
      <c r="C58" s="120">
        <v>2.08</v>
      </c>
    </row>
    <row r="59" spans="1:3" x14ac:dyDescent="0.25">
      <c r="A59" s="125">
        <v>55</v>
      </c>
      <c r="B59" s="120">
        <v>20.55</v>
      </c>
      <c r="C59" s="120">
        <v>2.09</v>
      </c>
    </row>
    <row r="60" spans="1:3" x14ac:dyDescent="0.25">
      <c r="A60" s="125">
        <v>56</v>
      </c>
      <c r="B60" s="120">
        <v>20.9</v>
      </c>
      <c r="C60" s="120">
        <v>2.1</v>
      </c>
    </row>
    <row r="61" spans="1:3" x14ac:dyDescent="0.25">
      <c r="A61" s="125">
        <v>57</v>
      </c>
      <c r="B61" s="120">
        <v>21.25</v>
      </c>
      <c r="C61" s="120">
        <v>2.1</v>
      </c>
    </row>
    <row r="62" spans="1:3" x14ac:dyDescent="0.25">
      <c r="A62" s="125">
        <v>58</v>
      </c>
      <c r="B62" s="120">
        <v>21.61</v>
      </c>
      <c r="C62" s="120">
        <v>2.11</v>
      </c>
    </row>
    <row r="63" spans="1:3" x14ac:dyDescent="0.25">
      <c r="A63" s="125">
        <v>59</v>
      </c>
      <c r="B63" s="120">
        <v>21.99</v>
      </c>
      <c r="C63" s="120">
        <v>2.11</v>
      </c>
    </row>
  </sheetData>
  <sheetProtection algorithmName="SHA-512" hashValue="eC0jUmEmMknwTRVtxrVfWJnjpXpZ4HpfDon2lQDJz8nhIMU1ckGlEEICCvTvMJwn07zmnvVJeWngaBm4B+KRUw==" saltValue="UOh7n0DyNrlnqlfPD/Bbfw==" spinCount="100000" sheet="1" objects="1" scenarios="1"/>
  <conditionalFormatting sqref="A4:A13 A21:A63">
    <cfRule type="expression" dxfId="1585" priority="7" stopIfTrue="1">
      <formula>MOD(ROW(),2)=0</formula>
    </cfRule>
    <cfRule type="expression" dxfId="1584" priority="8" stopIfTrue="1">
      <formula>MOD(ROW(),2)&lt;&gt;0</formula>
    </cfRule>
  </conditionalFormatting>
  <conditionalFormatting sqref="B8:C11 B21:C63 B13:C16 C12">
    <cfRule type="expression" dxfId="1583" priority="9" stopIfTrue="1">
      <formula>MOD(ROW(),2)=0</formula>
    </cfRule>
    <cfRule type="expression" dxfId="1582" priority="10" stopIfTrue="1">
      <formula>MOD(ROW(),2)&lt;&gt;0</formula>
    </cfRule>
  </conditionalFormatting>
  <conditionalFormatting sqref="B4:C4 C5:C7">
    <cfRule type="expression" dxfId="1581" priority="11" stopIfTrue="1">
      <formula>MOD(ROW(),2)=0</formula>
    </cfRule>
    <cfRule type="expression" dxfId="1580" priority="12" stopIfTrue="1">
      <formula>MOD(ROW(),2)&lt;&gt;0</formula>
    </cfRule>
  </conditionalFormatting>
  <conditionalFormatting sqref="B5:B7">
    <cfRule type="expression" dxfId="1579" priority="5" stopIfTrue="1">
      <formula>MOD(ROW(),2)=0</formula>
    </cfRule>
    <cfRule type="expression" dxfId="1578" priority="6" stopIfTrue="1">
      <formula>MOD(ROW(),2)&lt;&gt;0</formula>
    </cfRule>
  </conditionalFormatting>
  <conditionalFormatting sqref="A14:A16">
    <cfRule type="expression" dxfId="1577" priority="3" stopIfTrue="1">
      <formula>MOD(ROW(),2)=0</formula>
    </cfRule>
    <cfRule type="expression" dxfId="1576" priority="4" stopIfTrue="1">
      <formula>MOD(ROW(),2)&lt;&gt;0</formula>
    </cfRule>
  </conditionalFormatting>
  <conditionalFormatting sqref="B12">
    <cfRule type="expression" dxfId="1575" priority="1" stopIfTrue="1">
      <formula>MOD(ROW(),2)=0</formula>
    </cfRule>
    <cfRule type="expression" dxfId="1574"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1"/>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x-203</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6.4" x14ac:dyDescent="0.25">
      <c r="A10" s="80" t="s">
        <v>2</v>
      </c>
      <c r="B10" s="77" t="s">
        <v>294</v>
      </c>
      <c r="C10" s="77"/>
    </row>
    <row r="11" spans="1:12" x14ac:dyDescent="0.25">
      <c r="A11" s="80" t="s">
        <v>23</v>
      </c>
      <c r="B11" s="77" t="s">
        <v>284</v>
      </c>
      <c r="C11" s="77"/>
    </row>
    <row r="12" spans="1:12" x14ac:dyDescent="0.25">
      <c r="A12" s="80" t="s">
        <v>270</v>
      </c>
      <c r="B12" s="77" t="s">
        <v>285</v>
      </c>
      <c r="C12" s="77"/>
    </row>
    <row r="13" spans="1:12" x14ac:dyDescent="0.25">
      <c r="A13" s="80" t="s">
        <v>56</v>
      </c>
      <c r="B13" s="77">
        <v>2</v>
      </c>
      <c r="C13" s="77"/>
    </row>
    <row r="14" spans="1:12" x14ac:dyDescent="0.25">
      <c r="A14" s="80" t="s">
        <v>18</v>
      </c>
      <c r="B14" s="77">
        <v>203</v>
      </c>
      <c r="C14" s="77"/>
    </row>
    <row r="15" spans="1:12" x14ac:dyDescent="0.25">
      <c r="A15" s="80" t="s">
        <v>57</v>
      </c>
      <c r="B15" s="77" t="s">
        <v>295</v>
      </c>
      <c r="C15" s="77"/>
    </row>
    <row r="16" spans="1:12" x14ac:dyDescent="0.25">
      <c r="A16" s="80" t="s">
        <v>58</v>
      </c>
      <c r="B16" s="77" t="s">
        <v>296</v>
      </c>
      <c r="C16" s="77"/>
    </row>
    <row r="17" spans="1:3" ht="52.8" x14ac:dyDescent="0.25">
      <c r="A17" s="80"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43</v>
      </c>
      <c r="B26" s="93">
        <v>24.27</v>
      </c>
      <c r="C26" s="93">
        <v>2.8</v>
      </c>
    </row>
    <row r="27" spans="1:3" x14ac:dyDescent="0.25">
      <c r="A27" s="92">
        <v>44</v>
      </c>
      <c r="B27" s="93">
        <v>24.66</v>
      </c>
      <c r="C27" s="93">
        <v>2.83</v>
      </c>
    </row>
    <row r="28" spans="1:3" x14ac:dyDescent="0.25">
      <c r="A28" s="92">
        <v>45</v>
      </c>
      <c r="B28" s="93">
        <v>25.07</v>
      </c>
      <c r="C28" s="93">
        <v>2.85</v>
      </c>
    </row>
    <row r="29" spans="1:3" x14ac:dyDescent="0.25">
      <c r="A29" s="92">
        <v>46</v>
      </c>
      <c r="B29" s="93">
        <v>25.48</v>
      </c>
      <c r="C29" s="93">
        <v>2.88</v>
      </c>
    </row>
    <row r="30" spans="1:3" x14ac:dyDescent="0.25">
      <c r="A30" s="92">
        <v>47</v>
      </c>
      <c r="B30" s="93">
        <v>25.9</v>
      </c>
      <c r="C30" s="93">
        <v>2.9</v>
      </c>
    </row>
    <row r="31" spans="1:3" x14ac:dyDescent="0.25">
      <c r="A31" s="92">
        <v>48</v>
      </c>
      <c r="B31" s="93">
        <v>26.34</v>
      </c>
      <c r="C31" s="93">
        <v>2.93</v>
      </c>
    </row>
    <row r="32" spans="1:3" x14ac:dyDescent="0.25">
      <c r="A32" s="92">
        <v>49</v>
      </c>
      <c r="B32" s="93">
        <v>26.78</v>
      </c>
      <c r="C32" s="93">
        <v>2.95</v>
      </c>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doEJrWKS8X0P9lZTLsEJeAt1pKA6o3nVr/vh2EOtGgwcBvZ7VhoJ7q+9ZgMnyaCrCHM9DeCHDvMlke6CcjwHnQ==" saltValue="f/LJjlnIXDgTxC/WplI2XQ==" spinCount="100000" sheet="1" objects="1" scenarios="1"/>
  <conditionalFormatting sqref="A25:A32">
    <cfRule type="expression" dxfId="1573" priority="7" stopIfTrue="1">
      <formula>MOD(ROW(),2)=0</formula>
    </cfRule>
    <cfRule type="expression" dxfId="1572" priority="8" stopIfTrue="1">
      <formula>MOD(ROW(),2)&lt;&gt;0</formula>
    </cfRule>
  </conditionalFormatting>
  <conditionalFormatting sqref="B25:C32">
    <cfRule type="expression" dxfId="1571" priority="9" stopIfTrue="1">
      <formula>MOD(ROW(),2)=0</formula>
    </cfRule>
    <cfRule type="expression" dxfId="1570" priority="10" stopIfTrue="1">
      <formula>MOD(ROW(),2)&lt;&gt;0</formula>
    </cfRule>
  </conditionalFormatting>
  <conditionalFormatting sqref="A6:A20">
    <cfRule type="expression" dxfId="1569" priority="1" stopIfTrue="1">
      <formula>MOD(ROW(),2)=0</formula>
    </cfRule>
    <cfRule type="expression" dxfId="1568" priority="2" stopIfTrue="1">
      <formula>MOD(ROW(),2)&lt;&gt;0</formula>
    </cfRule>
  </conditionalFormatting>
  <conditionalFormatting sqref="B6:B20">
    <cfRule type="expression" dxfId="1567" priority="3" stopIfTrue="1">
      <formula>MOD(ROW(),2)=0</formula>
    </cfRule>
    <cfRule type="expression" dxfId="1566" priority="4" stopIfTrue="1">
      <formula>MOD(ROW(),2)&lt;&gt;0</formula>
    </cfRule>
  </conditionalFormatting>
  <conditionalFormatting sqref="C6:C20">
    <cfRule type="expression" dxfId="1565" priority="5" stopIfTrue="1">
      <formula>MOD(ROW(),2)=0</formula>
    </cfRule>
    <cfRule type="expression" dxfId="156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2"/>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x-204</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16.5" customHeight="1" x14ac:dyDescent="0.25">
      <c r="A10" s="75" t="s">
        <v>2</v>
      </c>
      <c r="B10" s="77" t="s">
        <v>294</v>
      </c>
      <c r="C10" s="77"/>
    </row>
    <row r="11" spans="1:12" x14ac:dyDescent="0.25">
      <c r="A11" s="80" t="s">
        <v>23</v>
      </c>
      <c r="B11" s="77" t="s">
        <v>291</v>
      </c>
      <c r="C11" s="77"/>
    </row>
    <row r="12" spans="1:12" x14ac:dyDescent="0.25">
      <c r="A12" s="80" t="s">
        <v>270</v>
      </c>
      <c r="B12" s="77" t="s">
        <v>285</v>
      </c>
      <c r="C12" s="77"/>
    </row>
    <row r="13" spans="1:12" x14ac:dyDescent="0.25">
      <c r="A13" s="80" t="s">
        <v>56</v>
      </c>
      <c r="B13" s="77">
        <v>2</v>
      </c>
      <c r="C13" s="77"/>
    </row>
    <row r="14" spans="1:12" x14ac:dyDescent="0.25">
      <c r="A14" s="80" t="s">
        <v>18</v>
      </c>
      <c r="B14" s="77">
        <v>204</v>
      </c>
      <c r="C14" s="77"/>
    </row>
    <row r="15" spans="1:12" x14ac:dyDescent="0.25">
      <c r="A15" s="80" t="s">
        <v>57</v>
      </c>
      <c r="B15" s="77" t="s">
        <v>297</v>
      </c>
      <c r="C15" s="77"/>
    </row>
    <row r="16" spans="1:12" x14ac:dyDescent="0.25">
      <c r="A16" s="80" t="s">
        <v>58</v>
      </c>
      <c r="B16" s="77" t="s">
        <v>298</v>
      </c>
      <c r="C16" s="77"/>
    </row>
    <row r="17" spans="1:3" ht="52.8" x14ac:dyDescent="0.25">
      <c r="A17" s="75"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43</v>
      </c>
      <c r="B26" s="93">
        <v>24.27</v>
      </c>
      <c r="C26" s="93">
        <v>2.8</v>
      </c>
    </row>
    <row r="27" spans="1:3" x14ac:dyDescent="0.25">
      <c r="A27" s="92">
        <v>44</v>
      </c>
      <c r="B27" s="93">
        <v>24.66</v>
      </c>
      <c r="C27" s="93">
        <v>2.83</v>
      </c>
    </row>
    <row r="28" spans="1:3" x14ac:dyDescent="0.25">
      <c r="A28" s="92">
        <v>45</v>
      </c>
      <c r="B28" s="93">
        <v>25.07</v>
      </c>
      <c r="C28" s="93">
        <v>2.85</v>
      </c>
    </row>
    <row r="29" spans="1:3" x14ac:dyDescent="0.25">
      <c r="A29" s="92">
        <v>46</v>
      </c>
      <c r="B29" s="93">
        <v>25.48</v>
      </c>
      <c r="C29" s="93">
        <v>2.88</v>
      </c>
    </row>
    <row r="30" spans="1:3" x14ac:dyDescent="0.25">
      <c r="A30" s="92">
        <v>47</v>
      </c>
      <c r="B30" s="93">
        <v>25.9</v>
      </c>
      <c r="C30" s="93">
        <v>2.9</v>
      </c>
    </row>
    <row r="31" spans="1:3" x14ac:dyDescent="0.25">
      <c r="A31" s="92">
        <v>48</v>
      </c>
      <c r="B31" s="93">
        <v>26.34</v>
      </c>
      <c r="C31" s="93">
        <v>2.93</v>
      </c>
    </row>
    <row r="32" spans="1:3" x14ac:dyDescent="0.25">
      <c r="A32" s="92">
        <v>49</v>
      </c>
      <c r="B32" s="93">
        <v>26.78</v>
      </c>
      <c r="C32" s="93">
        <v>2.95</v>
      </c>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g9KozVZcVRedJ8Iw5rYaJ+t/iV/8MEn+I/JgLDnSlXSJWIdL2KY4DgqFc6BTBEdn5f8Al8DIqrAr8sV4pFoqOQ==" saltValue="5pPS79WdF++Pzu9ZJa8wRA==" spinCount="100000" sheet="1" objects="1" scenarios="1"/>
  <conditionalFormatting sqref="A25:A32">
    <cfRule type="expression" dxfId="1563" priority="7" stopIfTrue="1">
      <formula>MOD(ROW(),2)=0</formula>
    </cfRule>
    <cfRule type="expression" dxfId="1562" priority="8" stopIfTrue="1">
      <formula>MOD(ROW(),2)&lt;&gt;0</formula>
    </cfRule>
  </conditionalFormatting>
  <conditionalFormatting sqref="B25:C32">
    <cfRule type="expression" dxfId="1561" priority="9" stopIfTrue="1">
      <formula>MOD(ROW(),2)=0</formula>
    </cfRule>
    <cfRule type="expression" dxfId="1560" priority="10" stopIfTrue="1">
      <formula>MOD(ROW(),2)&lt;&gt;0</formula>
    </cfRule>
  </conditionalFormatting>
  <conditionalFormatting sqref="A6:A20">
    <cfRule type="expression" dxfId="1559" priority="1" stopIfTrue="1">
      <formula>MOD(ROW(),2)=0</formula>
    </cfRule>
    <cfRule type="expression" dxfId="1558" priority="2" stopIfTrue="1">
      <formula>MOD(ROW(),2)&lt;&gt;0</formula>
    </cfRule>
  </conditionalFormatting>
  <conditionalFormatting sqref="B6:B20">
    <cfRule type="expression" dxfId="1557" priority="3" stopIfTrue="1">
      <formula>MOD(ROW(),2)=0</formula>
    </cfRule>
    <cfRule type="expression" dxfId="1556" priority="4" stopIfTrue="1">
      <formula>MOD(ROW(),2)&lt;&gt;0</formula>
    </cfRule>
  </conditionalFormatting>
  <conditionalFormatting sqref="C6:C20">
    <cfRule type="expression" dxfId="1555" priority="5" stopIfTrue="1">
      <formula>MOD(ROW(),2)=0</formula>
    </cfRule>
    <cfRule type="expression" dxfId="155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3"/>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x-205</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5.5" customHeight="1" x14ac:dyDescent="0.25">
      <c r="A10" s="80" t="s">
        <v>2</v>
      </c>
      <c r="B10" s="77" t="s">
        <v>299</v>
      </c>
      <c r="C10" s="77"/>
    </row>
    <row r="11" spans="1:12" x14ac:dyDescent="0.25">
      <c r="A11" s="80" t="s">
        <v>23</v>
      </c>
      <c r="B11" s="77" t="s">
        <v>284</v>
      </c>
      <c r="C11" s="77"/>
    </row>
    <row r="12" spans="1:12" x14ac:dyDescent="0.25">
      <c r="A12" s="80" t="s">
        <v>270</v>
      </c>
      <c r="B12" s="77" t="s">
        <v>285</v>
      </c>
      <c r="C12" s="77"/>
    </row>
    <row r="13" spans="1:12" x14ac:dyDescent="0.25">
      <c r="A13" s="80" t="s">
        <v>56</v>
      </c>
      <c r="B13" s="77">
        <v>2</v>
      </c>
      <c r="C13" s="77"/>
    </row>
    <row r="14" spans="1:12" x14ac:dyDescent="0.25">
      <c r="A14" s="80" t="s">
        <v>18</v>
      </c>
      <c r="B14" s="77">
        <v>205</v>
      </c>
      <c r="C14" s="77"/>
    </row>
    <row r="15" spans="1:12" x14ac:dyDescent="0.25">
      <c r="A15" s="80" t="s">
        <v>57</v>
      </c>
      <c r="B15" s="77" t="s">
        <v>300</v>
      </c>
      <c r="C15" s="77"/>
    </row>
    <row r="16" spans="1:12" x14ac:dyDescent="0.25">
      <c r="A16" s="80" t="s">
        <v>58</v>
      </c>
      <c r="B16" s="77" t="s">
        <v>301</v>
      </c>
      <c r="C16" s="77"/>
    </row>
    <row r="17" spans="1:3" ht="44.55" customHeight="1" x14ac:dyDescent="0.25">
      <c r="A17" s="80"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48</v>
      </c>
      <c r="B26" s="93">
        <v>27.66</v>
      </c>
      <c r="C26" s="93">
        <v>2.92</v>
      </c>
    </row>
    <row r="27" spans="1:3" x14ac:dyDescent="0.25">
      <c r="A27" s="92">
        <v>49</v>
      </c>
      <c r="B27" s="93">
        <v>27.23</v>
      </c>
      <c r="C27" s="93">
        <v>2.94</v>
      </c>
    </row>
    <row r="28" spans="1:3" x14ac:dyDescent="0.25">
      <c r="A28" s="92">
        <v>50</v>
      </c>
      <c r="B28" s="93">
        <v>26.77</v>
      </c>
      <c r="C28" s="93">
        <v>2.97</v>
      </c>
    </row>
    <row r="29" spans="1:3" x14ac:dyDescent="0.25">
      <c r="A29" s="92">
        <v>51</v>
      </c>
      <c r="B29" s="93">
        <v>26.29</v>
      </c>
      <c r="C29" s="93">
        <v>3</v>
      </c>
    </row>
    <row r="30" spans="1:3" x14ac:dyDescent="0.25">
      <c r="A30" s="92">
        <v>52</v>
      </c>
      <c r="B30" s="93">
        <v>25.79</v>
      </c>
      <c r="C30" s="93">
        <v>3.02</v>
      </c>
    </row>
    <row r="31" spans="1:3" x14ac:dyDescent="0.25">
      <c r="A31" s="92">
        <v>53</v>
      </c>
      <c r="B31" s="93">
        <v>25.26</v>
      </c>
      <c r="C31" s="93">
        <v>3.05</v>
      </c>
    </row>
    <row r="32" spans="1:3" x14ac:dyDescent="0.25">
      <c r="A32" s="92">
        <v>54</v>
      </c>
      <c r="B32" s="93">
        <v>24.7</v>
      </c>
      <c r="C32" s="93">
        <v>3.08</v>
      </c>
    </row>
    <row r="33" spans="1:3" x14ac:dyDescent="0.25">
      <c r="A33" s="92">
        <v>55</v>
      </c>
      <c r="B33" s="93">
        <v>24.12</v>
      </c>
      <c r="C33" s="93">
        <v>3.1</v>
      </c>
    </row>
    <row r="34" spans="1:3" x14ac:dyDescent="0.25">
      <c r="A34" s="92">
        <v>56</v>
      </c>
      <c r="B34" s="93">
        <v>23.53</v>
      </c>
      <c r="C34" s="93">
        <v>3.13</v>
      </c>
    </row>
    <row r="35" spans="1:3" x14ac:dyDescent="0.25">
      <c r="A35" s="92">
        <v>57</v>
      </c>
      <c r="B35" s="93">
        <v>22.94</v>
      </c>
      <c r="C35" s="93">
        <v>3.15</v>
      </c>
    </row>
    <row r="36" spans="1:3" x14ac:dyDescent="0.25">
      <c r="A36" s="92">
        <v>58</v>
      </c>
      <c r="B36" s="93">
        <v>22.33</v>
      </c>
      <c r="C36" s="93">
        <v>3.17</v>
      </c>
    </row>
    <row r="37" spans="1:3" x14ac:dyDescent="0.25">
      <c r="A37" s="92">
        <v>59</v>
      </c>
      <c r="B37" s="93">
        <v>21.72</v>
      </c>
      <c r="C37" s="93">
        <v>3.19</v>
      </c>
    </row>
    <row r="38" spans="1:3" x14ac:dyDescent="0.25">
      <c r="A38"/>
      <c r="B38"/>
    </row>
    <row r="39" spans="1:3" x14ac:dyDescent="0.25">
      <c r="A39"/>
      <c r="B39"/>
    </row>
    <row r="40" spans="1:3" x14ac:dyDescent="0.25">
      <c r="A40"/>
      <c r="B40"/>
    </row>
    <row r="41" spans="1:3" x14ac:dyDescent="0.25">
      <c r="A41"/>
      <c r="B41"/>
    </row>
    <row r="42" spans="1:3" x14ac:dyDescent="0.25">
      <c r="A42"/>
      <c r="B42"/>
    </row>
    <row r="43" spans="1:3" ht="39.6" customHeight="1" x14ac:dyDescent="0.25">
      <c r="A43"/>
      <c r="B43"/>
    </row>
    <row r="44" spans="1:3" x14ac:dyDescent="0.25">
      <c r="A44"/>
      <c r="B44"/>
    </row>
    <row r="45" spans="1:3" ht="27.6" customHeight="1"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1sH9DRttBoTnvz31lS6zDcOSXifw0DfS4HGhUCcGmZmzt/XVbvtFH1QlmYs1v08Se63Pt5hEGbq0pTnDdr9uJQ==" saltValue="6xyW9T3lgzf7tLiTxKPT9Q==" spinCount="100000" sheet="1" objects="1" scenarios="1"/>
  <conditionalFormatting sqref="A25:A37">
    <cfRule type="expression" dxfId="1553" priority="7" stopIfTrue="1">
      <formula>MOD(ROW(),2)=0</formula>
    </cfRule>
    <cfRule type="expression" dxfId="1552" priority="8" stopIfTrue="1">
      <formula>MOD(ROW(),2)&lt;&gt;0</formula>
    </cfRule>
  </conditionalFormatting>
  <conditionalFormatting sqref="B25:C37">
    <cfRule type="expression" dxfId="1551" priority="9" stopIfTrue="1">
      <formula>MOD(ROW(),2)=0</formula>
    </cfRule>
    <cfRule type="expression" dxfId="1550" priority="10" stopIfTrue="1">
      <formula>MOD(ROW(),2)&lt;&gt;0</formula>
    </cfRule>
  </conditionalFormatting>
  <conditionalFormatting sqref="A6:A20">
    <cfRule type="expression" dxfId="1549" priority="1" stopIfTrue="1">
      <formula>MOD(ROW(),2)=0</formula>
    </cfRule>
    <cfRule type="expression" dxfId="1548" priority="2" stopIfTrue="1">
      <formula>MOD(ROW(),2)&lt;&gt;0</formula>
    </cfRule>
  </conditionalFormatting>
  <conditionalFormatting sqref="B6:B20">
    <cfRule type="expression" dxfId="1547" priority="3" stopIfTrue="1">
      <formula>MOD(ROW(),2)=0</formula>
    </cfRule>
    <cfRule type="expression" dxfId="1546" priority="4" stopIfTrue="1">
      <formula>MOD(ROW(),2)&lt;&gt;0</formula>
    </cfRule>
  </conditionalFormatting>
  <conditionalFormatting sqref="C6:C20">
    <cfRule type="expression" dxfId="1545" priority="5" stopIfTrue="1">
      <formula>MOD(ROW(),2)=0</formula>
    </cfRule>
    <cfRule type="expression" dxfId="154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dimension ref="A1:L60"/>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74" t="s">
        <v>24</v>
      </c>
      <c r="B4" s="76" t="s">
        <v>26</v>
      </c>
      <c r="C4" s="76"/>
    </row>
    <row r="5" spans="1:12" x14ac:dyDescent="0.25">
      <c r="A5" s="75" t="s">
        <v>16</v>
      </c>
      <c r="B5" s="77" t="s">
        <v>52</v>
      </c>
      <c r="C5" s="77"/>
    </row>
    <row r="6" spans="1:12" x14ac:dyDescent="0.25">
      <c r="A6" s="75" t="s">
        <v>53</v>
      </c>
      <c r="B6" s="77">
        <v>1987</v>
      </c>
      <c r="C6" s="77"/>
    </row>
    <row r="7" spans="1:12" x14ac:dyDescent="0.25">
      <c r="A7" s="75" t="s">
        <v>17</v>
      </c>
      <c r="B7" s="77" t="s">
        <v>282</v>
      </c>
      <c r="C7" s="77"/>
    </row>
    <row r="8" spans="1:12" ht="26.55" customHeight="1" x14ac:dyDescent="0.25">
      <c r="A8" s="75" t="s">
        <v>2</v>
      </c>
      <c r="B8" s="77" t="s">
        <v>667</v>
      </c>
      <c r="C8" s="77"/>
    </row>
    <row r="9" spans="1:12" x14ac:dyDescent="0.25">
      <c r="A9" s="75" t="s">
        <v>23</v>
      </c>
      <c r="B9" s="77" t="s">
        <v>398</v>
      </c>
      <c r="C9" s="77"/>
    </row>
    <row r="10" spans="1:12" x14ac:dyDescent="0.25">
      <c r="A10" s="75" t="s">
        <v>270</v>
      </c>
      <c r="B10" s="77" t="s">
        <v>285</v>
      </c>
      <c r="C10" s="77"/>
    </row>
    <row r="11" spans="1:12" x14ac:dyDescent="0.25">
      <c r="A11" s="75" t="s">
        <v>57</v>
      </c>
      <c r="B11" s="77" t="s">
        <v>668</v>
      </c>
      <c r="C11" s="77"/>
    </row>
    <row r="12" spans="1:12" x14ac:dyDescent="0.25">
      <c r="A12" s="75" t="s">
        <v>58</v>
      </c>
      <c r="B12" s="77" t="s">
        <v>669</v>
      </c>
      <c r="C12" s="77"/>
    </row>
    <row r="13" spans="1:12" ht="39" customHeight="1" x14ac:dyDescent="0.25">
      <c r="A13" s="75" t="s">
        <v>519</v>
      </c>
      <c r="B13" s="77" t="str">
        <f>'[3]Factor List'!I14</f>
        <v>Police pension schemes (England &amp; Wales): 1987 Scheme; Transfer values and pension sharing on divorce; Factors and guidance, dated 10 December 2020</v>
      </c>
      <c r="C13" s="77"/>
    </row>
    <row r="14" spans="1:12" x14ac:dyDescent="0.25">
      <c r="A14" s="75" t="s">
        <v>19</v>
      </c>
      <c r="B14" s="123">
        <v>45196</v>
      </c>
      <c r="C14" s="77"/>
    </row>
    <row r="15" spans="1:12" ht="26.4" x14ac:dyDescent="0.25">
      <c r="A15" s="75" t="s">
        <v>20</v>
      </c>
      <c r="B15" s="123">
        <v>45200</v>
      </c>
      <c r="C15" s="77"/>
    </row>
    <row r="16" spans="1:12" x14ac:dyDescent="0.25">
      <c r="A16" s="75" t="s">
        <v>268</v>
      </c>
      <c r="B16" s="123" t="s">
        <v>520</v>
      </c>
      <c r="C16" s="77"/>
    </row>
    <row r="18" spans="1:3" x14ac:dyDescent="0.25">
      <c r="B18" s="96" t="str">
        <f>HYPERLINK("#'Factor List'!A1","Back to Factor List")</f>
        <v>Back to Factor List</v>
      </c>
    </row>
    <row r="21" spans="1:3" ht="26.4" x14ac:dyDescent="0.25">
      <c r="A21" s="124" t="s">
        <v>288</v>
      </c>
      <c r="B21" s="124" t="s">
        <v>289</v>
      </c>
      <c r="C21" s="124" t="s">
        <v>290</v>
      </c>
    </row>
    <row r="22" spans="1:3" x14ac:dyDescent="0.25">
      <c r="A22" s="125">
        <v>48</v>
      </c>
      <c r="B22" s="120">
        <v>28.36</v>
      </c>
      <c r="C22" s="120">
        <v>1.92</v>
      </c>
    </row>
    <row r="23" spans="1:3" x14ac:dyDescent="0.25">
      <c r="A23" s="125">
        <v>49</v>
      </c>
      <c r="B23" s="120">
        <v>27.93</v>
      </c>
      <c r="C23" s="120">
        <v>1.94</v>
      </c>
    </row>
    <row r="24" spans="1:3" x14ac:dyDescent="0.25">
      <c r="A24" s="125">
        <v>50</v>
      </c>
      <c r="B24" s="120">
        <v>27.48</v>
      </c>
      <c r="C24" s="120">
        <v>1.96</v>
      </c>
    </row>
    <row r="25" spans="1:3" x14ac:dyDescent="0.25">
      <c r="A25" s="125">
        <v>51</v>
      </c>
      <c r="B25" s="120">
        <v>27</v>
      </c>
      <c r="C25" s="120">
        <v>1.98</v>
      </c>
    </row>
    <row r="26" spans="1:3" x14ac:dyDescent="0.25">
      <c r="A26" s="125">
        <v>52</v>
      </c>
      <c r="B26" s="120">
        <v>26.5</v>
      </c>
      <c r="C26" s="120">
        <v>2</v>
      </c>
    </row>
    <row r="27" spans="1:3" x14ac:dyDescent="0.25">
      <c r="A27" s="125">
        <v>53</v>
      </c>
      <c r="B27" s="120">
        <v>25.98</v>
      </c>
      <c r="C27" s="120">
        <v>2.0099999999999998</v>
      </c>
    </row>
    <row r="28" spans="1:3" x14ac:dyDescent="0.25">
      <c r="A28" s="125">
        <v>54</v>
      </c>
      <c r="B28" s="120">
        <v>25.43</v>
      </c>
      <c r="C28" s="120">
        <v>2.0299999999999998</v>
      </c>
    </row>
    <row r="29" spans="1:3" x14ac:dyDescent="0.25">
      <c r="A29" s="125">
        <v>55</v>
      </c>
      <c r="B29" s="120">
        <v>24.85</v>
      </c>
      <c r="C29" s="120">
        <v>2.0499999999999998</v>
      </c>
    </row>
    <row r="30" spans="1:3" x14ac:dyDescent="0.25">
      <c r="A30" s="125">
        <v>56</v>
      </c>
      <c r="B30" s="120">
        <v>24.27</v>
      </c>
      <c r="C30" s="120">
        <v>2.06</v>
      </c>
    </row>
    <row r="31" spans="1:3" x14ac:dyDescent="0.25">
      <c r="A31" s="125">
        <v>57</v>
      </c>
      <c r="B31" s="120">
        <v>23.68</v>
      </c>
      <c r="C31" s="120">
        <v>2.08</v>
      </c>
    </row>
    <row r="32" spans="1:3" x14ac:dyDescent="0.25">
      <c r="A32" s="125">
        <v>58</v>
      </c>
      <c r="B32" s="120">
        <v>23.08</v>
      </c>
      <c r="C32" s="120">
        <v>2.09</v>
      </c>
    </row>
    <row r="33" spans="1:3" x14ac:dyDescent="0.25">
      <c r="A33" s="125">
        <v>59</v>
      </c>
      <c r="B33" s="120">
        <v>22.48</v>
      </c>
      <c r="C33" s="120">
        <v>2.11</v>
      </c>
    </row>
    <row r="34" spans="1:3" x14ac:dyDescent="0.25">
      <c r="A34"/>
      <c r="B34"/>
    </row>
    <row r="35" spans="1:3" x14ac:dyDescent="0.25">
      <c r="A35"/>
      <c r="B35"/>
    </row>
    <row r="36" spans="1:3" x14ac:dyDescent="0.25">
      <c r="A36"/>
      <c r="B36"/>
    </row>
    <row r="37" spans="1:3" x14ac:dyDescent="0.25">
      <c r="A37"/>
      <c r="B37"/>
    </row>
    <row r="38" spans="1:3" x14ac:dyDescent="0.25">
      <c r="A38"/>
      <c r="B38"/>
    </row>
    <row r="39" spans="1:3" ht="39.6" customHeight="1" x14ac:dyDescent="0.25">
      <c r="A39"/>
      <c r="B39"/>
    </row>
    <row r="40" spans="1:3" x14ac:dyDescent="0.25">
      <c r="A40"/>
      <c r="B40"/>
    </row>
    <row r="41" spans="1:3" ht="27.6" customHeight="1"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sheetData>
  <sheetProtection algorithmName="SHA-512" hashValue="MBhe4eXBlC27S4bWjQjuSZhBVkAf5HRiGbGpUB08hIvDtaXuLW8XlQsiPH9jQ27dVD0yBjSjhSeSxbhniDA9XA==" saltValue="H7zkYiXDJOMbjaBr7qwSig==" spinCount="100000" sheet="1" objects="1" scenarios="1"/>
  <conditionalFormatting sqref="A21:A33 A4:A16">
    <cfRule type="expression" dxfId="1543" priority="3" stopIfTrue="1">
      <formula>MOD(ROW(),2)=0</formula>
    </cfRule>
    <cfRule type="expression" dxfId="1542" priority="4" stopIfTrue="1">
      <formula>MOD(ROW(),2)&lt;&gt;0</formula>
    </cfRule>
  </conditionalFormatting>
  <conditionalFormatting sqref="B21:C33 B8:C16">
    <cfRule type="expression" dxfId="1541" priority="5" stopIfTrue="1">
      <formula>MOD(ROW(),2)=0</formula>
    </cfRule>
    <cfRule type="expression" dxfId="1540" priority="6" stopIfTrue="1">
      <formula>MOD(ROW(),2)&lt;&gt;0</formula>
    </cfRule>
  </conditionalFormatting>
  <conditionalFormatting sqref="B4:C4 C5:C7">
    <cfRule type="expression" dxfId="1539" priority="7" stopIfTrue="1">
      <formula>MOD(ROW(),2)=0</formula>
    </cfRule>
    <cfRule type="expression" dxfId="1538" priority="8" stopIfTrue="1">
      <formula>MOD(ROW(),2)&lt;&gt;0</formula>
    </cfRule>
  </conditionalFormatting>
  <conditionalFormatting sqref="B5:B7">
    <cfRule type="expression" dxfId="1537" priority="1" stopIfTrue="1">
      <formula>MOD(ROW(),2)=0</formula>
    </cfRule>
    <cfRule type="expression" dxfId="1536"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4"/>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x-206</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7.45" customHeight="1" x14ac:dyDescent="0.25">
      <c r="A10" s="75" t="s">
        <v>2</v>
      </c>
      <c r="B10" s="77" t="s">
        <v>299</v>
      </c>
      <c r="C10" s="77"/>
    </row>
    <row r="11" spans="1:12" x14ac:dyDescent="0.25">
      <c r="A11" s="80" t="s">
        <v>23</v>
      </c>
      <c r="B11" s="77" t="s">
        <v>291</v>
      </c>
      <c r="C11" s="77"/>
    </row>
    <row r="12" spans="1:12" x14ac:dyDescent="0.25">
      <c r="A12" s="80" t="s">
        <v>270</v>
      </c>
      <c r="B12" s="77" t="s">
        <v>285</v>
      </c>
      <c r="C12" s="77"/>
    </row>
    <row r="13" spans="1:12" x14ac:dyDescent="0.25">
      <c r="A13" s="80" t="s">
        <v>56</v>
      </c>
      <c r="B13" s="77">
        <v>2</v>
      </c>
      <c r="C13" s="77"/>
    </row>
    <row r="14" spans="1:12" x14ac:dyDescent="0.25">
      <c r="A14" s="80" t="s">
        <v>18</v>
      </c>
      <c r="B14" s="77">
        <v>206</v>
      </c>
      <c r="C14" s="77"/>
    </row>
    <row r="15" spans="1:12" x14ac:dyDescent="0.25">
      <c r="A15" s="80" t="s">
        <v>57</v>
      </c>
      <c r="B15" s="77" t="s">
        <v>302</v>
      </c>
      <c r="C15" s="77"/>
    </row>
    <row r="16" spans="1:12" x14ac:dyDescent="0.25">
      <c r="A16" s="80" t="s">
        <v>58</v>
      </c>
      <c r="B16" s="77" t="s">
        <v>303</v>
      </c>
      <c r="C16" s="77"/>
    </row>
    <row r="17" spans="1:3" ht="46.05" customHeight="1" x14ac:dyDescent="0.25">
      <c r="A17" s="75"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48</v>
      </c>
      <c r="B26" s="93">
        <v>27.66</v>
      </c>
      <c r="C26" s="93">
        <v>2.92</v>
      </c>
    </row>
    <row r="27" spans="1:3" x14ac:dyDescent="0.25">
      <c r="A27" s="92">
        <v>49</v>
      </c>
      <c r="B27" s="93">
        <v>27.23</v>
      </c>
      <c r="C27" s="93">
        <v>2.94</v>
      </c>
    </row>
    <row r="28" spans="1:3" x14ac:dyDescent="0.25">
      <c r="A28" s="92">
        <v>50</v>
      </c>
      <c r="B28" s="93">
        <v>26.77</v>
      </c>
      <c r="C28" s="93">
        <v>2.97</v>
      </c>
    </row>
    <row r="29" spans="1:3" x14ac:dyDescent="0.25">
      <c r="A29" s="92">
        <v>51</v>
      </c>
      <c r="B29" s="93">
        <v>26.29</v>
      </c>
      <c r="C29" s="93">
        <v>3</v>
      </c>
    </row>
    <row r="30" spans="1:3" x14ac:dyDescent="0.25">
      <c r="A30" s="92">
        <v>52</v>
      </c>
      <c r="B30" s="93">
        <v>25.79</v>
      </c>
      <c r="C30" s="93">
        <v>3.02</v>
      </c>
    </row>
    <row r="31" spans="1:3" x14ac:dyDescent="0.25">
      <c r="A31" s="92">
        <v>53</v>
      </c>
      <c r="B31" s="93">
        <v>25.26</v>
      </c>
      <c r="C31" s="93">
        <v>3.05</v>
      </c>
    </row>
    <row r="32" spans="1:3" x14ac:dyDescent="0.25">
      <c r="A32" s="92">
        <v>54</v>
      </c>
      <c r="B32" s="93">
        <v>24.7</v>
      </c>
      <c r="C32" s="93">
        <v>3.08</v>
      </c>
    </row>
    <row r="33" spans="1:3" x14ac:dyDescent="0.25">
      <c r="A33" s="92">
        <v>55</v>
      </c>
      <c r="B33" s="93">
        <v>24.12</v>
      </c>
      <c r="C33" s="93">
        <v>3.1</v>
      </c>
    </row>
    <row r="34" spans="1:3" x14ac:dyDescent="0.25">
      <c r="A34" s="92">
        <v>56</v>
      </c>
      <c r="B34" s="93">
        <v>23.53</v>
      </c>
      <c r="C34" s="93">
        <v>3.13</v>
      </c>
    </row>
    <row r="35" spans="1:3" x14ac:dyDescent="0.25">
      <c r="A35" s="92">
        <v>57</v>
      </c>
      <c r="B35" s="93">
        <v>22.94</v>
      </c>
      <c r="C35" s="93">
        <v>3.15</v>
      </c>
    </row>
    <row r="36" spans="1:3" x14ac:dyDescent="0.25">
      <c r="A36" s="92">
        <v>58</v>
      </c>
      <c r="B36" s="93">
        <v>22.33</v>
      </c>
      <c r="C36" s="93">
        <v>3.17</v>
      </c>
    </row>
    <row r="37" spans="1:3" x14ac:dyDescent="0.25">
      <c r="A37" s="92">
        <v>59</v>
      </c>
      <c r="B37" s="93">
        <v>21.72</v>
      </c>
      <c r="C37" s="93">
        <v>3.19</v>
      </c>
    </row>
    <row r="38" spans="1:3" x14ac:dyDescent="0.25">
      <c r="A38"/>
      <c r="B38"/>
    </row>
    <row r="39" spans="1:3" x14ac:dyDescent="0.25">
      <c r="A39"/>
      <c r="B39"/>
    </row>
    <row r="40" spans="1:3" x14ac:dyDescent="0.25">
      <c r="A40"/>
      <c r="B40"/>
    </row>
    <row r="41" spans="1:3" x14ac:dyDescent="0.25">
      <c r="A41"/>
      <c r="B41"/>
    </row>
    <row r="42" spans="1:3" x14ac:dyDescent="0.25">
      <c r="A42"/>
      <c r="B42"/>
    </row>
    <row r="43" spans="1:3" ht="39.6" customHeight="1" x14ac:dyDescent="0.25">
      <c r="A43"/>
      <c r="B43"/>
    </row>
    <row r="44" spans="1:3" x14ac:dyDescent="0.25">
      <c r="A44"/>
      <c r="B44"/>
    </row>
    <row r="45" spans="1:3" ht="27.6" customHeight="1"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oJid9b3ubPLnY84HyKgEFf2+oc2sOpnwjlip2PKULZdpiiQlKVAYA8f/IeOn89t12gnZmR+F1TVhKFkFm07GQ==" saltValue="TulSHUT2h9kdzYH6wt7Dbg==" spinCount="100000" sheet="1" objects="1" scenarios="1"/>
  <conditionalFormatting sqref="A25:A37">
    <cfRule type="expression" dxfId="1535" priority="7" stopIfTrue="1">
      <formula>MOD(ROW(),2)=0</formula>
    </cfRule>
    <cfRule type="expression" dxfId="1534" priority="8" stopIfTrue="1">
      <formula>MOD(ROW(),2)&lt;&gt;0</formula>
    </cfRule>
  </conditionalFormatting>
  <conditionalFormatting sqref="B25:C37">
    <cfRule type="expression" dxfId="1533" priority="9" stopIfTrue="1">
      <formula>MOD(ROW(),2)=0</formula>
    </cfRule>
    <cfRule type="expression" dxfId="1532" priority="10" stopIfTrue="1">
      <formula>MOD(ROW(),2)&lt;&gt;0</formula>
    </cfRule>
  </conditionalFormatting>
  <conditionalFormatting sqref="A6:A20">
    <cfRule type="expression" dxfId="1531" priority="1" stopIfTrue="1">
      <formula>MOD(ROW(),2)=0</formula>
    </cfRule>
    <cfRule type="expression" dxfId="1530" priority="2" stopIfTrue="1">
      <formula>MOD(ROW(),2)&lt;&gt;0</formula>
    </cfRule>
  </conditionalFormatting>
  <conditionalFormatting sqref="B6:B20">
    <cfRule type="expression" dxfId="1529" priority="3" stopIfTrue="1">
      <formula>MOD(ROW(),2)=0</formula>
    </cfRule>
    <cfRule type="expression" dxfId="1528" priority="4" stopIfTrue="1">
      <formula>MOD(ROW(),2)&lt;&gt;0</formula>
    </cfRule>
  </conditionalFormatting>
  <conditionalFormatting sqref="C6:C20">
    <cfRule type="expression" dxfId="1527" priority="5" stopIfTrue="1">
      <formula>MOD(ROW(),2)=0</formula>
    </cfRule>
    <cfRule type="expression" dxfId="1526"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A1:L60"/>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74" t="s">
        <v>24</v>
      </c>
      <c r="B4" s="76" t="s">
        <v>26</v>
      </c>
      <c r="C4" s="76"/>
    </row>
    <row r="5" spans="1:12" x14ac:dyDescent="0.25">
      <c r="A5" s="75" t="s">
        <v>16</v>
      </c>
      <c r="B5" s="77" t="s">
        <v>52</v>
      </c>
      <c r="C5" s="77"/>
    </row>
    <row r="6" spans="1:12" x14ac:dyDescent="0.25">
      <c r="A6" s="75" t="s">
        <v>53</v>
      </c>
      <c r="B6" s="77">
        <v>1987</v>
      </c>
      <c r="C6" s="77"/>
    </row>
    <row r="7" spans="1:12" x14ac:dyDescent="0.25">
      <c r="A7" s="75" t="s">
        <v>17</v>
      </c>
      <c r="B7" s="77" t="s">
        <v>282</v>
      </c>
      <c r="C7" s="77"/>
    </row>
    <row r="8" spans="1:12" ht="26.4" x14ac:dyDescent="0.25">
      <c r="A8" s="75" t="s">
        <v>2</v>
      </c>
      <c r="B8" s="77" t="s">
        <v>667</v>
      </c>
      <c r="C8" s="77"/>
    </row>
    <row r="9" spans="1:12" x14ac:dyDescent="0.25">
      <c r="A9" s="75" t="s">
        <v>23</v>
      </c>
      <c r="B9" s="77" t="s">
        <v>291</v>
      </c>
      <c r="C9" s="77"/>
    </row>
    <row r="10" spans="1:12" x14ac:dyDescent="0.25">
      <c r="A10" s="75" t="s">
        <v>270</v>
      </c>
      <c r="B10" s="77" t="s">
        <v>285</v>
      </c>
      <c r="C10" s="77"/>
    </row>
    <row r="11" spans="1:12" x14ac:dyDescent="0.25">
      <c r="A11" s="75" t="s">
        <v>57</v>
      </c>
      <c r="B11" s="77" t="s">
        <v>673</v>
      </c>
      <c r="C11" s="77"/>
    </row>
    <row r="12" spans="1:12" x14ac:dyDescent="0.25">
      <c r="A12" s="75" t="s">
        <v>58</v>
      </c>
      <c r="B12" s="77" t="s">
        <v>674</v>
      </c>
      <c r="C12" s="77"/>
    </row>
    <row r="13" spans="1:12" ht="52.8" x14ac:dyDescent="0.25">
      <c r="A13" s="75" t="s">
        <v>519</v>
      </c>
      <c r="B13" s="77" t="str">
        <f>'[3]Factor List'!I16</f>
        <v>Police pension schemes (England &amp; Wales): 1987 Scheme; Transfer values and pension sharing on divorce; Factors and guidance, dated 10 December 2020</v>
      </c>
      <c r="C13" s="77"/>
    </row>
    <row r="14" spans="1:12" x14ac:dyDescent="0.25">
      <c r="A14" s="75" t="s">
        <v>19</v>
      </c>
      <c r="B14" s="123">
        <v>45196</v>
      </c>
      <c r="C14" s="77"/>
    </row>
    <row r="15" spans="1:12" ht="26.4" x14ac:dyDescent="0.25">
      <c r="A15" s="75" t="s">
        <v>20</v>
      </c>
      <c r="B15" s="123">
        <v>45200</v>
      </c>
      <c r="C15" s="77"/>
    </row>
    <row r="16" spans="1:12" x14ac:dyDescent="0.25">
      <c r="A16" s="75" t="s">
        <v>268</v>
      </c>
      <c r="B16" s="123" t="s">
        <v>520</v>
      </c>
      <c r="C16" s="77"/>
    </row>
    <row r="18" spans="1:3" x14ac:dyDescent="0.25">
      <c r="B18" s="96" t="str">
        <f>HYPERLINK("#'Factor List'!A1","Back to Factor List")</f>
        <v>Back to Factor List</v>
      </c>
    </row>
    <row r="21" spans="1:3" ht="26.4" x14ac:dyDescent="0.25">
      <c r="A21" s="124" t="s">
        <v>288</v>
      </c>
      <c r="B21" s="124" t="s">
        <v>289</v>
      </c>
      <c r="C21" s="124" t="s">
        <v>290</v>
      </c>
    </row>
    <row r="22" spans="1:3" x14ac:dyDescent="0.25">
      <c r="A22" s="125">
        <v>48</v>
      </c>
      <c r="B22" s="120">
        <v>28.36</v>
      </c>
      <c r="C22" s="120">
        <v>1.92</v>
      </c>
    </row>
    <row r="23" spans="1:3" x14ac:dyDescent="0.25">
      <c r="A23" s="125">
        <v>49</v>
      </c>
      <c r="B23" s="120">
        <v>27.93</v>
      </c>
      <c r="C23" s="120">
        <v>1.94</v>
      </c>
    </row>
    <row r="24" spans="1:3" x14ac:dyDescent="0.25">
      <c r="A24" s="125">
        <v>50</v>
      </c>
      <c r="B24" s="120">
        <v>27.48</v>
      </c>
      <c r="C24" s="120">
        <v>1.96</v>
      </c>
    </row>
    <row r="25" spans="1:3" x14ac:dyDescent="0.25">
      <c r="A25" s="125">
        <v>51</v>
      </c>
      <c r="B25" s="120">
        <v>27</v>
      </c>
      <c r="C25" s="120">
        <v>1.98</v>
      </c>
    </row>
    <row r="26" spans="1:3" x14ac:dyDescent="0.25">
      <c r="A26" s="125">
        <v>52</v>
      </c>
      <c r="B26" s="120">
        <v>26.5</v>
      </c>
      <c r="C26" s="120">
        <v>2</v>
      </c>
    </row>
    <row r="27" spans="1:3" x14ac:dyDescent="0.25">
      <c r="A27" s="125">
        <v>53</v>
      </c>
      <c r="B27" s="120">
        <v>25.98</v>
      </c>
      <c r="C27" s="120">
        <v>2.0099999999999998</v>
      </c>
    </row>
    <row r="28" spans="1:3" x14ac:dyDescent="0.25">
      <c r="A28" s="125">
        <v>54</v>
      </c>
      <c r="B28" s="120">
        <v>25.43</v>
      </c>
      <c r="C28" s="120">
        <v>2.0299999999999998</v>
      </c>
    </row>
    <row r="29" spans="1:3" x14ac:dyDescent="0.25">
      <c r="A29" s="125">
        <v>55</v>
      </c>
      <c r="B29" s="120">
        <v>24.85</v>
      </c>
      <c r="C29" s="120">
        <v>2.0499999999999998</v>
      </c>
    </row>
    <row r="30" spans="1:3" x14ac:dyDescent="0.25">
      <c r="A30" s="125">
        <v>56</v>
      </c>
      <c r="B30" s="120">
        <v>24.27</v>
      </c>
      <c r="C30" s="120">
        <v>2.06</v>
      </c>
    </row>
    <row r="31" spans="1:3" x14ac:dyDescent="0.25">
      <c r="A31" s="125">
        <v>57</v>
      </c>
      <c r="B31" s="120">
        <v>23.68</v>
      </c>
      <c r="C31" s="120">
        <v>2.08</v>
      </c>
    </row>
    <row r="32" spans="1:3" x14ac:dyDescent="0.25">
      <c r="A32" s="125">
        <v>58</v>
      </c>
      <c r="B32" s="120">
        <v>23.08</v>
      </c>
      <c r="C32" s="120">
        <v>2.09</v>
      </c>
    </row>
    <row r="33" spans="1:3" x14ac:dyDescent="0.25">
      <c r="A33" s="125">
        <v>59</v>
      </c>
      <c r="B33" s="120">
        <v>22.48</v>
      </c>
      <c r="C33" s="120">
        <v>2.11</v>
      </c>
    </row>
    <row r="34" spans="1:3" x14ac:dyDescent="0.25">
      <c r="A34"/>
      <c r="B34"/>
    </row>
    <row r="35" spans="1:3" x14ac:dyDescent="0.25">
      <c r="A35"/>
      <c r="B35"/>
    </row>
    <row r="36" spans="1:3" x14ac:dyDescent="0.25">
      <c r="A36"/>
      <c r="B36"/>
    </row>
    <row r="37" spans="1:3" x14ac:dyDescent="0.25">
      <c r="A37"/>
      <c r="B37"/>
    </row>
    <row r="38" spans="1:3" x14ac:dyDescent="0.25">
      <c r="A38"/>
      <c r="B38"/>
    </row>
    <row r="39" spans="1:3" ht="39.6" customHeight="1" x14ac:dyDescent="0.25">
      <c r="A39"/>
      <c r="B39"/>
    </row>
    <row r="40" spans="1:3" x14ac:dyDescent="0.25">
      <c r="A40"/>
      <c r="B40"/>
    </row>
    <row r="41" spans="1:3" ht="27.6" customHeight="1"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sheetData>
  <sheetProtection algorithmName="SHA-512" hashValue="TUVWCgykfieM6uJKZoLZDBoW8BCAcwH+7QWrf9s9On/V+6eeRkup1fZcNcZ5tbO4IdFc/N4TUYqdU2GSnQuC/Q==" saltValue="Fy46iQitZUpgNOPYquawEw==" spinCount="100000" sheet="1" objects="1" scenarios="1"/>
  <conditionalFormatting sqref="A21:A33 A4:A16">
    <cfRule type="expression" dxfId="1525" priority="5" stopIfTrue="1">
      <formula>MOD(ROW(),2)=0</formula>
    </cfRule>
    <cfRule type="expression" dxfId="1524" priority="6" stopIfTrue="1">
      <formula>MOD(ROW(),2)&lt;&gt;0</formula>
    </cfRule>
  </conditionalFormatting>
  <conditionalFormatting sqref="B21:C21 B8:C16">
    <cfRule type="expression" dxfId="1523" priority="7" stopIfTrue="1">
      <formula>MOD(ROW(),2)=0</formula>
    </cfRule>
    <cfRule type="expression" dxfId="1522" priority="8" stopIfTrue="1">
      <formula>MOD(ROW(),2)&lt;&gt;0</formula>
    </cfRule>
  </conditionalFormatting>
  <conditionalFormatting sqref="B4:C4 C5:C7">
    <cfRule type="expression" dxfId="1521" priority="9" stopIfTrue="1">
      <formula>MOD(ROW(),2)=0</formula>
    </cfRule>
    <cfRule type="expression" dxfId="1520" priority="10" stopIfTrue="1">
      <formula>MOD(ROW(),2)&lt;&gt;0</formula>
    </cfRule>
  </conditionalFormatting>
  <conditionalFormatting sqref="B5:B7">
    <cfRule type="expression" dxfId="1519" priority="3" stopIfTrue="1">
      <formula>MOD(ROW(),2)=0</formula>
    </cfRule>
    <cfRule type="expression" dxfId="1518" priority="4" stopIfTrue="1">
      <formula>MOD(ROW(),2)&lt;&gt;0</formula>
    </cfRule>
  </conditionalFormatting>
  <conditionalFormatting sqref="B22:C33">
    <cfRule type="expression" dxfId="1517" priority="1" stopIfTrue="1">
      <formula>MOD(ROW(),2)=0</formula>
    </cfRule>
    <cfRule type="expression" dxfId="1516"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5"/>
  <dimension ref="A1:L72"/>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x-207</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282</v>
      </c>
      <c r="C9" s="84"/>
      <c r="D9" s="84"/>
    </row>
    <row r="10" spans="1:12" ht="26.4" x14ac:dyDescent="0.25">
      <c r="A10" s="89" t="s">
        <v>2</v>
      </c>
      <c r="B10" s="84" t="s">
        <v>304</v>
      </c>
      <c r="C10" s="84"/>
      <c r="D10" s="84"/>
    </row>
    <row r="11" spans="1:12" x14ac:dyDescent="0.25">
      <c r="A11" s="89" t="s">
        <v>23</v>
      </c>
      <c r="B11" s="84" t="s">
        <v>284</v>
      </c>
      <c r="C11" s="84"/>
      <c r="D11" s="84"/>
    </row>
    <row r="12" spans="1:12" x14ac:dyDescent="0.25">
      <c r="A12" s="89" t="s">
        <v>270</v>
      </c>
      <c r="B12" s="84" t="s">
        <v>285</v>
      </c>
      <c r="C12" s="84"/>
      <c r="D12" s="84"/>
    </row>
    <row r="13" spans="1:12" x14ac:dyDescent="0.25">
      <c r="A13" s="89" t="s">
        <v>56</v>
      </c>
      <c r="B13" s="84">
        <v>1</v>
      </c>
      <c r="C13" s="84"/>
      <c r="D13" s="84"/>
    </row>
    <row r="14" spans="1:12" x14ac:dyDescent="0.25">
      <c r="A14" s="89" t="s">
        <v>18</v>
      </c>
      <c r="B14" s="84">
        <v>207</v>
      </c>
      <c r="C14" s="84"/>
      <c r="D14" s="84"/>
    </row>
    <row r="15" spans="1:12" x14ac:dyDescent="0.25">
      <c r="A15" s="89" t="s">
        <v>57</v>
      </c>
      <c r="B15" s="84" t="s">
        <v>305</v>
      </c>
      <c r="C15" s="84"/>
      <c r="D15" s="84"/>
    </row>
    <row r="16" spans="1:12" x14ac:dyDescent="0.25">
      <c r="A16" s="89" t="s">
        <v>58</v>
      </c>
      <c r="B16" s="84" t="s">
        <v>306</v>
      </c>
      <c r="C16" s="84"/>
      <c r="D16" s="84"/>
    </row>
    <row r="17" spans="1:4" ht="28.95" customHeight="1" x14ac:dyDescent="0.25">
      <c r="A17" s="75"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307</v>
      </c>
      <c r="C25" s="91" t="s">
        <v>308</v>
      </c>
      <c r="D25" s="91" t="s">
        <v>309</v>
      </c>
    </row>
    <row r="26" spans="1:4" x14ac:dyDescent="0.25">
      <c r="A26" s="92">
        <v>18</v>
      </c>
      <c r="B26" s="93">
        <v>9</v>
      </c>
      <c r="C26" s="93">
        <v>0.46</v>
      </c>
      <c r="D26" s="93">
        <v>2.17</v>
      </c>
    </row>
    <row r="27" spans="1:4" x14ac:dyDescent="0.25">
      <c r="A27" s="92">
        <v>19</v>
      </c>
      <c r="B27" s="93">
        <v>9.1300000000000008</v>
      </c>
      <c r="C27" s="93">
        <v>0.46</v>
      </c>
      <c r="D27" s="93">
        <v>2.2599999999999998</v>
      </c>
    </row>
    <row r="28" spans="1:4" x14ac:dyDescent="0.25">
      <c r="A28" s="92">
        <v>20</v>
      </c>
      <c r="B28" s="93">
        <v>9.26</v>
      </c>
      <c r="C28" s="93">
        <v>0.47</v>
      </c>
      <c r="D28" s="93">
        <v>2.29</v>
      </c>
    </row>
    <row r="29" spans="1:4" x14ac:dyDescent="0.25">
      <c r="A29" s="92">
        <v>21</v>
      </c>
      <c r="B29" s="93">
        <v>9.4</v>
      </c>
      <c r="C29" s="93">
        <v>0.48</v>
      </c>
      <c r="D29" s="93">
        <v>2.33</v>
      </c>
    </row>
    <row r="30" spans="1:4" x14ac:dyDescent="0.25">
      <c r="A30" s="92">
        <v>22</v>
      </c>
      <c r="B30" s="93">
        <v>9.5299999999999994</v>
      </c>
      <c r="C30" s="93">
        <v>0.49</v>
      </c>
      <c r="D30" s="93">
        <v>2.37</v>
      </c>
    </row>
    <row r="31" spans="1:4" x14ac:dyDescent="0.25">
      <c r="A31" s="92">
        <v>23</v>
      </c>
      <c r="B31" s="93">
        <v>9.66</v>
      </c>
      <c r="C31" s="93">
        <v>0.5</v>
      </c>
      <c r="D31" s="93">
        <v>2.41</v>
      </c>
    </row>
    <row r="32" spans="1:4" x14ac:dyDescent="0.25">
      <c r="A32" s="92">
        <v>24</v>
      </c>
      <c r="B32" s="93">
        <v>9.8000000000000007</v>
      </c>
      <c r="C32" s="93">
        <v>0.51</v>
      </c>
      <c r="D32" s="93">
        <v>2.44</v>
      </c>
    </row>
    <row r="33" spans="1:4" x14ac:dyDescent="0.25">
      <c r="A33" s="92">
        <v>25</v>
      </c>
      <c r="B33" s="93">
        <v>9.94</v>
      </c>
      <c r="C33" s="93">
        <v>0.51</v>
      </c>
      <c r="D33" s="93">
        <v>2.48</v>
      </c>
    </row>
    <row r="34" spans="1:4" x14ac:dyDescent="0.25">
      <c r="A34" s="92">
        <v>26</v>
      </c>
      <c r="B34" s="93">
        <v>10.08</v>
      </c>
      <c r="C34" s="93">
        <v>0.52</v>
      </c>
      <c r="D34" s="93">
        <v>2.52</v>
      </c>
    </row>
    <row r="35" spans="1:4" x14ac:dyDescent="0.25">
      <c r="A35" s="92">
        <v>27</v>
      </c>
      <c r="B35" s="93">
        <v>10.23</v>
      </c>
      <c r="C35" s="93">
        <v>0.53</v>
      </c>
      <c r="D35" s="93">
        <v>2.56</v>
      </c>
    </row>
    <row r="36" spans="1:4" x14ac:dyDescent="0.25">
      <c r="A36" s="92">
        <v>28</v>
      </c>
      <c r="B36" s="93">
        <v>10.37</v>
      </c>
      <c r="C36" s="93">
        <v>0.54</v>
      </c>
      <c r="D36" s="93">
        <v>2.6</v>
      </c>
    </row>
    <row r="37" spans="1:4" x14ac:dyDescent="0.25">
      <c r="A37" s="92">
        <v>29</v>
      </c>
      <c r="B37" s="93">
        <v>10.52</v>
      </c>
      <c r="C37" s="93">
        <v>0.55000000000000004</v>
      </c>
      <c r="D37" s="93">
        <v>2.63</v>
      </c>
    </row>
    <row r="38" spans="1:4" x14ac:dyDescent="0.25">
      <c r="A38" s="92">
        <v>30</v>
      </c>
      <c r="B38" s="93">
        <v>10.67</v>
      </c>
      <c r="C38" s="93">
        <v>0.56000000000000005</v>
      </c>
      <c r="D38" s="93">
        <v>2.67</v>
      </c>
    </row>
    <row r="39" spans="1:4" x14ac:dyDescent="0.25">
      <c r="A39" s="92">
        <v>31</v>
      </c>
      <c r="B39" s="93">
        <v>10.83</v>
      </c>
      <c r="C39" s="93">
        <v>0.56999999999999995</v>
      </c>
      <c r="D39" s="93">
        <v>2.71</v>
      </c>
    </row>
    <row r="40" spans="1:4" x14ac:dyDescent="0.25">
      <c r="A40" s="92">
        <v>32</v>
      </c>
      <c r="B40" s="93">
        <v>10.98</v>
      </c>
      <c r="C40" s="93">
        <v>0.57999999999999996</v>
      </c>
      <c r="D40" s="93">
        <v>2.75</v>
      </c>
    </row>
    <row r="41" spans="1:4" x14ac:dyDescent="0.25">
      <c r="A41" s="92">
        <v>33</v>
      </c>
      <c r="B41" s="93">
        <v>11.14</v>
      </c>
      <c r="C41" s="93">
        <v>0.59</v>
      </c>
      <c r="D41" s="93">
        <v>2.78</v>
      </c>
    </row>
    <row r="42" spans="1:4" x14ac:dyDescent="0.25">
      <c r="A42" s="92">
        <v>34</v>
      </c>
      <c r="B42" s="93">
        <v>11.3</v>
      </c>
      <c r="C42" s="93">
        <v>0.6</v>
      </c>
      <c r="D42" s="93">
        <v>2.82</v>
      </c>
    </row>
    <row r="43" spans="1:4" x14ac:dyDescent="0.25">
      <c r="A43" s="92">
        <v>35</v>
      </c>
      <c r="B43" s="93">
        <v>11.46</v>
      </c>
      <c r="C43" s="93">
        <v>0.61</v>
      </c>
      <c r="D43" s="93">
        <v>2.86</v>
      </c>
    </row>
    <row r="44" spans="1:4" x14ac:dyDescent="0.25">
      <c r="A44" s="92">
        <v>36</v>
      </c>
      <c r="B44" s="93">
        <v>11.63</v>
      </c>
      <c r="C44" s="93">
        <v>0.62</v>
      </c>
      <c r="D44" s="93">
        <v>2.89</v>
      </c>
    </row>
    <row r="45" spans="1:4" x14ac:dyDescent="0.25">
      <c r="A45" s="92">
        <v>37</v>
      </c>
      <c r="B45" s="93">
        <v>11.8</v>
      </c>
      <c r="C45" s="93">
        <v>0.63</v>
      </c>
      <c r="D45" s="93">
        <v>2.93</v>
      </c>
    </row>
    <row r="46" spans="1:4" x14ac:dyDescent="0.25">
      <c r="A46" s="92">
        <v>38</v>
      </c>
      <c r="B46" s="93">
        <v>11.97</v>
      </c>
      <c r="C46" s="93">
        <v>0.64</v>
      </c>
      <c r="D46" s="93">
        <v>2.97</v>
      </c>
    </row>
    <row r="47" spans="1:4" x14ac:dyDescent="0.25">
      <c r="A47" s="92">
        <v>39</v>
      </c>
      <c r="B47" s="93">
        <v>12.14</v>
      </c>
      <c r="C47" s="93">
        <v>0.65</v>
      </c>
      <c r="D47" s="93">
        <v>3</v>
      </c>
    </row>
    <row r="48" spans="1:4" x14ac:dyDescent="0.25">
      <c r="A48" s="92">
        <v>40</v>
      </c>
      <c r="B48" s="93">
        <v>12.32</v>
      </c>
      <c r="C48" s="93">
        <v>0.66</v>
      </c>
      <c r="D48" s="93">
        <v>3.04</v>
      </c>
    </row>
    <row r="49" spans="1:4" x14ac:dyDescent="0.25">
      <c r="A49" s="92">
        <v>41</v>
      </c>
      <c r="B49" s="93">
        <v>12.5</v>
      </c>
      <c r="C49" s="93">
        <v>0.67</v>
      </c>
      <c r="D49" s="93">
        <v>3.07</v>
      </c>
    </row>
    <row r="50" spans="1:4" x14ac:dyDescent="0.25">
      <c r="A50" s="92">
        <v>42</v>
      </c>
      <c r="B50" s="93">
        <v>12.69</v>
      </c>
      <c r="C50" s="93">
        <v>0.68</v>
      </c>
      <c r="D50" s="93">
        <v>3.1</v>
      </c>
    </row>
    <row r="51" spans="1:4" x14ac:dyDescent="0.25">
      <c r="A51" s="92">
        <v>43</v>
      </c>
      <c r="B51" s="93">
        <v>12.88</v>
      </c>
      <c r="C51" s="93">
        <v>0.7</v>
      </c>
      <c r="D51" s="93">
        <v>3.14</v>
      </c>
    </row>
    <row r="52" spans="1:4" x14ac:dyDescent="0.25">
      <c r="A52" s="92">
        <v>44</v>
      </c>
      <c r="B52" s="93">
        <v>13.07</v>
      </c>
      <c r="C52" s="93">
        <v>0.71</v>
      </c>
      <c r="D52" s="93">
        <v>3.17</v>
      </c>
    </row>
    <row r="53" spans="1:4" x14ac:dyDescent="0.25">
      <c r="A53" s="92">
        <v>45</v>
      </c>
      <c r="B53" s="93">
        <v>13.26</v>
      </c>
      <c r="C53" s="93">
        <v>0.72</v>
      </c>
      <c r="D53" s="93">
        <v>3.2</v>
      </c>
    </row>
    <row r="54" spans="1:4" x14ac:dyDescent="0.25">
      <c r="A54" s="92">
        <v>46</v>
      </c>
      <c r="B54" s="93">
        <v>13.46</v>
      </c>
      <c r="C54" s="93">
        <v>0.73</v>
      </c>
      <c r="D54" s="93">
        <v>3.23</v>
      </c>
    </row>
    <row r="55" spans="1:4" x14ac:dyDescent="0.25">
      <c r="A55" s="92">
        <v>47</v>
      </c>
      <c r="B55" s="93">
        <v>13.67</v>
      </c>
      <c r="C55" s="93">
        <v>0.74</v>
      </c>
      <c r="D55" s="93">
        <v>3.26</v>
      </c>
    </row>
    <row r="56" spans="1:4" x14ac:dyDescent="0.25">
      <c r="A56" s="92">
        <v>48</v>
      </c>
      <c r="B56" s="93">
        <v>13.87</v>
      </c>
      <c r="C56" s="93">
        <v>0.76</v>
      </c>
      <c r="D56" s="93">
        <v>3.28</v>
      </c>
    </row>
    <row r="57" spans="1:4" x14ac:dyDescent="0.25">
      <c r="A57" s="92">
        <v>49</v>
      </c>
      <c r="B57" s="93">
        <v>14.09</v>
      </c>
      <c r="C57" s="93">
        <v>0.77</v>
      </c>
      <c r="D57" s="93">
        <v>3.31</v>
      </c>
    </row>
    <row r="58" spans="1:4" x14ac:dyDescent="0.25">
      <c r="A58" s="92">
        <v>50</v>
      </c>
      <c r="B58" s="93">
        <v>14.3</v>
      </c>
      <c r="C58" s="93">
        <v>0.78</v>
      </c>
      <c r="D58" s="93">
        <v>3.33</v>
      </c>
    </row>
    <row r="59" spans="1:4" x14ac:dyDescent="0.25">
      <c r="A59" s="92">
        <v>51</v>
      </c>
      <c r="B59" s="93">
        <v>14.53</v>
      </c>
      <c r="C59" s="93">
        <v>0.8</v>
      </c>
      <c r="D59" s="93">
        <v>3.36</v>
      </c>
    </row>
    <row r="60" spans="1:4" x14ac:dyDescent="0.25">
      <c r="A60" s="92">
        <v>52</v>
      </c>
      <c r="B60" s="93">
        <v>14.75</v>
      </c>
      <c r="C60" s="93">
        <v>0.81</v>
      </c>
      <c r="D60" s="93">
        <v>3.38</v>
      </c>
    </row>
    <row r="61" spans="1:4" x14ac:dyDescent="0.25">
      <c r="A61" s="92">
        <v>53</v>
      </c>
      <c r="B61" s="93">
        <v>14.99</v>
      </c>
      <c r="C61" s="93">
        <v>0.82</v>
      </c>
      <c r="D61" s="93">
        <v>3.4</v>
      </c>
    </row>
    <row r="62" spans="1:4" x14ac:dyDescent="0.25">
      <c r="A62" s="92">
        <v>54</v>
      </c>
      <c r="B62" s="93">
        <v>15.23</v>
      </c>
      <c r="C62" s="93">
        <v>0.84</v>
      </c>
      <c r="D62" s="93">
        <v>3.42</v>
      </c>
    </row>
    <row r="63" spans="1:4" x14ac:dyDescent="0.25">
      <c r="A63" s="92">
        <v>55</v>
      </c>
      <c r="B63" s="93">
        <v>15.47</v>
      </c>
      <c r="C63" s="93">
        <v>0.85</v>
      </c>
      <c r="D63" s="93">
        <v>3.44</v>
      </c>
    </row>
    <row r="64" spans="1:4" x14ac:dyDescent="0.25">
      <c r="A64" s="92">
        <v>56</v>
      </c>
      <c r="B64" s="93">
        <v>15.72</v>
      </c>
      <c r="C64" s="93">
        <v>0.87</v>
      </c>
      <c r="D64" s="93">
        <v>3.46</v>
      </c>
    </row>
    <row r="65" spans="1:4" x14ac:dyDescent="0.25">
      <c r="A65" s="92">
        <v>57</v>
      </c>
      <c r="B65" s="93">
        <v>15.98</v>
      </c>
      <c r="C65" s="93">
        <v>0.88</v>
      </c>
      <c r="D65" s="93">
        <v>3.47</v>
      </c>
    </row>
    <row r="66" spans="1:4" x14ac:dyDescent="0.25">
      <c r="A66" s="92">
        <v>58</v>
      </c>
      <c r="B66" s="93">
        <v>16.25</v>
      </c>
      <c r="C66" s="93">
        <v>0.9</v>
      </c>
      <c r="D66" s="93">
        <v>3.48</v>
      </c>
    </row>
    <row r="67" spans="1:4" x14ac:dyDescent="0.25">
      <c r="A67" s="92">
        <v>59</v>
      </c>
      <c r="B67" s="93">
        <v>16.53</v>
      </c>
      <c r="C67" s="93">
        <v>0.91</v>
      </c>
      <c r="D67" s="93">
        <v>3.49</v>
      </c>
    </row>
    <row r="68" spans="1:4" x14ac:dyDescent="0.25">
      <c r="A68" s="92">
        <v>60</v>
      </c>
      <c r="B68" s="93">
        <v>16.82</v>
      </c>
      <c r="C68" s="93">
        <v>0.93</v>
      </c>
      <c r="D68" s="93">
        <v>3.5</v>
      </c>
    </row>
    <row r="69" spans="1:4" x14ac:dyDescent="0.25">
      <c r="A69" s="92">
        <v>61</v>
      </c>
      <c r="B69" s="93">
        <v>17.11</v>
      </c>
      <c r="C69" s="93">
        <v>0.94</v>
      </c>
      <c r="D69" s="93">
        <v>3.5</v>
      </c>
    </row>
    <row r="70" spans="1:4" x14ac:dyDescent="0.25">
      <c r="A70" s="92">
        <v>62</v>
      </c>
      <c r="B70" s="93">
        <v>17.420000000000002</v>
      </c>
      <c r="C70" s="93">
        <v>0.96</v>
      </c>
      <c r="D70" s="93">
        <v>3.5</v>
      </c>
    </row>
    <row r="71" spans="1:4" x14ac:dyDescent="0.25">
      <c r="A71" s="92">
        <v>63</v>
      </c>
      <c r="B71" s="93">
        <v>17.75</v>
      </c>
      <c r="C71" s="93">
        <v>0.98</v>
      </c>
      <c r="D71" s="93">
        <v>3.5</v>
      </c>
    </row>
    <row r="72" spans="1:4" x14ac:dyDescent="0.25">
      <c r="A72" s="92">
        <v>64</v>
      </c>
      <c r="B72" s="93">
        <v>18.09</v>
      </c>
      <c r="C72" s="93">
        <v>0.99</v>
      </c>
      <c r="D72" s="93">
        <v>3.49</v>
      </c>
    </row>
  </sheetData>
  <sheetProtection algorithmName="SHA-512" hashValue="QZxqpSiwmzRU4NH+hEOOt4yVKj/x5I7sJZyruD+io+41pUHIyp3SDg8o2F2oKvYDrbX9JkV/ngJU0stOtURU4w==" saltValue="Vkc7EHTv0I/CoDHIqDIWJg==" spinCount="100000" sheet="1" objects="1" scenarios="1"/>
  <conditionalFormatting sqref="A25:A72">
    <cfRule type="expression" dxfId="1515" priority="9" stopIfTrue="1">
      <formula>MOD(ROW(),2)=0</formula>
    </cfRule>
    <cfRule type="expression" dxfId="1514" priority="10" stopIfTrue="1">
      <formula>MOD(ROW(),2)&lt;&gt;0</formula>
    </cfRule>
  </conditionalFormatting>
  <conditionalFormatting sqref="B25:D72">
    <cfRule type="expression" dxfId="1513" priority="11" stopIfTrue="1">
      <formula>MOD(ROW(),2)=0</formula>
    </cfRule>
    <cfRule type="expression" dxfId="1512" priority="12" stopIfTrue="1">
      <formula>MOD(ROW(),2)&lt;&gt;0</formula>
    </cfRule>
  </conditionalFormatting>
  <conditionalFormatting sqref="A6:A16 A18:A20">
    <cfRule type="expression" dxfId="1511" priority="5" stopIfTrue="1">
      <formula>MOD(ROW(),2)=0</formula>
    </cfRule>
    <cfRule type="expression" dxfId="1510" priority="6" stopIfTrue="1">
      <formula>MOD(ROW(),2)&lt;&gt;0</formula>
    </cfRule>
  </conditionalFormatting>
  <conditionalFormatting sqref="B6:D16 C17:D17 B18:D20">
    <cfRule type="expression" dxfId="1509" priority="7" stopIfTrue="1">
      <formula>MOD(ROW(),2)=0</formula>
    </cfRule>
    <cfRule type="expression" dxfId="1508" priority="8" stopIfTrue="1">
      <formula>MOD(ROW(),2)&lt;&gt;0</formula>
    </cfRule>
  </conditionalFormatting>
  <conditionalFormatting sqref="A17">
    <cfRule type="expression" dxfId="1507" priority="3" stopIfTrue="1">
      <formula>MOD(ROW(),2)=0</formula>
    </cfRule>
    <cfRule type="expression" dxfId="1506" priority="4" stopIfTrue="1">
      <formula>MOD(ROW(),2)&lt;&gt;0</formula>
    </cfRule>
  </conditionalFormatting>
  <conditionalFormatting sqref="B17">
    <cfRule type="expression" dxfId="1505" priority="1" stopIfTrue="1">
      <formula>MOD(ROW(),2)=0</formula>
    </cfRule>
    <cfRule type="expression" dxfId="15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6"/>
  <dimension ref="A1:L67"/>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x-208</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282</v>
      </c>
      <c r="C9" s="84"/>
      <c r="D9" s="84"/>
    </row>
    <row r="10" spans="1:12" ht="26.4" x14ac:dyDescent="0.25">
      <c r="A10" s="83" t="s">
        <v>2</v>
      </c>
      <c r="B10" s="84" t="s">
        <v>310</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208</v>
      </c>
      <c r="C14" s="84"/>
      <c r="D14" s="84"/>
    </row>
    <row r="15" spans="1:12" x14ac:dyDescent="0.25">
      <c r="A15" s="83" t="s">
        <v>57</v>
      </c>
      <c r="B15" s="84" t="s">
        <v>311</v>
      </c>
      <c r="C15" s="84"/>
      <c r="D15" s="84"/>
    </row>
    <row r="16" spans="1:12" x14ac:dyDescent="0.25">
      <c r="A16" s="83" t="s">
        <v>58</v>
      </c>
      <c r="B16" s="84" t="s">
        <v>312</v>
      </c>
      <c r="C16" s="84"/>
      <c r="D16" s="84"/>
    </row>
    <row r="17" spans="1:4" ht="26.55" customHeight="1" x14ac:dyDescent="0.25">
      <c r="A17" s="75"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307</v>
      </c>
      <c r="C25" s="91" t="s">
        <v>308</v>
      </c>
      <c r="D25" s="91" t="s">
        <v>309</v>
      </c>
    </row>
    <row r="26" spans="1:4" x14ac:dyDescent="0.25">
      <c r="A26" s="92">
        <v>18</v>
      </c>
      <c r="B26" s="93">
        <v>9</v>
      </c>
      <c r="C26" s="93">
        <v>0.46</v>
      </c>
      <c r="D26" s="93">
        <v>2.17</v>
      </c>
    </row>
    <row r="27" spans="1:4" x14ac:dyDescent="0.25">
      <c r="A27" s="92">
        <v>19</v>
      </c>
      <c r="B27" s="93">
        <v>9.1300000000000008</v>
      </c>
      <c r="C27" s="93">
        <v>0.46</v>
      </c>
      <c r="D27" s="93">
        <v>2.2599999999999998</v>
      </c>
    </row>
    <row r="28" spans="1:4" x14ac:dyDescent="0.25">
      <c r="A28" s="92">
        <v>20</v>
      </c>
      <c r="B28" s="93">
        <v>9.26</v>
      </c>
      <c r="C28" s="93">
        <v>0.47</v>
      </c>
      <c r="D28" s="93">
        <v>2.29</v>
      </c>
    </row>
    <row r="29" spans="1:4" x14ac:dyDescent="0.25">
      <c r="A29" s="92">
        <v>21</v>
      </c>
      <c r="B29" s="93">
        <v>9.4</v>
      </c>
      <c r="C29" s="93">
        <v>0.48</v>
      </c>
      <c r="D29" s="93">
        <v>2.33</v>
      </c>
    </row>
    <row r="30" spans="1:4" x14ac:dyDescent="0.25">
      <c r="A30" s="92">
        <v>22</v>
      </c>
      <c r="B30" s="93">
        <v>9.5299999999999994</v>
      </c>
      <c r="C30" s="93">
        <v>0.49</v>
      </c>
      <c r="D30" s="93">
        <v>2.37</v>
      </c>
    </row>
    <row r="31" spans="1:4" x14ac:dyDescent="0.25">
      <c r="A31" s="92">
        <v>23</v>
      </c>
      <c r="B31" s="93">
        <v>9.66</v>
      </c>
      <c r="C31" s="93">
        <v>0.5</v>
      </c>
      <c r="D31" s="93">
        <v>2.41</v>
      </c>
    </row>
    <row r="32" spans="1:4" x14ac:dyDescent="0.25">
      <c r="A32" s="92">
        <v>24</v>
      </c>
      <c r="B32" s="93">
        <v>9.8000000000000007</v>
      </c>
      <c r="C32" s="93">
        <v>0.51</v>
      </c>
      <c r="D32" s="93">
        <v>2.44</v>
      </c>
    </row>
    <row r="33" spans="1:4" x14ac:dyDescent="0.25">
      <c r="A33" s="92">
        <v>25</v>
      </c>
      <c r="B33" s="93">
        <v>9.94</v>
      </c>
      <c r="C33" s="93">
        <v>0.51</v>
      </c>
      <c r="D33" s="93">
        <v>2.48</v>
      </c>
    </row>
    <row r="34" spans="1:4" x14ac:dyDescent="0.25">
      <c r="A34" s="92">
        <v>26</v>
      </c>
      <c r="B34" s="93">
        <v>10.08</v>
      </c>
      <c r="C34" s="93">
        <v>0.52</v>
      </c>
      <c r="D34" s="93">
        <v>2.52</v>
      </c>
    </row>
    <row r="35" spans="1:4" x14ac:dyDescent="0.25">
      <c r="A35" s="92">
        <v>27</v>
      </c>
      <c r="B35" s="93">
        <v>10.23</v>
      </c>
      <c r="C35" s="93">
        <v>0.53</v>
      </c>
      <c r="D35" s="93">
        <v>2.56</v>
      </c>
    </row>
    <row r="36" spans="1:4" x14ac:dyDescent="0.25">
      <c r="A36" s="92">
        <v>28</v>
      </c>
      <c r="B36" s="93">
        <v>10.37</v>
      </c>
      <c r="C36" s="93">
        <v>0.54</v>
      </c>
      <c r="D36" s="93">
        <v>2.6</v>
      </c>
    </row>
    <row r="37" spans="1:4" x14ac:dyDescent="0.25">
      <c r="A37" s="92">
        <v>29</v>
      </c>
      <c r="B37" s="93">
        <v>10.52</v>
      </c>
      <c r="C37" s="93">
        <v>0.55000000000000004</v>
      </c>
      <c r="D37" s="93">
        <v>2.63</v>
      </c>
    </row>
    <row r="38" spans="1:4" x14ac:dyDescent="0.25">
      <c r="A38" s="92">
        <v>30</v>
      </c>
      <c r="B38" s="93">
        <v>10.67</v>
      </c>
      <c r="C38" s="93">
        <v>0.56000000000000005</v>
      </c>
      <c r="D38" s="93">
        <v>2.67</v>
      </c>
    </row>
    <row r="39" spans="1:4" x14ac:dyDescent="0.25">
      <c r="A39" s="92">
        <v>31</v>
      </c>
      <c r="B39" s="93">
        <v>10.83</v>
      </c>
      <c r="C39" s="93">
        <v>0.56999999999999995</v>
      </c>
      <c r="D39" s="93">
        <v>2.71</v>
      </c>
    </row>
    <row r="40" spans="1:4" x14ac:dyDescent="0.25">
      <c r="A40" s="92">
        <v>32</v>
      </c>
      <c r="B40" s="93">
        <v>10.98</v>
      </c>
      <c r="C40" s="93">
        <v>0.57999999999999996</v>
      </c>
      <c r="D40" s="93">
        <v>2.75</v>
      </c>
    </row>
    <row r="41" spans="1:4" x14ac:dyDescent="0.25">
      <c r="A41" s="92">
        <v>33</v>
      </c>
      <c r="B41" s="93">
        <v>11.14</v>
      </c>
      <c r="C41" s="93">
        <v>0.59</v>
      </c>
      <c r="D41" s="93">
        <v>2.78</v>
      </c>
    </row>
    <row r="42" spans="1:4" x14ac:dyDescent="0.25">
      <c r="A42" s="92">
        <v>34</v>
      </c>
      <c r="B42" s="93">
        <v>11.3</v>
      </c>
      <c r="C42" s="93">
        <v>0.6</v>
      </c>
      <c r="D42" s="93">
        <v>2.82</v>
      </c>
    </row>
    <row r="43" spans="1:4" x14ac:dyDescent="0.25">
      <c r="A43" s="92">
        <v>35</v>
      </c>
      <c r="B43" s="93">
        <v>11.46</v>
      </c>
      <c r="C43" s="93">
        <v>0.61</v>
      </c>
      <c r="D43" s="93">
        <v>2.86</v>
      </c>
    </row>
    <row r="44" spans="1:4" x14ac:dyDescent="0.25">
      <c r="A44" s="92">
        <v>36</v>
      </c>
      <c r="B44" s="93">
        <v>11.63</v>
      </c>
      <c r="C44" s="93">
        <v>0.62</v>
      </c>
      <c r="D44" s="93">
        <v>2.89</v>
      </c>
    </row>
    <row r="45" spans="1:4" x14ac:dyDescent="0.25">
      <c r="A45" s="92">
        <v>37</v>
      </c>
      <c r="B45" s="93">
        <v>11.8</v>
      </c>
      <c r="C45" s="93">
        <v>0.63</v>
      </c>
      <c r="D45" s="93">
        <v>2.93</v>
      </c>
    </row>
    <row r="46" spans="1:4" x14ac:dyDescent="0.25">
      <c r="A46" s="92">
        <v>38</v>
      </c>
      <c r="B46" s="93">
        <v>11.97</v>
      </c>
      <c r="C46" s="93">
        <v>0.64</v>
      </c>
      <c r="D46" s="93">
        <v>2.97</v>
      </c>
    </row>
    <row r="47" spans="1:4" x14ac:dyDescent="0.25">
      <c r="A47" s="92">
        <v>39</v>
      </c>
      <c r="B47" s="93">
        <v>12.14</v>
      </c>
      <c r="C47" s="93">
        <v>0.65</v>
      </c>
      <c r="D47" s="93">
        <v>3</v>
      </c>
    </row>
    <row r="48" spans="1:4" x14ac:dyDescent="0.25">
      <c r="A48" s="92">
        <v>40</v>
      </c>
      <c r="B48" s="93">
        <v>12.32</v>
      </c>
      <c r="C48" s="93">
        <v>0.66</v>
      </c>
      <c r="D48" s="93">
        <v>3.04</v>
      </c>
    </row>
    <row r="49" spans="1:4" x14ac:dyDescent="0.25">
      <c r="A49" s="92">
        <v>41</v>
      </c>
      <c r="B49" s="93">
        <v>12.5</v>
      </c>
      <c r="C49" s="93">
        <v>0.67</v>
      </c>
      <c r="D49" s="93">
        <v>3.07</v>
      </c>
    </row>
    <row r="50" spans="1:4" x14ac:dyDescent="0.25">
      <c r="A50" s="92">
        <v>42</v>
      </c>
      <c r="B50" s="93">
        <v>12.69</v>
      </c>
      <c r="C50" s="93">
        <v>0.68</v>
      </c>
      <c r="D50" s="93">
        <v>3.1</v>
      </c>
    </row>
    <row r="51" spans="1:4" x14ac:dyDescent="0.25">
      <c r="A51" s="92">
        <v>43</v>
      </c>
      <c r="B51" s="93">
        <v>12.88</v>
      </c>
      <c r="C51" s="93">
        <v>0.7</v>
      </c>
      <c r="D51" s="93">
        <v>3.14</v>
      </c>
    </row>
    <row r="52" spans="1:4" x14ac:dyDescent="0.25">
      <c r="A52" s="92">
        <v>44</v>
      </c>
      <c r="B52" s="93">
        <v>13.07</v>
      </c>
      <c r="C52" s="93">
        <v>0.71</v>
      </c>
      <c r="D52" s="93">
        <v>3.17</v>
      </c>
    </row>
    <row r="53" spans="1:4" x14ac:dyDescent="0.25">
      <c r="A53" s="92">
        <v>45</v>
      </c>
      <c r="B53" s="93">
        <v>13.26</v>
      </c>
      <c r="C53" s="93">
        <v>0.72</v>
      </c>
      <c r="D53" s="93">
        <v>3.2</v>
      </c>
    </row>
    <row r="54" spans="1:4" x14ac:dyDescent="0.25">
      <c r="A54" s="92">
        <v>46</v>
      </c>
      <c r="B54" s="93">
        <v>13.46</v>
      </c>
      <c r="C54" s="93">
        <v>0.73</v>
      </c>
      <c r="D54" s="93">
        <v>3.23</v>
      </c>
    </row>
    <row r="55" spans="1:4" x14ac:dyDescent="0.25">
      <c r="A55" s="92">
        <v>47</v>
      </c>
      <c r="B55" s="93">
        <v>13.67</v>
      </c>
      <c r="C55" s="93">
        <v>0.74</v>
      </c>
      <c r="D55" s="93">
        <v>3.26</v>
      </c>
    </row>
    <row r="56" spans="1:4" x14ac:dyDescent="0.25">
      <c r="A56" s="92">
        <v>48</v>
      </c>
      <c r="B56" s="93">
        <v>13.87</v>
      </c>
      <c r="C56" s="93">
        <v>0.76</v>
      </c>
      <c r="D56" s="93">
        <v>3.28</v>
      </c>
    </row>
    <row r="57" spans="1:4" x14ac:dyDescent="0.25">
      <c r="A57" s="92">
        <v>49</v>
      </c>
      <c r="B57" s="93">
        <v>14.09</v>
      </c>
      <c r="C57" s="93">
        <v>0.77</v>
      </c>
      <c r="D57" s="93">
        <v>3.31</v>
      </c>
    </row>
    <row r="58" spans="1:4" x14ac:dyDescent="0.25">
      <c r="A58" s="92">
        <v>50</v>
      </c>
      <c r="B58" s="93">
        <v>14.3</v>
      </c>
      <c r="C58" s="93">
        <v>0.78</v>
      </c>
      <c r="D58" s="93">
        <v>3.33</v>
      </c>
    </row>
    <row r="59" spans="1:4" x14ac:dyDescent="0.25">
      <c r="A59" s="92">
        <v>51</v>
      </c>
      <c r="B59" s="93">
        <v>14.53</v>
      </c>
      <c r="C59" s="93">
        <v>0.8</v>
      </c>
      <c r="D59" s="93">
        <v>3.36</v>
      </c>
    </row>
    <row r="60" spans="1:4" x14ac:dyDescent="0.25">
      <c r="A60" s="92">
        <v>52</v>
      </c>
      <c r="B60" s="93">
        <v>14.75</v>
      </c>
      <c r="C60" s="93">
        <v>0.81</v>
      </c>
      <c r="D60" s="93">
        <v>3.38</v>
      </c>
    </row>
    <row r="61" spans="1:4" x14ac:dyDescent="0.25">
      <c r="A61" s="92">
        <v>53</v>
      </c>
      <c r="B61" s="93">
        <v>14.99</v>
      </c>
      <c r="C61" s="93">
        <v>0.82</v>
      </c>
      <c r="D61" s="93">
        <v>3.4</v>
      </c>
    </row>
    <row r="62" spans="1:4" x14ac:dyDescent="0.25">
      <c r="A62" s="92">
        <v>54</v>
      </c>
      <c r="B62" s="93">
        <v>15.23</v>
      </c>
      <c r="C62" s="93">
        <v>0.84</v>
      </c>
      <c r="D62" s="93">
        <v>3.42</v>
      </c>
    </row>
    <row r="63" spans="1:4" x14ac:dyDescent="0.25">
      <c r="A63" s="92">
        <v>55</v>
      </c>
      <c r="B63" s="93">
        <v>15.47</v>
      </c>
      <c r="C63" s="93">
        <v>0.85</v>
      </c>
      <c r="D63" s="93">
        <v>3.44</v>
      </c>
    </row>
    <row r="64" spans="1:4" x14ac:dyDescent="0.25">
      <c r="A64" s="92">
        <v>56</v>
      </c>
      <c r="B64" s="93">
        <v>15.72</v>
      </c>
      <c r="C64" s="93">
        <v>0.87</v>
      </c>
      <c r="D64" s="93">
        <v>3.46</v>
      </c>
    </row>
    <row r="65" spans="1:4" x14ac:dyDescent="0.25">
      <c r="A65" s="92">
        <v>57</v>
      </c>
      <c r="B65" s="93">
        <v>15.98</v>
      </c>
      <c r="C65" s="93">
        <v>0.88</v>
      </c>
      <c r="D65" s="93">
        <v>3.47</v>
      </c>
    </row>
    <row r="66" spans="1:4" x14ac:dyDescent="0.25">
      <c r="A66" s="92">
        <v>58</v>
      </c>
      <c r="B66" s="93">
        <v>16.25</v>
      </c>
      <c r="C66" s="93">
        <v>0.9</v>
      </c>
      <c r="D66" s="93">
        <v>3.48</v>
      </c>
    </row>
    <row r="67" spans="1:4" x14ac:dyDescent="0.25">
      <c r="A67" s="92">
        <v>59</v>
      </c>
      <c r="B67" s="93">
        <v>16.53</v>
      </c>
      <c r="C67" s="93">
        <v>0.91</v>
      </c>
      <c r="D67" s="93">
        <v>3.49</v>
      </c>
    </row>
  </sheetData>
  <sheetProtection algorithmName="SHA-512" hashValue="932w15P3nFLXA1LEQ+bqWtPwuIy0RuogO1r/7S0LdJSwl3VyheJhJQ6kUbEXCUDAoG1etOQwlI8TG2zvhuAqWQ==" saltValue="Ce5VGprQLREIHFCiD/ow2Q==" spinCount="100000" sheet="1" objects="1" scenarios="1"/>
  <conditionalFormatting sqref="A25:A67">
    <cfRule type="expression" dxfId="1503" priority="9" stopIfTrue="1">
      <formula>MOD(ROW(),2)=0</formula>
    </cfRule>
    <cfRule type="expression" dxfId="1502" priority="10" stopIfTrue="1">
      <formula>MOD(ROW(),2)&lt;&gt;0</formula>
    </cfRule>
  </conditionalFormatting>
  <conditionalFormatting sqref="B25:D67">
    <cfRule type="expression" dxfId="1501" priority="11" stopIfTrue="1">
      <formula>MOD(ROW(),2)=0</formula>
    </cfRule>
    <cfRule type="expression" dxfId="1500" priority="12" stopIfTrue="1">
      <formula>MOD(ROW(),2)&lt;&gt;0</formula>
    </cfRule>
  </conditionalFormatting>
  <conditionalFormatting sqref="A6:A16 A18:A20">
    <cfRule type="expression" dxfId="1499" priority="5" stopIfTrue="1">
      <formula>MOD(ROW(),2)=0</formula>
    </cfRule>
    <cfRule type="expression" dxfId="1498" priority="6" stopIfTrue="1">
      <formula>MOD(ROW(),2)&lt;&gt;0</formula>
    </cfRule>
  </conditionalFormatting>
  <conditionalFormatting sqref="B6:D16 C17:D17 B18:D20">
    <cfRule type="expression" dxfId="1497" priority="7" stopIfTrue="1">
      <formula>MOD(ROW(),2)=0</formula>
    </cfRule>
    <cfRule type="expression" dxfId="1496" priority="8" stopIfTrue="1">
      <formula>MOD(ROW(),2)&lt;&gt;0</formula>
    </cfRule>
  </conditionalFormatting>
  <conditionalFormatting sqref="A17">
    <cfRule type="expression" dxfId="1495" priority="3" stopIfTrue="1">
      <formula>MOD(ROW(),2)=0</formula>
    </cfRule>
    <cfRule type="expression" dxfId="1494" priority="4" stopIfTrue="1">
      <formula>MOD(ROW(),2)&lt;&gt;0</formula>
    </cfRule>
  </conditionalFormatting>
  <conditionalFormatting sqref="B17">
    <cfRule type="expression" dxfId="1493" priority="1" stopIfTrue="1">
      <formula>MOD(ROW(),2)=0</formula>
    </cfRule>
    <cfRule type="expression" dxfId="149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7"/>
  <dimension ref="A1:L64"/>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x-209</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282</v>
      </c>
      <c r="C9" s="84"/>
      <c r="D9" s="84"/>
    </row>
    <row r="10" spans="1:12" ht="26.4" x14ac:dyDescent="0.25">
      <c r="A10" s="83" t="s">
        <v>2</v>
      </c>
      <c r="B10" s="84" t="s">
        <v>313</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209</v>
      </c>
      <c r="C14" s="84"/>
      <c r="D14" s="84"/>
    </row>
    <row r="15" spans="1:12" x14ac:dyDescent="0.25">
      <c r="A15" s="83" t="s">
        <v>57</v>
      </c>
      <c r="B15" s="84" t="s">
        <v>314</v>
      </c>
      <c r="C15" s="84"/>
      <c r="D15" s="84"/>
    </row>
    <row r="16" spans="1:12" x14ac:dyDescent="0.25">
      <c r="A16" s="83" t="s">
        <v>58</v>
      </c>
      <c r="B16" s="84" t="s">
        <v>315</v>
      </c>
      <c r="C16" s="84"/>
      <c r="D16" s="84"/>
    </row>
    <row r="17" spans="1:4" ht="25.95" customHeight="1" x14ac:dyDescent="0.25">
      <c r="A17" s="80"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307</v>
      </c>
      <c r="C25" s="91" t="s">
        <v>308</v>
      </c>
      <c r="D25" s="91" t="s">
        <v>309</v>
      </c>
    </row>
    <row r="26" spans="1:4" x14ac:dyDescent="0.25">
      <c r="A26" s="92">
        <v>60</v>
      </c>
      <c r="B26" s="93">
        <v>16.82</v>
      </c>
      <c r="C26" s="93">
        <v>0.93</v>
      </c>
      <c r="D26" s="93">
        <v>3.5</v>
      </c>
    </row>
    <row r="27" spans="1:4" x14ac:dyDescent="0.25">
      <c r="A27" s="92">
        <v>61</v>
      </c>
      <c r="B27" s="93">
        <v>17.11</v>
      </c>
      <c r="C27" s="93">
        <v>0.94</v>
      </c>
      <c r="D27" s="93">
        <v>3.5</v>
      </c>
    </row>
    <row r="28" spans="1:4" x14ac:dyDescent="0.25">
      <c r="A28" s="92">
        <v>62</v>
      </c>
      <c r="B28" s="93">
        <v>17.420000000000002</v>
      </c>
      <c r="C28" s="93">
        <v>0.96</v>
      </c>
      <c r="D28" s="93">
        <v>3.5</v>
      </c>
    </row>
    <row r="29" spans="1:4" x14ac:dyDescent="0.25">
      <c r="A29" s="92">
        <v>63</v>
      </c>
      <c r="B29" s="93">
        <v>17.75</v>
      </c>
      <c r="C29" s="93">
        <v>0.98</v>
      </c>
      <c r="D29" s="93">
        <v>3.5</v>
      </c>
    </row>
    <row r="30" spans="1:4" x14ac:dyDescent="0.25">
      <c r="A30" s="92">
        <v>64</v>
      </c>
      <c r="B30" s="93">
        <v>18.09</v>
      </c>
      <c r="C30" s="93">
        <v>0.99</v>
      </c>
      <c r="D30" s="93">
        <v>3.49</v>
      </c>
    </row>
    <row r="31" spans="1:4" x14ac:dyDescent="0.25">
      <c r="A31"/>
      <c r="B31"/>
    </row>
    <row r="32" spans="1:4"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xv819h9xCGaqPIcSjduiJ86QmTp18T1bPux9Y7qeH2OzZBP2FYHb75hn28vXcLcyN6d6r7a/y9fIsfQAHNuTvw==" saltValue="M9cVdkpR/iBcKOoBju1j6g==" spinCount="100000" sheet="1" objects="1" scenarios="1"/>
  <conditionalFormatting sqref="A25:A30">
    <cfRule type="expression" dxfId="1491" priority="9" stopIfTrue="1">
      <formula>MOD(ROW(),2)=0</formula>
    </cfRule>
    <cfRule type="expression" dxfId="1490" priority="10" stopIfTrue="1">
      <formula>MOD(ROW(),2)&lt;&gt;0</formula>
    </cfRule>
  </conditionalFormatting>
  <conditionalFormatting sqref="B25:D30">
    <cfRule type="expression" dxfId="1489" priority="11" stopIfTrue="1">
      <formula>MOD(ROW(),2)=0</formula>
    </cfRule>
    <cfRule type="expression" dxfId="1488" priority="12" stopIfTrue="1">
      <formula>MOD(ROW(),2)&lt;&gt;0</formula>
    </cfRule>
  </conditionalFormatting>
  <conditionalFormatting sqref="A6:A16 A18:A20">
    <cfRule type="expression" dxfId="1487" priority="5" stopIfTrue="1">
      <formula>MOD(ROW(),2)=0</formula>
    </cfRule>
    <cfRule type="expression" dxfId="1486" priority="6" stopIfTrue="1">
      <formula>MOD(ROW(),2)&lt;&gt;0</formula>
    </cfRule>
  </conditionalFormatting>
  <conditionalFormatting sqref="B6:D16 C17:D17 B18:D20">
    <cfRule type="expression" dxfId="1485" priority="7" stopIfTrue="1">
      <formula>MOD(ROW(),2)=0</formula>
    </cfRule>
    <cfRule type="expression" dxfId="1484" priority="8" stopIfTrue="1">
      <formula>MOD(ROW(),2)&lt;&gt;0</formula>
    </cfRule>
  </conditionalFormatting>
  <conditionalFormatting sqref="A17">
    <cfRule type="expression" dxfId="1483" priority="3" stopIfTrue="1">
      <formula>MOD(ROW(),2)=0</formula>
    </cfRule>
    <cfRule type="expression" dxfId="1482" priority="4" stopIfTrue="1">
      <formula>MOD(ROW(),2)&lt;&gt;0</formula>
    </cfRule>
  </conditionalFormatting>
  <conditionalFormatting sqref="B17">
    <cfRule type="expression" dxfId="1481" priority="1" stopIfTrue="1">
      <formula>MOD(ROW(),2)=0</formula>
    </cfRule>
    <cfRule type="expression" dxfId="14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8"/>
  <dimension ref="A1:L64"/>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x-210</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282</v>
      </c>
      <c r="C9" s="84"/>
      <c r="D9" s="84"/>
    </row>
    <row r="10" spans="1:12" ht="16.5" customHeight="1" x14ac:dyDescent="0.25">
      <c r="A10" s="83" t="s">
        <v>2</v>
      </c>
      <c r="B10" s="84" t="s">
        <v>299</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210</v>
      </c>
      <c r="C14" s="84"/>
      <c r="D14" s="84"/>
    </row>
    <row r="15" spans="1:12" x14ac:dyDescent="0.25">
      <c r="A15" s="83" t="s">
        <v>57</v>
      </c>
      <c r="B15" s="84" t="s">
        <v>316</v>
      </c>
      <c r="C15" s="84"/>
      <c r="D15" s="84"/>
    </row>
    <row r="16" spans="1:12" x14ac:dyDescent="0.25">
      <c r="A16" s="83" t="s">
        <v>58</v>
      </c>
      <c r="B16" s="84" t="s">
        <v>317</v>
      </c>
      <c r="C16" s="84"/>
      <c r="D16" s="84"/>
    </row>
    <row r="17" spans="1:4" ht="28.05" customHeight="1" x14ac:dyDescent="0.25">
      <c r="A17" s="80"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308</v>
      </c>
      <c r="D25" s="91" t="s">
        <v>290</v>
      </c>
    </row>
    <row r="26" spans="1:4" x14ac:dyDescent="0.25">
      <c r="A26" s="92">
        <v>55</v>
      </c>
      <c r="B26" s="93">
        <v>24.12</v>
      </c>
      <c r="C26" s="93">
        <v>1</v>
      </c>
      <c r="D26" s="93">
        <v>3.3</v>
      </c>
    </row>
    <row r="27" spans="1:4" x14ac:dyDescent="0.25">
      <c r="A27" s="92">
        <v>56</v>
      </c>
      <c r="B27" s="93">
        <v>23.53</v>
      </c>
      <c r="C27" s="93">
        <v>1</v>
      </c>
      <c r="D27" s="93">
        <v>3.32</v>
      </c>
    </row>
    <row r="28" spans="1:4" x14ac:dyDescent="0.25">
      <c r="A28" s="92">
        <v>57</v>
      </c>
      <c r="B28" s="93">
        <v>22.94</v>
      </c>
      <c r="C28" s="93">
        <v>1</v>
      </c>
      <c r="D28" s="93">
        <v>3.35</v>
      </c>
    </row>
    <row r="29" spans="1:4" x14ac:dyDescent="0.25">
      <c r="A29" s="92">
        <v>58</v>
      </c>
      <c r="B29" s="93">
        <v>22.33</v>
      </c>
      <c r="C29" s="93">
        <v>1</v>
      </c>
      <c r="D29" s="93">
        <v>3.37</v>
      </c>
    </row>
    <row r="30" spans="1:4" x14ac:dyDescent="0.25">
      <c r="A30" s="92">
        <v>59</v>
      </c>
      <c r="B30" s="93">
        <v>21.72</v>
      </c>
      <c r="C30" s="93">
        <v>1</v>
      </c>
      <c r="D30" s="93">
        <v>3.38</v>
      </c>
    </row>
    <row r="31" spans="1:4" x14ac:dyDescent="0.25">
      <c r="A31" s="92">
        <v>60</v>
      </c>
      <c r="B31" s="93">
        <v>21.11</v>
      </c>
      <c r="C31" s="93">
        <v>1</v>
      </c>
      <c r="D31" s="93">
        <v>3.39</v>
      </c>
    </row>
    <row r="32" spans="1:4" x14ac:dyDescent="0.25">
      <c r="A32" s="92">
        <v>61</v>
      </c>
      <c r="B32" s="93">
        <v>20.48</v>
      </c>
      <c r="C32" s="93">
        <v>1</v>
      </c>
      <c r="D32" s="93">
        <v>3.41</v>
      </c>
    </row>
    <row r="33" spans="1:4" x14ac:dyDescent="0.25">
      <c r="A33" s="92">
        <v>62</v>
      </c>
      <c r="B33" s="93">
        <v>19.86</v>
      </c>
      <c r="C33" s="93">
        <v>1</v>
      </c>
      <c r="D33" s="93">
        <v>3.43</v>
      </c>
    </row>
    <row r="34" spans="1:4" x14ac:dyDescent="0.25">
      <c r="A34" s="92">
        <v>63</v>
      </c>
      <c r="B34" s="93">
        <v>19.22</v>
      </c>
      <c r="C34" s="93">
        <v>1</v>
      </c>
      <c r="D34" s="93">
        <v>3.45</v>
      </c>
    </row>
    <row r="35" spans="1:4" x14ac:dyDescent="0.25">
      <c r="A35" s="92">
        <v>64</v>
      </c>
      <c r="B35" s="93">
        <v>18.59</v>
      </c>
      <c r="C35" s="93">
        <v>1</v>
      </c>
      <c r="D35" s="93">
        <v>3.33</v>
      </c>
    </row>
    <row r="36" spans="1:4" x14ac:dyDescent="0.25">
      <c r="A36"/>
      <c r="B36"/>
    </row>
    <row r="37" spans="1:4" x14ac:dyDescent="0.25">
      <c r="A37"/>
      <c r="B37"/>
    </row>
    <row r="38" spans="1:4" x14ac:dyDescent="0.25">
      <c r="A38"/>
      <c r="B38"/>
    </row>
    <row r="39" spans="1:4" x14ac:dyDescent="0.25">
      <c r="A39"/>
      <c r="B39"/>
    </row>
    <row r="40" spans="1:4" x14ac:dyDescent="0.25">
      <c r="A40"/>
      <c r="B40"/>
    </row>
    <row r="41" spans="1:4" x14ac:dyDescent="0.25">
      <c r="A41"/>
      <c r="B41"/>
    </row>
    <row r="42" spans="1:4" x14ac:dyDescent="0.25">
      <c r="A42"/>
      <c r="B42"/>
    </row>
    <row r="43" spans="1:4" ht="39.6" customHeight="1" x14ac:dyDescent="0.25">
      <c r="A43"/>
      <c r="B43"/>
    </row>
    <row r="44" spans="1:4" x14ac:dyDescent="0.25">
      <c r="A44"/>
      <c r="B44"/>
    </row>
    <row r="45" spans="1:4" ht="27.6" customHeight="1" x14ac:dyDescent="0.25">
      <c r="A45"/>
      <c r="B45"/>
    </row>
    <row r="46" spans="1:4" x14ac:dyDescent="0.25">
      <c r="A46"/>
      <c r="B46"/>
    </row>
    <row r="47" spans="1:4" x14ac:dyDescent="0.25">
      <c r="A47"/>
      <c r="B47"/>
    </row>
    <row r="48" spans="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mD3+GC0KZU9SOfkGzsas4HeJuVU8BCOs0UaZgXfAOXg+7GYGzHNW8lXrxFae1wLDrtWoaQlqm0R1oJ9MgFlAA==" saltValue="Kii84XIDcKc3jRsme//9uw==" spinCount="100000" sheet="1" objects="1" scenarios="1"/>
  <conditionalFormatting sqref="A25:A35">
    <cfRule type="expression" dxfId="1479" priority="9" stopIfTrue="1">
      <formula>MOD(ROW(),2)=0</formula>
    </cfRule>
    <cfRule type="expression" dxfId="1478" priority="10" stopIfTrue="1">
      <formula>MOD(ROW(),2)&lt;&gt;0</formula>
    </cfRule>
  </conditionalFormatting>
  <conditionalFormatting sqref="B25:D35">
    <cfRule type="expression" dxfId="1477" priority="11" stopIfTrue="1">
      <formula>MOD(ROW(),2)=0</formula>
    </cfRule>
    <cfRule type="expression" dxfId="1476" priority="12" stopIfTrue="1">
      <formula>MOD(ROW(),2)&lt;&gt;0</formula>
    </cfRule>
  </conditionalFormatting>
  <conditionalFormatting sqref="A6:A16 A18:A20">
    <cfRule type="expression" dxfId="1475" priority="5" stopIfTrue="1">
      <formula>MOD(ROW(),2)=0</formula>
    </cfRule>
    <cfRule type="expression" dxfId="1474" priority="6" stopIfTrue="1">
      <formula>MOD(ROW(),2)&lt;&gt;0</formula>
    </cfRule>
  </conditionalFormatting>
  <conditionalFormatting sqref="B6:D16 C17:D17 B18:D20">
    <cfRule type="expression" dxfId="1473" priority="7" stopIfTrue="1">
      <formula>MOD(ROW(),2)=0</formula>
    </cfRule>
    <cfRule type="expression" dxfId="1472" priority="8" stopIfTrue="1">
      <formula>MOD(ROW(),2)&lt;&gt;0</formula>
    </cfRule>
  </conditionalFormatting>
  <conditionalFormatting sqref="A17">
    <cfRule type="expression" dxfId="1471" priority="3" stopIfTrue="1">
      <formula>MOD(ROW(),2)=0</formula>
    </cfRule>
    <cfRule type="expression" dxfId="1470" priority="4" stopIfTrue="1">
      <formula>MOD(ROW(),2)&lt;&gt;0</formula>
    </cfRule>
  </conditionalFormatting>
  <conditionalFormatting sqref="B17">
    <cfRule type="expression" dxfId="1469" priority="1" stopIfTrue="1">
      <formula>MOD(ROW(),2)=0</formula>
    </cfRule>
    <cfRule type="expression" dxfId="14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9"/>
  <dimension ref="A1:L64"/>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x-211</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282</v>
      </c>
      <c r="C9" s="84"/>
      <c r="D9" s="84"/>
    </row>
    <row r="10" spans="1:12" ht="14.55" customHeight="1" x14ac:dyDescent="0.25">
      <c r="A10" s="83" t="s">
        <v>2</v>
      </c>
      <c r="B10" s="84" t="s">
        <v>299</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211</v>
      </c>
      <c r="C14" s="84"/>
      <c r="D14" s="84"/>
    </row>
    <row r="15" spans="1:12" x14ac:dyDescent="0.25">
      <c r="A15" s="83" t="s">
        <v>57</v>
      </c>
      <c r="B15" s="84" t="s">
        <v>318</v>
      </c>
      <c r="C15" s="84"/>
      <c r="D15" s="84"/>
    </row>
    <row r="16" spans="1:12" x14ac:dyDescent="0.25">
      <c r="A16" s="83" t="s">
        <v>58</v>
      </c>
      <c r="B16" s="84" t="s">
        <v>319</v>
      </c>
      <c r="C16" s="84"/>
      <c r="D16" s="84"/>
    </row>
    <row r="17" spans="1:4" ht="24.45" customHeight="1" x14ac:dyDescent="0.25">
      <c r="A17" s="80"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308</v>
      </c>
      <c r="D25" s="91" t="s">
        <v>290</v>
      </c>
    </row>
    <row r="26" spans="1:4" x14ac:dyDescent="0.25">
      <c r="A26" s="92">
        <v>55</v>
      </c>
      <c r="B26" s="93">
        <v>24.12</v>
      </c>
      <c r="C26" s="93">
        <v>1</v>
      </c>
      <c r="D26" s="93">
        <v>3.3</v>
      </c>
    </row>
    <row r="27" spans="1:4" x14ac:dyDescent="0.25">
      <c r="A27" s="92">
        <v>56</v>
      </c>
      <c r="B27" s="93">
        <v>23.53</v>
      </c>
      <c r="C27" s="93">
        <v>1</v>
      </c>
      <c r="D27" s="93">
        <v>3.32</v>
      </c>
    </row>
    <row r="28" spans="1:4" x14ac:dyDescent="0.25">
      <c r="A28" s="92">
        <v>57</v>
      </c>
      <c r="B28" s="93">
        <v>22.94</v>
      </c>
      <c r="C28" s="93">
        <v>1</v>
      </c>
      <c r="D28" s="93">
        <v>3.35</v>
      </c>
    </row>
    <row r="29" spans="1:4" x14ac:dyDescent="0.25">
      <c r="A29" s="92">
        <v>58</v>
      </c>
      <c r="B29" s="93">
        <v>22.33</v>
      </c>
      <c r="C29" s="93">
        <v>1</v>
      </c>
      <c r="D29" s="93">
        <v>3.37</v>
      </c>
    </row>
    <row r="30" spans="1:4" x14ac:dyDescent="0.25">
      <c r="A30" s="92">
        <v>59</v>
      </c>
      <c r="B30" s="93">
        <v>21.72</v>
      </c>
      <c r="C30" s="93">
        <v>1</v>
      </c>
      <c r="D30" s="93">
        <v>3.38</v>
      </c>
    </row>
    <row r="31" spans="1:4" x14ac:dyDescent="0.25">
      <c r="A31" s="92">
        <v>60</v>
      </c>
      <c r="B31" s="93">
        <v>21.11</v>
      </c>
      <c r="C31" s="93">
        <v>1</v>
      </c>
      <c r="D31" s="93">
        <v>3.39</v>
      </c>
    </row>
    <row r="32" spans="1:4" x14ac:dyDescent="0.25">
      <c r="A32" s="92">
        <v>61</v>
      </c>
      <c r="B32" s="93">
        <v>20.48</v>
      </c>
      <c r="C32" s="93">
        <v>1</v>
      </c>
      <c r="D32" s="93">
        <v>3.41</v>
      </c>
    </row>
    <row r="33" spans="1:4" x14ac:dyDescent="0.25">
      <c r="A33" s="92">
        <v>62</v>
      </c>
      <c r="B33" s="93">
        <v>19.86</v>
      </c>
      <c r="C33" s="93">
        <v>1</v>
      </c>
      <c r="D33" s="93">
        <v>3.43</v>
      </c>
    </row>
    <row r="34" spans="1:4" x14ac:dyDescent="0.25">
      <c r="A34" s="92">
        <v>63</v>
      </c>
      <c r="B34" s="93">
        <v>19.22</v>
      </c>
      <c r="C34" s="93">
        <v>1</v>
      </c>
      <c r="D34" s="93">
        <v>3.45</v>
      </c>
    </row>
    <row r="35" spans="1:4" x14ac:dyDescent="0.25">
      <c r="A35" s="92">
        <v>64</v>
      </c>
      <c r="B35" s="93">
        <v>18.59</v>
      </c>
      <c r="C35" s="93">
        <v>1</v>
      </c>
      <c r="D35" s="93">
        <v>3.33</v>
      </c>
    </row>
    <row r="36" spans="1:4" x14ac:dyDescent="0.25">
      <c r="A36"/>
      <c r="B36"/>
    </row>
    <row r="37" spans="1:4" x14ac:dyDescent="0.25">
      <c r="A37"/>
      <c r="B37"/>
    </row>
    <row r="38" spans="1:4" x14ac:dyDescent="0.25">
      <c r="A38"/>
      <c r="B38"/>
    </row>
    <row r="39" spans="1:4" x14ac:dyDescent="0.25">
      <c r="A39"/>
      <c r="B39"/>
    </row>
    <row r="40" spans="1:4" x14ac:dyDescent="0.25">
      <c r="A40"/>
      <c r="B40"/>
    </row>
    <row r="41" spans="1:4" x14ac:dyDescent="0.25">
      <c r="A41"/>
      <c r="B41"/>
    </row>
    <row r="42" spans="1:4" x14ac:dyDescent="0.25">
      <c r="A42"/>
      <c r="B42"/>
    </row>
    <row r="43" spans="1:4" ht="39.6" customHeight="1" x14ac:dyDescent="0.25">
      <c r="A43"/>
      <c r="B43"/>
    </row>
    <row r="44" spans="1:4" x14ac:dyDescent="0.25">
      <c r="A44"/>
      <c r="B44"/>
    </row>
    <row r="45" spans="1:4" ht="27.6" customHeight="1" x14ac:dyDescent="0.25">
      <c r="A45"/>
      <c r="B45"/>
    </row>
    <row r="46" spans="1:4" x14ac:dyDescent="0.25">
      <c r="A46"/>
      <c r="B46"/>
    </row>
    <row r="47" spans="1:4" x14ac:dyDescent="0.25">
      <c r="A47"/>
      <c r="B47"/>
    </row>
    <row r="48" spans="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rGab/jbeboKbG/QBeEZL43fbgATWBNv3+I/rBbhDQv8wXjeyUj4g9+q/Yx+yYOAt4LNyHcgWABIt4EqGxBXL6Q==" saltValue="l0Z15ic56HBLFqjEy4dnag==" spinCount="100000" sheet="1" objects="1" scenarios="1"/>
  <conditionalFormatting sqref="A25:A35">
    <cfRule type="expression" dxfId="1467" priority="9" stopIfTrue="1">
      <formula>MOD(ROW(),2)=0</formula>
    </cfRule>
    <cfRule type="expression" dxfId="1466" priority="10" stopIfTrue="1">
      <formula>MOD(ROW(),2)&lt;&gt;0</formula>
    </cfRule>
  </conditionalFormatting>
  <conditionalFormatting sqref="B25:D35">
    <cfRule type="expression" dxfId="1465" priority="11" stopIfTrue="1">
      <formula>MOD(ROW(),2)=0</formula>
    </cfRule>
    <cfRule type="expression" dxfId="1464" priority="12" stopIfTrue="1">
      <formula>MOD(ROW(),2)&lt;&gt;0</formula>
    </cfRule>
  </conditionalFormatting>
  <conditionalFormatting sqref="A6:A16 A18:A20">
    <cfRule type="expression" dxfId="1463" priority="5" stopIfTrue="1">
      <formula>MOD(ROW(),2)=0</formula>
    </cfRule>
    <cfRule type="expression" dxfId="1462" priority="6" stopIfTrue="1">
      <formula>MOD(ROW(),2)&lt;&gt;0</formula>
    </cfRule>
  </conditionalFormatting>
  <conditionalFormatting sqref="B6:D16 C17:D17 B18:D20">
    <cfRule type="expression" dxfId="1461" priority="7" stopIfTrue="1">
      <formula>MOD(ROW(),2)=0</formula>
    </cfRule>
    <cfRule type="expression" dxfId="1460" priority="8" stopIfTrue="1">
      <formula>MOD(ROW(),2)&lt;&gt;0</formula>
    </cfRule>
  </conditionalFormatting>
  <conditionalFormatting sqref="A17">
    <cfRule type="expression" dxfId="1459" priority="3" stopIfTrue="1">
      <formula>MOD(ROW(),2)=0</formula>
    </cfRule>
    <cfRule type="expression" dxfId="1458" priority="4" stopIfTrue="1">
      <formula>MOD(ROW(),2)&lt;&gt;0</formula>
    </cfRule>
  </conditionalFormatting>
  <conditionalFormatting sqref="B17">
    <cfRule type="expression" dxfId="1457" priority="1" stopIfTrue="1">
      <formula>MOD(ROW(),2)=0</formula>
    </cfRule>
    <cfRule type="expression" dxfId="14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0"/>
  <dimension ref="A1:L7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x-212</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2.5" customHeight="1" x14ac:dyDescent="0.25">
      <c r="A10" s="80" t="s">
        <v>2</v>
      </c>
      <c r="B10" s="77" t="s">
        <v>320</v>
      </c>
      <c r="C10" s="77"/>
    </row>
    <row r="11" spans="1:12" x14ac:dyDescent="0.25">
      <c r="A11" s="80" t="s">
        <v>23</v>
      </c>
      <c r="B11" s="77" t="s">
        <v>284</v>
      </c>
      <c r="C11" s="77"/>
    </row>
    <row r="12" spans="1:12" x14ac:dyDescent="0.25">
      <c r="A12" s="80" t="s">
        <v>270</v>
      </c>
      <c r="B12" s="77" t="s">
        <v>285</v>
      </c>
      <c r="C12" s="77"/>
    </row>
    <row r="13" spans="1:12" x14ac:dyDescent="0.25">
      <c r="A13" s="80" t="s">
        <v>56</v>
      </c>
      <c r="B13" s="77">
        <v>0</v>
      </c>
      <c r="C13" s="77"/>
    </row>
    <row r="14" spans="1:12" x14ac:dyDescent="0.25">
      <c r="A14" s="80" t="s">
        <v>18</v>
      </c>
      <c r="B14" s="77">
        <v>212</v>
      </c>
      <c r="C14" s="77"/>
    </row>
    <row r="15" spans="1:12" x14ac:dyDescent="0.25">
      <c r="A15" s="80" t="s">
        <v>57</v>
      </c>
      <c r="B15" s="77" t="s">
        <v>321</v>
      </c>
      <c r="C15" s="77"/>
    </row>
    <row r="16" spans="1:12" x14ac:dyDescent="0.25">
      <c r="A16" s="80" t="s">
        <v>58</v>
      </c>
      <c r="B16" s="77" t="s">
        <v>322</v>
      </c>
      <c r="C16" s="77"/>
    </row>
    <row r="17" spans="1:3" ht="42" customHeight="1" x14ac:dyDescent="0.25">
      <c r="A17" s="89"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9</v>
      </c>
      <c r="C26" s="93">
        <v>2.17</v>
      </c>
    </row>
    <row r="27" spans="1:3" x14ac:dyDescent="0.25">
      <c r="A27" s="92">
        <v>19</v>
      </c>
      <c r="B27" s="93">
        <v>9.1300000000000008</v>
      </c>
      <c r="C27" s="93">
        <v>2.2599999999999998</v>
      </c>
    </row>
    <row r="28" spans="1:3" x14ac:dyDescent="0.25">
      <c r="A28" s="92">
        <v>20</v>
      </c>
      <c r="B28" s="93">
        <v>9.26</v>
      </c>
      <c r="C28" s="93">
        <v>2.29</v>
      </c>
    </row>
    <row r="29" spans="1:3" x14ac:dyDescent="0.25">
      <c r="A29" s="92">
        <v>21</v>
      </c>
      <c r="B29" s="93">
        <v>9.4</v>
      </c>
      <c r="C29" s="93">
        <v>2.33</v>
      </c>
    </row>
    <row r="30" spans="1:3" x14ac:dyDescent="0.25">
      <c r="A30" s="92">
        <v>22</v>
      </c>
      <c r="B30" s="93">
        <v>9.5299999999999994</v>
      </c>
      <c r="C30" s="93">
        <v>2.37</v>
      </c>
    </row>
    <row r="31" spans="1:3" x14ac:dyDescent="0.25">
      <c r="A31" s="92">
        <v>23</v>
      </c>
      <c r="B31" s="93">
        <v>9.66</v>
      </c>
      <c r="C31" s="93">
        <v>2.41</v>
      </c>
    </row>
    <row r="32" spans="1:3" x14ac:dyDescent="0.25">
      <c r="A32" s="92">
        <v>24</v>
      </c>
      <c r="B32" s="93">
        <v>9.8000000000000007</v>
      </c>
      <c r="C32" s="93">
        <v>2.44</v>
      </c>
    </row>
    <row r="33" spans="1:3" x14ac:dyDescent="0.25">
      <c r="A33" s="92">
        <v>25</v>
      </c>
      <c r="B33" s="93">
        <v>9.94</v>
      </c>
      <c r="C33" s="93">
        <v>2.48</v>
      </c>
    </row>
    <row r="34" spans="1:3" x14ac:dyDescent="0.25">
      <c r="A34" s="92">
        <v>26</v>
      </c>
      <c r="B34" s="93">
        <v>10.08</v>
      </c>
      <c r="C34" s="93">
        <v>2.52</v>
      </c>
    </row>
    <row r="35" spans="1:3" x14ac:dyDescent="0.25">
      <c r="A35" s="92">
        <v>27</v>
      </c>
      <c r="B35" s="93">
        <v>10.23</v>
      </c>
      <c r="C35" s="93">
        <v>2.56</v>
      </c>
    </row>
    <row r="36" spans="1:3" x14ac:dyDescent="0.25">
      <c r="A36" s="92">
        <v>28</v>
      </c>
      <c r="B36" s="93">
        <v>10.37</v>
      </c>
      <c r="C36" s="93">
        <v>2.6</v>
      </c>
    </row>
    <row r="37" spans="1:3" x14ac:dyDescent="0.25">
      <c r="A37" s="92">
        <v>29</v>
      </c>
      <c r="B37" s="93">
        <v>10.52</v>
      </c>
      <c r="C37" s="93">
        <v>2.63</v>
      </c>
    </row>
    <row r="38" spans="1:3" x14ac:dyDescent="0.25">
      <c r="A38" s="92">
        <v>30</v>
      </c>
      <c r="B38" s="93">
        <v>10.67</v>
      </c>
      <c r="C38" s="93">
        <v>2.67</v>
      </c>
    </row>
    <row r="39" spans="1:3" x14ac:dyDescent="0.25">
      <c r="A39" s="92">
        <v>31</v>
      </c>
      <c r="B39" s="93">
        <v>10.83</v>
      </c>
      <c r="C39" s="93">
        <v>2.71</v>
      </c>
    </row>
    <row r="40" spans="1:3" x14ac:dyDescent="0.25">
      <c r="A40" s="92">
        <v>32</v>
      </c>
      <c r="B40" s="93">
        <v>10.98</v>
      </c>
      <c r="C40" s="93">
        <v>2.75</v>
      </c>
    </row>
    <row r="41" spans="1:3" x14ac:dyDescent="0.25">
      <c r="A41" s="92">
        <v>33</v>
      </c>
      <c r="B41" s="93">
        <v>11.14</v>
      </c>
      <c r="C41" s="93">
        <v>2.78</v>
      </c>
    </row>
    <row r="42" spans="1:3" x14ac:dyDescent="0.25">
      <c r="A42" s="92">
        <v>34</v>
      </c>
      <c r="B42" s="93">
        <v>11.3</v>
      </c>
      <c r="C42" s="93">
        <v>2.82</v>
      </c>
    </row>
    <row r="43" spans="1:3" x14ac:dyDescent="0.25">
      <c r="A43" s="92">
        <v>35</v>
      </c>
      <c r="B43" s="93">
        <v>11.46</v>
      </c>
      <c r="C43" s="93">
        <v>2.86</v>
      </c>
    </row>
    <row r="44" spans="1:3" x14ac:dyDescent="0.25">
      <c r="A44" s="92">
        <v>36</v>
      </c>
      <c r="B44" s="93">
        <v>11.63</v>
      </c>
      <c r="C44" s="93">
        <v>2.89</v>
      </c>
    </row>
    <row r="45" spans="1:3" x14ac:dyDescent="0.25">
      <c r="A45" s="92">
        <v>37</v>
      </c>
      <c r="B45" s="93">
        <v>11.8</v>
      </c>
      <c r="C45" s="93">
        <v>2.93</v>
      </c>
    </row>
    <row r="46" spans="1:3" x14ac:dyDescent="0.25">
      <c r="A46" s="92">
        <v>38</v>
      </c>
      <c r="B46" s="93">
        <v>11.97</v>
      </c>
      <c r="C46" s="93">
        <v>2.97</v>
      </c>
    </row>
    <row r="47" spans="1:3" x14ac:dyDescent="0.25">
      <c r="A47" s="92">
        <v>39</v>
      </c>
      <c r="B47" s="93">
        <v>12.14</v>
      </c>
      <c r="C47" s="93">
        <v>3</v>
      </c>
    </row>
    <row r="48" spans="1:3" x14ac:dyDescent="0.25">
      <c r="A48" s="92">
        <v>40</v>
      </c>
      <c r="B48" s="93">
        <v>12.32</v>
      </c>
      <c r="C48" s="93">
        <v>3.04</v>
      </c>
    </row>
    <row r="49" spans="1:3" x14ac:dyDescent="0.25">
      <c r="A49" s="92">
        <v>41</v>
      </c>
      <c r="B49" s="93">
        <v>12.5</v>
      </c>
      <c r="C49" s="93">
        <v>3.07</v>
      </c>
    </row>
    <row r="50" spans="1:3" x14ac:dyDescent="0.25">
      <c r="A50" s="92">
        <v>42</v>
      </c>
      <c r="B50" s="93">
        <v>12.69</v>
      </c>
      <c r="C50" s="93">
        <v>3.1</v>
      </c>
    </row>
    <row r="51" spans="1:3" x14ac:dyDescent="0.25">
      <c r="A51" s="92">
        <v>43</v>
      </c>
      <c r="B51" s="93">
        <v>12.88</v>
      </c>
      <c r="C51" s="93">
        <v>3.14</v>
      </c>
    </row>
    <row r="52" spans="1:3" x14ac:dyDescent="0.25">
      <c r="A52" s="92">
        <v>44</v>
      </c>
      <c r="B52" s="93">
        <v>13.07</v>
      </c>
      <c r="C52" s="93">
        <v>3.17</v>
      </c>
    </row>
    <row r="53" spans="1:3" x14ac:dyDescent="0.25">
      <c r="A53" s="92">
        <v>45</v>
      </c>
      <c r="B53" s="93">
        <v>13.26</v>
      </c>
      <c r="C53" s="93">
        <v>3.2</v>
      </c>
    </row>
    <row r="54" spans="1:3" x14ac:dyDescent="0.25">
      <c r="A54" s="92">
        <v>46</v>
      </c>
      <c r="B54" s="93">
        <v>13.46</v>
      </c>
      <c r="C54" s="93">
        <v>3.23</v>
      </c>
    </row>
    <row r="55" spans="1:3" x14ac:dyDescent="0.25">
      <c r="A55" s="92">
        <v>47</v>
      </c>
      <c r="B55" s="93">
        <v>13.67</v>
      </c>
      <c r="C55" s="93">
        <v>3.26</v>
      </c>
    </row>
    <row r="56" spans="1:3" x14ac:dyDescent="0.25">
      <c r="A56" s="92">
        <v>48</v>
      </c>
      <c r="B56" s="93">
        <v>13.87</v>
      </c>
      <c r="C56" s="93">
        <v>3.28</v>
      </c>
    </row>
    <row r="57" spans="1:3" x14ac:dyDescent="0.25">
      <c r="A57" s="92">
        <v>49</v>
      </c>
      <c r="B57" s="93">
        <v>14.09</v>
      </c>
      <c r="C57" s="93">
        <v>3.31</v>
      </c>
    </row>
    <row r="58" spans="1:3" x14ac:dyDescent="0.25">
      <c r="A58" s="92">
        <v>50</v>
      </c>
      <c r="B58" s="93">
        <v>14.3</v>
      </c>
      <c r="C58" s="93">
        <v>3.33</v>
      </c>
    </row>
    <row r="59" spans="1:3" x14ac:dyDescent="0.25">
      <c r="A59" s="92">
        <v>51</v>
      </c>
      <c r="B59" s="93">
        <v>14.53</v>
      </c>
      <c r="C59" s="93">
        <v>3.36</v>
      </c>
    </row>
    <row r="60" spans="1:3" x14ac:dyDescent="0.25">
      <c r="A60" s="92">
        <v>52</v>
      </c>
      <c r="B60" s="93">
        <v>14.75</v>
      </c>
      <c r="C60" s="93">
        <v>3.38</v>
      </c>
    </row>
    <row r="61" spans="1:3" x14ac:dyDescent="0.25">
      <c r="A61" s="92">
        <v>53</v>
      </c>
      <c r="B61" s="93">
        <v>14.99</v>
      </c>
      <c r="C61" s="93">
        <v>3.4</v>
      </c>
    </row>
    <row r="62" spans="1:3" x14ac:dyDescent="0.25">
      <c r="A62" s="92">
        <v>54</v>
      </c>
      <c r="B62" s="93">
        <v>15.23</v>
      </c>
      <c r="C62" s="93">
        <v>3.42</v>
      </c>
    </row>
    <row r="63" spans="1:3" x14ac:dyDescent="0.25">
      <c r="A63" s="92">
        <v>55</v>
      </c>
      <c r="B63" s="93">
        <v>15.47</v>
      </c>
      <c r="C63" s="93">
        <v>3.44</v>
      </c>
    </row>
    <row r="64" spans="1:3" x14ac:dyDescent="0.25">
      <c r="A64" s="92">
        <v>56</v>
      </c>
      <c r="B64" s="93">
        <v>15.72</v>
      </c>
      <c r="C64" s="93">
        <v>3.46</v>
      </c>
    </row>
    <row r="65" spans="1:3" x14ac:dyDescent="0.25">
      <c r="A65" s="92">
        <v>57</v>
      </c>
      <c r="B65" s="93">
        <v>15.98</v>
      </c>
      <c r="C65" s="93">
        <v>3.47</v>
      </c>
    </row>
    <row r="66" spans="1:3" x14ac:dyDescent="0.25">
      <c r="A66" s="92">
        <v>58</v>
      </c>
      <c r="B66" s="93">
        <v>16.25</v>
      </c>
      <c r="C66" s="93">
        <v>3.48</v>
      </c>
    </row>
    <row r="67" spans="1:3" x14ac:dyDescent="0.25">
      <c r="A67" s="92">
        <v>59</v>
      </c>
      <c r="B67" s="93">
        <v>16.53</v>
      </c>
      <c r="C67" s="93">
        <v>3.49</v>
      </c>
    </row>
    <row r="68" spans="1:3" x14ac:dyDescent="0.25">
      <c r="A68" s="92">
        <v>60</v>
      </c>
      <c r="B68" s="93">
        <v>16.82</v>
      </c>
      <c r="C68" s="93">
        <v>3.5</v>
      </c>
    </row>
    <row r="69" spans="1:3" x14ac:dyDescent="0.25">
      <c r="A69" s="92">
        <v>61</v>
      </c>
      <c r="B69" s="93">
        <v>17.11</v>
      </c>
      <c r="C69" s="93">
        <v>3.5</v>
      </c>
    </row>
    <row r="70" spans="1:3" x14ac:dyDescent="0.25">
      <c r="A70" s="92">
        <v>62</v>
      </c>
      <c r="B70" s="93">
        <v>17.420000000000002</v>
      </c>
      <c r="C70" s="93">
        <v>3.5</v>
      </c>
    </row>
    <row r="71" spans="1:3" x14ac:dyDescent="0.25">
      <c r="A71" s="92">
        <v>63</v>
      </c>
      <c r="B71" s="93">
        <v>17.75</v>
      </c>
      <c r="C71" s="93">
        <v>3.5</v>
      </c>
    </row>
    <row r="72" spans="1:3" x14ac:dyDescent="0.25">
      <c r="A72" s="92">
        <v>64</v>
      </c>
      <c r="B72" s="93">
        <v>18.09</v>
      </c>
      <c r="C72" s="93">
        <v>3.49</v>
      </c>
    </row>
  </sheetData>
  <sheetProtection algorithmName="SHA-512" hashValue="rhlWRXTPP5kRqFIuoB1G5AutDmMCDVpoR0iSZdR0fxw1LwnkXmXU9FIhqBCHWpy3h+kRL27tQyEGtkIsFtEsCQ==" saltValue="KSKPcqwxmfrS1bH5hkMHSQ==" spinCount="100000" sheet="1" objects="1" scenarios="1"/>
  <conditionalFormatting sqref="A25:A72">
    <cfRule type="expression" dxfId="1455" priority="9" stopIfTrue="1">
      <formula>MOD(ROW(),2)=0</formula>
    </cfRule>
    <cfRule type="expression" dxfId="1454" priority="10" stopIfTrue="1">
      <formula>MOD(ROW(),2)&lt;&gt;0</formula>
    </cfRule>
  </conditionalFormatting>
  <conditionalFormatting sqref="B25:C72">
    <cfRule type="expression" dxfId="1453" priority="11" stopIfTrue="1">
      <formula>MOD(ROW(),2)=0</formula>
    </cfRule>
    <cfRule type="expression" dxfId="1452" priority="12" stopIfTrue="1">
      <formula>MOD(ROW(),2)&lt;&gt;0</formula>
    </cfRule>
  </conditionalFormatting>
  <conditionalFormatting sqref="A6:A16 A18:A20">
    <cfRule type="expression" dxfId="1451" priority="3" stopIfTrue="1">
      <formula>MOD(ROW(),2)=0</formula>
    </cfRule>
    <cfRule type="expression" dxfId="1450" priority="4" stopIfTrue="1">
      <formula>MOD(ROW(),2)&lt;&gt;0</formula>
    </cfRule>
  </conditionalFormatting>
  <conditionalFormatting sqref="B6:B20">
    <cfRule type="expression" dxfId="1449" priority="5" stopIfTrue="1">
      <formula>MOD(ROW(),2)=0</formula>
    </cfRule>
    <cfRule type="expression" dxfId="1448" priority="6" stopIfTrue="1">
      <formula>MOD(ROW(),2)&lt;&gt;0</formula>
    </cfRule>
  </conditionalFormatting>
  <conditionalFormatting sqref="C6:C20">
    <cfRule type="expression" dxfId="1447" priority="7" stopIfTrue="1">
      <formula>MOD(ROW(),2)=0</formula>
    </cfRule>
    <cfRule type="expression" dxfId="1446" priority="8" stopIfTrue="1">
      <formula>MOD(ROW(),2)&lt;&gt;0</formula>
    </cfRule>
  </conditionalFormatting>
  <conditionalFormatting sqref="A17">
    <cfRule type="expression" dxfId="1445" priority="1" stopIfTrue="1">
      <formula>MOD(ROW(),2)=0</formula>
    </cfRule>
    <cfRule type="expression" dxfId="14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1"/>
  <dimension ref="A1:L73"/>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x-213</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8.05" customHeight="1" x14ac:dyDescent="0.25">
      <c r="A10" s="80" t="s">
        <v>2</v>
      </c>
      <c r="B10" s="77" t="s">
        <v>323</v>
      </c>
      <c r="C10" s="77"/>
    </row>
    <row r="11" spans="1:12" x14ac:dyDescent="0.25">
      <c r="A11" s="80" t="s">
        <v>23</v>
      </c>
      <c r="B11" s="77" t="s">
        <v>284</v>
      </c>
      <c r="C11" s="77"/>
    </row>
    <row r="12" spans="1:12" x14ac:dyDescent="0.25">
      <c r="A12" s="80" t="s">
        <v>270</v>
      </c>
      <c r="B12" s="77" t="s">
        <v>285</v>
      </c>
      <c r="C12" s="77"/>
    </row>
    <row r="13" spans="1:12" x14ac:dyDescent="0.25">
      <c r="A13" s="80" t="s">
        <v>56</v>
      </c>
      <c r="B13" s="77">
        <v>0</v>
      </c>
      <c r="C13" s="77"/>
    </row>
    <row r="14" spans="1:12" x14ac:dyDescent="0.25">
      <c r="A14" s="80" t="s">
        <v>18</v>
      </c>
      <c r="B14" s="77">
        <v>213</v>
      </c>
      <c r="C14" s="77"/>
    </row>
    <row r="15" spans="1:12" x14ac:dyDescent="0.25">
      <c r="A15" s="80" t="s">
        <v>57</v>
      </c>
      <c r="B15" s="77" t="s">
        <v>324</v>
      </c>
      <c r="C15" s="77"/>
    </row>
    <row r="16" spans="1:12" x14ac:dyDescent="0.25">
      <c r="A16" s="80" t="s">
        <v>58</v>
      </c>
      <c r="B16" s="77" t="s">
        <v>325</v>
      </c>
      <c r="C16" s="77"/>
    </row>
    <row r="17" spans="1:3" ht="38.549999999999997"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8.57</v>
      </c>
      <c r="C26" s="93">
        <v>2.17</v>
      </c>
    </row>
    <row r="27" spans="1:3" x14ac:dyDescent="0.25">
      <c r="A27" s="92">
        <v>19</v>
      </c>
      <c r="B27" s="93">
        <v>8.6999999999999993</v>
      </c>
      <c r="C27" s="93">
        <v>2.27</v>
      </c>
    </row>
    <row r="28" spans="1:3" x14ac:dyDescent="0.25">
      <c r="A28" s="92">
        <v>20</v>
      </c>
      <c r="B28" s="93">
        <v>8.82</v>
      </c>
      <c r="C28" s="93">
        <v>2.2999999999999998</v>
      </c>
    </row>
    <row r="29" spans="1:3" x14ac:dyDescent="0.25">
      <c r="A29" s="92">
        <v>21</v>
      </c>
      <c r="B29" s="93">
        <v>8.94</v>
      </c>
      <c r="C29" s="93">
        <v>2.34</v>
      </c>
    </row>
    <row r="30" spans="1:3" x14ac:dyDescent="0.25">
      <c r="A30" s="92">
        <v>22</v>
      </c>
      <c r="B30" s="93">
        <v>9.07</v>
      </c>
      <c r="C30" s="93">
        <v>2.38</v>
      </c>
    </row>
    <row r="31" spans="1:3" x14ac:dyDescent="0.25">
      <c r="A31" s="92">
        <v>23</v>
      </c>
      <c r="B31" s="93">
        <v>9.1999999999999993</v>
      </c>
      <c r="C31" s="93">
        <v>2.42</v>
      </c>
    </row>
    <row r="32" spans="1:3" x14ac:dyDescent="0.25">
      <c r="A32" s="92">
        <v>24</v>
      </c>
      <c r="B32" s="93">
        <v>9.33</v>
      </c>
      <c r="C32" s="93">
        <v>2.4500000000000002</v>
      </c>
    </row>
    <row r="33" spans="1:3" x14ac:dyDescent="0.25">
      <c r="A33" s="92">
        <v>25</v>
      </c>
      <c r="B33" s="93">
        <v>9.4600000000000009</v>
      </c>
      <c r="C33" s="93">
        <v>2.4900000000000002</v>
      </c>
    </row>
    <row r="34" spans="1:3" x14ac:dyDescent="0.25">
      <c r="A34" s="92">
        <v>26</v>
      </c>
      <c r="B34" s="93">
        <v>9.59</v>
      </c>
      <c r="C34" s="93">
        <v>2.5299999999999998</v>
      </c>
    </row>
    <row r="35" spans="1:3" x14ac:dyDescent="0.25">
      <c r="A35" s="92">
        <v>27</v>
      </c>
      <c r="B35" s="93">
        <v>9.73</v>
      </c>
      <c r="C35" s="93">
        <v>2.57</v>
      </c>
    </row>
    <row r="36" spans="1:3" x14ac:dyDescent="0.25">
      <c r="A36" s="92">
        <v>28</v>
      </c>
      <c r="B36" s="93">
        <v>9.8699999999999992</v>
      </c>
      <c r="C36" s="93">
        <v>2.61</v>
      </c>
    </row>
    <row r="37" spans="1:3" x14ac:dyDescent="0.25">
      <c r="A37" s="92">
        <v>29</v>
      </c>
      <c r="B37" s="93">
        <v>10.01</v>
      </c>
      <c r="C37" s="93">
        <v>2.65</v>
      </c>
    </row>
    <row r="38" spans="1:3" x14ac:dyDescent="0.25">
      <c r="A38" s="92">
        <v>30</v>
      </c>
      <c r="B38" s="93">
        <v>10.15</v>
      </c>
      <c r="C38" s="93">
        <v>2.68</v>
      </c>
    </row>
    <row r="39" spans="1:3" x14ac:dyDescent="0.25">
      <c r="A39" s="92">
        <v>31</v>
      </c>
      <c r="B39" s="93">
        <v>10.29</v>
      </c>
      <c r="C39" s="93">
        <v>2.72</v>
      </c>
    </row>
    <row r="40" spans="1:3" x14ac:dyDescent="0.25">
      <c r="A40" s="92">
        <v>32</v>
      </c>
      <c r="B40" s="93">
        <v>10.44</v>
      </c>
      <c r="C40" s="93">
        <v>2.76</v>
      </c>
    </row>
    <row r="41" spans="1:3" x14ac:dyDescent="0.25">
      <c r="A41" s="92">
        <v>33</v>
      </c>
      <c r="B41" s="93">
        <v>10.59</v>
      </c>
      <c r="C41" s="93">
        <v>2.8</v>
      </c>
    </row>
    <row r="42" spans="1:3" x14ac:dyDescent="0.25">
      <c r="A42" s="92">
        <v>34</v>
      </c>
      <c r="B42" s="93">
        <v>10.74</v>
      </c>
      <c r="C42" s="93">
        <v>2.83</v>
      </c>
    </row>
    <row r="43" spans="1:3" x14ac:dyDescent="0.25">
      <c r="A43" s="92">
        <v>35</v>
      </c>
      <c r="B43" s="93">
        <v>10.89</v>
      </c>
      <c r="C43" s="93">
        <v>2.87</v>
      </c>
    </row>
    <row r="44" spans="1:3" x14ac:dyDescent="0.25">
      <c r="A44" s="92">
        <v>36</v>
      </c>
      <c r="B44" s="93">
        <v>11.05</v>
      </c>
      <c r="C44" s="93">
        <v>2.91</v>
      </c>
    </row>
    <row r="45" spans="1:3" x14ac:dyDescent="0.25">
      <c r="A45" s="92">
        <v>37</v>
      </c>
      <c r="B45" s="93">
        <v>11.21</v>
      </c>
      <c r="C45" s="93">
        <v>2.94</v>
      </c>
    </row>
    <row r="46" spans="1:3" x14ac:dyDescent="0.25">
      <c r="A46" s="92">
        <v>38</v>
      </c>
      <c r="B46" s="93">
        <v>11.37</v>
      </c>
      <c r="C46" s="93">
        <v>2.98</v>
      </c>
    </row>
    <row r="47" spans="1:3" x14ac:dyDescent="0.25">
      <c r="A47" s="92">
        <v>39</v>
      </c>
      <c r="B47" s="93">
        <v>11.53</v>
      </c>
      <c r="C47" s="93">
        <v>3.02</v>
      </c>
    </row>
    <row r="48" spans="1:3" x14ac:dyDescent="0.25">
      <c r="A48" s="92">
        <v>40</v>
      </c>
      <c r="B48" s="93">
        <v>11.7</v>
      </c>
      <c r="C48" s="93">
        <v>3.05</v>
      </c>
    </row>
    <row r="49" spans="1:3" x14ac:dyDescent="0.25">
      <c r="A49" s="92">
        <v>41</v>
      </c>
      <c r="B49" s="93">
        <v>11.87</v>
      </c>
      <c r="C49" s="93">
        <v>3.09</v>
      </c>
    </row>
    <row r="50" spans="1:3" x14ac:dyDescent="0.25">
      <c r="A50" s="92">
        <v>42</v>
      </c>
      <c r="B50" s="93">
        <v>12.04</v>
      </c>
      <c r="C50" s="93">
        <v>3.12</v>
      </c>
    </row>
    <row r="51" spans="1:3" x14ac:dyDescent="0.25">
      <c r="A51" s="92">
        <v>43</v>
      </c>
      <c r="B51" s="93">
        <v>12.22</v>
      </c>
      <c r="C51" s="93">
        <v>3.15</v>
      </c>
    </row>
    <row r="52" spans="1:3" x14ac:dyDescent="0.25">
      <c r="A52" s="92">
        <v>44</v>
      </c>
      <c r="B52" s="93">
        <v>12.4</v>
      </c>
      <c r="C52" s="93">
        <v>3.19</v>
      </c>
    </row>
    <row r="53" spans="1:3" x14ac:dyDescent="0.25">
      <c r="A53" s="92">
        <v>45</v>
      </c>
      <c r="B53" s="93">
        <v>12.58</v>
      </c>
      <c r="C53" s="93">
        <v>3.22</v>
      </c>
    </row>
    <row r="54" spans="1:3" x14ac:dyDescent="0.25">
      <c r="A54" s="92">
        <v>46</v>
      </c>
      <c r="B54" s="93">
        <v>12.77</v>
      </c>
      <c r="C54" s="93">
        <v>3.25</v>
      </c>
    </row>
    <row r="55" spans="1:3" x14ac:dyDescent="0.25">
      <c r="A55" s="92">
        <v>47</v>
      </c>
      <c r="B55" s="93">
        <v>12.96</v>
      </c>
      <c r="C55" s="93">
        <v>3.27</v>
      </c>
    </row>
    <row r="56" spans="1:3" x14ac:dyDescent="0.25">
      <c r="A56" s="92">
        <v>48</v>
      </c>
      <c r="B56" s="93">
        <v>13.16</v>
      </c>
      <c r="C56" s="93">
        <v>3.3</v>
      </c>
    </row>
    <row r="57" spans="1:3" x14ac:dyDescent="0.25">
      <c r="A57" s="92">
        <v>49</v>
      </c>
      <c r="B57" s="93">
        <v>13.36</v>
      </c>
      <c r="C57" s="93">
        <v>3.33</v>
      </c>
    </row>
    <row r="58" spans="1:3" x14ac:dyDescent="0.25">
      <c r="A58" s="92">
        <v>50</v>
      </c>
      <c r="B58" s="93">
        <v>13.56</v>
      </c>
      <c r="C58" s="93">
        <v>3.35</v>
      </c>
    </row>
    <row r="59" spans="1:3" x14ac:dyDescent="0.25">
      <c r="A59" s="92">
        <v>51</v>
      </c>
      <c r="B59" s="93">
        <v>13.77</v>
      </c>
      <c r="C59" s="93">
        <v>3.38</v>
      </c>
    </row>
    <row r="60" spans="1:3" x14ac:dyDescent="0.25">
      <c r="A60" s="92">
        <v>52</v>
      </c>
      <c r="B60" s="93">
        <v>13.98</v>
      </c>
      <c r="C60" s="93">
        <v>3.4</v>
      </c>
    </row>
    <row r="61" spans="1:3" x14ac:dyDescent="0.25">
      <c r="A61" s="92">
        <v>53</v>
      </c>
      <c r="B61" s="93">
        <v>14.2</v>
      </c>
      <c r="C61" s="93">
        <v>3.42</v>
      </c>
    </row>
    <row r="62" spans="1:3" x14ac:dyDescent="0.25">
      <c r="A62" s="92">
        <v>54</v>
      </c>
      <c r="B62" s="93">
        <v>14.43</v>
      </c>
      <c r="C62" s="93">
        <v>3.44</v>
      </c>
    </row>
    <row r="63" spans="1:3" x14ac:dyDescent="0.25">
      <c r="A63" s="92">
        <v>55</v>
      </c>
      <c r="B63" s="93">
        <v>14.66</v>
      </c>
      <c r="C63" s="93">
        <v>3.46</v>
      </c>
    </row>
    <row r="64" spans="1:3" x14ac:dyDescent="0.25">
      <c r="A64" s="92">
        <v>56</v>
      </c>
      <c r="B64" s="93">
        <v>14.89</v>
      </c>
      <c r="C64" s="93">
        <v>3.48</v>
      </c>
    </row>
    <row r="65" spans="1:3" x14ac:dyDescent="0.25">
      <c r="A65" s="92">
        <v>57</v>
      </c>
      <c r="B65" s="93">
        <v>15.14</v>
      </c>
      <c r="C65" s="93">
        <v>3.49</v>
      </c>
    </row>
    <row r="66" spans="1:3" x14ac:dyDescent="0.25">
      <c r="A66" s="92">
        <v>58</v>
      </c>
      <c r="B66" s="93">
        <v>15.39</v>
      </c>
      <c r="C66" s="93">
        <v>3.51</v>
      </c>
    </row>
    <row r="67" spans="1:3" x14ac:dyDescent="0.25">
      <c r="A67" s="92">
        <v>59</v>
      </c>
      <c r="B67" s="93">
        <v>15.65</v>
      </c>
      <c r="C67" s="93">
        <v>3.52</v>
      </c>
    </row>
    <row r="68" spans="1:3" x14ac:dyDescent="0.25">
      <c r="A68" s="92">
        <v>60</v>
      </c>
      <c r="B68" s="93">
        <v>15.92</v>
      </c>
      <c r="C68" s="93">
        <v>3.52</v>
      </c>
    </row>
    <row r="69" spans="1:3" x14ac:dyDescent="0.25">
      <c r="A69" s="92">
        <v>61</v>
      </c>
      <c r="B69" s="93">
        <v>16.2</v>
      </c>
      <c r="C69" s="93">
        <v>3.53</v>
      </c>
    </row>
    <row r="70" spans="1:3" x14ac:dyDescent="0.25">
      <c r="A70" s="92">
        <v>62</v>
      </c>
      <c r="B70" s="93">
        <v>16.489999999999998</v>
      </c>
      <c r="C70" s="93">
        <v>3.53</v>
      </c>
    </row>
    <row r="71" spans="1:3" x14ac:dyDescent="0.25">
      <c r="A71" s="92">
        <v>63</v>
      </c>
      <c r="B71" s="93">
        <v>16.79</v>
      </c>
      <c r="C71" s="93">
        <v>3.52</v>
      </c>
    </row>
    <row r="72" spans="1:3" x14ac:dyDescent="0.25">
      <c r="A72" s="92">
        <v>64</v>
      </c>
      <c r="B72" s="93">
        <v>17.11</v>
      </c>
      <c r="C72" s="93">
        <v>3.51</v>
      </c>
    </row>
    <row r="73" spans="1:3" x14ac:dyDescent="0.25">
      <c r="A73" s="92">
        <v>65</v>
      </c>
      <c r="B73" s="93">
        <v>17.45</v>
      </c>
      <c r="C73" s="93">
        <v>3.5</v>
      </c>
    </row>
  </sheetData>
  <sheetProtection algorithmName="SHA-512" hashValue="7o8z7XkVz3kAf3YW/hbMQchvmULfbI9L+gNmEJOMk46knUgjREdQMEYHP++ayPonx7v7oefnjY2upExNbMx6yw==" saltValue="Bi9Sx2K7+8XwQ+vN8kuZGg==" spinCount="100000" sheet="1" objects="1" scenarios="1"/>
  <conditionalFormatting sqref="A25:A73">
    <cfRule type="expression" dxfId="1443" priority="7" stopIfTrue="1">
      <formula>MOD(ROW(),2)=0</formula>
    </cfRule>
    <cfRule type="expression" dxfId="1442" priority="8" stopIfTrue="1">
      <formula>MOD(ROW(),2)&lt;&gt;0</formula>
    </cfRule>
  </conditionalFormatting>
  <conditionalFormatting sqref="B25:C73">
    <cfRule type="expression" dxfId="1441" priority="9" stopIfTrue="1">
      <formula>MOD(ROW(),2)=0</formula>
    </cfRule>
    <cfRule type="expression" dxfId="1440" priority="10" stopIfTrue="1">
      <formula>MOD(ROW(),2)&lt;&gt;0</formula>
    </cfRule>
  </conditionalFormatting>
  <conditionalFormatting sqref="A6:A20">
    <cfRule type="expression" dxfId="1439" priority="1" stopIfTrue="1">
      <formula>MOD(ROW(),2)=0</formula>
    </cfRule>
    <cfRule type="expression" dxfId="1438" priority="2" stopIfTrue="1">
      <formula>MOD(ROW(),2)&lt;&gt;0</formula>
    </cfRule>
  </conditionalFormatting>
  <conditionalFormatting sqref="B6:B20">
    <cfRule type="expression" dxfId="1437" priority="3" stopIfTrue="1">
      <formula>MOD(ROW(),2)=0</formula>
    </cfRule>
    <cfRule type="expression" dxfId="1436" priority="4" stopIfTrue="1">
      <formula>MOD(ROW(),2)&lt;&gt;0</formula>
    </cfRule>
  </conditionalFormatting>
  <conditionalFormatting sqref="C6:C20">
    <cfRule type="expression" dxfId="1435" priority="5" stopIfTrue="1">
      <formula>MOD(ROW(),2)=0</formula>
    </cfRule>
    <cfRule type="expression" dxfId="143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2"/>
  <dimension ref="A1:L7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x-214</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7" customHeight="1" x14ac:dyDescent="0.25">
      <c r="A10" s="80" t="s">
        <v>2</v>
      </c>
      <c r="B10" s="77" t="s">
        <v>326</v>
      </c>
      <c r="C10" s="77"/>
    </row>
    <row r="11" spans="1:12" x14ac:dyDescent="0.25">
      <c r="A11" s="80" t="s">
        <v>23</v>
      </c>
      <c r="B11" s="77" t="s">
        <v>284</v>
      </c>
      <c r="C11" s="77"/>
    </row>
    <row r="12" spans="1:12" x14ac:dyDescent="0.25">
      <c r="A12" s="80" t="s">
        <v>270</v>
      </c>
      <c r="B12" s="77" t="s">
        <v>285</v>
      </c>
      <c r="C12" s="77"/>
    </row>
    <row r="13" spans="1:12" x14ac:dyDescent="0.25">
      <c r="A13" s="80" t="s">
        <v>56</v>
      </c>
      <c r="B13" s="77">
        <v>0</v>
      </c>
      <c r="C13" s="77"/>
    </row>
    <row r="14" spans="1:12" x14ac:dyDescent="0.25">
      <c r="A14" s="80" t="s">
        <v>18</v>
      </c>
      <c r="B14" s="77">
        <v>214</v>
      </c>
      <c r="C14" s="77"/>
    </row>
    <row r="15" spans="1:12" x14ac:dyDescent="0.25">
      <c r="A15" s="80" t="s">
        <v>57</v>
      </c>
      <c r="B15" s="77" t="s">
        <v>327</v>
      </c>
      <c r="C15" s="77"/>
    </row>
    <row r="16" spans="1:12" x14ac:dyDescent="0.25">
      <c r="A16" s="80" t="s">
        <v>58</v>
      </c>
      <c r="B16" s="77" t="s">
        <v>328</v>
      </c>
      <c r="C16" s="77"/>
    </row>
    <row r="17" spans="1:3" ht="36.450000000000003"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8.15</v>
      </c>
      <c r="C26" s="93">
        <v>2.1800000000000002</v>
      </c>
    </row>
    <row r="27" spans="1:3" x14ac:dyDescent="0.25">
      <c r="A27" s="92">
        <v>19</v>
      </c>
      <c r="B27" s="93">
        <v>8.27</v>
      </c>
      <c r="C27" s="93">
        <v>2.2799999999999998</v>
      </c>
    </row>
    <row r="28" spans="1:3" x14ac:dyDescent="0.25">
      <c r="A28" s="92">
        <v>20</v>
      </c>
      <c r="B28" s="93">
        <v>8.3800000000000008</v>
      </c>
      <c r="C28" s="93">
        <v>2.31</v>
      </c>
    </row>
    <row r="29" spans="1:3" x14ac:dyDescent="0.25">
      <c r="A29" s="92">
        <v>21</v>
      </c>
      <c r="B29" s="93">
        <v>8.5</v>
      </c>
      <c r="C29" s="93">
        <v>2.35</v>
      </c>
    </row>
    <row r="30" spans="1:3" x14ac:dyDescent="0.25">
      <c r="A30" s="92">
        <v>22</v>
      </c>
      <c r="B30" s="93">
        <v>8.6199999999999992</v>
      </c>
      <c r="C30" s="93">
        <v>2.39</v>
      </c>
    </row>
    <row r="31" spans="1:3" x14ac:dyDescent="0.25">
      <c r="A31" s="92">
        <v>23</v>
      </c>
      <c r="B31" s="93">
        <v>8.74</v>
      </c>
      <c r="C31" s="93">
        <v>2.4300000000000002</v>
      </c>
    </row>
    <row r="32" spans="1:3" x14ac:dyDescent="0.25">
      <c r="A32" s="92">
        <v>24</v>
      </c>
      <c r="B32" s="93">
        <v>8.86</v>
      </c>
      <c r="C32" s="93">
        <v>2.46</v>
      </c>
    </row>
    <row r="33" spans="1:3" x14ac:dyDescent="0.25">
      <c r="A33" s="92">
        <v>25</v>
      </c>
      <c r="B33" s="93">
        <v>8.99</v>
      </c>
      <c r="C33" s="93">
        <v>2.5</v>
      </c>
    </row>
    <row r="34" spans="1:3" x14ac:dyDescent="0.25">
      <c r="A34" s="92">
        <v>26</v>
      </c>
      <c r="B34" s="93">
        <v>9.11</v>
      </c>
      <c r="C34" s="93">
        <v>2.54</v>
      </c>
    </row>
    <row r="35" spans="1:3" x14ac:dyDescent="0.25">
      <c r="A35" s="92">
        <v>27</v>
      </c>
      <c r="B35" s="93">
        <v>9.24</v>
      </c>
      <c r="C35" s="93">
        <v>2.58</v>
      </c>
    </row>
    <row r="36" spans="1:3" x14ac:dyDescent="0.25">
      <c r="A36" s="92">
        <v>28</v>
      </c>
      <c r="B36" s="93">
        <v>9.3699999999999992</v>
      </c>
      <c r="C36" s="93">
        <v>2.62</v>
      </c>
    </row>
    <row r="37" spans="1:3" x14ac:dyDescent="0.25">
      <c r="A37" s="92">
        <v>29</v>
      </c>
      <c r="B37" s="93">
        <v>9.5</v>
      </c>
      <c r="C37" s="93">
        <v>2.66</v>
      </c>
    </row>
    <row r="38" spans="1:3" x14ac:dyDescent="0.25">
      <c r="A38" s="92">
        <v>30</v>
      </c>
      <c r="B38" s="93">
        <v>9.6300000000000008</v>
      </c>
      <c r="C38" s="93">
        <v>2.7</v>
      </c>
    </row>
    <row r="39" spans="1:3" x14ac:dyDescent="0.25">
      <c r="A39" s="92">
        <v>31</v>
      </c>
      <c r="B39" s="93">
        <v>9.77</v>
      </c>
      <c r="C39" s="93">
        <v>2.74</v>
      </c>
    </row>
    <row r="40" spans="1:3" x14ac:dyDescent="0.25">
      <c r="A40" s="92">
        <v>32</v>
      </c>
      <c r="B40" s="93">
        <v>9.91</v>
      </c>
      <c r="C40" s="93">
        <v>2.77</v>
      </c>
    </row>
    <row r="41" spans="1:3" x14ac:dyDescent="0.25">
      <c r="A41" s="92">
        <v>33</v>
      </c>
      <c r="B41" s="93">
        <v>10.050000000000001</v>
      </c>
      <c r="C41" s="93">
        <v>2.81</v>
      </c>
    </row>
    <row r="42" spans="1:3" x14ac:dyDescent="0.25">
      <c r="A42" s="92">
        <v>34</v>
      </c>
      <c r="B42" s="93">
        <v>10.19</v>
      </c>
      <c r="C42" s="93">
        <v>2.85</v>
      </c>
    </row>
    <row r="43" spans="1:3" x14ac:dyDescent="0.25">
      <c r="A43" s="92">
        <v>35</v>
      </c>
      <c r="B43" s="93">
        <v>10.33</v>
      </c>
      <c r="C43" s="93">
        <v>2.89</v>
      </c>
    </row>
    <row r="44" spans="1:3" x14ac:dyDescent="0.25">
      <c r="A44" s="92">
        <v>36</v>
      </c>
      <c r="B44" s="93">
        <v>10.48</v>
      </c>
      <c r="C44" s="93">
        <v>2.92</v>
      </c>
    </row>
    <row r="45" spans="1:3" x14ac:dyDescent="0.25">
      <c r="A45" s="92">
        <v>37</v>
      </c>
      <c r="B45" s="93">
        <v>10.63</v>
      </c>
      <c r="C45" s="93">
        <v>2.96</v>
      </c>
    </row>
    <row r="46" spans="1:3" x14ac:dyDescent="0.25">
      <c r="A46" s="92">
        <v>38</v>
      </c>
      <c r="B46" s="93">
        <v>10.78</v>
      </c>
      <c r="C46" s="93">
        <v>3</v>
      </c>
    </row>
    <row r="47" spans="1:3" x14ac:dyDescent="0.25">
      <c r="A47" s="92">
        <v>39</v>
      </c>
      <c r="B47" s="93">
        <v>10.93</v>
      </c>
      <c r="C47" s="93">
        <v>3.03</v>
      </c>
    </row>
    <row r="48" spans="1:3" x14ac:dyDescent="0.25">
      <c r="A48" s="92">
        <v>40</v>
      </c>
      <c r="B48" s="93">
        <v>11.09</v>
      </c>
      <c r="C48" s="93">
        <v>3.07</v>
      </c>
    </row>
    <row r="49" spans="1:3" x14ac:dyDescent="0.25">
      <c r="A49" s="92">
        <v>41</v>
      </c>
      <c r="B49" s="93">
        <v>11.25</v>
      </c>
      <c r="C49" s="93">
        <v>3.1</v>
      </c>
    </row>
    <row r="50" spans="1:3" x14ac:dyDescent="0.25">
      <c r="A50" s="92">
        <v>42</v>
      </c>
      <c r="B50" s="93">
        <v>11.41</v>
      </c>
      <c r="C50" s="93">
        <v>3.14</v>
      </c>
    </row>
    <row r="51" spans="1:3" x14ac:dyDescent="0.25">
      <c r="A51" s="92">
        <v>43</v>
      </c>
      <c r="B51" s="93">
        <v>11.58</v>
      </c>
      <c r="C51" s="93">
        <v>3.17</v>
      </c>
    </row>
    <row r="52" spans="1:3" x14ac:dyDescent="0.25">
      <c r="A52" s="92">
        <v>44</v>
      </c>
      <c r="B52" s="93">
        <v>11.75</v>
      </c>
      <c r="C52" s="93">
        <v>3.2</v>
      </c>
    </row>
    <row r="53" spans="1:3" x14ac:dyDescent="0.25">
      <c r="A53" s="92">
        <v>45</v>
      </c>
      <c r="B53" s="93">
        <v>11.92</v>
      </c>
      <c r="C53" s="93">
        <v>3.24</v>
      </c>
    </row>
    <row r="54" spans="1:3" x14ac:dyDescent="0.25">
      <c r="A54" s="92">
        <v>46</v>
      </c>
      <c r="B54" s="93">
        <v>12.09</v>
      </c>
      <c r="C54" s="93">
        <v>3.27</v>
      </c>
    </row>
    <row r="55" spans="1:3" x14ac:dyDescent="0.25">
      <c r="A55" s="92">
        <v>47</v>
      </c>
      <c r="B55" s="93">
        <v>12.27</v>
      </c>
      <c r="C55" s="93">
        <v>3.29</v>
      </c>
    </row>
    <row r="56" spans="1:3" x14ac:dyDescent="0.25">
      <c r="A56" s="92">
        <v>48</v>
      </c>
      <c r="B56" s="93">
        <v>12.46</v>
      </c>
      <c r="C56" s="93">
        <v>3.32</v>
      </c>
    </row>
    <row r="57" spans="1:3" x14ac:dyDescent="0.25">
      <c r="A57" s="92">
        <v>49</v>
      </c>
      <c r="B57" s="93">
        <v>12.64</v>
      </c>
      <c r="C57" s="93">
        <v>3.35</v>
      </c>
    </row>
    <row r="58" spans="1:3" x14ac:dyDescent="0.25">
      <c r="A58" s="92">
        <v>50</v>
      </c>
      <c r="B58" s="93">
        <v>12.83</v>
      </c>
      <c r="C58" s="93">
        <v>3.38</v>
      </c>
    </row>
    <row r="59" spans="1:3" x14ac:dyDescent="0.25">
      <c r="A59" s="92">
        <v>51</v>
      </c>
      <c r="B59" s="93">
        <v>13.03</v>
      </c>
      <c r="C59" s="93">
        <v>3.4</v>
      </c>
    </row>
    <row r="60" spans="1:3" x14ac:dyDescent="0.25">
      <c r="A60" s="92">
        <v>52</v>
      </c>
      <c r="B60" s="93">
        <v>13.23</v>
      </c>
      <c r="C60" s="93">
        <v>3.42</v>
      </c>
    </row>
    <row r="61" spans="1:3" x14ac:dyDescent="0.25">
      <c r="A61" s="92">
        <v>53</v>
      </c>
      <c r="B61" s="93">
        <v>13.43</v>
      </c>
      <c r="C61" s="93">
        <v>3.44</v>
      </c>
    </row>
    <row r="62" spans="1:3" x14ac:dyDescent="0.25">
      <c r="A62" s="92">
        <v>54</v>
      </c>
      <c r="B62" s="93">
        <v>13.64</v>
      </c>
      <c r="C62" s="93">
        <v>3.47</v>
      </c>
    </row>
    <row r="63" spans="1:3" x14ac:dyDescent="0.25">
      <c r="A63" s="92">
        <v>55</v>
      </c>
      <c r="B63" s="93">
        <v>13.86</v>
      </c>
      <c r="C63" s="93">
        <v>3.48</v>
      </c>
    </row>
    <row r="64" spans="1:3" x14ac:dyDescent="0.25">
      <c r="A64" s="92">
        <v>56</v>
      </c>
      <c r="B64" s="93">
        <v>14.08</v>
      </c>
      <c r="C64" s="93">
        <v>3.5</v>
      </c>
    </row>
    <row r="65" spans="1:3" x14ac:dyDescent="0.25">
      <c r="A65" s="92">
        <v>57</v>
      </c>
      <c r="B65" s="93">
        <v>14.31</v>
      </c>
      <c r="C65" s="93">
        <v>3.52</v>
      </c>
    </row>
    <row r="66" spans="1:3" x14ac:dyDescent="0.25">
      <c r="A66" s="92">
        <v>58</v>
      </c>
      <c r="B66" s="93">
        <v>14.54</v>
      </c>
      <c r="C66" s="93">
        <v>3.53</v>
      </c>
    </row>
    <row r="67" spans="1:3" x14ac:dyDescent="0.25">
      <c r="A67" s="92">
        <v>59</v>
      </c>
      <c r="B67" s="93">
        <v>14.79</v>
      </c>
      <c r="C67" s="93">
        <v>3.54</v>
      </c>
    </row>
    <row r="68" spans="1:3" x14ac:dyDescent="0.25">
      <c r="A68" s="92">
        <v>60</v>
      </c>
      <c r="B68" s="93">
        <v>15.04</v>
      </c>
      <c r="C68" s="93">
        <v>3.55</v>
      </c>
    </row>
    <row r="69" spans="1:3" x14ac:dyDescent="0.25">
      <c r="A69" s="92">
        <v>61</v>
      </c>
      <c r="B69" s="93">
        <v>15.3</v>
      </c>
      <c r="C69" s="93">
        <v>3.55</v>
      </c>
    </row>
    <row r="70" spans="1:3" x14ac:dyDescent="0.25">
      <c r="A70" s="92">
        <v>62</v>
      </c>
      <c r="B70" s="93">
        <v>15.57</v>
      </c>
      <c r="C70" s="93">
        <v>3.55</v>
      </c>
    </row>
    <row r="71" spans="1:3" x14ac:dyDescent="0.25">
      <c r="A71" s="92">
        <v>63</v>
      </c>
      <c r="B71" s="93">
        <v>15.86</v>
      </c>
      <c r="C71" s="93">
        <v>3.55</v>
      </c>
    </row>
    <row r="72" spans="1:3" x14ac:dyDescent="0.25">
      <c r="A72" s="92">
        <v>64</v>
      </c>
      <c r="B72" s="93">
        <v>16.16</v>
      </c>
      <c r="C72" s="93">
        <v>3.54</v>
      </c>
    </row>
    <row r="73" spans="1:3" x14ac:dyDescent="0.25">
      <c r="A73" s="92">
        <v>65</v>
      </c>
      <c r="B73" s="93">
        <v>16.47</v>
      </c>
      <c r="C73" s="93">
        <v>3.52</v>
      </c>
    </row>
    <row r="74" spans="1:3" x14ac:dyDescent="0.25">
      <c r="A74" s="92">
        <v>66</v>
      </c>
      <c r="B74" s="93">
        <v>16.809999999999999</v>
      </c>
      <c r="C74" s="93">
        <v>3.5</v>
      </c>
    </row>
  </sheetData>
  <sheetProtection algorithmName="SHA-512" hashValue="rKXYCdN/yD4qJDI4WeItkZQUVZH6pQV/B+ocN3/1cd4P0wRkUAKBRr3ah57oypRyDQcGpjte9BxcQLqTn6i+AA==" saltValue="XPRCTX3MPA7Y7MGP2OZMKQ==" spinCount="100000" sheet="1" objects="1" scenarios="1"/>
  <conditionalFormatting sqref="A25:A74">
    <cfRule type="expression" dxfId="1433" priority="7" stopIfTrue="1">
      <formula>MOD(ROW(),2)=0</formula>
    </cfRule>
    <cfRule type="expression" dxfId="1432" priority="8" stopIfTrue="1">
      <formula>MOD(ROW(),2)&lt;&gt;0</formula>
    </cfRule>
  </conditionalFormatting>
  <conditionalFormatting sqref="B25:C74">
    <cfRule type="expression" dxfId="1431" priority="9" stopIfTrue="1">
      <formula>MOD(ROW(),2)=0</formula>
    </cfRule>
    <cfRule type="expression" dxfId="1430" priority="10" stopIfTrue="1">
      <formula>MOD(ROW(),2)&lt;&gt;0</formula>
    </cfRule>
  </conditionalFormatting>
  <conditionalFormatting sqref="A6:A20">
    <cfRule type="expression" dxfId="1429" priority="1" stopIfTrue="1">
      <formula>MOD(ROW(),2)=0</formula>
    </cfRule>
    <cfRule type="expression" dxfId="1428" priority="2" stopIfTrue="1">
      <formula>MOD(ROW(),2)&lt;&gt;0</formula>
    </cfRule>
  </conditionalFormatting>
  <conditionalFormatting sqref="B6:B20">
    <cfRule type="expression" dxfId="1427" priority="3" stopIfTrue="1">
      <formula>MOD(ROW(),2)=0</formula>
    </cfRule>
    <cfRule type="expression" dxfId="1426" priority="4" stopIfTrue="1">
      <formula>MOD(ROW(),2)&lt;&gt;0</formula>
    </cfRule>
  </conditionalFormatting>
  <conditionalFormatting sqref="C6:C20">
    <cfRule type="expression" dxfId="1425" priority="5" stopIfTrue="1">
      <formula>MOD(ROW(),2)=0</formula>
    </cfRule>
    <cfRule type="expression" dxfId="142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3"/>
  <dimension ref="A1:L7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x-215</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7.45" customHeight="1" x14ac:dyDescent="0.25">
      <c r="A10" s="80" t="s">
        <v>2</v>
      </c>
      <c r="B10" s="77" t="s">
        <v>329</v>
      </c>
      <c r="C10" s="77"/>
    </row>
    <row r="11" spans="1:12" x14ac:dyDescent="0.25">
      <c r="A11" s="80" t="s">
        <v>23</v>
      </c>
      <c r="B11" s="77" t="s">
        <v>284</v>
      </c>
      <c r="C11" s="77"/>
    </row>
    <row r="12" spans="1:12" x14ac:dyDescent="0.25">
      <c r="A12" s="80" t="s">
        <v>270</v>
      </c>
      <c r="B12" s="77" t="s">
        <v>285</v>
      </c>
      <c r="C12" s="77"/>
    </row>
    <row r="13" spans="1:12" x14ac:dyDescent="0.25">
      <c r="A13" s="80" t="s">
        <v>56</v>
      </c>
      <c r="B13" s="77">
        <v>0</v>
      </c>
      <c r="C13" s="77"/>
    </row>
    <row r="14" spans="1:12" x14ac:dyDescent="0.25">
      <c r="A14" s="80" t="s">
        <v>18</v>
      </c>
      <c r="B14" s="77">
        <v>215</v>
      </c>
      <c r="C14" s="77"/>
    </row>
    <row r="15" spans="1:12" x14ac:dyDescent="0.25">
      <c r="A15" s="80" t="s">
        <v>57</v>
      </c>
      <c r="B15" s="77" t="s">
        <v>330</v>
      </c>
      <c r="C15" s="77"/>
    </row>
    <row r="16" spans="1:12" x14ac:dyDescent="0.25">
      <c r="A16" s="80" t="s">
        <v>58</v>
      </c>
      <c r="B16" s="77" t="s">
        <v>331</v>
      </c>
      <c r="C16" s="77"/>
    </row>
    <row r="17" spans="1:3" ht="40.049999999999997"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7.74</v>
      </c>
      <c r="C26" s="93">
        <v>2.19</v>
      </c>
    </row>
    <row r="27" spans="1:3" x14ac:dyDescent="0.25">
      <c r="A27" s="92">
        <v>19</v>
      </c>
      <c r="B27" s="93">
        <v>7.85</v>
      </c>
      <c r="C27" s="93">
        <v>2.29</v>
      </c>
    </row>
    <row r="28" spans="1:3" x14ac:dyDescent="0.25">
      <c r="A28" s="92">
        <v>20</v>
      </c>
      <c r="B28" s="93">
        <v>7.96</v>
      </c>
      <c r="C28" s="93">
        <v>2.3199999999999998</v>
      </c>
    </row>
    <row r="29" spans="1:3" x14ac:dyDescent="0.25">
      <c r="A29" s="92">
        <v>21</v>
      </c>
      <c r="B29" s="93">
        <v>8.07</v>
      </c>
      <c r="C29" s="93">
        <v>2.36</v>
      </c>
    </row>
    <row r="30" spans="1:3" x14ac:dyDescent="0.25">
      <c r="A30" s="92">
        <v>22</v>
      </c>
      <c r="B30" s="93">
        <v>8.18</v>
      </c>
      <c r="C30" s="93">
        <v>2.4</v>
      </c>
    </row>
    <row r="31" spans="1:3" x14ac:dyDescent="0.25">
      <c r="A31" s="92">
        <v>23</v>
      </c>
      <c r="B31" s="93">
        <v>8.2899999999999991</v>
      </c>
      <c r="C31" s="93">
        <v>2.44</v>
      </c>
    </row>
    <row r="32" spans="1:3" x14ac:dyDescent="0.25">
      <c r="A32" s="92">
        <v>24</v>
      </c>
      <c r="B32" s="93">
        <v>8.41</v>
      </c>
      <c r="C32" s="93">
        <v>2.48</v>
      </c>
    </row>
    <row r="33" spans="1:3" x14ac:dyDescent="0.25">
      <c r="A33" s="92">
        <v>25</v>
      </c>
      <c r="B33" s="93">
        <v>8.52</v>
      </c>
      <c r="C33" s="93">
        <v>2.52</v>
      </c>
    </row>
    <row r="34" spans="1:3" x14ac:dyDescent="0.25">
      <c r="A34" s="92">
        <v>26</v>
      </c>
      <c r="B34" s="93">
        <v>8.64</v>
      </c>
      <c r="C34" s="93">
        <v>2.56</v>
      </c>
    </row>
    <row r="35" spans="1:3" x14ac:dyDescent="0.25">
      <c r="A35" s="92">
        <v>27</v>
      </c>
      <c r="B35" s="93">
        <v>8.76</v>
      </c>
      <c r="C35" s="93">
        <v>2.59</v>
      </c>
    </row>
    <row r="36" spans="1:3" x14ac:dyDescent="0.25">
      <c r="A36" s="92">
        <v>28</v>
      </c>
      <c r="B36" s="93">
        <v>8.8800000000000008</v>
      </c>
      <c r="C36" s="93">
        <v>2.63</v>
      </c>
    </row>
    <row r="37" spans="1:3" x14ac:dyDescent="0.25">
      <c r="A37" s="92">
        <v>29</v>
      </c>
      <c r="B37" s="93">
        <v>9</v>
      </c>
      <c r="C37" s="93">
        <v>2.67</v>
      </c>
    </row>
    <row r="38" spans="1:3" x14ac:dyDescent="0.25">
      <c r="A38" s="92">
        <v>30</v>
      </c>
      <c r="B38" s="93">
        <v>9.1300000000000008</v>
      </c>
      <c r="C38" s="93">
        <v>2.71</v>
      </c>
    </row>
    <row r="39" spans="1:3" x14ac:dyDescent="0.25">
      <c r="A39" s="92">
        <v>31</v>
      </c>
      <c r="B39" s="93">
        <v>9.26</v>
      </c>
      <c r="C39" s="93">
        <v>2.75</v>
      </c>
    </row>
    <row r="40" spans="1:3" x14ac:dyDescent="0.25">
      <c r="A40" s="92">
        <v>32</v>
      </c>
      <c r="B40" s="93">
        <v>9.39</v>
      </c>
      <c r="C40" s="93">
        <v>2.79</v>
      </c>
    </row>
    <row r="41" spans="1:3" x14ac:dyDescent="0.25">
      <c r="A41" s="92">
        <v>33</v>
      </c>
      <c r="B41" s="93">
        <v>9.52</v>
      </c>
      <c r="C41" s="93">
        <v>2.83</v>
      </c>
    </row>
    <row r="42" spans="1:3" x14ac:dyDescent="0.25">
      <c r="A42" s="92">
        <v>34</v>
      </c>
      <c r="B42" s="93">
        <v>9.65</v>
      </c>
      <c r="C42" s="93">
        <v>2.87</v>
      </c>
    </row>
    <row r="43" spans="1:3" x14ac:dyDescent="0.25">
      <c r="A43" s="92">
        <v>35</v>
      </c>
      <c r="B43" s="93">
        <v>9.7799999999999994</v>
      </c>
      <c r="C43" s="93">
        <v>2.9</v>
      </c>
    </row>
    <row r="44" spans="1:3" x14ac:dyDescent="0.25">
      <c r="A44" s="92">
        <v>36</v>
      </c>
      <c r="B44" s="93">
        <v>9.92</v>
      </c>
      <c r="C44" s="93">
        <v>2.94</v>
      </c>
    </row>
    <row r="45" spans="1:3" x14ac:dyDescent="0.25">
      <c r="A45" s="92">
        <v>37</v>
      </c>
      <c r="B45" s="93">
        <v>10.06</v>
      </c>
      <c r="C45" s="93">
        <v>2.98</v>
      </c>
    </row>
    <row r="46" spans="1:3" x14ac:dyDescent="0.25">
      <c r="A46" s="92">
        <v>38</v>
      </c>
      <c r="B46" s="93">
        <v>10.199999999999999</v>
      </c>
      <c r="C46" s="93">
        <v>3.01</v>
      </c>
    </row>
    <row r="47" spans="1:3" x14ac:dyDescent="0.25">
      <c r="A47" s="92">
        <v>39</v>
      </c>
      <c r="B47" s="93">
        <v>10.35</v>
      </c>
      <c r="C47" s="93">
        <v>3.05</v>
      </c>
    </row>
    <row r="48" spans="1:3" x14ac:dyDescent="0.25">
      <c r="A48" s="92">
        <v>40</v>
      </c>
      <c r="B48" s="93">
        <v>10.49</v>
      </c>
      <c r="C48" s="93">
        <v>3.09</v>
      </c>
    </row>
    <row r="49" spans="1:3" x14ac:dyDescent="0.25">
      <c r="A49" s="92">
        <v>41</v>
      </c>
      <c r="B49" s="93">
        <v>10.64</v>
      </c>
      <c r="C49" s="93">
        <v>3.12</v>
      </c>
    </row>
    <row r="50" spans="1:3" x14ac:dyDescent="0.25">
      <c r="A50" s="92">
        <v>42</v>
      </c>
      <c r="B50" s="93">
        <v>10.8</v>
      </c>
      <c r="C50" s="93">
        <v>3.16</v>
      </c>
    </row>
    <row r="51" spans="1:3" x14ac:dyDescent="0.25">
      <c r="A51" s="92">
        <v>43</v>
      </c>
      <c r="B51" s="93">
        <v>10.95</v>
      </c>
      <c r="C51" s="93">
        <v>3.19</v>
      </c>
    </row>
    <row r="52" spans="1:3" x14ac:dyDescent="0.25">
      <c r="A52" s="92">
        <v>44</v>
      </c>
      <c r="B52" s="93">
        <v>11.11</v>
      </c>
      <c r="C52" s="93">
        <v>3.22</v>
      </c>
    </row>
    <row r="53" spans="1:3" x14ac:dyDescent="0.25">
      <c r="A53" s="92">
        <v>45</v>
      </c>
      <c r="B53" s="93">
        <v>11.27</v>
      </c>
      <c r="C53" s="93">
        <v>3.26</v>
      </c>
    </row>
    <row r="54" spans="1:3" x14ac:dyDescent="0.25">
      <c r="A54" s="92">
        <v>46</v>
      </c>
      <c r="B54" s="93">
        <v>11.43</v>
      </c>
      <c r="C54" s="93">
        <v>3.29</v>
      </c>
    </row>
    <row r="55" spans="1:3" x14ac:dyDescent="0.25">
      <c r="A55" s="92">
        <v>47</v>
      </c>
      <c r="B55" s="93">
        <v>11.6</v>
      </c>
      <c r="C55" s="93">
        <v>3.32</v>
      </c>
    </row>
    <row r="56" spans="1:3" x14ac:dyDescent="0.25">
      <c r="A56" s="92">
        <v>48</v>
      </c>
      <c r="B56" s="93">
        <v>11.77</v>
      </c>
      <c r="C56" s="93">
        <v>3.34</v>
      </c>
    </row>
    <row r="57" spans="1:3" x14ac:dyDescent="0.25">
      <c r="A57" s="92">
        <v>49</v>
      </c>
      <c r="B57" s="93">
        <v>11.95</v>
      </c>
      <c r="C57" s="93">
        <v>3.37</v>
      </c>
    </row>
    <row r="58" spans="1:3" x14ac:dyDescent="0.25">
      <c r="A58" s="92">
        <v>50</v>
      </c>
      <c r="B58" s="93">
        <v>12.12</v>
      </c>
      <c r="C58" s="93">
        <v>3.4</v>
      </c>
    </row>
    <row r="59" spans="1:3" x14ac:dyDescent="0.25">
      <c r="A59" s="92">
        <v>51</v>
      </c>
      <c r="B59" s="93">
        <v>12.31</v>
      </c>
      <c r="C59" s="93">
        <v>3.42</v>
      </c>
    </row>
    <row r="60" spans="1:3" x14ac:dyDescent="0.25">
      <c r="A60" s="92">
        <v>52</v>
      </c>
      <c r="B60" s="93">
        <v>12.49</v>
      </c>
      <c r="C60" s="93">
        <v>3.45</v>
      </c>
    </row>
    <row r="61" spans="1:3" x14ac:dyDescent="0.25">
      <c r="A61" s="92">
        <v>53</v>
      </c>
      <c r="B61" s="93">
        <v>12.68</v>
      </c>
      <c r="C61" s="93">
        <v>3.47</v>
      </c>
    </row>
    <row r="62" spans="1:3" x14ac:dyDescent="0.25">
      <c r="A62" s="92">
        <v>54</v>
      </c>
      <c r="B62" s="93">
        <v>12.88</v>
      </c>
      <c r="C62" s="93">
        <v>3.49</v>
      </c>
    </row>
    <row r="63" spans="1:3" x14ac:dyDescent="0.25">
      <c r="A63" s="92">
        <v>55</v>
      </c>
      <c r="B63" s="93">
        <v>13.08</v>
      </c>
      <c r="C63" s="93">
        <v>3.51</v>
      </c>
    </row>
    <row r="64" spans="1:3" x14ac:dyDescent="0.25">
      <c r="A64" s="92">
        <v>56</v>
      </c>
      <c r="B64" s="93">
        <v>13.29</v>
      </c>
      <c r="C64" s="93">
        <v>3.53</v>
      </c>
    </row>
    <row r="65" spans="1:3" x14ac:dyDescent="0.25">
      <c r="A65" s="92">
        <v>57</v>
      </c>
      <c r="B65" s="93">
        <v>13.5</v>
      </c>
      <c r="C65" s="93">
        <v>3.54</v>
      </c>
    </row>
    <row r="66" spans="1:3" x14ac:dyDescent="0.25">
      <c r="A66" s="92">
        <v>58</v>
      </c>
      <c r="B66" s="93">
        <v>13.72</v>
      </c>
      <c r="C66" s="93">
        <v>3.56</v>
      </c>
    </row>
    <row r="67" spans="1:3" x14ac:dyDescent="0.25">
      <c r="A67" s="92">
        <v>59</v>
      </c>
      <c r="B67" s="93">
        <v>13.95</v>
      </c>
      <c r="C67" s="93">
        <v>3.57</v>
      </c>
    </row>
    <row r="68" spans="1:3" x14ac:dyDescent="0.25">
      <c r="A68" s="92">
        <v>60</v>
      </c>
      <c r="B68" s="93">
        <v>14.18</v>
      </c>
      <c r="C68" s="93">
        <v>3.57</v>
      </c>
    </row>
    <row r="69" spans="1:3" x14ac:dyDescent="0.25">
      <c r="A69" s="92">
        <v>61</v>
      </c>
      <c r="B69" s="93">
        <v>14.42</v>
      </c>
      <c r="C69" s="93">
        <v>3.58</v>
      </c>
    </row>
    <row r="70" spans="1:3" x14ac:dyDescent="0.25">
      <c r="A70" s="92">
        <v>62</v>
      </c>
      <c r="B70" s="93">
        <v>14.68</v>
      </c>
      <c r="C70" s="93">
        <v>3.58</v>
      </c>
    </row>
    <row r="71" spans="1:3" x14ac:dyDescent="0.25">
      <c r="A71" s="92">
        <v>63</v>
      </c>
      <c r="B71" s="93">
        <v>14.95</v>
      </c>
      <c r="C71" s="93">
        <v>3.57</v>
      </c>
    </row>
    <row r="72" spans="1:3" x14ac:dyDescent="0.25">
      <c r="A72" s="92">
        <v>64</v>
      </c>
      <c r="B72" s="93">
        <v>15.23</v>
      </c>
      <c r="C72" s="93">
        <v>3.57</v>
      </c>
    </row>
    <row r="73" spans="1:3" x14ac:dyDescent="0.25">
      <c r="A73" s="92">
        <v>65</v>
      </c>
      <c r="B73" s="93">
        <v>15.52</v>
      </c>
      <c r="C73" s="93">
        <v>3.55</v>
      </c>
    </row>
    <row r="74" spans="1:3" x14ac:dyDescent="0.25">
      <c r="A74" s="92">
        <v>66</v>
      </c>
      <c r="B74" s="93">
        <v>15.83</v>
      </c>
      <c r="C74" s="93">
        <v>3.53</v>
      </c>
    </row>
    <row r="75" spans="1:3" x14ac:dyDescent="0.25">
      <c r="A75" s="92">
        <v>67</v>
      </c>
      <c r="B75" s="93">
        <v>16.16</v>
      </c>
      <c r="C75" s="93">
        <v>3.51</v>
      </c>
    </row>
  </sheetData>
  <sheetProtection algorithmName="SHA-512" hashValue="nbaVhTWun2BeAcYPis7XBfs69+BHNzb+UBP2hR6lt+pJKGBnjpztzu74clP74cBT1gVLFoL+iHeytBZ/Mf+dlw==" saltValue="MuvdEKrKxatcBuz+JMVwsg==" spinCount="100000" sheet="1" objects="1" scenarios="1"/>
  <conditionalFormatting sqref="A25:A75">
    <cfRule type="expression" dxfId="1423" priority="7" stopIfTrue="1">
      <formula>MOD(ROW(),2)=0</formula>
    </cfRule>
    <cfRule type="expression" dxfId="1422" priority="8" stopIfTrue="1">
      <formula>MOD(ROW(),2)&lt;&gt;0</formula>
    </cfRule>
  </conditionalFormatting>
  <conditionalFormatting sqref="B25:C75">
    <cfRule type="expression" dxfId="1421" priority="9" stopIfTrue="1">
      <formula>MOD(ROW(),2)=0</formula>
    </cfRule>
    <cfRule type="expression" dxfId="1420" priority="10" stopIfTrue="1">
      <formula>MOD(ROW(),2)&lt;&gt;0</formula>
    </cfRule>
  </conditionalFormatting>
  <conditionalFormatting sqref="A6:A20">
    <cfRule type="expression" dxfId="1419" priority="1" stopIfTrue="1">
      <formula>MOD(ROW(),2)=0</formula>
    </cfRule>
    <cfRule type="expression" dxfId="1418" priority="2" stopIfTrue="1">
      <formula>MOD(ROW(),2)&lt;&gt;0</formula>
    </cfRule>
  </conditionalFormatting>
  <conditionalFormatting sqref="B6:B20">
    <cfRule type="expression" dxfId="1417" priority="3" stopIfTrue="1">
      <formula>MOD(ROW(),2)=0</formula>
    </cfRule>
    <cfRule type="expression" dxfId="1416" priority="4" stopIfTrue="1">
      <formula>MOD(ROW(),2)&lt;&gt;0</formula>
    </cfRule>
  </conditionalFormatting>
  <conditionalFormatting sqref="C6:C20">
    <cfRule type="expression" dxfId="1415" priority="5" stopIfTrue="1">
      <formula>MOD(ROW(),2)=0</formula>
    </cfRule>
    <cfRule type="expression" dxfId="141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44"/>
  <dimension ref="A1:L7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x-216</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8.95" customHeight="1" x14ac:dyDescent="0.25">
      <c r="A10" s="80" t="s">
        <v>2</v>
      </c>
      <c r="B10" s="77" t="s">
        <v>320</v>
      </c>
      <c r="C10" s="77"/>
    </row>
    <row r="11" spans="1:12" x14ac:dyDescent="0.25">
      <c r="A11" s="80" t="s">
        <v>23</v>
      </c>
      <c r="B11" s="77" t="s">
        <v>291</v>
      </c>
      <c r="C11" s="77"/>
    </row>
    <row r="12" spans="1:12" x14ac:dyDescent="0.25">
      <c r="A12" s="80" t="s">
        <v>270</v>
      </c>
      <c r="B12" s="77" t="s">
        <v>285</v>
      </c>
      <c r="C12" s="77"/>
    </row>
    <row r="13" spans="1:12" x14ac:dyDescent="0.25">
      <c r="A13" s="80" t="s">
        <v>56</v>
      </c>
      <c r="B13" s="77">
        <v>0</v>
      </c>
      <c r="C13" s="77"/>
    </row>
    <row r="14" spans="1:12" x14ac:dyDescent="0.25">
      <c r="A14" s="80" t="s">
        <v>18</v>
      </c>
      <c r="B14" s="77">
        <v>216</v>
      </c>
      <c r="C14" s="77"/>
    </row>
    <row r="15" spans="1:12" x14ac:dyDescent="0.25">
      <c r="A15" s="80" t="s">
        <v>57</v>
      </c>
      <c r="B15" s="77" t="s">
        <v>332</v>
      </c>
      <c r="C15" s="77"/>
    </row>
    <row r="16" spans="1:12" x14ac:dyDescent="0.25">
      <c r="A16" s="80" t="s">
        <v>58</v>
      </c>
      <c r="B16" s="77" t="s">
        <v>333</v>
      </c>
      <c r="C16" s="77"/>
    </row>
    <row r="17" spans="1:3" ht="40.5"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9</v>
      </c>
      <c r="C26" s="93">
        <v>2.17</v>
      </c>
    </row>
    <row r="27" spans="1:3" x14ac:dyDescent="0.25">
      <c r="A27" s="92">
        <v>19</v>
      </c>
      <c r="B27" s="93">
        <v>9.1300000000000008</v>
      </c>
      <c r="C27" s="93">
        <v>2.2599999999999998</v>
      </c>
    </row>
    <row r="28" spans="1:3" x14ac:dyDescent="0.25">
      <c r="A28" s="92">
        <v>20</v>
      </c>
      <c r="B28" s="93">
        <v>9.26</v>
      </c>
      <c r="C28" s="93">
        <v>2.29</v>
      </c>
    </row>
    <row r="29" spans="1:3" x14ac:dyDescent="0.25">
      <c r="A29" s="92">
        <v>21</v>
      </c>
      <c r="B29" s="93">
        <v>9.4</v>
      </c>
      <c r="C29" s="93">
        <v>2.33</v>
      </c>
    </row>
    <row r="30" spans="1:3" x14ac:dyDescent="0.25">
      <c r="A30" s="92">
        <v>22</v>
      </c>
      <c r="B30" s="93">
        <v>9.5299999999999994</v>
      </c>
      <c r="C30" s="93">
        <v>2.37</v>
      </c>
    </row>
    <row r="31" spans="1:3" x14ac:dyDescent="0.25">
      <c r="A31" s="92">
        <v>23</v>
      </c>
      <c r="B31" s="93">
        <v>9.66</v>
      </c>
      <c r="C31" s="93">
        <v>2.41</v>
      </c>
    </row>
    <row r="32" spans="1:3" x14ac:dyDescent="0.25">
      <c r="A32" s="92">
        <v>24</v>
      </c>
      <c r="B32" s="93">
        <v>9.8000000000000007</v>
      </c>
      <c r="C32" s="93">
        <v>2.44</v>
      </c>
    </row>
    <row r="33" spans="1:3" x14ac:dyDescent="0.25">
      <c r="A33" s="92">
        <v>25</v>
      </c>
      <c r="B33" s="93">
        <v>9.94</v>
      </c>
      <c r="C33" s="93">
        <v>2.48</v>
      </c>
    </row>
    <row r="34" spans="1:3" x14ac:dyDescent="0.25">
      <c r="A34" s="92">
        <v>26</v>
      </c>
      <c r="B34" s="93">
        <v>10.08</v>
      </c>
      <c r="C34" s="93">
        <v>2.52</v>
      </c>
    </row>
    <row r="35" spans="1:3" x14ac:dyDescent="0.25">
      <c r="A35" s="92">
        <v>27</v>
      </c>
      <c r="B35" s="93">
        <v>10.23</v>
      </c>
      <c r="C35" s="93">
        <v>2.56</v>
      </c>
    </row>
    <row r="36" spans="1:3" x14ac:dyDescent="0.25">
      <c r="A36" s="92">
        <v>28</v>
      </c>
      <c r="B36" s="93">
        <v>10.37</v>
      </c>
      <c r="C36" s="93">
        <v>2.6</v>
      </c>
    </row>
    <row r="37" spans="1:3" x14ac:dyDescent="0.25">
      <c r="A37" s="92">
        <v>29</v>
      </c>
      <c r="B37" s="93">
        <v>10.52</v>
      </c>
      <c r="C37" s="93">
        <v>2.63</v>
      </c>
    </row>
    <row r="38" spans="1:3" x14ac:dyDescent="0.25">
      <c r="A38" s="92">
        <v>30</v>
      </c>
      <c r="B38" s="93">
        <v>10.67</v>
      </c>
      <c r="C38" s="93">
        <v>2.67</v>
      </c>
    </row>
    <row r="39" spans="1:3" x14ac:dyDescent="0.25">
      <c r="A39" s="92">
        <v>31</v>
      </c>
      <c r="B39" s="93">
        <v>10.83</v>
      </c>
      <c r="C39" s="93">
        <v>2.71</v>
      </c>
    </row>
    <row r="40" spans="1:3" x14ac:dyDescent="0.25">
      <c r="A40" s="92">
        <v>32</v>
      </c>
      <c r="B40" s="93">
        <v>10.98</v>
      </c>
      <c r="C40" s="93">
        <v>2.75</v>
      </c>
    </row>
    <row r="41" spans="1:3" x14ac:dyDescent="0.25">
      <c r="A41" s="92">
        <v>33</v>
      </c>
      <c r="B41" s="93">
        <v>11.14</v>
      </c>
      <c r="C41" s="93">
        <v>2.78</v>
      </c>
    </row>
    <row r="42" spans="1:3" x14ac:dyDescent="0.25">
      <c r="A42" s="92">
        <v>34</v>
      </c>
      <c r="B42" s="93">
        <v>11.3</v>
      </c>
      <c r="C42" s="93">
        <v>2.82</v>
      </c>
    </row>
    <row r="43" spans="1:3" x14ac:dyDescent="0.25">
      <c r="A43" s="92">
        <v>35</v>
      </c>
      <c r="B43" s="93">
        <v>11.46</v>
      </c>
      <c r="C43" s="93">
        <v>2.86</v>
      </c>
    </row>
    <row r="44" spans="1:3" x14ac:dyDescent="0.25">
      <c r="A44" s="92">
        <v>36</v>
      </c>
      <c r="B44" s="93">
        <v>11.63</v>
      </c>
      <c r="C44" s="93">
        <v>2.89</v>
      </c>
    </row>
    <row r="45" spans="1:3" x14ac:dyDescent="0.25">
      <c r="A45" s="92">
        <v>37</v>
      </c>
      <c r="B45" s="93">
        <v>11.8</v>
      </c>
      <c r="C45" s="93">
        <v>2.93</v>
      </c>
    </row>
    <row r="46" spans="1:3" x14ac:dyDescent="0.25">
      <c r="A46" s="92">
        <v>38</v>
      </c>
      <c r="B46" s="93">
        <v>11.97</v>
      </c>
      <c r="C46" s="93">
        <v>2.97</v>
      </c>
    </row>
    <row r="47" spans="1:3" x14ac:dyDescent="0.25">
      <c r="A47" s="92">
        <v>39</v>
      </c>
      <c r="B47" s="93">
        <v>12.14</v>
      </c>
      <c r="C47" s="93">
        <v>3</v>
      </c>
    </row>
    <row r="48" spans="1:3" x14ac:dyDescent="0.25">
      <c r="A48" s="92">
        <v>40</v>
      </c>
      <c r="B48" s="93">
        <v>12.32</v>
      </c>
      <c r="C48" s="93">
        <v>3.04</v>
      </c>
    </row>
    <row r="49" spans="1:3" x14ac:dyDescent="0.25">
      <c r="A49" s="92">
        <v>41</v>
      </c>
      <c r="B49" s="93">
        <v>12.5</v>
      </c>
      <c r="C49" s="93">
        <v>3.07</v>
      </c>
    </row>
    <row r="50" spans="1:3" x14ac:dyDescent="0.25">
      <c r="A50" s="92">
        <v>42</v>
      </c>
      <c r="B50" s="93">
        <v>12.69</v>
      </c>
      <c r="C50" s="93">
        <v>3.1</v>
      </c>
    </row>
    <row r="51" spans="1:3" x14ac:dyDescent="0.25">
      <c r="A51" s="92">
        <v>43</v>
      </c>
      <c r="B51" s="93">
        <v>12.88</v>
      </c>
      <c r="C51" s="93">
        <v>3.14</v>
      </c>
    </row>
    <row r="52" spans="1:3" x14ac:dyDescent="0.25">
      <c r="A52" s="92">
        <v>44</v>
      </c>
      <c r="B52" s="93">
        <v>13.07</v>
      </c>
      <c r="C52" s="93">
        <v>3.17</v>
      </c>
    </row>
    <row r="53" spans="1:3" x14ac:dyDescent="0.25">
      <c r="A53" s="92">
        <v>45</v>
      </c>
      <c r="B53" s="93">
        <v>13.26</v>
      </c>
      <c r="C53" s="93">
        <v>3.2</v>
      </c>
    </row>
    <row r="54" spans="1:3" x14ac:dyDescent="0.25">
      <c r="A54" s="92">
        <v>46</v>
      </c>
      <c r="B54" s="93">
        <v>13.46</v>
      </c>
      <c r="C54" s="93">
        <v>3.23</v>
      </c>
    </row>
    <row r="55" spans="1:3" x14ac:dyDescent="0.25">
      <c r="A55" s="92">
        <v>47</v>
      </c>
      <c r="B55" s="93">
        <v>13.67</v>
      </c>
      <c r="C55" s="93">
        <v>3.26</v>
      </c>
    </row>
    <row r="56" spans="1:3" x14ac:dyDescent="0.25">
      <c r="A56" s="92">
        <v>48</v>
      </c>
      <c r="B56" s="93">
        <v>13.87</v>
      </c>
      <c r="C56" s="93">
        <v>3.28</v>
      </c>
    </row>
    <row r="57" spans="1:3" x14ac:dyDescent="0.25">
      <c r="A57" s="92">
        <v>49</v>
      </c>
      <c r="B57" s="93">
        <v>14.09</v>
      </c>
      <c r="C57" s="93">
        <v>3.31</v>
      </c>
    </row>
    <row r="58" spans="1:3" x14ac:dyDescent="0.25">
      <c r="A58" s="92">
        <v>50</v>
      </c>
      <c r="B58" s="93">
        <v>14.3</v>
      </c>
      <c r="C58" s="93">
        <v>3.33</v>
      </c>
    </row>
    <row r="59" spans="1:3" x14ac:dyDescent="0.25">
      <c r="A59" s="92">
        <v>51</v>
      </c>
      <c r="B59" s="93">
        <v>14.53</v>
      </c>
      <c r="C59" s="93">
        <v>3.36</v>
      </c>
    </row>
    <row r="60" spans="1:3" x14ac:dyDescent="0.25">
      <c r="A60" s="92">
        <v>52</v>
      </c>
      <c r="B60" s="93">
        <v>14.75</v>
      </c>
      <c r="C60" s="93">
        <v>3.38</v>
      </c>
    </row>
    <row r="61" spans="1:3" x14ac:dyDescent="0.25">
      <c r="A61" s="92">
        <v>53</v>
      </c>
      <c r="B61" s="93">
        <v>14.99</v>
      </c>
      <c r="C61" s="93">
        <v>3.4</v>
      </c>
    </row>
    <row r="62" spans="1:3" x14ac:dyDescent="0.25">
      <c r="A62" s="92">
        <v>54</v>
      </c>
      <c r="B62" s="93">
        <v>15.23</v>
      </c>
      <c r="C62" s="93">
        <v>3.42</v>
      </c>
    </row>
    <row r="63" spans="1:3" x14ac:dyDescent="0.25">
      <c r="A63" s="92">
        <v>55</v>
      </c>
      <c r="B63" s="93">
        <v>15.47</v>
      </c>
      <c r="C63" s="93">
        <v>3.44</v>
      </c>
    </row>
    <row r="64" spans="1:3" x14ac:dyDescent="0.25">
      <c r="A64" s="92">
        <v>56</v>
      </c>
      <c r="B64" s="93">
        <v>15.72</v>
      </c>
      <c r="C64" s="93">
        <v>3.46</v>
      </c>
    </row>
    <row r="65" spans="1:3" x14ac:dyDescent="0.25">
      <c r="A65" s="92">
        <v>57</v>
      </c>
      <c r="B65" s="93">
        <v>15.98</v>
      </c>
      <c r="C65" s="93">
        <v>3.47</v>
      </c>
    </row>
    <row r="66" spans="1:3" x14ac:dyDescent="0.25">
      <c r="A66" s="92">
        <v>58</v>
      </c>
      <c r="B66" s="93">
        <v>16.25</v>
      </c>
      <c r="C66" s="93">
        <v>3.48</v>
      </c>
    </row>
    <row r="67" spans="1:3" x14ac:dyDescent="0.25">
      <c r="A67" s="92">
        <v>59</v>
      </c>
      <c r="B67" s="93">
        <v>16.53</v>
      </c>
      <c r="C67" s="93">
        <v>3.49</v>
      </c>
    </row>
    <row r="68" spans="1:3" x14ac:dyDescent="0.25">
      <c r="A68" s="92">
        <v>60</v>
      </c>
      <c r="B68" s="93">
        <v>16.82</v>
      </c>
      <c r="C68" s="93">
        <v>3.5</v>
      </c>
    </row>
    <row r="69" spans="1:3" x14ac:dyDescent="0.25">
      <c r="A69" s="92">
        <v>61</v>
      </c>
      <c r="B69" s="93">
        <v>17.11</v>
      </c>
      <c r="C69" s="93">
        <v>3.5</v>
      </c>
    </row>
    <row r="70" spans="1:3" x14ac:dyDescent="0.25">
      <c r="A70" s="92">
        <v>62</v>
      </c>
      <c r="B70" s="93">
        <v>17.420000000000002</v>
      </c>
      <c r="C70" s="93">
        <v>3.5</v>
      </c>
    </row>
    <row r="71" spans="1:3" x14ac:dyDescent="0.25">
      <c r="A71" s="92">
        <v>63</v>
      </c>
      <c r="B71" s="93">
        <v>17.75</v>
      </c>
      <c r="C71" s="93">
        <v>3.5</v>
      </c>
    </row>
    <row r="72" spans="1:3" x14ac:dyDescent="0.25">
      <c r="A72" s="92">
        <v>64</v>
      </c>
      <c r="B72" s="93">
        <v>18.09</v>
      </c>
      <c r="C72" s="93">
        <v>3.49</v>
      </c>
    </row>
  </sheetData>
  <sheetProtection algorithmName="SHA-512" hashValue="EkOdGaWKhyfxhVcs3R0KVgGRBx1v+qaJ5hjSeEGitz/CDLE0Jer6pUpixy2WqqHAdl9ua0vTba0v65erMZuNKQ==" saltValue="Q7jpdCJq8hW8gwsNW70l2A==" spinCount="100000" sheet="1" objects="1" scenarios="1"/>
  <conditionalFormatting sqref="A25:A72">
    <cfRule type="expression" dxfId="1413" priority="7" stopIfTrue="1">
      <formula>MOD(ROW(),2)=0</formula>
    </cfRule>
    <cfRule type="expression" dxfId="1412" priority="8" stopIfTrue="1">
      <formula>MOD(ROW(),2)&lt;&gt;0</formula>
    </cfRule>
  </conditionalFormatting>
  <conditionalFormatting sqref="B25:C72">
    <cfRule type="expression" dxfId="1411" priority="9" stopIfTrue="1">
      <formula>MOD(ROW(),2)=0</formula>
    </cfRule>
    <cfRule type="expression" dxfId="1410" priority="10" stopIfTrue="1">
      <formula>MOD(ROW(),2)&lt;&gt;0</formula>
    </cfRule>
  </conditionalFormatting>
  <conditionalFormatting sqref="A6:A20">
    <cfRule type="expression" dxfId="1409" priority="1" stopIfTrue="1">
      <formula>MOD(ROW(),2)=0</formula>
    </cfRule>
    <cfRule type="expression" dxfId="1408" priority="2" stopIfTrue="1">
      <formula>MOD(ROW(),2)&lt;&gt;0</formula>
    </cfRule>
  </conditionalFormatting>
  <conditionalFormatting sqref="B6:B20">
    <cfRule type="expression" dxfId="1407" priority="3" stopIfTrue="1">
      <formula>MOD(ROW(),2)=0</formula>
    </cfRule>
    <cfRule type="expression" dxfId="1406" priority="4" stopIfTrue="1">
      <formula>MOD(ROW(),2)&lt;&gt;0</formula>
    </cfRule>
  </conditionalFormatting>
  <conditionalFormatting sqref="C6:C20">
    <cfRule type="expression" dxfId="1405" priority="5" stopIfTrue="1">
      <formula>MOD(ROW(),2)=0</formula>
    </cfRule>
    <cfRule type="expression" dxfId="140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45"/>
  <dimension ref="A1:L73"/>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x-217</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8.95" customHeight="1" x14ac:dyDescent="0.25">
      <c r="A10" s="80" t="s">
        <v>2</v>
      </c>
      <c r="B10" s="77" t="s">
        <v>323</v>
      </c>
      <c r="C10" s="77"/>
    </row>
    <row r="11" spans="1:12" x14ac:dyDescent="0.25">
      <c r="A11" s="80" t="s">
        <v>23</v>
      </c>
      <c r="B11" s="77" t="s">
        <v>291</v>
      </c>
      <c r="C11" s="77"/>
    </row>
    <row r="12" spans="1:12" x14ac:dyDescent="0.25">
      <c r="A12" s="80" t="s">
        <v>270</v>
      </c>
      <c r="B12" s="77" t="s">
        <v>285</v>
      </c>
      <c r="C12" s="77"/>
    </row>
    <row r="13" spans="1:12" x14ac:dyDescent="0.25">
      <c r="A13" s="80" t="s">
        <v>56</v>
      </c>
      <c r="B13" s="77">
        <v>0</v>
      </c>
      <c r="C13" s="77"/>
    </row>
    <row r="14" spans="1:12" x14ac:dyDescent="0.25">
      <c r="A14" s="80" t="s">
        <v>18</v>
      </c>
      <c r="B14" s="77">
        <v>217</v>
      </c>
      <c r="C14" s="77"/>
    </row>
    <row r="15" spans="1:12" x14ac:dyDescent="0.25">
      <c r="A15" s="80" t="s">
        <v>57</v>
      </c>
      <c r="B15" s="77" t="s">
        <v>334</v>
      </c>
      <c r="C15" s="77"/>
    </row>
    <row r="16" spans="1:12" x14ac:dyDescent="0.25">
      <c r="A16" s="80" t="s">
        <v>58</v>
      </c>
      <c r="B16" s="77" t="s">
        <v>335</v>
      </c>
      <c r="C16" s="77"/>
    </row>
    <row r="17" spans="1:3" ht="40.049999999999997"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8.57</v>
      </c>
      <c r="C26" s="93">
        <v>2.17</v>
      </c>
    </row>
    <row r="27" spans="1:3" x14ac:dyDescent="0.25">
      <c r="A27" s="92">
        <v>19</v>
      </c>
      <c r="B27" s="93">
        <v>8.6999999999999993</v>
      </c>
      <c r="C27" s="93">
        <v>2.27</v>
      </c>
    </row>
    <row r="28" spans="1:3" x14ac:dyDescent="0.25">
      <c r="A28" s="92">
        <v>20</v>
      </c>
      <c r="B28" s="93">
        <v>8.82</v>
      </c>
      <c r="C28" s="93">
        <v>2.2999999999999998</v>
      </c>
    </row>
    <row r="29" spans="1:3" x14ac:dyDescent="0.25">
      <c r="A29" s="92">
        <v>21</v>
      </c>
      <c r="B29" s="93">
        <v>8.94</v>
      </c>
      <c r="C29" s="93">
        <v>2.34</v>
      </c>
    </row>
    <row r="30" spans="1:3" x14ac:dyDescent="0.25">
      <c r="A30" s="92">
        <v>22</v>
      </c>
      <c r="B30" s="93">
        <v>9.07</v>
      </c>
      <c r="C30" s="93">
        <v>2.38</v>
      </c>
    </row>
    <row r="31" spans="1:3" x14ac:dyDescent="0.25">
      <c r="A31" s="92">
        <v>23</v>
      </c>
      <c r="B31" s="93">
        <v>9.1999999999999993</v>
      </c>
      <c r="C31" s="93">
        <v>2.42</v>
      </c>
    </row>
    <row r="32" spans="1:3" x14ac:dyDescent="0.25">
      <c r="A32" s="92">
        <v>24</v>
      </c>
      <c r="B32" s="93">
        <v>9.33</v>
      </c>
      <c r="C32" s="93">
        <v>2.4500000000000002</v>
      </c>
    </row>
    <row r="33" spans="1:3" x14ac:dyDescent="0.25">
      <c r="A33" s="92">
        <v>25</v>
      </c>
      <c r="B33" s="93">
        <v>9.4600000000000009</v>
      </c>
      <c r="C33" s="93">
        <v>2.4900000000000002</v>
      </c>
    </row>
    <row r="34" spans="1:3" x14ac:dyDescent="0.25">
      <c r="A34" s="92">
        <v>26</v>
      </c>
      <c r="B34" s="93">
        <v>9.59</v>
      </c>
      <c r="C34" s="93">
        <v>2.5299999999999998</v>
      </c>
    </row>
    <row r="35" spans="1:3" x14ac:dyDescent="0.25">
      <c r="A35" s="92">
        <v>27</v>
      </c>
      <c r="B35" s="93">
        <v>9.73</v>
      </c>
      <c r="C35" s="93">
        <v>2.57</v>
      </c>
    </row>
    <row r="36" spans="1:3" x14ac:dyDescent="0.25">
      <c r="A36" s="92">
        <v>28</v>
      </c>
      <c r="B36" s="93">
        <v>9.8699999999999992</v>
      </c>
      <c r="C36" s="93">
        <v>2.61</v>
      </c>
    </row>
    <row r="37" spans="1:3" x14ac:dyDescent="0.25">
      <c r="A37" s="92">
        <v>29</v>
      </c>
      <c r="B37" s="93">
        <v>10.01</v>
      </c>
      <c r="C37" s="93">
        <v>2.65</v>
      </c>
    </row>
    <row r="38" spans="1:3" x14ac:dyDescent="0.25">
      <c r="A38" s="92">
        <v>30</v>
      </c>
      <c r="B38" s="93">
        <v>10.15</v>
      </c>
      <c r="C38" s="93">
        <v>2.68</v>
      </c>
    </row>
    <row r="39" spans="1:3" x14ac:dyDescent="0.25">
      <c r="A39" s="92">
        <v>31</v>
      </c>
      <c r="B39" s="93">
        <v>10.29</v>
      </c>
      <c r="C39" s="93">
        <v>2.72</v>
      </c>
    </row>
    <row r="40" spans="1:3" x14ac:dyDescent="0.25">
      <c r="A40" s="92">
        <v>32</v>
      </c>
      <c r="B40" s="93">
        <v>10.44</v>
      </c>
      <c r="C40" s="93">
        <v>2.76</v>
      </c>
    </row>
    <row r="41" spans="1:3" x14ac:dyDescent="0.25">
      <c r="A41" s="92">
        <v>33</v>
      </c>
      <c r="B41" s="93">
        <v>10.59</v>
      </c>
      <c r="C41" s="93">
        <v>2.8</v>
      </c>
    </row>
    <row r="42" spans="1:3" x14ac:dyDescent="0.25">
      <c r="A42" s="92">
        <v>34</v>
      </c>
      <c r="B42" s="93">
        <v>10.74</v>
      </c>
      <c r="C42" s="93">
        <v>2.83</v>
      </c>
    </row>
    <row r="43" spans="1:3" x14ac:dyDescent="0.25">
      <c r="A43" s="92">
        <v>35</v>
      </c>
      <c r="B43" s="93">
        <v>10.89</v>
      </c>
      <c r="C43" s="93">
        <v>2.87</v>
      </c>
    </row>
    <row r="44" spans="1:3" x14ac:dyDescent="0.25">
      <c r="A44" s="92">
        <v>36</v>
      </c>
      <c r="B44" s="93">
        <v>11.05</v>
      </c>
      <c r="C44" s="93">
        <v>2.91</v>
      </c>
    </row>
    <row r="45" spans="1:3" x14ac:dyDescent="0.25">
      <c r="A45" s="92">
        <v>37</v>
      </c>
      <c r="B45" s="93">
        <v>11.21</v>
      </c>
      <c r="C45" s="93">
        <v>2.94</v>
      </c>
    </row>
    <row r="46" spans="1:3" x14ac:dyDescent="0.25">
      <c r="A46" s="92">
        <v>38</v>
      </c>
      <c r="B46" s="93">
        <v>11.37</v>
      </c>
      <c r="C46" s="93">
        <v>2.98</v>
      </c>
    </row>
    <row r="47" spans="1:3" x14ac:dyDescent="0.25">
      <c r="A47" s="92">
        <v>39</v>
      </c>
      <c r="B47" s="93">
        <v>11.53</v>
      </c>
      <c r="C47" s="93">
        <v>3.02</v>
      </c>
    </row>
    <row r="48" spans="1:3" x14ac:dyDescent="0.25">
      <c r="A48" s="92">
        <v>40</v>
      </c>
      <c r="B48" s="93">
        <v>11.7</v>
      </c>
      <c r="C48" s="93">
        <v>3.05</v>
      </c>
    </row>
    <row r="49" spans="1:3" x14ac:dyDescent="0.25">
      <c r="A49" s="92">
        <v>41</v>
      </c>
      <c r="B49" s="93">
        <v>11.87</v>
      </c>
      <c r="C49" s="93">
        <v>3.09</v>
      </c>
    </row>
    <row r="50" spans="1:3" x14ac:dyDescent="0.25">
      <c r="A50" s="92">
        <v>42</v>
      </c>
      <c r="B50" s="93">
        <v>12.04</v>
      </c>
      <c r="C50" s="93">
        <v>3.12</v>
      </c>
    </row>
    <row r="51" spans="1:3" x14ac:dyDescent="0.25">
      <c r="A51" s="92">
        <v>43</v>
      </c>
      <c r="B51" s="93">
        <v>12.22</v>
      </c>
      <c r="C51" s="93">
        <v>3.15</v>
      </c>
    </row>
    <row r="52" spans="1:3" x14ac:dyDescent="0.25">
      <c r="A52" s="92">
        <v>44</v>
      </c>
      <c r="B52" s="93">
        <v>12.4</v>
      </c>
      <c r="C52" s="93">
        <v>3.19</v>
      </c>
    </row>
    <row r="53" spans="1:3" x14ac:dyDescent="0.25">
      <c r="A53" s="92">
        <v>45</v>
      </c>
      <c r="B53" s="93">
        <v>12.58</v>
      </c>
      <c r="C53" s="93">
        <v>3.22</v>
      </c>
    </row>
    <row r="54" spans="1:3" x14ac:dyDescent="0.25">
      <c r="A54" s="92">
        <v>46</v>
      </c>
      <c r="B54" s="93">
        <v>12.77</v>
      </c>
      <c r="C54" s="93">
        <v>3.25</v>
      </c>
    </row>
    <row r="55" spans="1:3" x14ac:dyDescent="0.25">
      <c r="A55" s="92">
        <v>47</v>
      </c>
      <c r="B55" s="93">
        <v>12.96</v>
      </c>
      <c r="C55" s="93">
        <v>3.27</v>
      </c>
    </row>
    <row r="56" spans="1:3" x14ac:dyDescent="0.25">
      <c r="A56" s="92">
        <v>48</v>
      </c>
      <c r="B56" s="93">
        <v>13.16</v>
      </c>
      <c r="C56" s="93">
        <v>3.3</v>
      </c>
    </row>
    <row r="57" spans="1:3" x14ac:dyDescent="0.25">
      <c r="A57" s="92">
        <v>49</v>
      </c>
      <c r="B57" s="93">
        <v>13.36</v>
      </c>
      <c r="C57" s="93">
        <v>3.33</v>
      </c>
    </row>
    <row r="58" spans="1:3" x14ac:dyDescent="0.25">
      <c r="A58" s="92">
        <v>50</v>
      </c>
      <c r="B58" s="93">
        <v>13.56</v>
      </c>
      <c r="C58" s="93">
        <v>3.35</v>
      </c>
    </row>
    <row r="59" spans="1:3" x14ac:dyDescent="0.25">
      <c r="A59" s="92">
        <v>51</v>
      </c>
      <c r="B59" s="93">
        <v>13.77</v>
      </c>
      <c r="C59" s="93">
        <v>3.38</v>
      </c>
    </row>
    <row r="60" spans="1:3" x14ac:dyDescent="0.25">
      <c r="A60" s="92">
        <v>52</v>
      </c>
      <c r="B60" s="93">
        <v>13.98</v>
      </c>
      <c r="C60" s="93">
        <v>3.4</v>
      </c>
    </row>
    <row r="61" spans="1:3" x14ac:dyDescent="0.25">
      <c r="A61" s="92">
        <v>53</v>
      </c>
      <c r="B61" s="93">
        <v>14.2</v>
      </c>
      <c r="C61" s="93">
        <v>3.42</v>
      </c>
    </row>
    <row r="62" spans="1:3" x14ac:dyDescent="0.25">
      <c r="A62" s="92">
        <v>54</v>
      </c>
      <c r="B62" s="93">
        <v>14.43</v>
      </c>
      <c r="C62" s="93">
        <v>3.44</v>
      </c>
    </row>
    <row r="63" spans="1:3" x14ac:dyDescent="0.25">
      <c r="A63" s="92">
        <v>55</v>
      </c>
      <c r="B63" s="93">
        <v>14.66</v>
      </c>
      <c r="C63" s="93">
        <v>3.46</v>
      </c>
    </row>
    <row r="64" spans="1:3" x14ac:dyDescent="0.25">
      <c r="A64" s="92">
        <v>56</v>
      </c>
      <c r="B64" s="93">
        <v>14.89</v>
      </c>
      <c r="C64" s="93">
        <v>3.48</v>
      </c>
    </row>
    <row r="65" spans="1:3" x14ac:dyDescent="0.25">
      <c r="A65" s="92">
        <v>57</v>
      </c>
      <c r="B65" s="93">
        <v>15.14</v>
      </c>
      <c r="C65" s="93">
        <v>3.49</v>
      </c>
    </row>
    <row r="66" spans="1:3" x14ac:dyDescent="0.25">
      <c r="A66" s="92">
        <v>58</v>
      </c>
      <c r="B66" s="93">
        <v>15.39</v>
      </c>
      <c r="C66" s="93">
        <v>3.51</v>
      </c>
    </row>
    <row r="67" spans="1:3" x14ac:dyDescent="0.25">
      <c r="A67" s="92">
        <v>59</v>
      </c>
      <c r="B67" s="93">
        <v>15.65</v>
      </c>
      <c r="C67" s="93">
        <v>3.52</v>
      </c>
    </row>
    <row r="68" spans="1:3" x14ac:dyDescent="0.25">
      <c r="A68" s="92">
        <v>60</v>
      </c>
      <c r="B68" s="93">
        <v>15.92</v>
      </c>
      <c r="C68" s="93">
        <v>3.52</v>
      </c>
    </row>
    <row r="69" spans="1:3" x14ac:dyDescent="0.25">
      <c r="A69" s="92">
        <v>61</v>
      </c>
      <c r="B69" s="93">
        <v>16.2</v>
      </c>
      <c r="C69" s="93">
        <v>3.53</v>
      </c>
    </row>
    <row r="70" spans="1:3" x14ac:dyDescent="0.25">
      <c r="A70" s="92">
        <v>62</v>
      </c>
      <c r="B70" s="93">
        <v>16.489999999999998</v>
      </c>
      <c r="C70" s="93">
        <v>3.53</v>
      </c>
    </row>
    <row r="71" spans="1:3" x14ac:dyDescent="0.25">
      <c r="A71" s="92">
        <v>63</v>
      </c>
      <c r="B71" s="93">
        <v>16.79</v>
      </c>
      <c r="C71" s="93">
        <v>3.52</v>
      </c>
    </row>
    <row r="72" spans="1:3" x14ac:dyDescent="0.25">
      <c r="A72" s="92">
        <v>64</v>
      </c>
      <c r="B72" s="93">
        <v>17.11</v>
      </c>
      <c r="C72" s="93">
        <v>3.51</v>
      </c>
    </row>
    <row r="73" spans="1:3" x14ac:dyDescent="0.25">
      <c r="A73" s="92">
        <v>65</v>
      </c>
      <c r="B73" s="93">
        <v>17.45</v>
      </c>
      <c r="C73" s="93">
        <v>3.5</v>
      </c>
    </row>
  </sheetData>
  <sheetProtection algorithmName="SHA-512" hashValue="J3bpfBla1qD4uE3PpX7ZLj1mJy/ZNF/oRNO7//N5H47eKzb9W2uvdNwL/UOf2ABVen2Zrcic3PC7/NmC5VOQDw==" saltValue="8uKV7a1uehN/apOKPB48sA==" spinCount="100000" sheet="1" objects="1" scenarios="1"/>
  <conditionalFormatting sqref="A25:A73">
    <cfRule type="expression" dxfId="1403" priority="19" stopIfTrue="1">
      <formula>MOD(ROW(),2)=0</formula>
    </cfRule>
    <cfRule type="expression" dxfId="1402" priority="20" stopIfTrue="1">
      <formula>MOD(ROW(),2)&lt;&gt;0</formula>
    </cfRule>
  </conditionalFormatting>
  <conditionalFormatting sqref="B25:C73">
    <cfRule type="expression" dxfId="1401" priority="21" stopIfTrue="1">
      <formula>MOD(ROW(),2)=0</formula>
    </cfRule>
    <cfRule type="expression" dxfId="1400" priority="22" stopIfTrue="1">
      <formula>MOD(ROW(),2)&lt;&gt;0</formula>
    </cfRule>
  </conditionalFormatting>
  <conditionalFormatting sqref="A6:A20">
    <cfRule type="expression" dxfId="1399" priority="1" stopIfTrue="1">
      <formula>MOD(ROW(),2)=0</formula>
    </cfRule>
    <cfRule type="expression" dxfId="1398" priority="2" stopIfTrue="1">
      <formula>MOD(ROW(),2)&lt;&gt;0</formula>
    </cfRule>
  </conditionalFormatting>
  <conditionalFormatting sqref="B6:B20">
    <cfRule type="expression" dxfId="1397" priority="3" stopIfTrue="1">
      <formula>MOD(ROW(),2)=0</formula>
    </cfRule>
    <cfRule type="expression" dxfId="1396" priority="4" stopIfTrue="1">
      <formula>MOD(ROW(),2)&lt;&gt;0</formula>
    </cfRule>
  </conditionalFormatting>
  <conditionalFormatting sqref="C6:C20">
    <cfRule type="expression" dxfId="1395" priority="5" stopIfTrue="1">
      <formula>MOD(ROW(),2)=0</formula>
    </cfRule>
    <cfRule type="expression" dxfId="139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46"/>
  <dimension ref="A1:L7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x-218</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6.4" x14ac:dyDescent="0.25">
      <c r="A10" s="80" t="s">
        <v>2</v>
      </c>
      <c r="B10" s="77" t="s">
        <v>326</v>
      </c>
      <c r="C10" s="77"/>
    </row>
    <row r="11" spans="1:12" x14ac:dyDescent="0.25">
      <c r="A11" s="80" t="s">
        <v>23</v>
      </c>
      <c r="B11" s="77" t="s">
        <v>291</v>
      </c>
      <c r="C11" s="77"/>
    </row>
    <row r="12" spans="1:12" x14ac:dyDescent="0.25">
      <c r="A12" s="80" t="s">
        <v>270</v>
      </c>
      <c r="B12" s="77" t="s">
        <v>285</v>
      </c>
      <c r="C12" s="77"/>
    </row>
    <row r="13" spans="1:12" x14ac:dyDescent="0.25">
      <c r="A13" s="80" t="s">
        <v>56</v>
      </c>
      <c r="B13" s="77">
        <v>0</v>
      </c>
      <c r="C13" s="77"/>
    </row>
    <row r="14" spans="1:12" x14ac:dyDescent="0.25">
      <c r="A14" s="80" t="s">
        <v>18</v>
      </c>
      <c r="B14" s="77">
        <v>218</v>
      </c>
      <c r="C14" s="77"/>
    </row>
    <row r="15" spans="1:12" x14ac:dyDescent="0.25">
      <c r="A15" s="80" t="s">
        <v>57</v>
      </c>
      <c r="B15" s="77" t="s">
        <v>336</v>
      </c>
      <c r="C15" s="77"/>
    </row>
    <row r="16" spans="1:12" x14ac:dyDescent="0.25">
      <c r="A16" s="80" t="s">
        <v>58</v>
      </c>
      <c r="B16" s="77" t="s">
        <v>337</v>
      </c>
      <c r="C16" s="77"/>
    </row>
    <row r="17" spans="1:3" ht="52.8"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8.15</v>
      </c>
      <c r="C26" s="93">
        <v>2.1800000000000002</v>
      </c>
    </row>
    <row r="27" spans="1:3" x14ac:dyDescent="0.25">
      <c r="A27" s="92">
        <v>19</v>
      </c>
      <c r="B27" s="93">
        <v>8.27</v>
      </c>
      <c r="C27" s="93">
        <v>2.2799999999999998</v>
      </c>
    </row>
    <row r="28" spans="1:3" x14ac:dyDescent="0.25">
      <c r="A28" s="92">
        <v>20</v>
      </c>
      <c r="B28" s="93">
        <v>8.3800000000000008</v>
      </c>
      <c r="C28" s="93">
        <v>2.31</v>
      </c>
    </row>
    <row r="29" spans="1:3" x14ac:dyDescent="0.25">
      <c r="A29" s="92">
        <v>21</v>
      </c>
      <c r="B29" s="93">
        <v>8.5</v>
      </c>
      <c r="C29" s="93">
        <v>2.35</v>
      </c>
    </row>
    <row r="30" spans="1:3" x14ac:dyDescent="0.25">
      <c r="A30" s="92">
        <v>22</v>
      </c>
      <c r="B30" s="93">
        <v>8.6199999999999992</v>
      </c>
      <c r="C30" s="93">
        <v>2.39</v>
      </c>
    </row>
    <row r="31" spans="1:3" x14ac:dyDescent="0.25">
      <c r="A31" s="92">
        <v>23</v>
      </c>
      <c r="B31" s="93">
        <v>8.74</v>
      </c>
      <c r="C31" s="93">
        <v>2.4300000000000002</v>
      </c>
    </row>
    <row r="32" spans="1:3" x14ac:dyDescent="0.25">
      <c r="A32" s="92">
        <v>24</v>
      </c>
      <c r="B32" s="93">
        <v>8.86</v>
      </c>
      <c r="C32" s="93">
        <v>2.46</v>
      </c>
    </row>
    <row r="33" spans="1:3" x14ac:dyDescent="0.25">
      <c r="A33" s="92">
        <v>25</v>
      </c>
      <c r="B33" s="93">
        <v>8.99</v>
      </c>
      <c r="C33" s="93">
        <v>2.5</v>
      </c>
    </row>
    <row r="34" spans="1:3" x14ac:dyDescent="0.25">
      <c r="A34" s="92">
        <v>26</v>
      </c>
      <c r="B34" s="93">
        <v>9.11</v>
      </c>
      <c r="C34" s="93">
        <v>2.54</v>
      </c>
    </row>
    <row r="35" spans="1:3" x14ac:dyDescent="0.25">
      <c r="A35" s="92">
        <v>27</v>
      </c>
      <c r="B35" s="93">
        <v>9.24</v>
      </c>
      <c r="C35" s="93">
        <v>2.58</v>
      </c>
    </row>
    <row r="36" spans="1:3" x14ac:dyDescent="0.25">
      <c r="A36" s="92">
        <v>28</v>
      </c>
      <c r="B36" s="93">
        <v>9.3699999999999992</v>
      </c>
      <c r="C36" s="93">
        <v>2.62</v>
      </c>
    </row>
    <row r="37" spans="1:3" x14ac:dyDescent="0.25">
      <c r="A37" s="92">
        <v>29</v>
      </c>
      <c r="B37" s="93">
        <v>9.5</v>
      </c>
      <c r="C37" s="93">
        <v>2.66</v>
      </c>
    </row>
    <row r="38" spans="1:3" x14ac:dyDescent="0.25">
      <c r="A38" s="92">
        <v>30</v>
      </c>
      <c r="B38" s="93">
        <v>9.6300000000000008</v>
      </c>
      <c r="C38" s="93">
        <v>2.7</v>
      </c>
    </row>
    <row r="39" spans="1:3" x14ac:dyDescent="0.25">
      <c r="A39" s="92">
        <v>31</v>
      </c>
      <c r="B39" s="93">
        <v>9.77</v>
      </c>
      <c r="C39" s="93">
        <v>2.74</v>
      </c>
    </row>
    <row r="40" spans="1:3" x14ac:dyDescent="0.25">
      <c r="A40" s="92">
        <v>32</v>
      </c>
      <c r="B40" s="93">
        <v>9.91</v>
      </c>
      <c r="C40" s="93">
        <v>2.77</v>
      </c>
    </row>
    <row r="41" spans="1:3" x14ac:dyDescent="0.25">
      <c r="A41" s="92">
        <v>33</v>
      </c>
      <c r="B41" s="93">
        <v>10.050000000000001</v>
      </c>
      <c r="C41" s="93">
        <v>2.81</v>
      </c>
    </row>
    <row r="42" spans="1:3" x14ac:dyDescent="0.25">
      <c r="A42" s="92">
        <v>34</v>
      </c>
      <c r="B42" s="93">
        <v>10.19</v>
      </c>
      <c r="C42" s="93">
        <v>2.85</v>
      </c>
    </row>
    <row r="43" spans="1:3" x14ac:dyDescent="0.25">
      <c r="A43" s="92">
        <v>35</v>
      </c>
      <c r="B43" s="93">
        <v>10.33</v>
      </c>
      <c r="C43" s="93">
        <v>2.89</v>
      </c>
    </row>
    <row r="44" spans="1:3" x14ac:dyDescent="0.25">
      <c r="A44" s="92">
        <v>36</v>
      </c>
      <c r="B44" s="93">
        <v>10.48</v>
      </c>
      <c r="C44" s="93">
        <v>2.92</v>
      </c>
    </row>
    <row r="45" spans="1:3" x14ac:dyDescent="0.25">
      <c r="A45" s="92">
        <v>37</v>
      </c>
      <c r="B45" s="93">
        <v>10.63</v>
      </c>
      <c r="C45" s="93">
        <v>2.96</v>
      </c>
    </row>
    <row r="46" spans="1:3" x14ac:dyDescent="0.25">
      <c r="A46" s="92">
        <v>38</v>
      </c>
      <c r="B46" s="93">
        <v>10.78</v>
      </c>
      <c r="C46" s="93">
        <v>3</v>
      </c>
    </row>
    <row r="47" spans="1:3" x14ac:dyDescent="0.25">
      <c r="A47" s="92">
        <v>39</v>
      </c>
      <c r="B47" s="93">
        <v>10.93</v>
      </c>
      <c r="C47" s="93">
        <v>3.03</v>
      </c>
    </row>
    <row r="48" spans="1:3" x14ac:dyDescent="0.25">
      <c r="A48" s="92">
        <v>40</v>
      </c>
      <c r="B48" s="93">
        <v>11.09</v>
      </c>
      <c r="C48" s="93">
        <v>3.07</v>
      </c>
    </row>
    <row r="49" spans="1:3" x14ac:dyDescent="0.25">
      <c r="A49" s="92">
        <v>41</v>
      </c>
      <c r="B49" s="93">
        <v>11.25</v>
      </c>
      <c r="C49" s="93">
        <v>3.1</v>
      </c>
    </row>
    <row r="50" spans="1:3" x14ac:dyDescent="0.25">
      <c r="A50" s="92">
        <v>42</v>
      </c>
      <c r="B50" s="93">
        <v>11.41</v>
      </c>
      <c r="C50" s="93">
        <v>3.14</v>
      </c>
    </row>
    <row r="51" spans="1:3" x14ac:dyDescent="0.25">
      <c r="A51" s="92">
        <v>43</v>
      </c>
      <c r="B51" s="93">
        <v>11.58</v>
      </c>
      <c r="C51" s="93">
        <v>3.17</v>
      </c>
    </row>
    <row r="52" spans="1:3" x14ac:dyDescent="0.25">
      <c r="A52" s="92">
        <v>44</v>
      </c>
      <c r="B52" s="93">
        <v>11.75</v>
      </c>
      <c r="C52" s="93">
        <v>3.2</v>
      </c>
    </row>
    <row r="53" spans="1:3" x14ac:dyDescent="0.25">
      <c r="A53" s="92">
        <v>45</v>
      </c>
      <c r="B53" s="93">
        <v>11.92</v>
      </c>
      <c r="C53" s="93">
        <v>3.24</v>
      </c>
    </row>
    <row r="54" spans="1:3" x14ac:dyDescent="0.25">
      <c r="A54" s="92">
        <v>46</v>
      </c>
      <c r="B54" s="93">
        <v>12.09</v>
      </c>
      <c r="C54" s="93">
        <v>3.27</v>
      </c>
    </row>
    <row r="55" spans="1:3" x14ac:dyDescent="0.25">
      <c r="A55" s="92">
        <v>47</v>
      </c>
      <c r="B55" s="93">
        <v>12.27</v>
      </c>
      <c r="C55" s="93">
        <v>3.29</v>
      </c>
    </row>
    <row r="56" spans="1:3" x14ac:dyDescent="0.25">
      <c r="A56" s="92">
        <v>48</v>
      </c>
      <c r="B56" s="93">
        <v>12.46</v>
      </c>
      <c r="C56" s="93">
        <v>3.32</v>
      </c>
    </row>
    <row r="57" spans="1:3" x14ac:dyDescent="0.25">
      <c r="A57" s="92">
        <v>49</v>
      </c>
      <c r="B57" s="93">
        <v>12.64</v>
      </c>
      <c r="C57" s="93">
        <v>3.35</v>
      </c>
    </row>
    <row r="58" spans="1:3" x14ac:dyDescent="0.25">
      <c r="A58" s="92">
        <v>50</v>
      </c>
      <c r="B58" s="93">
        <v>12.83</v>
      </c>
      <c r="C58" s="93">
        <v>3.38</v>
      </c>
    </row>
    <row r="59" spans="1:3" x14ac:dyDescent="0.25">
      <c r="A59" s="92">
        <v>51</v>
      </c>
      <c r="B59" s="93">
        <v>13.03</v>
      </c>
      <c r="C59" s="93">
        <v>3.4</v>
      </c>
    </row>
    <row r="60" spans="1:3" x14ac:dyDescent="0.25">
      <c r="A60" s="92">
        <v>52</v>
      </c>
      <c r="B60" s="93">
        <v>13.23</v>
      </c>
      <c r="C60" s="93">
        <v>3.42</v>
      </c>
    </row>
    <row r="61" spans="1:3" x14ac:dyDescent="0.25">
      <c r="A61" s="92">
        <v>53</v>
      </c>
      <c r="B61" s="93">
        <v>13.43</v>
      </c>
      <c r="C61" s="93">
        <v>3.44</v>
      </c>
    </row>
    <row r="62" spans="1:3" x14ac:dyDescent="0.25">
      <c r="A62" s="92">
        <v>54</v>
      </c>
      <c r="B62" s="93">
        <v>13.64</v>
      </c>
      <c r="C62" s="93">
        <v>3.47</v>
      </c>
    </row>
    <row r="63" spans="1:3" x14ac:dyDescent="0.25">
      <c r="A63" s="92">
        <v>55</v>
      </c>
      <c r="B63" s="93">
        <v>13.86</v>
      </c>
      <c r="C63" s="93">
        <v>3.48</v>
      </c>
    </row>
    <row r="64" spans="1:3" x14ac:dyDescent="0.25">
      <c r="A64" s="92">
        <v>56</v>
      </c>
      <c r="B64" s="93">
        <v>14.08</v>
      </c>
      <c r="C64" s="93">
        <v>3.5</v>
      </c>
    </row>
    <row r="65" spans="1:3" x14ac:dyDescent="0.25">
      <c r="A65" s="92">
        <v>57</v>
      </c>
      <c r="B65" s="93">
        <v>14.31</v>
      </c>
      <c r="C65" s="93">
        <v>3.52</v>
      </c>
    </row>
    <row r="66" spans="1:3" x14ac:dyDescent="0.25">
      <c r="A66" s="92">
        <v>58</v>
      </c>
      <c r="B66" s="93">
        <v>14.54</v>
      </c>
      <c r="C66" s="93">
        <v>3.53</v>
      </c>
    </row>
    <row r="67" spans="1:3" x14ac:dyDescent="0.25">
      <c r="A67" s="92">
        <v>59</v>
      </c>
      <c r="B67" s="93">
        <v>14.79</v>
      </c>
      <c r="C67" s="93">
        <v>3.54</v>
      </c>
    </row>
    <row r="68" spans="1:3" x14ac:dyDescent="0.25">
      <c r="A68" s="92">
        <v>60</v>
      </c>
      <c r="B68" s="93">
        <v>15.04</v>
      </c>
      <c r="C68" s="93">
        <v>3.55</v>
      </c>
    </row>
    <row r="69" spans="1:3" x14ac:dyDescent="0.25">
      <c r="A69" s="92">
        <v>61</v>
      </c>
      <c r="B69" s="93">
        <v>15.3</v>
      </c>
      <c r="C69" s="93">
        <v>3.55</v>
      </c>
    </row>
    <row r="70" spans="1:3" x14ac:dyDescent="0.25">
      <c r="A70" s="92">
        <v>62</v>
      </c>
      <c r="B70" s="93">
        <v>15.57</v>
      </c>
      <c r="C70" s="93">
        <v>3.55</v>
      </c>
    </row>
    <row r="71" spans="1:3" x14ac:dyDescent="0.25">
      <c r="A71" s="92">
        <v>63</v>
      </c>
      <c r="B71" s="93">
        <v>15.86</v>
      </c>
      <c r="C71" s="93">
        <v>3.55</v>
      </c>
    </row>
    <row r="72" spans="1:3" x14ac:dyDescent="0.25">
      <c r="A72" s="92">
        <v>64</v>
      </c>
      <c r="B72" s="93">
        <v>16.16</v>
      </c>
      <c r="C72" s="93">
        <v>3.54</v>
      </c>
    </row>
    <row r="73" spans="1:3" x14ac:dyDescent="0.25">
      <c r="A73" s="92">
        <v>65</v>
      </c>
      <c r="B73" s="93">
        <v>16.47</v>
      </c>
      <c r="C73" s="93">
        <v>3.52</v>
      </c>
    </row>
    <row r="74" spans="1:3" x14ac:dyDescent="0.25">
      <c r="A74" s="92">
        <v>66</v>
      </c>
      <c r="B74" s="93">
        <v>16.809999999999999</v>
      </c>
      <c r="C74" s="93">
        <v>3.5</v>
      </c>
    </row>
  </sheetData>
  <sheetProtection algorithmName="SHA-512" hashValue="7FiFrjARcrl+upKZlAg8EGk2sOqGZnafrbg998Wd4bGi12RjWdp8AUA9v8nR0uR/+0xOhFVmJ/aABC9bv1sZ0A==" saltValue="4esHod31Nu/vaSRN2nl7mQ==" spinCount="100000" sheet="1" objects="1" scenarios="1"/>
  <conditionalFormatting sqref="A25:A74">
    <cfRule type="expression" dxfId="1393" priority="7" stopIfTrue="1">
      <formula>MOD(ROW(),2)=0</formula>
    </cfRule>
    <cfRule type="expression" dxfId="1392" priority="8" stopIfTrue="1">
      <formula>MOD(ROW(),2)&lt;&gt;0</formula>
    </cfRule>
  </conditionalFormatting>
  <conditionalFormatting sqref="B25:C74">
    <cfRule type="expression" dxfId="1391" priority="9" stopIfTrue="1">
      <formula>MOD(ROW(),2)=0</formula>
    </cfRule>
    <cfRule type="expression" dxfId="1390" priority="10" stopIfTrue="1">
      <formula>MOD(ROW(),2)&lt;&gt;0</formula>
    </cfRule>
  </conditionalFormatting>
  <conditionalFormatting sqref="A6:A20">
    <cfRule type="expression" dxfId="1389" priority="1" stopIfTrue="1">
      <formula>MOD(ROW(),2)=0</formula>
    </cfRule>
    <cfRule type="expression" dxfId="1388" priority="2" stopIfTrue="1">
      <formula>MOD(ROW(),2)&lt;&gt;0</formula>
    </cfRule>
  </conditionalFormatting>
  <conditionalFormatting sqref="B6:B20">
    <cfRule type="expression" dxfId="1387" priority="3" stopIfTrue="1">
      <formula>MOD(ROW(),2)=0</formula>
    </cfRule>
    <cfRule type="expression" dxfId="1386" priority="4" stopIfTrue="1">
      <formula>MOD(ROW(),2)&lt;&gt;0</formula>
    </cfRule>
  </conditionalFormatting>
  <conditionalFormatting sqref="C6:C20">
    <cfRule type="expression" dxfId="1385" priority="5" stopIfTrue="1">
      <formula>MOD(ROW(),2)=0</formula>
    </cfRule>
    <cfRule type="expression" dxfId="138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47"/>
  <dimension ref="A1:L7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x-219</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8.5" customHeight="1" x14ac:dyDescent="0.25">
      <c r="A10" s="80" t="s">
        <v>2</v>
      </c>
      <c r="B10" s="77" t="s">
        <v>329</v>
      </c>
      <c r="C10" s="77"/>
    </row>
    <row r="11" spans="1:12" x14ac:dyDescent="0.25">
      <c r="A11" s="80" t="s">
        <v>23</v>
      </c>
      <c r="B11" s="77" t="s">
        <v>291</v>
      </c>
      <c r="C11" s="77"/>
    </row>
    <row r="12" spans="1:12" x14ac:dyDescent="0.25">
      <c r="A12" s="80" t="s">
        <v>270</v>
      </c>
      <c r="B12" s="77" t="s">
        <v>285</v>
      </c>
      <c r="C12" s="77"/>
    </row>
    <row r="13" spans="1:12" x14ac:dyDescent="0.25">
      <c r="A13" s="80" t="s">
        <v>56</v>
      </c>
      <c r="B13" s="77">
        <v>0</v>
      </c>
      <c r="C13" s="77"/>
    </row>
    <row r="14" spans="1:12" x14ac:dyDescent="0.25">
      <c r="A14" s="80" t="s">
        <v>18</v>
      </c>
      <c r="B14" s="77">
        <v>219</v>
      </c>
      <c r="C14" s="77"/>
    </row>
    <row r="15" spans="1:12" x14ac:dyDescent="0.25">
      <c r="A15" s="80" t="s">
        <v>57</v>
      </c>
      <c r="B15" s="77" t="s">
        <v>338</v>
      </c>
      <c r="C15" s="77"/>
    </row>
    <row r="16" spans="1:12" x14ac:dyDescent="0.25">
      <c r="A16" s="80" t="s">
        <v>58</v>
      </c>
      <c r="B16" s="77" t="s">
        <v>339</v>
      </c>
      <c r="C16" s="77"/>
    </row>
    <row r="17" spans="1:3" ht="41.55"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307</v>
      </c>
      <c r="C25" s="91" t="s">
        <v>309</v>
      </c>
    </row>
    <row r="26" spans="1:3" x14ac:dyDescent="0.25">
      <c r="A26" s="92">
        <v>18</v>
      </c>
      <c r="B26" s="93">
        <v>7.74</v>
      </c>
      <c r="C26" s="93">
        <v>2.19</v>
      </c>
    </row>
    <row r="27" spans="1:3" x14ac:dyDescent="0.25">
      <c r="A27" s="92">
        <v>19</v>
      </c>
      <c r="B27" s="93">
        <v>7.85</v>
      </c>
      <c r="C27" s="93">
        <v>2.29</v>
      </c>
    </row>
    <row r="28" spans="1:3" x14ac:dyDescent="0.25">
      <c r="A28" s="92">
        <v>20</v>
      </c>
      <c r="B28" s="93">
        <v>7.96</v>
      </c>
      <c r="C28" s="93">
        <v>2.3199999999999998</v>
      </c>
    </row>
    <row r="29" spans="1:3" x14ac:dyDescent="0.25">
      <c r="A29" s="92">
        <v>21</v>
      </c>
      <c r="B29" s="93">
        <v>8.07</v>
      </c>
      <c r="C29" s="93">
        <v>2.36</v>
      </c>
    </row>
    <row r="30" spans="1:3" x14ac:dyDescent="0.25">
      <c r="A30" s="92">
        <v>22</v>
      </c>
      <c r="B30" s="93">
        <v>8.18</v>
      </c>
      <c r="C30" s="93">
        <v>2.4</v>
      </c>
    </row>
    <row r="31" spans="1:3" x14ac:dyDescent="0.25">
      <c r="A31" s="92">
        <v>23</v>
      </c>
      <c r="B31" s="93">
        <v>8.2899999999999991</v>
      </c>
      <c r="C31" s="93">
        <v>2.44</v>
      </c>
    </row>
    <row r="32" spans="1:3" x14ac:dyDescent="0.25">
      <c r="A32" s="92">
        <v>24</v>
      </c>
      <c r="B32" s="93">
        <v>8.41</v>
      </c>
      <c r="C32" s="93">
        <v>2.48</v>
      </c>
    </row>
    <row r="33" spans="1:3" x14ac:dyDescent="0.25">
      <c r="A33" s="92">
        <v>25</v>
      </c>
      <c r="B33" s="93">
        <v>8.52</v>
      </c>
      <c r="C33" s="93">
        <v>2.52</v>
      </c>
    </row>
    <row r="34" spans="1:3" x14ac:dyDescent="0.25">
      <c r="A34" s="92">
        <v>26</v>
      </c>
      <c r="B34" s="93">
        <v>8.64</v>
      </c>
      <c r="C34" s="93">
        <v>2.56</v>
      </c>
    </row>
    <row r="35" spans="1:3" x14ac:dyDescent="0.25">
      <c r="A35" s="92">
        <v>27</v>
      </c>
      <c r="B35" s="93">
        <v>8.76</v>
      </c>
      <c r="C35" s="93">
        <v>2.59</v>
      </c>
    </row>
    <row r="36" spans="1:3" x14ac:dyDescent="0.25">
      <c r="A36" s="92">
        <v>28</v>
      </c>
      <c r="B36" s="93">
        <v>8.8800000000000008</v>
      </c>
      <c r="C36" s="93">
        <v>2.63</v>
      </c>
    </row>
    <row r="37" spans="1:3" x14ac:dyDescent="0.25">
      <c r="A37" s="92">
        <v>29</v>
      </c>
      <c r="B37" s="93">
        <v>9</v>
      </c>
      <c r="C37" s="93">
        <v>2.67</v>
      </c>
    </row>
    <row r="38" spans="1:3" x14ac:dyDescent="0.25">
      <c r="A38" s="92">
        <v>30</v>
      </c>
      <c r="B38" s="93">
        <v>9.1300000000000008</v>
      </c>
      <c r="C38" s="93">
        <v>2.71</v>
      </c>
    </row>
    <row r="39" spans="1:3" x14ac:dyDescent="0.25">
      <c r="A39" s="92">
        <v>31</v>
      </c>
      <c r="B39" s="93">
        <v>9.26</v>
      </c>
      <c r="C39" s="93">
        <v>2.75</v>
      </c>
    </row>
    <row r="40" spans="1:3" x14ac:dyDescent="0.25">
      <c r="A40" s="92">
        <v>32</v>
      </c>
      <c r="B40" s="93">
        <v>9.39</v>
      </c>
      <c r="C40" s="93">
        <v>2.79</v>
      </c>
    </row>
    <row r="41" spans="1:3" x14ac:dyDescent="0.25">
      <c r="A41" s="92">
        <v>33</v>
      </c>
      <c r="B41" s="93">
        <v>9.52</v>
      </c>
      <c r="C41" s="93">
        <v>2.83</v>
      </c>
    </row>
    <row r="42" spans="1:3" x14ac:dyDescent="0.25">
      <c r="A42" s="92">
        <v>34</v>
      </c>
      <c r="B42" s="93">
        <v>9.65</v>
      </c>
      <c r="C42" s="93">
        <v>2.87</v>
      </c>
    </row>
    <row r="43" spans="1:3" x14ac:dyDescent="0.25">
      <c r="A43" s="92">
        <v>35</v>
      </c>
      <c r="B43" s="93">
        <v>9.7799999999999994</v>
      </c>
      <c r="C43" s="93">
        <v>2.9</v>
      </c>
    </row>
    <row r="44" spans="1:3" x14ac:dyDescent="0.25">
      <c r="A44" s="92">
        <v>36</v>
      </c>
      <c r="B44" s="93">
        <v>9.92</v>
      </c>
      <c r="C44" s="93">
        <v>2.94</v>
      </c>
    </row>
    <row r="45" spans="1:3" x14ac:dyDescent="0.25">
      <c r="A45" s="92">
        <v>37</v>
      </c>
      <c r="B45" s="93">
        <v>10.06</v>
      </c>
      <c r="C45" s="93">
        <v>2.98</v>
      </c>
    </row>
    <row r="46" spans="1:3" x14ac:dyDescent="0.25">
      <c r="A46" s="92">
        <v>38</v>
      </c>
      <c r="B46" s="93">
        <v>10.199999999999999</v>
      </c>
      <c r="C46" s="93">
        <v>3.01</v>
      </c>
    </row>
    <row r="47" spans="1:3" x14ac:dyDescent="0.25">
      <c r="A47" s="92">
        <v>39</v>
      </c>
      <c r="B47" s="93">
        <v>10.35</v>
      </c>
      <c r="C47" s="93">
        <v>3.05</v>
      </c>
    </row>
    <row r="48" spans="1:3" x14ac:dyDescent="0.25">
      <c r="A48" s="92">
        <v>40</v>
      </c>
      <c r="B48" s="93">
        <v>10.49</v>
      </c>
      <c r="C48" s="93">
        <v>3.09</v>
      </c>
    </row>
    <row r="49" spans="1:3" x14ac:dyDescent="0.25">
      <c r="A49" s="92">
        <v>41</v>
      </c>
      <c r="B49" s="93">
        <v>10.64</v>
      </c>
      <c r="C49" s="93">
        <v>3.12</v>
      </c>
    </row>
    <row r="50" spans="1:3" x14ac:dyDescent="0.25">
      <c r="A50" s="92">
        <v>42</v>
      </c>
      <c r="B50" s="93">
        <v>10.8</v>
      </c>
      <c r="C50" s="93">
        <v>3.16</v>
      </c>
    </row>
    <row r="51" spans="1:3" x14ac:dyDescent="0.25">
      <c r="A51" s="92">
        <v>43</v>
      </c>
      <c r="B51" s="93">
        <v>10.95</v>
      </c>
      <c r="C51" s="93">
        <v>3.19</v>
      </c>
    </row>
    <row r="52" spans="1:3" x14ac:dyDescent="0.25">
      <c r="A52" s="92">
        <v>44</v>
      </c>
      <c r="B52" s="93">
        <v>11.11</v>
      </c>
      <c r="C52" s="93">
        <v>3.22</v>
      </c>
    </row>
    <row r="53" spans="1:3" x14ac:dyDescent="0.25">
      <c r="A53" s="92">
        <v>45</v>
      </c>
      <c r="B53" s="93">
        <v>11.27</v>
      </c>
      <c r="C53" s="93">
        <v>3.26</v>
      </c>
    </row>
    <row r="54" spans="1:3" x14ac:dyDescent="0.25">
      <c r="A54" s="92">
        <v>46</v>
      </c>
      <c r="B54" s="93">
        <v>11.43</v>
      </c>
      <c r="C54" s="93">
        <v>3.29</v>
      </c>
    </row>
    <row r="55" spans="1:3" x14ac:dyDescent="0.25">
      <c r="A55" s="92">
        <v>47</v>
      </c>
      <c r="B55" s="93">
        <v>11.6</v>
      </c>
      <c r="C55" s="93">
        <v>3.32</v>
      </c>
    </row>
    <row r="56" spans="1:3" x14ac:dyDescent="0.25">
      <c r="A56" s="92">
        <v>48</v>
      </c>
      <c r="B56" s="93">
        <v>11.77</v>
      </c>
      <c r="C56" s="93">
        <v>3.34</v>
      </c>
    </row>
    <row r="57" spans="1:3" x14ac:dyDescent="0.25">
      <c r="A57" s="92">
        <v>49</v>
      </c>
      <c r="B57" s="93">
        <v>11.95</v>
      </c>
      <c r="C57" s="93">
        <v>3.37</v>
      </c>
    </row>
    <row r="58" spans="1:3" x14ac:dyDescent="0.25">
      <c r="A58" s="92">
        <v>50</v>
      </c>
      <c r="B58" s="93">
        <v>12.12</v>
      </c>
      <c r="C58" s="93">
        <v>3.4</v>
      </c>
    </row>
    <row r="59" spans="1:3" x14ac:dyDescent="0.25">
      <c r="A59" s="92">
        <v>51</v>
      </c>
      <c r="B59" s="93">
        <v>12.31</v>
      </c>
      <c r="C59" s="93">
        <v>3.42</v>
      </c>
    </row>
    <row r="60" spans="1:3" x14ac:dyDescent="0.25">
      <c r="A60" s="92">
        <v>52</v>
      </c>
      <c r="B60" s="93">
        <v>12.49</v>
      </c>
      <c r="C60" s="93">
        <v>3.45</v>
      </c>
    </row>
    <row r="61" spans="1:3" x14ac:dyDescent="0.25">
      <c r="A61" s="92">
        <v>53</v>
      </c>
      <c r="B61" s="93">
        <v>12.68</v>
      </c>
      <c r="C61" s="93">
        <v>3.47</v>
      </c>
    </row>
    <row r="62" spans="1:3" x14ac:dyDescent="0.25">
      <c r="A62" s="92">
        <v>54</v>
      </c>
      <c r="B62" s="93">
        <v>12.88</v>
      </c>
      <c r="C62" s="93">
        <v>3.49</v>
      </c>
    </row>
    <row r="63" spans="1:3" x14ac:dyDescent="0.25">
      <c r="A63" s="92">
        <v>55</v>
      </c>
      <c r="B63" s="93">
        <v>13.08</v>
      </c>
      <c r="C63" s="93">
        <v>3.51</v>
      </c>
    </row>
    <row r="64" spans="1:3" x14ac:dyDescent="0.25">
      <c r="A64" s="92">
        <v>56</v>
      </c>
      <c r="B64" s="93">
        <v>13.29</v>
      </c>
      <c r="C64" s="93">
        <v>3.53</v>
      </c>
    </row>
    <row r="65" spans="1:3" x14ac:dyDescent="0.25">
      <c r="A65" s="92">
        <v>57</v>
      </c>
      <c r="B65" s="93">
        <v>13.5</v>
      </c>
      <c r="C65" s="93">
        <v>3.54</v>
      </c>
    </row>
    <row r="66" spans="1:3" x14ac:dyDescent="0.25">
      <c r="A66" s="92">
        <v>58</v>
      </c>
      <c r="B66" s="93">
        <v>13.72</v>
      </c>
      <c r="C66" s="93">
        <v>3.56</v>
      </c>
    </row>
    <row r="67" spans="1:3" x14ac:dyDescent="0.25">
      <c r="A67" s="92">
        <v>59</v>
      </c>
      <c r="B67" s="93">
        <v>13.95</v>
      </c>
      <c r="C67" s="93">
        <v>3.57</v>
      </c>
    </row>
    <row r="68" spans="1:3" x14ac:dyDescent="0.25">
      <c r="A68" s="92">
        <v>60</v>
      </c>
      <c r="B68" s="93">
        <v>14.18</v>
      </c>
      <c r="C68" s="93">
        <v>3.57</v>
      </c>
    </row>
    <row r="69" spans="1:3" x14ac:dyDescent="0.25">
      <c r="A69" s="92">
        <v>61</v>
      </c>
      <c r="B69" s="93">
        <v>14.42</v>
      </c>
      <c r="C69" s="93">
        <v>3.58</v>
      </c>
    </row>
    <row r="70" spans="1:3" x14ac:dyDescent="0.25">
      <c r="A70" s="92">
        <v>62</v>
      </c>
      <c r="B70" s="93">
        <v>14.68</v>
      </c>
      <c r="C70" s="93">
        <v>3.58</v>
      </c>
    </row>
    <row r="71" spans="1:3" x14ac:dyDescent="0.25">
      <c r="A71" s="92">
        <v>63</v>
      </c>
      <c r="B71" s="93">
        <v>14.95</v>
      </c>
      <c r="C71" s="93">
        <v>3.57</v>
      </c>
    </row>
    <row r="72" spans="1:3" x14ac:dyDescent="0.25">
      <c r="A72" s="92">
        <v>64</v>
      </c>
      <c r="B72" s="93">
        <v>15.23</v>
      </c>
      <c r="C72" s="93">
        <v>3.57</v>
      </c>
    </row>
    <row r="73" spans="1:3" x14ac:dyDescent="0.25">
      <c r="A73" s="92">
        <v>65</v>
      </c>
      <c r="B73" s="93">
        <v>15.52</v>
      </c>
      <c r="C73" s="93">
        <v>3.55</v>
      </c>
    </row>
    <row r="74" spans="1:3" x14ac:dyDescent="0.25">
      <c r="A74" s="92">
        <v>66</v>
      </c>
      <c r="B74" s="93">
        <v>15.83</v>
      </c>
      <c r="C74" s="93">
        <v>3.53</v>
      </c>
    </row>
    <row r="75" spans="1:3" x14ac:dyDescent="0.25">
      <c r="A75" s="92">
        <v>67</v>
      </c>
      <c r="B75" s="93">
        <v>16.16</v>
      </c>
      <c r="C75" s="93">
        <v>3.51</v>
      </c>
    </row>
  </sheetData>
  <sheetProtection algorithmName="SHA-512" hashValue="qG3vtTt4MXf+LXTB99Ggak7utlPxtXJtheHw8/KtvyNCOQtBPe0X0MmD5ahKbgT7Hg54T5xgJkq2S53aqdLPqA==" saltValue="/bQf2WWY+vqndURUb0qSDg==" spinCount="100000" sheet="1" objects="1" scenarios="1"/>
  <conditionalFormatting sqref="A25:A75">
    <cfRule type="expression" dxfId="1383" priority="7" stopIfTrue="1">
      <formula>MOD(ROW(),2)=0</formula>
    </cfRule>
    <cfRule type="expression" dxfId="1382" priority="8" stopIfTrue="1">
      <formula>MOD(ROW(),2)&lt;&gt;0</formula>
    </cfRule>
  </conditionalFormatting>
  <conditionalFormatting sqref="B25:C75">
    <cfRule type="expression" dxfId="1381" priority="9" stopIfTrue="1">
      <formula>MOD(ROW(),2)=0</formula>
    </cfRule>
    <cfRule type="expression" dxfId="1380" priority="10" stopIfTrue="1">
      <formula>MOD(ROW(),2)&lt;&gt;0</formula>
    </cfRule>
  </conditionalFormatting>
  <conditionalFormatting sqref="A6:A20">
    <cfRule type="expression" dxfId="1379" priority="1" stopIfTrue="1">
      <formula>MOD(ROW(),2)=0</formula>
    </cfRule>
    <cfRule type="expression" dxfId="1378" priority="2" stopIfTrue="1">
      <formula>MOD(ROW(),2)&lt;&gt;0</formula>
    </cfRule>
  </conditionalFormatting>
  <conditionalFormatting sqref="B6:B20">
    <cfRule type="expression" dxfId="1377" priority="3" stopIfTrue="1">
      <formula>MOD(ROW(),2)=0</formula>
    </cfRule>
    <cfRule type="expression" dxfId="1376" priority="4" stopIfTrue="1">
      <formula>MOD(ROW(),2)&lt;&gt;0</formula>
    </cfRule>
  </conditionalFormatting>
  <conditionalFormatting sqref="C6:C20">
    <cfRule type="expression" dxfId="1375" priority="5" stopIfTrue="1">
      <formula>MOD(ROW(),2)=0</formula>
    </cfRule>
    <cfRule type="expression" dxfId="137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8"/>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x-220</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2.95" customHeight="1" x14ac:dyDescent="0.25">
      <c r="A10" s="80" t="s">
        <v>2</v>
      </c>
      <c r="B10" s="77" t="s">
        <v>299</v>
      </c>
      <c r="C10" s="77"/>
    </row>
    <row r="11" spans="1:12" x14ac:dyDescent="0.25">
      <c r="A11" s="80" t="s">
        <v>23</v>
      </c>
      <c r="B11" s="77" t="s">
        <v>284</v>
      </c>
      <c r="C11" s="77"/>
    </row>
    <row r="12" spans="1:12" x14ac:dyDescent="0.25">
      <c r="A12" s="80" t="s">
        <v>270</v>
      </c>
      <c r="B12" s="77" t="s">
        <v>285</v>
      </c>
      <c r="C12" s="77"/>
    </row>
    <row r="13" spans="1:12" x14ac:dyDescent="0.25">
      <c r="A13" s="80" t="s">
        <v>56</v>
      </c>
      <c r="B13" s="77">
        <v>0</v>
      </c>
      <c r="C13" s="77"/>
    </row>
    <row r="14" spans="1:12" x14ac:dyDescent="0.25">
      <c r="A14" s="80" t="s">
        <v>18</v>
      </c>
      <c r="B14" s="77">
        <v>220</v>
      </c>
      <c r="C14" s="77"/>
    </row>
    <row r="15" spans="1:12" x14ac:dyDescent="0.25">
      <c r="A15" s="80" t="s">
        <v>57</v>
      </c>
      <c r="B15" s="77" t="s">
        <v>340</v>
      </c>
      <c r="C15" s="77"/>
    </row>
    <row r="16" spans="1:12" x14ac:dyDescent="0.25">
      <c r="A16" s="80" t="s">
        <v>58</v>
      </c>
      <c r="B16" s="77" t="s">
        <v>341</v>
      </c>
      <c r="C16" s="77"/>
    </row>
    <row r="17" spans="1:3" ht="38.549999999999997"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60</v>
      </c>
      <c r="B26" s="93">
        <v>21.11</v>
      </c>
      <c r="C26" s="93">
        <v>3.39</v>
      </c>
    </row>
    <row r="27" spans="1:3" x14ac:dyDescent="0.25">
      <c r="A27" s="92">
        <v>61</v>
      </c>
      <c r="B27" s="93">
        <v>20.48</v>
      </c>
      <c r="C27" s="93">
        <v>3.41</v>
      </c>
    </row>
    <row r="28" spans="1:3" x14ac:dyDescent="0.25">
      <c r="A28" s="92">
        <v>62</v>
      </c>
      <c r="B28" s="93">
        <v>19.86</v>
      </c>
      <c r="C28" s="93">
        <v>3.43</v>
      </c>
    </row>
    <row r="29" spans="1:3" x14ac:dyDescent="0.25">
      <c r="A29" s="92">
        <v>63</v>
      </c>
      <c r="B29" s="93">
        <v>19.22</v>
      </c>
      <c r="C29" s="93">
        <v>3.45</v>
      </c>
    </row>
    <row r="30" spans="1:3" x14ac:dyDescent="0.25">
      <c r="A30" s="92">
        <v>64</v>
      </c>
      <c r="B30" s="93">
        <v>18.59</v>
      </c>
      <c r="C30" s="93">
        <v>3.33</v>
      </c>
    </row>
    <row r="31" spans="1:3" x14ac:dyDescent="0.25">
      <c r="A31"/>
      <c r="B31"/>
    </row>
    <row r="32" spans="1:3"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fKTRT8bQGvr1+YYFGnWVldE9rVoWsSfHbZAI3KrxvOPY+/O55RaxJVhVcMAVPhQsI/hGf7ssFLTFHqDISob7lg==" saltValue="Et/CejjsV7uLIn7/10xA9g==" spinCount="100000" sheet="1" objects="1" scenarios="1"/>
  <conditionalFormatting sqref="A25:A30">
    <cfRule type="expression" dxfId="1373" priority="7" stopIfTrue="1">
      <formula>MOD(ROW(),2)=0</formula>
    </cfRule>
    <cfRule type="expression" dxfId="1372" priority="8" stopIfTrue="1">
      <formula>MOD(ROW(),2)&lt;&gt;0</formula>
    </cfRule>
  </conditionalFormatting>
  <conditionalFormatting sqref="B25:C30">
    <cfRule type="expression" dxfId="1371" priority="9" stopIfTrue="1">
      <formula>MOD(ROW(),2)=0</formula>
    </cfRule>
    <cfRule type="expression" dxfId="1370" priority="10" stopIfTrue="1">
      <formula>MOD(ROW(),2)&lt;&gt;0</formula>
    </cfRule>
  </conditionalFormatting>
  <conditionalFormatting sqref="A6:A20">
    <cfRule type="expression" dxfId="1369" priority="1" stopIfTrue="1">
      <formula>MOD(ROW(),2)=0</formula>
    </cfRule>
    <cfRule type="expression" dxfId="1368" priority="2" stopIfTrue="1">
      <formula>MOD(ROW(),2)&lt;&gt;0</formula>
    </cfRule>
  </conditionalFormatting>
  <conditionalFormatting sqref="B6:B20">
    <cfRule type="expression" dxfId="1367" priority="3" stopIfTrue="1">
      <formula>MOD(ROW(),2)=0</formula>
    </cfRule>
    <cfRule type="expression" dxfId="1366" priority="4" stopIfTrue="1">
      <formula>MOD(ROW(),2)&lt;&gt;0</formula>
    </cfRule>
  </conditionalFormatting>
  <conditionalFormatting sqref="C6:C20">
    <cfRule type="expression" dxfId="1365" priority="5" stopIfTrue="1">
      <formula>MOD(ROW(),2)=0</formula>
    </cfRule>
    <cfRule type="expression" dxfId="136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9"/>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x-221</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282</v>
      </c>
      <c r="C9" s="77"/>
    </row>
    <row r="10" spans="1:12" ht="25.95" customHeight="1" x14ac:dyDescent="0.25">
      <c r="A10" s="80" t="s">
        <v>2</v>
      </c>
      <c r="B10" s="77" t="s">
        <v>299</v>
      </c>
      <c r="C10" s="77"/>
    </row>
    <row r="11" spans="1:12" x14ac:dyDescent="0.25">
      <c r="A11" s="80" t="s">
        <v>23</v>
      </c>
      <c r="B11" s="77" t="s">
        <v>291</v>
      </c>
      <c r="C11" s="77"/>
    </row>
    <row r="12" spans="1:12" x14ac:dyDescent="0.25">
      <c r="A12" s="80" t="s">
        <v>270</v>
      </c>
      <c r="B12" s="77" t="s">
        <v>285</v>
      </c>
      <c r="C12" s="77"/>
    </row>
    <row r="13" spans="1:12" x14ac:dyDescent="0.25">
      <c r="A13" s="80" t="s">
        <v>56</v>
      </c>
      <c r="B13" s="77">
        <v>0</v>
      </c>
      <c r="C13" s="77"/>
    </row>
    <row r="14" spans="1:12" x14ac:dyDescent="0.25">
      <c r="A14" s="80" t="s">
        <v>18</v>
      </c>
      <c r="B14" s="77">
        <v>221</v>
      </c>
      <c r="C14" s="77"/>
    </row>
    <row r="15" spans="1:12" x14ac:dyDescent="0.25">
      <c r="A15" s="80" t="s">
        <v>57</v>
      </c>
      <c r="B15" s="77" t="s">
        <v>342</v>
      </c>
      <c r="C15" s="77"/>
    </row>
    <row r="16" spans="1:12" x14ac:dyDescent="0.25">
      <c r="A16" s="80" t="s">
        <v>58</v>
      </c>
      <c r="B16" s="77" t="s">
        <v>343</v>
      </c>
      <c r="C16" s="77"/>
    </row>
    <row r="17" spans="1:3" ht="39" customHeight="1" x14ac:dyDescent="0.25">
      <c r="A17" s="80"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289</v>
      </c>
      <c r="C25" s="91" t="s">
        <v>290</v>
      </c>
    </row>
    <row r="26" spans="1:3" x14ac:dyDescent="0.25">
      <c r="A26" s="92">
        <v>60</v>
      </c>
      <c r="B26" s="93">
        <v>21.11</v>
      </c>
      <c r="C26" s="93">
        <v>3.39</v>
      </c>
    </row>
    <row r="27" spans="1:3" x14ac:dyDescent="0.25">
      <c r="A27" s="92">
        <v>61</v>
      </c>
      <c r="B27" s="93">
        <v>20.48</v>
      </c>
      <c r="C27" s="93">
        <v>3.41</v>
      </c>
    </row>
    <row r="28" spans="1:3" x14ac:dyDescent="0.25">
      <c r="A28" s="92">
        <v>62</v>
      </c>
      <c r="B28" s="93">
        <v>19.86</v>
      </c>
      <c r="C28" s="93">
        <v>3.43</v>
      </c>
    </row>
    <row r="29" spans="1:3" x14ac:dyDescent="0.25">
      <c r="A29" s="92">
        <v>63</v>
      </c>
      <c r="B29" s="93">
        <v>19.22</v>
      </c>
      <c r="C29" s="93">
        <v>3.45</v>
      </c>
    </row>
    <row r="30" spans="1:3" x14ac:dyDescent="0.25">
      <c r="A30" s="92">
        <v>64</v>
      </c>
      <c r="B30" s="93">
        <v>18.59</v>
      </c>
      <c r="C30" s="93">
        <v>3.33</v>
      </c>
    </row>
    <row r="31" spans="1:3" x14ac:dyDescent="0.25">
      <c r="A31"/>
      <c r="B31"/>
    </row>
    <row r="32" spans="1:3"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fVCeELvvmB63XS/cBMnQ+kV5SU9vcLy9Wi3W401TJR7NzaPCJiSgtiDSZPVfEhQzJfjSxWY8HS/cVDnpT1VGTw==" saltValue="5HPJJNtDUeLePrmhCVbhnQ==" spinCount="100000" sheet="1" objects="1" scenarios="1"/>
  <conditionalFormatting sqref="A25:A30">
    <cfRule type="expression" dxfId="1363" priority="7" stopIfTrue="1">
      <formula>MOD(ROW(),2)=0</formula>
    </cfRule>
    <cfRule type="expression" dxfId="1362" priority="8" stopIfTrue="1">
      <formula>MOD(ROW(),2)&lt;&gt;0</formula>
    </cfRule>
  </conditionalFormatting>
  <conditionalFormatting sqref="B25:C30">
    <cfRule type="expression" dxfId="1361" priority="9" stopIfTrue="1">
      <formula>MOD(ROW(),2)=0</formula>
    </cfRule>
    <cfRule type="expression" dxfId="1360" priority="10" stopIfTrue="1">
      <formula>MOD(ROW(),2)&lt;&gt;0</formula>
    </cfRule>
  </conditionalFormatting>
  <conditionalFormatting sqref="A6:A20">
    <cfRule type="expression" dxfId="1359" priority="1" stopIfTrue="1">
      <formula>MOD(ROW(),2)=0</formula>
    </cfRule>
    <cfRule type="expression" dxfId="1358" priority="2" stopIfTrue="1">
      <formula>MOD(ROW(),2)&lt;&gt;0</formula>
    </cfRule>
  </conditionalFormatting>
  <conditionalFormatting sqref="B6:B20">
    <cfRule type="expression" dxfId="1357" priority="3" stopIfTrue="1">
      <formula>MOD(ROW(),2)=0</formula>
    </cfRule>
    <cfRule type="expression" dxfId="1356" priority="4" stopIfTrue="1">
      <formula>MOD(ROW(),2)&lt;&gt;0</formula>
    </cfRule>
  </conditionalFormatting>
  <conditionalFormatting sqref="C6:C20">
    <cfRule type="expression" dxfId="1355" priority="5" stopIfTrue="1">
      <formula>MOD(ROW(),2)=0</formula>
    </cfRule>
    <cfRule type="expression" dxfId="135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94"/>
  <dimension ref="A1:L7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L1" s="96"/>
    </row>
    <row r="2" spans="1:12" ht="15.6" x14ac:dyDescent="0.3">
      <c r="A2" s="94" t="str">
        <f>'[4]Purpose of spreadsheet'!A2</f>
        <v>Police_EW - TV in factors</v>
      </c>
      <c r="B2" s="43"/>
      <c r="C2" s="43"/>
      <c r="D2" s="43"/>
      <c r="E2" s="43"/>
      <c r="F2" s="43"/>
      <c r="G2" s="43"/>
      <c r="H2" s="43"/>
    </row>
    <row r="5" spans="1:12" x14ac:dyDescent="0.25">
      <c r="A5" s="88" t="s">
        <v>24</v>
      </c>
      <c r="B5" s="82" t="s">
        <v>26</v>
      </c>
      <c r="C5" s="82"/>
    </row>
    <row r="6" spans="1:12" x14ac:dyDescent="0.25">
      <c r="A6" s="89" t="s">
        <v>16</v>
      </c>
      <c r="B6" s="84" t="s">
        <v>52</v>
      </c>
      <c r="C6" s="84"/>
    </row>
    <row r="7" spans="1:12" x14ac:dyDescent="0.25">
      <c r="A7" s="89" t="s">
        <v>53</v>
      </c>
      <c r="B7" s="84">
        <v>2015</v>
      </c>
      <c r="C7" s="84"/>
    </row>
    <row r="8" spans="1:12" x14ac:dyDescent="0.25">
      <c r="A8" s="89" t="s">
        <v>17</v>
      </c>
      <c r="B8" s="84" t="s">
        <v>606</v>
      </c>
      <c r="C8" s="84"/>
    </row>
    <row r="9" spans="1:12" ht="19.05" customHeight="1" x14ac:dyDescent="0.25">
      <c r="A9" s="89" t="s">
        <v>2</v>
      </c>
      <c r="B9" s="84" t="s">
        <v>607</v>
      </c>
      <c r="C9" s="84"/>
    </row>
    <row r="10" spans="1:12" x14ac:dyDescent="0.25">
      <c r="A10" s="89" t="s">
        <v>23</v>
      </c>
      <c r="B10" s="84" t="s">
        <v>284</v>
      </c>
      <c r="C10" s="84"/>
    </row>
    <row r="11" spans="1:12" x14ac:dyDescent="0.25">
      <c r="A11" s="89" t="s">
        <v>270</v>
      </c>
      <c r="B11" s="84" t="s">
        <v>285</v>
      </c>
      <c r="C11" s="84"/>
    </row>
    <row r="12" spans="1:12" x14ac:dyDescent="0.25">
      <c r="A12" s="89" t="s">
        <v>57</v>
      </c>
      <c r="B12" s="84">
        <v>226</v>
      </c>
      <c r="C12" s="84"/>
    </row>
    <row r="13" spans="1:12" x14ac:dyDescent="0.25">
      <c r="A13" s="89" t="s">
        <v>58</v>
      </c>
      <c r="B13" s="84" t="s">
        <v>608</v>
      </c>
      <c r="C13" s="84"/>
    </row>
    <row r="14" spans="1:12" ht="52.8" x14ac:dyDescent="0.25">
      <c r="A14" s="89" t="s">
        <v>519</v>
      </c>
      <c r="B14" s="84" t="str">
        <f>'[3]Factor List'!I36</f>
        <v>Police pension scheme (England &amp; Wales): 2015 Scheme; Non-Club incoming transfers; Factors and guidance dated 10 December 2020</v>
      </c>
      <c r="C14" s="84"/>
    </row>
    <row r="15" spans="1:12" x14ac:dyDescent="0.25">
      <c r="A15" s="89" t="s">
        <v>19</v>
      </c>
      <c r="B15" s="95" t="str">
        <f>"29 June 2023"</f>
        <v>29 June 2023</v>
      </c>
      <c r="C15" s="84"/>
    </row>
    <row r="16" spans="1:12" ht="26.4" x14ac:dyDescent="0.25">
      <c r="A16" s="80" t="s">
        <v>20</v>
      </c>
      <c r="B16" s="119"/>
      <c r="C16" s="77"/>
    </row>
    <row r="17" spans="1:3" x14ac:dyDescent="0.25">
      <c r="A17" s="80" t="s">
        <v>268</v>
      </c>
      <c r="B17" s="77" t="s">
        <v>520</v>
      </c>
      <c r="C17" s="77"/>
    </row>
    <row r="19" spans="1:3" x14ac:dyDescent="0.25">
      <c r="B19" s="96" t="str">
        <f>HYPERLINK("#'Factor List'!A1","Back to Factor List")</f>
        <v>Back to Factor List</v>
      </c>
    </row>
    <row r="22" spans="1:3" ht="26.4" x14ac:dyDescent="0.25">
      <c r="A22" s="91" t="s">
        <v>288</v>
      </c>
      <c r="B22" s="91" t="s">
        <v>614</v>
      </c>
      <c r="C22" s="91" t="s">
        <v>615</v>
      </c>
    </row>
    <row r="23" spans="1:3" x14ac:dyDescent="0.25">
      <c r="A23" s="92">
        <v>18</v>
      </c>
      <c r="B23" s="93">
        <v>19.62</v>
      </c>
      <c r="C23" s="93">
        <v>2.84</v>
      </c>
    </row>
    <row r="24" spans="1:3" x14ac:dyDescent="0.25">
      <c r="A24" s="92">
        <v>19</v>
      </c>
      <c r="B24" s="93">
        <v>19.670000000000002</v>
      </c>
      <c r="C24" s="93">
        <v>2.97</v>
      </c>
    </row>
    <row r="25" spans="1:3" x14ac:dyDescent="0.25">
      <c r="A25" s="92">
        <v>20</v>
      </c>
      <c r="B25" s="93">
        <v>19.73</v>
      </c>
      <c r="C25" s="93">
        <v>3.18</v>
      </c>
    </row>
    <row r="26" spans="1:3" x14ac:dyDescent="0.25">
      <c r="A26" s="92">
        <v>21</v>
      </c>
      <c r="B26" s="93">
        <v>19.78</v>
      </c>
      <c r="C26" s="93">
        <v>3.33</v>
      </c>
    </row>
    <row r="27" spans="1:3" x14ac:dyDescent="0.25">
      <c r="A27" s="92">
        <v>22</v>
      </c>
      <c r="B27" s="93">
        <v>19.84</v>
      </c>
      <c r="C27" s="93">
        <v>3.34</v>
      </c>
    </row>
    <row r="28" spans="1:3" x14ac:dyDescent="0.25">
      <c r="A28" s="92">
        <v>23</v>
      </c>
      <c r="B28" s="93">
        <v>19.89</v>
      </c>
      <c r="C28" s="93">
        <v>3.36</v>
      </c>
    </row>
    <row r="29" spans="1:3" x14ac:dyDescent="0.25">
      <c r="A29" s="92">
        <v>24</v>
      </c>
      <c r="B29" s="93">
        <v>19.940000000000001</v>
      </c>
      <c r="C29" s="93">
        <v>3.37</v>
      </c>
    </row>
    <row r="30" spans="1:3" x14ac:dyDescent="0.25">
      <c r="A30" s="92">
        <v>25</v>
      </c>
      <c r="B30" s="93">
        <v>20</v>
      </c>
      <c r="C30" s="93">
        <v>3.39</v>
      </c>
    </row>
    <row r="31" spans="1:3" x14ac:dyDescent="0.25">
      <c r="A31" s="92">
        <v>26</v>
      </c>
      <c r="B31" s="93">
        <v>20.05</v>
      </c>
      <c r="C31" s="93">
        <v>3.4</v>
      </c>
    </row>
    <row r="32" spans="1:3" x14ac:dyDescent="0.25">
      <c r="A32" s="92">
        <v>27</v>
      </c>
      <c r="B32" s="93">
        <v>20.100000000000001</v>
      </c>
      <c r="C32" s="93">
        <v>3.42</v>
      </c>
    </row>
    <row r="33" spans="1:3" x14ac:dyDescent="0.25">
      <c r="A33" s="92">
        <v>28</v>
      </c>
      <c r="B33" s="93">
        <v>20.149999999999999</v>
      </c>
      <c r="C33" s="93">
        <v>3.43</v>
      </c>
    </row>
    <row r="34" spans="1:3" x14ac:dyDescent="0.25">
      <c r="A34" s="92">
        <v>29</v>
      </c>
      <c r="B34" s="93">
        <v>20.2</v>
      </c>
      <c r="C34" s="93">
        <v>3.44</v>
      </c>
    </row>
    <row r="35" spans="1:3" x14ac:dyDescent="0.25">
      <c r="A35" s="92">
        <v>30</v>
      </c>
      <c r="B35" s="93">
        <v>20.25</v>
      </c>
      <c r="C35" s="93">
        <v>3.46</v>
      </c>
    </row>
    <row r="36" spans="1:3" x14ac:dyDescent="0.25">
      <c r="A36" s="92">
        <v>31</v>
      </c>
      <c r="B36" s="93">
        <v>20.3</v>
      </c>
      <c r="C36" s="93">
        <v>3.47</v>
      </c>
    </row>
    <row r="37" spans="1:3" x14ac:dyDescent="0.25">
      <c r="A37" s="92">
        <v>32</v>
      </c>
      <c r="B37" s="93">
        <v>20.34</v>
      </c>
      <c r="C37" s="93">
        <v>3.48</v>
      </c>
    </row>
    <row r="38" spans="1:3" x14ac:dyDescent="0.25">
      <c r="A38" s="92">
        <v>33</v>
      </c>
      <c r="B38" s="93">
        <v>20.39</v>
      </c>
      <c r="C38" s="93">
        <v>3.5</v>
      </c>
    </row>
    <row r="39" spans="1:3" x14ac:dyDescent="0.25">
      <c r="A39" s="92">
        <v>34</v>
      </c>
      <c r="B39" s="93">
        <v>20.43</v>
      </c>
      <c r="C39" s="93">
        <v>3.51</v>
      </c>
    </row>
    <row r="40" spans="1:3" x14ac:dyDescent="0.25">
      <c r="A40" s="92">
        <v>35</v>
      </c>
      <c r="B40" s="93">
        <v>20.47</v>
      </c>
      <c r="C40" s="93">
        <v>3.52</v>
      </c>
    </row>
    <row r="41" spans="1:3" x14ac:dyDescent="0.25">
      <c r="A41" s="92">
        <v>36</v>
      </c>
      <c r="B41" s="93">
        <v>20.51</v>
      </c>
      <c r="C41" s="93">
        <v>3.53</v>
      </c>
    </row>
    <row r="42" spans="1:3" x14ac:dyDescent="0.25">
      <c r="A42" s="92">
        <v>37</v>
      </c>
      <c r="B42" s="93">
        <v>20.55</v>
      </c>
      <c r="C42" s="93">
        <v>3.54</v>
      </c>
    </row>
    <row r="43" spans="1:3" x14ac:dyDescent="0.25">
      <c r="A43" s="92">
        <v>38</v>
      </c>
      <c r="B43" s="93">
        <v>20.59</v>
      </c>
      <c r="C43" s="93">
        <v>3.55</v>
      </c>
    </row>
    <row r="44" spans="1:3" x14ac:dyDescent="0.25">
      <c r="A44" s="92">
        <v>39</v>
      </c>
      <c r="B44" s="93">
        <v>20.62</v>
      </c>
      <c r="C44" s="93">
        <v>3.56</v>
      </c>
    </row>
    <row r="45" spans="1:3" x14ac:dyDescent="0.25">
      <c r="A45" s="92">
        <v>40</v>
      </c>
      <c r="B45" s="93">
        <v>20.66</v>
      </c>
      <c r="C45" s="93">
        <v>3.57</v>
      </c>
    </row>
    <row r="46" spans="1:3" x14ac:dyDescent="0.25">
      <c r="A46" s="92">
        <v>41</v>
      </c>
      <c r="B46" s="93">
        <v>20.69</v>
      </c>
      <c r="C46" s="93">
        <v>3.58</v>
      </c>
    </row>
    <row r="47" spans="1:3" x14ac:dyDescent="0.25">
      <c r="A47" s="92">
        <v>42</v>
      </c>
      <c r="B47" s="93">
        <v>20.72</v>
      </c>
      <c r="C47" s="93">
        <v>3.59</v>
      </c>
    </row>
    <row r="48" spans="1:3" x14ac:dyDescent="0.25">
      <c r="A48" s="92">
        <v>43</v>
      </c>
      <c r="B48" s="93">
        <v>20.74</v>
      </c>
      <c r="C48" s="93">
        <v>3.59</v>
      </c>
    </row>
    <row r="49" spans="1:3" x14ac:dyDescent="0.25">
      <c r="A49" s="92">
        <v>44</v>
      </c>
      <c r="B49" s="93">
        <v>20.76</v>
      </c>
      <c r="C49" s="93">
        <v>3.6</v>
      </c>
    </row>
    <row r="50" spans="1:3" x14ac:dyDescent="0.25">
      <c r="A50" s="92">
        <v>45</v>
      </c>
      <c r="B50" s="93">
        <v>20.77</v>
      </c>
      <c r="C50" s="93">
        <v>3.6</v>
      </c>
    </row>
    <row r="51" spans="1:3" x14ac:dyDescent="0.25">
      <c r="A51" s="92">
        <v>46</v>
      </c>
      <c r="B51" s="93">
        <v>20.78</v>
      </c>
      <c r="C51" s="93">
        <v>3.61</v>
      </c>
    </row>
    <row r="52" spans="1:3" x14ac:dyDescent="0.25">
      <c r="A52" s="92">
        <v>47</v>
      </c>
      <c r="B52" s="93">
        <v>20.79</v>
      </c>
      <c r="C52" s="93">
        <v>3.61</v>
      </c>
    </row>
    <row r="53" spans="1:3" x14ac:dyDescent="0.25">
      <c r="A53" s="92">
        <v>48</v>
      </c>
      <c r="B53" s="93">
        <v>20.81</v>
      </c>
      <c r="C53" s="93">
        <v>3.61</v>
      </c>
    </row>
    <row r="54" spans="1:3" x14ac:dyDescent="0.25">
      <c r="A54" s="92">
        <v>49</v>
      </c>
      <c r="B54" s="93">
        <v>20.82</v>
      </c>
      <c r="C54" s="93">
        <v>3.6</v>
      </c>
    </row>
    <row r="55" spans="1:3" x14ac:dyDescent="0.25">
      <c r="A55" s="92">
        <v>50</v>
      </c>
      <c r="B55" s="93">
        <v>20.83</v>
      </c>
      <c r="C55" s="93">
        <v>3.6</v>
      </c>
    </row>
    <row r="56" spans="1:3" x14ac:dyDescent="0.25">
      <c r="A56" s="92">
        <v>51</v>
      </c>
      <c r="B56" s="93">
        <v>20.85</v>
      </c>
      <c r="C56" s="93">
        <v>3.59</v>
      </c>
    </row>
    <row r="57" spans="1:3" x14ac:dyDescent="0.25">
      <c r="A57" s="92">
        <v>52</v>
      </c>
      <c r="B57" s="93">
        <v>20.88</v>
      </c>
      <c r="C57" s="93">
        <v>3.58</v>
      </c>
    </row>
    <row r="58" spans="1:3" x14ac:dyDescent="0.25">
      <c r="A58" s="92">
        <v>53</v>
      </c>
      <c r="B58" s="93">
        <v>20.91</v>
      </c>
      <c r="C58" s="93">
        <v>3.57</v>
      </c>
    </row>
    <row r="59" spans="1:3" x14ac:dyDescent="0.25">
      <c r="A59" s="92">
        <v>54</v>
      </c>
      <c r="B59" s="93">
        <v>20.95</v>
      </c>
      <c r="C59" s="93">
        <v>3.55</v>
      </c>
    </row>
    <row r="60" spans="1:3" x14ac:dyDescent="0.25">
      <c r="A60" s="92">
        <v>55</v>
      </c>
      <c r="B60" s="93">
        <v>21</v>
      </c>
      <c r="C60" s="93">
        <v>3.54</v>
      </c>
    </row>
    <row r="61" spans="1:3" x14ac:dyDescent="0.25">
      <c r="A61" s="92">
        <v>56</v>
      </c>
      <c r="B61" s="93">
        <v>21.07</v>
      </c>
      <c r="C61" s="93">
        <v>3.51</v>
      </c>
    </row>
    <row r="62" spans="1:3" x14ac:dyDescent="0.25">
      <c r="A62" s="92">
        <v>57</v>
      </c>
      <c r="B62" s="93">
        <v>21.15</v>
      </c>
      <c r="C62" s="93">
        <v>3.49</v>
      </c>
    </row>
    <row r="63" spans="1:3" x14ac:dyDescent="0.25">
      <c r="A63" s="92">
        <v>58</v>
      </c>
      <c r="B63" s="93">
        <v>21.24</v>
      </c>
      <c r="C63" s="93">
        <v>3.46</v>
      </c>
    </row>
    <row r="64" spans="1:3" x14ac:dyDescent="0.25">
      <c r="A64" s="92">
        <v>59</v>
      </c>
      <c r="B64" s="93">
        <v>21.36</v>
      </c>
      <c r="C64" s="93">
        <v>3.42</v>
      </c>
    </row>
    <row r="65" spans="1:3" x14ac:dyDescent="0.25">
      <c r="A65" s="92">
        <v>60</v>
      </c>
      <c r="B65" s="93">
        <v>21.11</v>
      </c>
      <c r="C65" s="93">
        <v>3.42</v>
      </c>
    </row>
    <row r="66" spans="1:3" x14ac:dyDescent="0.25">
      <c r="A66" s="92">
        <v>61</v>
      </c>
      <c r="B66" s="93">
        <v>20.48</v>
      </c>
      <c r="C66" s="93">
        <v>3.43</v>
      </c>
    </row>
    <row r="67" spans="1:3" x14ac:dyDescent="0.25">
      <c r="A67" s="92">
        <v>62</v>
      </c>
      <c r="B67" s="93">
        <v>19.86</v>
      </c>
      <c r="C67" s="93">
        <v>3.45</v>
      </c>
    </row>
    <row r="68" spans="1:3" x14ac:dyDescent="0.25">
      <c r="A68" s="92">
        <v>63</v>
      </c>
      <c r="B68" s="93">
        <v>19.22</v>
      </c>
      <c r="C68" s="93">
        <v>3.47</v>
      </c>
    </row>
    <row r="69" spans="1:3" x14ac:dyDescent="0.25">
      <c r="A69" s="92">
        <v>64</v>
      </c>
      <c r="B69" s="93">
        <v>18.59</v>
      </c>
      <c r="C69" s="93">
        <v>3.48</v>
      </c>
    </row>
    <row r="70" spans="1:3" x14ac:dyDescent="0.25">
      <c r="A70" s="92">
        <v>65</v>
      </c>
      <c r="B70" s="93">
        <v>17.95</v>
      </c>
      <c r="C70" s="93">
        <v>3.49</v>
      </c>
    </row>
    <row r="71" spans="1:3" x14ac:dyDescent="0.25">
      <c r="A71" s="92">
        <v>66</v>
      </c>
      <c r="B71" s="93">
        <v>17.3</v>
      </c>
      <c r="C71" s="93">
        <v>3.49</v>
      </c>
    </row>
    <row r="72" spans="1:3" x14ac:dyDescent="0.25">
      <c r="A72" s="92">
        <v>67</v>
      </c>
      <c r="B72" s="93">
        <v>16.66</v>
      </c>
      <c r="C72" s="93">
        <v>3.49</v>
      </c>
    </row>
  </sheetData>
  <sheetProtection algorithmName="SHA-512" hashValue="pz+8XKd4i/wEVR/ujYL+Vj7untkpPqIQxYLwMaWX4cblmAmZSV4WCEZYGdYGO6LUSmPD+WmDcUDviI3xI4cU+g==" saltValue="ACWmm0aHhpNVJLcxw7pO+w==" spinCount="100000" sheet="1" objects="1" scenarios="1"/>
  <conditionalFormatting sqref="A5:A13">
    <cfRule type="expression" dxfId="1353" priority="25" stopIfTrue="1">
      <formula>MOD(ROW(),2)=0</formula>
    </cfRule>
    <cfRule type="expression" dxfId="1352" priority="26" stopIfTrue="1">
      <formula>MOD(ROW(),2)&lt;&gt;0</formula>
    </cfRule>
  </conditionalFormatting>
  <conditionalFormatting sqref="B5:C13 C14:C15">
    <cfRule type="expression" dxfId="1351" priority="27" stopIfTrue="1">
      <formula>MOD(ROW(),2)=0</formula>
    </cfRule>
    <cfRule type="expression" dxfId="1350" priority="28" stopIfTrue="1">
      <formula>MOD(ROW(),2)&lt;&gt;0</formula>
    </cfRule>
  </conditionalFormatting>
  <conditionalFormatting sqref="A15">
    <cfRule type="expression" dxfId="1349" priority="29" stopIfTrue="1">
      <formula>MOD(ROW(),2)=0</formula>
    </cfRule>
    <cfRule type="expression" dxfId="1348" priority="30" stopIfTrue="1">
      <formula>MOD(ROW(),2)&lt;&gt;0</formula>
    </cfRule>
  </conditionalFormatting>
  <conditionalFormatting sqref="A14">
    <cfRule type="expression" dxfId="1347" priority="23" stopIfTrue="1">
      <formula>MOD(ROW(),2)=0</formula>
    </cfRule>
    <cfRule type="expression" dxfId="1346" priority="24" stopIfTrue="1">
      <formula>MOD(ROW(),2)&lt;&gt;0</formula>
    </cfRule>
  </conditionalFormatting>
  <conditionalFormatting sqref="B14">
    <cfRule type="expression" dxfId="1345" priority="19" stopIfTrue="1">
      <formula>MOD(ROW(),2)=0</formula>
    </cfRule>
    <cfRule type="expression" dxfId="1344" priority="20" stopIfTrue="1">
      <formula>MOD(ROW(),2)&lt;&gt;0</formula>
    </cfRule>
  </conditionalFormatting>
  <conditionalFormatting sqref="A22:A72">
    <cfRule type="expression" dxfId="1343" priority="11" stopIfTrue="1">
      <formula>MOD(ROW(),2)=0</formula>
    </cfRule>
    <cfRule type="expression" dxfId="1342" priority="12" stopIfTrue="1">
      <formula>MOD(ROW(),2)&lt;&gt;0</formula>
    </cfRule>
  </conditionalFormatting>
  <conditionalFormatting sqref="B22:C72">
    <cfRule type="expression" dxfId="1341" priority="13" stopIfTrue="1">
      <formula>MOD(ROW(),2)=0</formula>
    </cfRule>
    <cfRule type="expression" dxfId="1340" priority="14" stopIfTrue="1">
      <formula>MOD(ROW(),2)&lt;&gt;0</formula>
    </cfRule>
  </conditionalFormatting>
  <conditionalFormatting sqref="A16:A17">
    <cfRule type="expression" dxfId="1339" priority="5" stopIfTrue="1">
      <formula>MOD(ROW(),2)=0</formula>
    </cfRule>
    <cfRule type="expression" dxfId="1338" priority="6" stopIfTrue="1">
      <formula>MOD(ROW(),2)&lt;&gt;0</formula>
    </cfRule>
  </conditionalFormatting>
  <conditionalFormatting sqref="C16:C17">
    <cfRule type="expression" dxfId="1337" priority="9" stopIfTrue="1">
      <formula>MOD(ROW(),2)=0</formula>
    </cfRule>
    <cfRule type="expression" dxfId="1336" priority="10" stopIfTrue="1">
      <formula>MOD(ROW(),2)&lt;&gt;0</formula>
    </cfRule>
  </conditionalFormatting>
  <conditionalFormatting sqref="B15">
    <cfRule type="expression" dxfId="1335" priority="3" stopIfTrue="1">
      <formula>MOD(ROW(),2)=0</formula>
    </cfRule>
    <cfRule type="expression" dxfId="1334" priority="4" stopIfTrue="1">
      <formula>MOD(ROW(),2)&lt;&gt;0</formula>
    </cfRule>
  </conditionalFormatting>
  <conditionalFormatting sqref="B16:B17">
    <cfRule type="expression" dxfId="1333" priority="1" stopIfTrue="1">
      <formula>MOD(ROW(),2)=0</formula>
    </cfRule>
    <cfRule type="expression" dxfId="13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95"/>
  <dimension ref="A1:L7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L1" s="96"/>
    </row>
    <row r="2" spans="1:12" ht="15.6" x14ac:dyDescent="0.3">
      <c r="A2" s="94" t="str">
        <f>'[4]Purpose of spreadsheet'!A2</f>
        <v>Police_EW - TV in factors</v>
      </c>
      <c r="B2" s="43"/>
      <c r="C2" s="43"/>
      <c r="D2" s="43"/>
      <c r="E2" s="43"/>
      <c r="F2" s="43"/>
      <c r="G2" s="43"/>
      <c r="H2" s="43"/>
    </row>
    <row r="5" spans="1:12" x14ac:dyDescent="0.25">
      <c r="A5" s="88" t="s">
        <v>24</v>
      </c>
      <c r="B5" s="82" t="s">
        <v>26</v>
      </c>
      <c r="C5" s="82"/>
    </row>
    <row r="6" spans="1:12" x14ac:dyDescent="0.25">
      <c r="A6" s="89" t="s">
        <v>16</v>
      </c>
      <c r="B6" s="84" t="s">
        <v>52</v>
      </c>
      <c r="C6" s="84"/>
    </row>
    <row r="7" spans="1:12" x14ac:dyDescent="0.25">
      <c r="A7" s="89" t="s">
        <v>53</v>
      </c>
      <c r="B7" s="84">
        <v>2015</v>
      </c>
      <c r="C7" s="84"/>
    </row>
    <row r="8" spans="1:12" x14ac:dyDescent="0.25">
      <c r="A8" s="89" t="s">
        <v>17</v>
      </c>
      <c r="B8" s="84" t="s">
        <v>606</v>
      </c>
      <c r="C8" s="84"/>
    </row>
    <row r="9" spans="1:12" x14ac:dyDescent="0.25">
      <c r="A9" s="89" t="s">
        <v>2</v>
      </c>
      <c r="B9" s="84" t="s">
        <v>607</v>
      </c>
      <c r="C9" s="84"/>
    </row>
    <row r="10" spans="1:12" x14ac:dyDescent="0.25">
      <c r="A10" s="89" t="s">
        <v>23</v>
      </c>
      <c r="B10" s="84" t="s">
        <v>291</v>
      </c>
      <c r="C10" s="84"/>
    </row>
    <row r="11" spans="1:12" x14ac:dyDescent="0.25">
      <c r="A11" s="89" t="s">
        <v>270</v>
      </c>
      <c r="B11" s="84" t="s">
        <v>285</v>
      </c>
      <c r="C11" s="84"/>
    </row>
    <row r="12" spans="1:12" x14ac:dyDescent="0.25">
      <c r="A12" s="89" t="s">
        <v>57</v>
      </c>
      <c r="B12" s="84">
        <v>227</v>
      </c>
      <c r="C12" s="84"/>
    </row>
    <row r="13" spans="1:12" x14ac:dyDescent="0.25">
      <c r="A13" s="89" t="s">
        <v>58</v>
      </c>
      <c r="B13" s="84" t="s">
        <v>609</v>
      </c>
      <c r="C13" s="84"/>
    </row>
    <row r="14" spans="1:12" ht="52.8" x14ac:dyDescent="0.25">
      <c r="A14" s="89" t="s">
        <v>519</v>
      </c>
      <c r="B14" s="84" t="str">
        <f>'[3]Factor List'!I36</f>
        <v>Police pension scheme (England &amp; Wales): 2015 Scheme; Non-Club incoming transfers; Factors and guidance dated 10 December 2020</v>
      </c>
      <c r="C14" s="84"/>
    </row>
    <row r="15" spans="1:12" x14ac:dyDescent="0.25">
      <c r="A15" s="89" t="s">
        <v>19</v>
      </c>
      <c r="B15" s="95" t="str">
        <f>"29 June 2023"</f>
        <v>29 June 2023</v>
      </c>
      <c r="C15" s="84"/>
    </row>
    <row r="16" spans="1:12" ht="26.4" x14ac:dyDescent="0.25">
      <c r="A16" s="80" t="s">
        <v>20</v>
      </c>
      <c r="B16" s="119"/>
      <c r="C16" s="77"/>
    </row>
    <row r="17" spans="1:3" x14ac:dyDescent="0.25">
      <c r="A17" s="80" t="s">
        <v>268</v>
      </c>
      <c r="B17" s="77" t="s">
        <v>520</v>
      </c>
      <c r="C17" s="77"/>
    </row>
    <row r="19" spans="1:3" x14ac:dyDescent="0.25">
      <c r="B19" s="96" t="str">
        <f>HYPERLINK("#'Factor List'!A1","Back to Factor List")</f>
        <v>Back to Factor List</v>
      </c>
    </row>
    <row r="22" spans="1:3" ht="26.4" x14ac:dyDescent="0.25">
      <c r="A22" s="91" t="s">
        <v>288</v>
      </c>
      <c r="B22" s="91" t="s">
        <v>614</v>
      </c>
      <c r="C22" s="91" t="s">
        <v>615</v>
      </c>
    </row>
    <row r="23" spans="1:3" x14ac:dyDescent="0.25">
      <c r="A23" s="92">
        <v>18</v>
      </c>
      <c r="B23" s="93">
        <v>19.62</v>
      </c>
      <c r="C23" s="93">
        <v>2.84</v>
      </c>
    </row>
    <row r="24" spans="1:3" x14ac:dyDescent="0.25">
      <c r="A24" s="92">
        <v>19</v>
      </c>
      <c r="B24" s="93">
        <v>19.670000000000002</v>
      </c>
      <c r="C24" s="93">
        <v>2.97</v>
      </c>
    </row>
    <row r="25" spans="1:3" x14ac:dyDescent="0.25">
      <c r="A25" s="92">
        <v>20</v>
      </c>
      <c r="B25" s="93">
        <v>19.73</v>
      </c>
      <c r="C25" s="93">
        <v>3.18</v>
      </c>
    </row>
    <row r="26" spans="1:3" x14ac:dyDescent="0.25">
      <c r="A26" s="92">
        <v>21</v>
      </c>
      <c r="B26" s="93">
        <v>19.78</v>
      </c>
      <c r="C26" s="93">
        <v>3.33</v>
      </c>
    </row>
    <row r="27" spans="1:3" x14ac:dyDescent="0.25">
      <c r="A27" s="92">
        <v>22</v>
      </c>
      <c r="B27" s="93">
        <v>19.84</v>
      </c>
      <c r="C27" s="93">
        <v>3.34</v>
      </c>
    </row>
    <row r="28" spans="1:3" x14ac:dyDescent="0.25">
      <c r="A28" s="92">
        <v>23</v>
      </c>
      <c r="B28" s="93">
        <v>19.89</v>
      </c>
      <c r="C28" s="93">
        <v>3.36</v>
      </c>
    </row>
    <row r="29" spans="1:3" x14ac:dyDescent="0.25">
      <c r="A29" s="92">
        <v>24</v>
      </c>
      <c r="B29" s="93">
        <v>19.940000000000001</v>
      </c>
      <c r="C29" s="93">
        <v>3.37</v>
      </c>
    </row>
    <row r="30" spans="1:3" x14ac:dyDescent="0.25">
      <c r="A30" s="92">
        <v>25</v>
      </c>
      <c r="B30" s="93">
        <v>20</v>
      </c>
      <c r="C30" s="93">
        <v>3.39</v>
      </c>
    </row>
    <row r="31" spans="1:3" x14ac:dyDescent="0.25">
      <c r="A31" s="92">
        <v>26</v>
      </c>
      <c r="B31" s="93">
        <v>20.05</v>
      </c>
      <c r="C31" s="93">
        <v>3.4</v>
      </c>
    </row>
    <row r="32" spans="1:3" x14ac:dyDescent="0.25">
      <c r="A32" s="92">
        <v>27</v>
      </c>
      <c r="B32" s="93">
        <v>20.100000000000001</v>
      </c>
      <c r="C32" s="93">
        <v>3.42</v>
      </c>
    </row>
    <row r="33" spans="1:3" x14ac:dyDescent="0.25">
      <c r="A33" s="92">
        <v>28</v>
      </c>
      <c r="B33" s="93">
        <v>20.149999999999999</v>
      </c>
      <c r="C33" s="93">
        <v>3.43</v>
      </c>
    </row>
    <row r="34" spans="1:3" x14ac:dyDescent="0.25">
      <c r="A34" s="92">
        <v>29</v>
      </c>
      <c r="B34" s="93">
        <v>20.2</v>
      </c>
      <c r="C34" s="93">
        <v>3.44</v>
      </c>
    </row>
    <row r="35" spans="1:3" x14ac:dyDescent="0.25">
      <c r="A35" s="92">
        <v>30</v>
      </c>
      <c r="B35" s="93">
        <v>20.25</v>
      </c>
      <c r="C35" s="93">
        <v>3.46</v>
      </c>
    </row>
    <row r="36" spans="1:3" x14ac:dyDescent="0.25">
      <c r="A36" s="92">
        <v>31</v>
      </c>
      <c r="B36" s="93">
        <v>20.3</v>
      </c>
      <c r="C36" s="93">
        <v>3.47</v>
      </c>
    </row>
    <row r="37" spans="1:3" x14ac:dyDescent="0.25">
      <c r="A37" s="92">
        <v>32</v>
      </c>
      <c r="B37" s="93">
        <v>20.34</v>
      </c>
      <c r="C37" s="93">
        <v>3.48</v>
      </c>
    </row>
    <row r="38" spans="1:3" x14ac:dyDescent="0.25">
      <c r="A38" s="92">
        <v>33</v>
      </c>
      <c r="B38" s="93">
        <v>20.39</v>
      </c>
      <c r="C38" s="93">
        <v>3.5</v>
      </c>
    </row>
    <row r="39" spans="1:3" x14ac:dyDescent="0.25">
      <c r="A39" s="92">
        <v>34</v>
      </c>
      <c r="B39" s="93">
        <v>20.43</v>
      </c>
      <c r="C39" s="93">
        <v>3.51</v>
      </c>
    </row>
    <row r="40" spans="1:3" x14ac:dyDescent="0.25">
      <c r="A40" s="92">
        <v>35</v>
      </c>
      <c r="B40" s="93">
        <v>20.47</v>
      </c>
      <c r="C40" s="93">
        <v>3.52</v>
      </c>
    </row>
    <row r="41" spans="1:3" x14ac:dyDescent="0.25">
      <c r="A41" s="92">
        <v>36</v>
      </c>
      <c r="B41" s="93">
        <v>20.51</v>
      </c>
      <c r="C41" s="93">
        <v>3.53</v>
      </c>
    </row>
    <row r="42" spans="1:3" x14ac:dyDescent="0.25">
      <c r="A42" s="92">
        <v>37</v>
      </c>
      <c r="B42" s="93">
        <v>20.55</v>
      </c>
      <c r="C42" s="93">
        <v>3.54</v>
      </c>
    </row>
    <row r="43" spans="1:3" x14ac:dyDescent="0.25">
      <c r="A43" s="92">
        <v>38</v>
      </c>
      <c r="B43" s="93">
        <v>20.59</v>
      </c>
      <c r="C43" s="93">
        <v>3.55</v>
      </c>
    </row>
    <row r="44" spans="1:3" x14ac:dyDescent="0.25">
      <c r="A44" s="92">
        <v>39</v>
      </c>
      <c r="B44" s="93">
        <v>20.62</v>
      </c>
      <c r="C44" s="93">
        <v>3.56</v>
      </c>
    </row>
    <row r="45" spans="1:3" x14ac:dyDescent="0.25">
      <c r="A45" s="92">
        <v>40</v>
      </c>
      <c r="B45" s="93">
        <v>20.66</v>
      </c>
      <c r="C45" s="93">
        <v>3.57</v>
      </c>
    </row>
    <row r="46" spans="1:3" x14ac:dyDescent="0.25">
      <c r="A46" s="92">
        <v>41</v>
      </c>
      <c r="B46" s="93">
        <v>20.69</v>
      </c>
      <c r="C46" s="93">
        <v>3.58</v>
      </c>
    </row>
    <row r="47" spans="1:3" x14ac:dyDescent="0.25">
      <c r="A47" s="92">
        <v>42</v>
      </c>
      <c r="B47" s="93">
        <v>20.72</v>
      </c>
      <c r="C47" s="93">
        <v>3.59</v>
      </c>
    </row>
    <row r="48" spans="1:3" x14ac:dyDescent="0.25">
      <c r="A48" s="92">
        <v>43</v>
      </c>
      <c r="B48" s="93">
        <v>20.74</v>
      </c>
      <c r="C48" s="93">
        <v>3.59</v>
      </c>
    </row>
    <row r="49" spans="1:3" x14ac:dyDescent="0.25">
      <c r="A49" s="92">
        <v>44</v>
      </c>
      <c r="B49" s="93">
        <v>20.76</v>
      </c>
      <c r="C49" s="93">
        <v>3.6</v>
      </c>
    </row>
    <row r="50" spans="1:3" x14ac:dyDescent="0.25">
      <c r="A50" s="92">
        <v>45</v>
      </c>
      <c r="B50" s="93">
        <v>20.77</v>
      </c>
      <c r="C50" s="93">
        <v>3.6</v>
      </c>
    </row>
    <row r="51" spans="1:3" x14ac:dyDescent="0.25">
      <c r="A51" s="92">
        <v>46</v>
      </c>
      <c r="B51" s="93">
        <v>20.78</v>
      </c>
      <c r="C51" s="93">
        <v>3.61</v>
      </c>
    </row>
    <row r="52" spans="1:3" x14ac:dyDescent="0.25">
      <c r="A52" s="92">
        <v>47</v>
      </c>
      <c r="B52" s="93">
        <v>20.79</v>
      </c>
      <c r="C52" s="93">
        <v>3.61</v>
      </c>
    </row>
    <row r="53" spans="1:3" x14ac:dyDescent="0.25">
      <c r="A53" s="92">
        <v>48</v>
      </c>
      <c r="B53" s="93">
        <v>20.81</v>
      </c>
      <c r="C53" s="93">
        <v>3.61</v>
      </c>
    </row>
    <row r="54" spans="1:3" x14ac:dyDescent="0.25">
      <c r="A54" s="92">
        <v>49</v>
      </c>
      <c r="B54" s="93">
        <v>20.82</v>
      </c>
      <c r="C54" s="93">
        <v>3.6</v>
      </c>
    </row>
    <row r="55" spans="1:3" x14ac:dyDescent="0.25">
      <c r="A55" s="92">
        <v>50</v>
      </c>
      <c r="B55" s="93">
        <v>20.83</v>
      </c>
      <c r="C55" s="93">
        <v>3.6</v>
      </c>
    </row>
    <row r="56" spans="1:3" x14ac:dyDescent="0.25">
      <c r="A56" s="92">
        <v>51</v>
      </c>
      <c r="B56" s="93">
        <v>20.85</v>
      </c>
      <c r="C56" s="93">
        <v>3.59</v>
      </c>
    </row>
    <row r="57" spans="1:3" x14ac:dyDescent="0.25">
      <c r="A57" s="92">
        <v>52</v>
      </c>
      <c r="B57" s="93">
        <v>20.88</v>
      </c>
      <c r="C57" s="93">
        <v>3.58</v>
      </c>
    </row>
    <row r="58" spans="1:3" x14ac:dyDescent="0.25">
      <c r="A58" s="92">
        <v>53</v>
      </c>
      <c r="B58" s="93">
        <v>20.91</v>
      </c>
      <c r="C58" s="93">
        <v>3.57</v>
      </c>
    </row>
    <row r="59" spans="1:3" x14ac:dyDescent="0.25">
      <c r="A59" s="92">
        <v>54</v>
      </c>
      <c r="B59" s="93">
        <v>20.95</v>
      </c>
      <c r="C59" s="93">
        <v>3.55</v>
      </c>
    </row>
    <row r="60" spans="1:3" x14ac:dyDescent="0.25">
      <c r="A60" s="92">
        <v>55</v>
      </c>
      <c r="B60" s="93">
        <v>21</v>
      </c>
      <c r="C60" s="93">
        <v>3.54</v>
      </c>
    </row>
    <row r="61" spans="1:3" x14ac:dyDescent="0.25">
      <c r="A61" s="92">
        <v>56</v>
      </c>
      <c r="B61" s="93">
        <v>21.07</v>
      </c>
      <c r="C61" s="93">
        <v>3.51</v>
      </c>
    </row>
    <row r="62" spans="1:3" x14ac:dyDescent="0.25">
      <c r="A62" s="92">
        <v>57</v>
      </c>
      <c r="B62" s="93">
        <v>21.15</v>
      </c>
      <c r="C62" s="93">
        <v>3.49</v>
      </c>
    </row>
    <row r="63" spans="1:3" x14ac:dyDescent="0.25">
      <c r="A63" s="92">
        <v>58</v>
      </c>
      <c r="B63" s="93">
        <v>21.24</v>
      </c>
      <c r="C63" s="93">
        <v>3.46</v>
      </c>
    </row>
    <row r="64" spans="1:3" x14ac:dyDescent="0.25">
      <c r="A64" s="92">
        <v>59</v>
      </c>
      <c r="B64" s="93">
        <v>21.36</v>
      </c>
      <c r="C64" s="93">
        <v>3.42</v>
      </c>
    </row>
    <row r="65" spans="1:3" x14ac:dyDescent="0.25">
      <c r="A65" s="92">
        <v>60</v>
      </c>
      <c r="B65" s="93">
        <v>21.11</v>
      </c>
      <c r="C65" s="93">
        <v>3.42</v>
      </c>
    </row>
    <row r="66" spans="1:3" x14ac:dyDescent="0.25">
      <c r="A66" s="92">
        <v>61</v>
      </c>
      <c r="B66" s="93">
        <v>20.48</v>
      </c>
      <c r="C66" s="93">
        <v>3.43</v>
      </c>
    </row>
    <row r="67" spans="1:3" x14ac:dyDescent="0.25">
      <c r="A67" s="92">
        <v>62</v>
      </c>
      <c r="B67" s="93">
        <v>19.86</v>
      </c>
      <c r="C67" s="93">
        <v>3.45</v>
      </c>
    </row>
    <row r="68" spans="1:3" x14ac:dyDescent="0.25">
      <c r="A68" s="92">
        <v>63</v>
      </c>
      <c r="B68" s="93">
        <v>19.22</v>
      </c>
      <c r="C68" s="93">
        <v>3.47</v>
      </c>
    </row>
    <row r="69" spans="1:3" x14ac:dyDescent="0.25">
      <c r="A69" s="92">
        <v>64</v>
      </c>
      <c r="B69" s="93">
        <v>18.59</v>
      </c>
      <c r="C69" s="93">
        <v>3.48</v>
      </c>
    </row>
    <row r="70" spans="1:3" x14ac:dyDescent="0.25">
      <c r="A70" s="92">
        <v>65</v>
      </c>
      <c r="B70" s="93">
        <v>17.95</v>
      </c>
      <c r="C70" s="93">
        <v>3.49</v>
      </c>
    </row>
    <row r="71" spans="1:3" x14ac:dyDescent="0.25">
      <c r="A71" s="92">
        <v>66</v>
      </c>
      <c r="B71" s="93">
        <v>17.3</v>
      </c>
      <c r="C71" s="93">
        <v>3.49</v>
      </c>
    </row>
    <row r="72" spans="1:3" x14ac:dyDescent="0.25">
      <c r="A72" s="92">
        <v>67</v>
      </c>
      <c r="B72" s="93">
        <v>16.66</v>
      </c>
      <c r="C72" s="93">
        <v>3.49</v>
      </c>
    </row>
  </sheetData>
  <sheetProtection algorithmName="SHA-512" hashValue="AdvfBAYGO1vzApQyRVB5grrMVv3r+2R8CP5N1km9a0wI6tdLeAt7QDg4AoZZU4VvQk1sNwhdWaGtNpVcBQ8HyA==" saltValue="jWcoSF69NX2g2eCnAbc4mg==" spinCount="100000" sheet="1" objects="1" scenarios="1"/>
  <conditionalFormatting sqref="A5:A13">
    <cfRule type="expression" dxfId="1331" priority="29" stopIfTrue="1">
      <formula>MOD(ROW(),2)=0</formula>
    </cfRule>
    <cfRule type="expression" dxfId="1330" priority="30" stopIfTrue="1">
      <formula>MOD(ROW(),2)&lt;&gt;0</formula>
    </cfRule>
  </conditionalFormatting>
  <conditionalFormatting sqref="B5:C13 C14">
    <cfRule type="expression" dxfId="1329" priority="31" stopIfTrue="1">
      <formula>MOD(ROW(),2)=0</formula>
    </cfRule>
    <cfRule type="expression" dxfId="1328" priority="32" stopIfTrue="1">
      <formula>MOD(ROW(),2)&lt;&gt;0</formula>
    </cfRule>
  </conditionalFormatting>
  <conditionalFormatting sqref="A14">
    <cfRule type="expression" dxfId="1327" priority="27" stopIfTrue="1">
      <formula>MOD(ROW(),2)=0</formula>
    </cfRule>
    <cfRule type="expression" dxfId="1326" priority="28" stopIfTrue="1">
      <formula>MOD(ROW(),2)&lt;&gt;0</formula>
    </cfRule>
  </conditionalFormatting>
  <conditionalFormatting sqref="B14">
    <cfRule type="expression" dxfId="1325" priority="23" stopIfTrue="1">
      <formula>MOD(ROW(),2)=0</formula>
    </cfRule>
    <cfRule type="expression" dxfId="1324" priority="24" stopIfTrue="1">
      <formula>MOD(ROW(),2)&lt;&gt;0</formula>
    </cfRule>
  </conditionalFormatting>
  <conditionalFormatting sqref="A22:A72">
    <cfRule type="expression" dxfId="1323" priority="15" stopIfTrue="1">
      <formula>MOD(ROW(),2)=0</formula>
    </cfRule>
    <cfRule type="expression" dxfId="1322" priority="16" stopIfTrue="1">
      <formula>MOD(ROW(),2)&lt;&gt;0</formula>
    </cfRule>
  </conditionalFormatting>
  <conditionalFormatting sqref="B22:C72">
    <cfRule type="expression" dxfId="1321" priority="17" stopIfTrue="1">
      <formula>MOD(ROW(),2)=0</formula>
    </cfRule>
    <cfRule type="expression" dxfId="1320" priority="18" stopIfTrue="1">
      <formula>MOD(ROW(),2)&lt;&gt;0</formula>
    </cfRule>
  </conditionalFormatting>
  <conditionalFormatting sqref="C15">
    <cfRule type="expression" dxfId="1319" priority="11" stopIfTrue="1">
      <formula>MOD(ROW(),2)=0</formula>
    </cfRule>
    <cfRule type="expression" dxfId="1318" priority="12" stopIfTrue="1">
      <formula>MOD(ROW(),2)&lt;&gt;0</formula>
    </cfRule>
  </conditionalFormatting>
  <conditionalFormatting sqref="A15">
    <cfRule type="expression" dxfId="1317" priority="13" stopIfTrue="1">
      <formula>MOD(ROW(),2)=0</formula>
    </cfRule>
    <cfRule type="expression" dxfId="1316" priority="14" stopIfTrue="1">
      <formula>MOD(ROW(),2)&lt;&gt;0</formula>
    </cfRule>
  </conditionalFormatting>
  <conditionalFormatting sqref="A16:A17">
    <cfRule type="expression" dxfId="1315" priority="5" stopIfTrue="1">
      <formula>MOD(ROW(),2)=0</formula>
    </cfRule>
    <cfRule type="expression" dxfId="1314" priority="6" stopIfTrue="1">
      <formula>MOD(ROW(),2)&lt;&gt;0</formula>
    </cfRule>
  </conditionalFormatting>
  <conditionalFormatting sqref="C16:C17">
    <cfRule type="expression" dxfId="1313" priority="9" stopIfTrue="1">
      <formula>MOD(ROW(),2)=0</formula>
    </cfRule>
    <cfRule type="expression" dxfId="1312" priority="10" stopIfTrue="1">
      <formula>MOD(ROW(),2)&lt;&gt;0</formula>
    </cfRule>
  </conditionalFormatting>
  <conditionalFormatting sqref="B15">
    <cfRule type="expression" dxfId="1311" priority="3" stopIfTrue="1">
      <formula>MOD(ROW(),2)=0</formula>
    </cfRule>
    <cfRule type="expression" dxfId="1310" priority="4" stopIfTrue="1">
      <formula>MOD(ROW(),2)&lt;&gt;0</formula>
    </cfRule>
  </conditionalFormatting>
  <conditionalFormatting sqref="B16:B17">
    <cfRule type="expression" dxfId="1309" priority="1" stopIfTrue="1">
      <formula>MOD(ROW(),2)=0</formula>
    </cfRule>
    <cfRule type="expression" dxfId="130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96"/>
  <dimension ref="A1:L4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'[4]Purpose of spreadsheet'!A2</f>
        <v>Police_EW - TV in factors</v>
      </c>
      <c r="B2" s="43"/>
      <c r="C2" s="43"/>
      <c r="D2" s="43"/>
      <c r="E2" s="43"/>
      <c r="F2" s="43"/>
      <c r="G2" s="43"/>
      <c r="H2" s="43"/>
      <c r="I2" s="43"/>
    </row>
    <row r="5" spans="1:12" x14ac:dyDescent="0.25">
      <c r="A5" s="88" t="s">
        <v>24</v>
      </c>
      <c r="B5" s="82" t="s">
        <v>26</v>
      </c>
      <c r="C5" s="82"/>
    </row>
    <row r="6" spans="1:12" x14ac:dyDescent="0.25">
      <c r="A6" s="89" t="s">
        <v>16</v>
      </c>
      <c r="B6" s="84" t="s">
        <v>52</v>
      </c>
      <c r="C6" s="82"/>
    </row>
    <row r="7" spans="1:12" x14ac:dyDescent="0.25">
      <c r="A7" s="89" t="s">
        <v>53</v>
      </c>
      <c r="B7" s="84">
        <v>2015</v>
      </c>
      <c r="C7" s="82"/>
    </row>
    <row r="8" spans="1:12" x14ac:dyDescent="0.25">
      <c r="A8" s="89" t="s">
        <v>17</v>
      </c>
      <c r="B8" s="84" t="s">
        <v>606</v>
      </c>
      <c r="C8" s="82"/>
    </row>
    <row r="9" spans="1:12" x14ac:dyDescent="0.25">
      <c r="A9" s="89" t="s">
        <v>2</v>
      </c>
      <c r="B9" s="84" t="s">
        <v>610</v>
      </c>
      <c r="C9" s="82"/>
    </row>
    <row r="10" spans="1:12" x14ac:dyDescent="0.25">
      <c r="A10" s="89" t="s">
        <v>23</v>
      </c>
      <c r="B10" s="84" t="s">
        <v>375</v>
      </c>
      <c r="C10" s="82"/>
    </row>
    <row r="11" spans="1:12" x14ac:dyDescent="0.25">
      <c r="A11" s="89" t="s">
        <v>270</v>
      </c>
      <c r="B11" s="84" t="s">
        <v>285</v>
      </c>
      <c r="C11" s="82"/>
    </row>
    <row r="12" spans="1:12" x14ac:dyDescent="0.25">
      <c r="A12" s="89" t="s">
        <v>57</v>
      </c>
      <c r="B12" s="84">
        <v>228</v>
      </c>
      <c r="C12" s="82"/>
    </row>
    <row r="13" spans="1:12" x14ac:dyDescent="0.25">
      <c r="A13" s="89" t="s">
        <v>58</v>
      </c>
      <c r="B13" s="84" t="s">
        <v>611</v>
      </c>
      <c r="C13" s="82"/>
    </row>
    <row r="14" spans="1:12" ht="52.8" x14ac:dyDescent="0.25">
      <c r="A14" s="89" t="s">
        <v>519</v>
      </c>
      <c r="B14" s="84" t="str">
        <f>'[3]Factor List'!I37</f>
        <v>Police pension scheme (England &amp; Wales): 2015 Scheme; Non-Club incoming transfers; Factors and guidance dated 10 December 2020</v>
      </c>
      <c r="C14" s="82"/>
    </row>
    <row r="15" spans="1:12" x14ac:dyDescent="0.25">
      <c r="A15" s="89" t="s">
        <v>19</v>
      </c>
      <c r="B15" s="95" t="str">
        <f>"29 June 2023"</f>
        <v>29 June 2023</v>
      </c>
      <c r="C15" s="84"/>
    </row>
    <row r="16" spans="1:12" ht="26.4" x14ac:dyDescent="0.25">
      <c r="A16" s="80" t="s">
        <v>20</v>
      </c>
      <c r="B16" s="119"/>
      <c r="C16" s="77"/>
    </row>
    <row r="17" spans="1:3" x14ac:dyDescent="0.25">
      <c r="A17" s="80" t="s">
        <v>268</v>
      </c>
      <c r="B17" s="77" t="s">
        <v>520</v>
      </c>
      <c r="C17" s="77"/>
    </row>
    <row r="19" spans="1:3" x14ac:dyDescent="0.25">
      <c r="B19" s="96" t="str">
        <f>HYPERLINK("#'Factor List'!A1","Back to Factor List")</f>
        <v>Back to Factor List</v>
      </c>
    </row>
    <row r="22" spans="1:3" x14ac:dyDescent="0.25">
      <c r="A22" s="97" t="s">
        <v>288</v>
      </c>
      <c r="B22" s="97" t="s">
        <v>616</v>
      </c>
      <c r="C22" s="97" t="s">
        <v>617</v>
      </c>
    </row>
    <row r="23" spans="1:3" x14ac:dyDescent="0.25">
      <c r="A23" s="101" t="s">
        <v>618</v>
      </c>
      <c r="B23" s="102">
        <v>12.8</v>
      </c>
      <c r="C23" s="102">
        <v>13.4</v>
      </c>
    </row>
    <row r="24" spans="1:3" x14ac:dyDescent="0.25">
      <c r="A24" s="101" t="s">
        <v>619</v>
      </c>
      <c r="B24" s="102">
        <v>12.9</v>
      </c>
      <c r="C24" s="102">
        <v>13.6</v>
      </c>
    </row>
    <row r="25" spans="1:3" x14ac:dyDescent="0.25">
      <c r="A25" s="101" t="s">
        <v>620</v>
      </c>
      <c r="B25" s="102">
        <v>13.1</v>
      </c>
      <c r="C25" s="102">
        <v>13.8</v>
      </c>
    </row>
    <row r="26" spans="1:3" x14ac:dyDescent="0.25">
      <c r="A26" s="101" t="s">
        <v>621</v>
      </c>
      <c r="B26" s="102">
        <v>13.3</v>
      </c>
      <c r="C26" s="102">
        <v>14.3</v>
      </c>
    </row>
    <row r="27" spans="1:3" x14ac:dyDescent="0.25">
      <c r="A27" s="101" t="s">
        <v>622</v>
      </c>
      <c r="B27" s="102">
        <v>13.8</v>
      </c>
      <c r="C27" s="102">
        <v>14.2</v>
      </c>
    </row>
    <row r="40" ht="39.6" customHeight="1" x14ac:dyDescent="0.25"/>
    <row r="42" ht="27.6" customHeight="1" x14ac:dyDescent="0.25"/>
  </sheetData>
  <sheetProtection algorithmName="SHA-512" hashValue="FEocLFI1XpnjPJhhfYBdKRD9Y99A3eRcsRLUgc9AdSJqVOzv0QMi14pfzzTQ7Thk/g2Pn+E1XdQsOiGqphq49g==" saltValue="4JZCTN2nmqYCdwkF9915Iw==" spinCount="100000" sheet="1" objects="1" scenarios="1"/>
  <conditionalFormatting sqref="A5:A13">
    <cfRule type="expression" dxfId="1307" priority="25" stopIfTrue="1">
      <formula>MOD(ROW(),2)=0</formula>
    </cfRule>
    <cfRule type="expression" dxfId="1306" priority="26" stopIfTrue="1">
      <formula>MOD(ROW(),2)&lt;&gt;0</formula>
    </cfRule>
  </conditionalFormatting>
  <conditionalFormatting sqref="B5:C13 C14">
    <cfRule type="expression" dxfId="1305" priority="27" stopIfTrue="1">
      <formula>MOD(ROW(),2)=0</formula>
    </cfRule>
    <cfRule type="expression" dxfId="1304" priority="28" stopIfTrue="1">
      <formula>MOD(ROW(),2)&lt;&gt;0</formula>
    </cfRule>
  </conditionalFormatting>
  <conditionalFormatting sqref="A22:A27">
    <cfRule type="expression" dxfId="1303" priority="21" stopIfTrue="1">
      <formula>MOD(ROW(),2)=0</formula>
    </cfRule>
    <cfRule type="expression" dxfId="1302" priority="22" stopIfTrue="1">
      <formula>MOD(ROW(),2)&lt;&gt;0</formula>
    </cfRule>
  </conditionalFormatting>
  <conditionalFormatting sqref="B22:B23 B25:B27">
    <cfRule type="expression" dxfId="1301" priority="23" stopIfTrue="1">
      <formula>MOD(ROW(),2)=0</formula>
    </cfRule>
    <cfRule type="expression" dxfId="1300" priority="24" stopIfTrue="1">
      <formula>MOD(ROW(),2)&lt;&gt;0</formula>
    </cfRule>
  </conditionalFormatting>
  <conditionalFormatting sqref="C23:C27">
    <cfRule type="expression" dxfId="1299" priority="19" stopIfTrue="1">
      <formula>MOD(ROW(),2)=0</formula>
    </cfRule>
    <cfRule type="expression" dxfId="1298" priority="20" stopIfTrue="1">
      <formula>MOD(ROW(),2)&lt;&gt;0</formula>
    </cfRule>
  </conditionalFormatting>
  <conditionalFormatting sqref="C22">
    <cfRule type="expression" dxfId="1297" priority="17" stopIfTrue="1">
      <formula>MOD(ROW(),2)=0</formula>
    </cfRule>
    <cfRule type="expression" dxfId="1296" priority="18" stopIfTrue="1">
      <formula>MOD(ROW(),2)&lt;&gt;0</formula>
    </cfRule>
  </conditionalFormatting>
  <conditionalFormatting sqref="A14">
    <cfRule type="expression" dxfId="1295" priority="15" stopIfTrue="1">
      <formula>MOD(ROW(),2)=0</formula>
    </cfRule>
    <cfRule type="expression" dxfId="1294" priority="16" stopIfTrue="1">
      <formula>MOD(ROW(),2)&lt;&gt;0</formula>
    </cfRule>
  </conditionalFormatting>
  <conditionalFormatting sqref="B24">
    <cfRule type="expression" dxfId="1293" priority="13" stopIfTrue="1">
      <formula>MOD(ROW(),2)=0</formula>
    </cfRule>
    <cfRule type="expression" dxfId="1292" priority="14" stopIfTrue="1">
      <formula>MOD(ROW(),2)&lt;&gt;0</formula>
    </cfRule>
  </conditionalFormatting>
  <conditionalFormatting sqref="B14">
    <cfRule type="expression" dxfId="1291" priority="11" stopIfTrue="1">
      <formula>MOD(ROW(),2)=0</formula>
    </cfRule>
    <cfRule type="expression" dxfId="1290" priority="12" stopIfTrue="1">
      <formula>MOD(ROW(),2)&lt;&gt;0</formula>
    </cfRule>
  </conditionalFormatting>
  <conditionalFormatting sqref="B15:C15">
    <cfRule type="expression" dxfId="1289" priority="7" stopIfTrue="1">
      <formula>MOD(ROW(),2)=0</formula>
    </cfRule>
    <cfRule type="expression" dxfId="1288" priority="8" stopIfTrue="1">
      <formula>MOD(ROW(),2)&lt;&gt;0</formula>
    </cfRule>
  </conditionalFormatting>
  <conditionalFormatting sqref="A15">
    <cfRule type="expression" dxfId="1287" priority="9" stopIfTrue="1">
      <formula>MOD(ROW(),2)=0</formula>
    </cfRule>
    <cfRule type="expression" dxfId="1286" priority="10" stopIfTrue="1">
      <formula>MOD(ROW(),2)&lt;&gt;0</formula>
    </cfRule>
  </conditionalFormatting>
  <conditionalFormatting sqref="A16:A17">
    <cfRule type="expression" dxfId="1285" priority="1" stopIfTrue="1">
      <formula>MOD(ROW(),2)=0</formula>
    </cfRule>
    <cfRule type="expression" dxfId="1284" priority="2" stopIfTrue="1">
      <formula>MOD(ROW(),2)&lt;&gt;0</formula>
    </cfRule>
  </conditionalFormatting>
  <conditionalFormatting sqref="B16:B17">
    <cfRule type="expression" dxfId="1283" priority="3" stopIfTrue="1">
      <formula>MOD(ROW(),2)=0</formula>
    </cfRule>
    <cfRule type="expression" dxfId="1282" priority="4" stopIfTrue="1">
      <formula>MOD(ROW(),2)&lt;&gt;0</formula>
    </cfRule>
  </conditionalFormatting>
  <conditionalFormatting sqref="C16:C17">
    <cfRule type="expression" dxfId="1281" priority="5" stopIfTrue="1">
      <formula>MOD(ROW(),2)=0</formula>
    </cfRule>
    <cfRule type="expression" dxfId="1280"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86"/>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CETV - x-229</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282</v>
      </c>
      <c r="C9" s="77"/>
    </row>
    <row r="10" spans="1:12" ht="26.4" x14ac:dyDescent="0.25">
      <c r="A10" s="80" t="s">
        <v>2</v>
      </c>
      <c r="B10" s="77" t="s">
        <v>453</v>
      </c>
      <c r="C10" s="77"/>
    </row>
    <row r="11" spans="1:12" x14ac:dyDescent="0.25">
      <c r="A11" s="80" t="s">
        <v>23</v>
      </c>
      <c r="B11" s="77" t="s">
        <v>454</v>
      </c>
      <c r="C11" s="77"/>
    </row>
    <row r="12" spans="1:12" x14ac:dyDescent="0.25">
      <c r="A12" s="80" t="s">
        <v>270</v>
      </c>
      <c r="B12" s="77" t="s">
        <v>285</v>
      </c>
      <c r="C12" s="77"/>
    </row>
    <row r="13" spans="1:12" x14ac:dyDescent="0.25">
      <c r="A13" s="80" t="s">
        <v>56</v>
      </c>
      <c r="B13" s="77">
        <v>2</v>
      </c>
      <c r="C13" s="77"/>
    </row>
    <row r="14" spans="1:12" x14ac:dyDescent="0.25">
      <c r="A14" s="80" t="s">
        <v>18</v>
      </c>
      <c r="B14" s="77">
        <v>229</v>
      </c>
      <c r="C14" s="77"/>
    </row>
    <row r="15" spans="1:12" x14ac:dyDescent="0.25">
      <c r="A15" s="80" t="s">
        <v>57</v>
      </c>
      <c r="B15" s="77" t="s">
        <v>455</v>
      </c>
      <c r="C15" s="77"/>
    </row>
    <row r="16" spans="1:12" x14ac:dyDescent="0.25">
      <c r="A16" s="80" t="s">
        <v>58</v>
      </c>
      <c r="B16" s="77" t="s">
        <v>450</v>
      </c>
      <c r="C16" s="77"/>
    </row>
    <row r="17" spans="1:3" ht="52.8" x14ac:dyDescent="0.25">
      <c r="A17" s="80"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x14ac:dyDescent="0.25">
      <c r="A25" s="91" t="s">
        <v>288</v>
      </c>
      <c r="B25" s="91" t="s">
        <v>456</v>
      </c>
      <c r="C25" s="91" t="s">
        <v>457</v>
      </c>
    </row>
    <row r="26" spans="1:3" x14ac:dyDescent="0.25">
      <c r="A26" s="92">
        <v>43</v>
      </c>
      <c r="B26" s="93">
        <v>20.22</v>
      </c>
      <c r="C26" s="93">
        <v>20.22</v>
      </c>
    </row>
    <row r="27" spans="1:3" x14ac:dyDescent="0.25">
      <c r="A27" s="92">
        <v>44</v>
      </c>
      <c r="B27" s="93">
        <v>20.55</v>
      </c>
      <c r="C27" s="93">
        <v>20.55</v>
      </c>
    </row>
    <row r="28" spans="1:3" x14ac:dyDescent="0.25">
      <c r="A28" s="92">
        <v>45</v>
      </c>
      <c r="B28" s="93">
        <v>20.88</v>
      </c>
      <c r="C28" s="93">
        <v>20.88</v>
      </c>
    </row>
    <row r="29" spans="1:3" x14ac:dyDescent="0.25">
      <c r="A29" s="92">
        <v>46</v>
      </c>
      <c r="B29" s="93">
        <v>21.22</v>
      </c>
      <c r="C29" s="93">
        <v>21.22</v>
      </c>
    </row>
    <row r="30" spans="1:3" x14ac:dyDescent="0.25">
      <c r="A30" s="92">
        <v>47</v>
      </c>
      <c r="B30" s="93">
        <v>21.56</v>
      </c>
      <c r="C30" s="93">
        <v>21.56</v>
      </c>
    </row>
    <row r="31" spans="1:3" x14ac:dyDescent="0.25">
      <c r="A31" s="92">
        <v>48</v>
      </c>
      <c r="B31" s="93">
        <v>21.91</v>
      </c>
      <c r="C31" s="93">
        <v>21.91</v>
      </c>
    </row>
    <row r="32" spans="1:3" x14ac:dyDescent="0.25">
      <c r="A32" s="92">
        <v>49</v>
      </c>
      <c r="B32" s="93">
        <v>22.27</v>
      </c>
      <c r="C32" s="93">
        <v>22.27</v>
      </c>
    </row>
    <row r="33" spans="1:3" x14ac:dyDescent="0.25">
      <c r="A33" s="92">
        <v>50</v>
      </c>
      <c r="B33" s="93">
        <v>22.64</v>
      </c>
      <c r="C33" s="93">
        <v>22.64</v>
      </c>
    </row>
    <row r="34" spans="1:3" x14ac:dyDescent="0.25">
      <c r="A34" s="92">
        <v>51</v>
      </c>
      <c r="B34" s="93">
        <v>23.02</v>
      </c>
      <c r="C34" s="93">
        <v>23.02</v>
      </c>
    </row>
    <row r="35" spans="1:3" x14ac:dyDescent="0.25">
      <c r="A35" s="92">
        <v>52</v>
      </c>
      <c r="B35" s="93">
        <v>23.41</v>
      </c>
      <c r="C35" s="93">
        <v>23.41</v>
      </c>
    </row>
    <row r="36" spans="1:3" x14ac:dyDescent="0.25">
      <c r="A36" s="92">
        <v>53</v>
      </c>
      <c r="B36" s="93">
        <v>23.8</v>
      </c>
      <c r="C36" s="93">
        <v>23.8</v>
      </c>
    </row>
    <row r="37" spans="1:3" x14ac:dyDescent="0.25">
      <c r="A37" s="92">
        <v>54</v>
      </c>
      <c r="B37" s="93">
        <v>24.21</v>
      </c>
      <c r="C37" s="93">
        <v>24.21</v>
      </c>
    </row>
    <row r="38" spans="1:3" x14ac:dyDescent="0.25">
      <c r="A38"/>
      <c r="B38"/>
    </row>
    <row r="39" spans="1:3" x14ac:dyDescent="0.25">
      <c r="A39"/>
      <c r="B39"/>
    </row>
    <row r="40" spans="1:3" x14ac:dyDescent="0.25">
      <c r="A40"/>
      <c r="B40"/>
    </row>
    <row r="41" spans="1:3" x14ac:dyDescent="0.25">
      <c r="A41"/>
      <c r="B41"/>
    </row>
    <row r="42" spans="1:3" x14ac:dyDescent="0.25">
      <c r="A42"/>
      <c r="B42"/>
    </row>
    <row r="43" spans="1:3" ht="39.6" customHeight="1" x14ac:dyDescent="0.25">
      <c r="A43"/>
      <c r="B43"/>
    </row>
    <row r="44" spans="1:3" x14ac:dyDescent="0.25">
      <c r="A44"/>
      <c r="B44"/>
    </row>
    <row r="45" spans="1:3" ht="27.6" customHeight="1"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Lb0tCwbN1sVMwcBZmZEUsTx8s7fMhvGAYBzjOJkUi5MjREu+W59zgOFZwlCQ2eSoeIexrihnFVojE7etoPZ3GQ==" saltValue="A00fQD61qalveUagjkiUCw==" spinCount="100000" sheet="1" objects="1" scenarios="1"/>
  <conditionalFormatting sqref="A25:A37">
    <cfRule type="expression" dxfId="1279" priority="7" stopIfTrue="1">
      <formula>MOD(ROW(),2)=0</formula>
    </cfRule>
    <cfRule type="expression" dxfId="1278" priority="8" stopIfTrue="1">
      <formula>MOD(ROW(),2)&lt;&gt;0</formula>
    </cfRule>
  </conditionalFormatting>
  <conditionalFormatting sqref="B25:C37">
    <cfRule type="expression" dxfId="1277" priority="9" stopIfTrue="1">
      <formula>MOD(ROW(),2)=0</formula>
    </cfRule>
    <cfRule type="expression" dxfId="1276" priority="10" stopIfTrue="1">
      <formula>MOD(ROW(),2)&lt;&gt;0</formula>
    </cfRule>
  </conditionalFormatting>
  <conditionalFormatting sqref="A6:A20">
    <cfRule type="expression" dxfId="1275" priority="1" stopIfTrue="1">
      <formula>MOD(ROW(),2)=0</formula>
    </cfRule>
    <cfRule type="expression" dxfId="1274" priority="2" stopIfTrue="1">
      <formula>MOD(ROW(),2)&lt;&gt;0</formula>
    </cfRule>
  </conditionalFormatting>
  <conditionalFormatting sqref="B6:B20">
    <cfRule type="expression" dxfId="1273" priority="3" stopIfTrue="1">
      <formula>MOD(ROW(),2)=0</formula>
    </cfRule>
    <cfRule type="expression" dxfId="1272" priority="4" stopIfTrue="1">
      <formula>MOD(ROW(),2)&lt;&gt;0</formula>
    </cfRule>
  </conditionalFormatting>
  <conditionalFormatting sqref="C6:C20">
    <cfRule type="expression" dxfId="1271" priority="5" stopIfTrue="1">
      <formula>MOD(ROW(),2)=0</formula>
    </cfRule>
    <cfRule type="expression" dxfId="1270"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50"/>
  <dimension ref="A1:L73"/>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x-301</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1987</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2</v>
      </c>
      <c r="C13" s="84"/>
      <c r="D13" s="84"/>
    </row>
    <row r="14" spans="1:12" x14ac:dyDescent="0.25">
      <c r="A14" s="83" t="s">
        <v>18</v>
      </c>
      <c r="B14" s="84">
        <v>301</v>
      </c>
      <c r="C14" s="84"/>
      <c r="D14" s="84"/>
    </row>
    <row r="15" spans="1:12" x14ac:dyDescent="0.25">
      <c r="A15" s="83" t="s">
        <v>57</v>
      </c>
      <c r="B15" s="84" t="s">
        <v>346</v>
      </c>
      <c r="C15" s="84"/>
      <c r="D15" s="84"/>
    </row>
    <row r="16" spans="1:12" x14ac:dyDescent="0.25">
      <c r="A16" s="83" t="s">
        <v>58</v>
      </c>
      <c r="B16" s="84" t="s">
        <v>347</v>
      </c>
      <c r="C16" s="84"/>
      <c r="D16" s="84"/>
    </row>
    <row r="17" spans="1:4" ht="25.05" customHeight="1" x14ac:dyDescent="0.25">
      <c r="A17" s="89" t="s">
        <v>519</v>
      </c>
      <c r="B17" s="84" t="str">
        <f>INDEX('Factor List'!$L:$L,MATCH(B$15,'Factor List'!$J:$J,0))</f>
        <v>Police pension schemes (England &amp; Wales): 1987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48</v>
      </c>
      <c r="B26" s="93">
        <v>27.66</v>
      </c>
      <c r="C26" s="93">
        <v>2.92</v>
      </c>
      <c r="D26" s="93"/>
    </row>
    <row r="27" spans="1:4" x14ac:dyDescent="0.25">
      <c r="A27" s="92">
        <v>49</v>
      </c>
      <c r="B27" s="93">
        <v>27.23</v>
      </c>
      <c r="C27" s="93">
        <v>2.94</v>
      </c>
      <c r="D27" s="93"/>
    </row>
    <row r="28" spans="1:4" x14ac:dyDescent="0.25">
      <c r="A28" s="92">
        <v>50</v>
      </c>
      <c r="B28" s="93">
        <v>26.77</v>
      </c>
      <c r="C28" s="93">
        <v>2.97</v>
      </c>
      <c r="D28" s="93"/>
    </row>
    <row r="29" spans="1:4" x14ac:dyDescent="0.25">
      <c r="A29" s="92">
        <v>51</v>
      </c>
      <c r="B29" s="93">
        <v>26.29</v>
      </c>
      <c r="C29" s="93">
        <v>3</v>
      </c>
      <c r="D29" s="93"/>
    </row>
    <row r="30" spans="1:4" x14ac:dyDescent="0.25">
      <c r="A30" s="92">
        <v>52</v>
      </c>
      <c r="B30" s="93">
        <v>25.79</v>
      </c>
      <c r="C30" s="93">
        <v>3.02</v>
      </c>
      <c r="D30" s="93"/>
    </row>
    <row r="31" spans="1:4" x14ac:dyDescent="0.25">
      <c r="A31" s="92">
        <v>53</v>
      </c>
      <c r="B31" s="93">
        <v>25.26</v>
      </c>
      <c r="C31" s="93">
        <v>3.05</v>
      </c>
      <c r="D31" s="93"/>
    </row>
    <row r="32" spans="1:4" x14ac:dyDescent="0.25">
      <c r="A32" s="92">
        <v>54</v>
      </c>
      <c r="B32" s="93">
        <v>24.7</v>
      </c>
      <c r="C32" s="93">
        <v>3.08</v>
      </c>
      <c r="D32" s="93"/>
    </row>
    <row r="33" spans="1:4" x14ac:dyDescent="0.25">
      <c r="A33" s="92">
        <v>55</v>
      </c>
      <c r="B33" s="93">
        <v>24.12</v>
      </c>
      <c r="C33" s="93">
        <v>3.1</v>
      </c>
      <c r="D33" s="93"/>
    </row>
    <row r="34" spans="1:4" x14ac:dyDescent="0.25">
      <c r="A34" s="92">
        <v>56</v>
      </c>
      <c r="B34" s="93">
        <v>23.53</v>
      </c>
      <c r="C34" s="93">
        <v>3.13</v>
      </c>
      <c r="D34" s="93"/>
    </row>
    <row r="35" spans="1:4" x14ac:dyDescent="0.25">
      <c r="A35" s="92">
        <v>57</v>
      </c>
      <c r="B35" s="93">
        <v>22.94</v>
      </c>
      <c r="C35" s="93">
        <v>3.15</v>
      </c>
      <c r="D35" s="93"/>
    </row>
    <row r="36" spans="1:4" x14ac:dyDescent="0.25">
      <c r="A36" s="92">
        <v>58</v>
      </c>
      <c r="B36" s="93">
        <v>22.33</v>
      </c>
      <c r="C36" s="93">
        <v>3.17</v>
      </c>
      <c r="D36" s="93"/>
    </row>
    <row r="37" spans="1:4" x14ac:dyDescent="0.25">
      <c r="A37" s="92">
        <v>59</v>
      </c>
      <c r="B37" s="93">
        <v>21.72</v>
      </c>
      <c r="C37" s="93">
        <v>3.19</v>
      </c>
      <c r="D37" s="93"/>
    </row>
    <row r="38" spans="1:4" x14ac:dyDescent="0.25">
      <c r="A38" s="92">
        <v>60</v>
      </c>
      <c r="B38" s="93">
        <v>21.11</v>
      </c>
      <c r="C38" s="93">
        <v>3.2</v>
      </c>
      <c r="D38" s="93"/>
    </row>
    <row r="39" spans="1:4" x14ac:dyDescent="0.25">
      <c r="A39" s="92">
        <v>61</v>
      </c>
      <c r="B39" s="93">
        <v>20.48</v>
      </c>
      <c r="C39" s="93">
        <v>3.22</v>
      </c>
      <c r="D39" s="93"/>
    </row>
    <row r="40" spans="1:4" x14ac:dyDescent="0.25">
      <c r="A40" s="92">
        <v>62</v>
      </c>
      <c r="B40" s="93">
        <v>19.86</v>
      </c>
      <c r="C40" s="93">
        <v>3.24</v>
      </c>
      <c r="D40" s="93"/>
    </row>
    <row r="41" spans="1:4" x14ac:dyDescent="0.25">
      <c r="A41" s="92">
        <v>63</v>
      </c>
      <c r="B41" s="93">
        <v>19.22</v>
      </c>
      <c r="C41" s="93">
        <v>3.25</v>
      </c>
      <c r="D41" s="93"/>
    </row>
    <row r="42" spans="1:4" x14ac:dyDescent="0.25">
      <c r="A42" s="92">
        <v>64</v>
      </c>
      <c r="B42" s="93">
        <v>18.59</v>
      </c>
      <c r="C42" s="93">
        <v>3.17</v>
      </c>
      <c r="D42" s="93"/>
    </row>
    <row r="43" spans="1:4" x14ac:dyDescent="0.25">
      <c r="A43" s="92">
        <v>65</v>
      </c>
      <c r="B43" s="93">
        <v>17.95</v>
      </c>
      <c r="C43" s="93">
        <v>3.09</v>
      </c>
      <c r="D43" s="93"/>
    </row>
    <row r="44" spans="1:4" x14ac:dyDescent="0.25">
      <c r="A44" s="92">
        <v>66</v>
      </c>
      <c r="B44" s="93">
        <v>17.3</v>
      </c>
      <c r="C44" s="93">
        <v>3.1</v>
      </c>
      <c r="D44" s="93"/>
    </row>
    <row r="45" spans="1:4" x14ac:dyDescent="0.25">
      <c r="A45" s="92">
        <v>67</v>
      </c>
      <c r="B45" s="93">
        <v>16.66</v>
      </c>
      <c r="C45" s="93">
        <v>3.1</v>
      </c>
      <c r="D45" s="93"/>
    </row>
    <row r="46" spans="1:4" x14ac:dyDescent="0.25">
      <c r="A46" s="92">
        <v>68</v>
      </c>
      <c r="B46" s="93">
        <v>16.010000000000002</v>
      </c>
      <c r="C46" s="93">
        <v>3.1</v>
      </c>
      <c r="D46" s="93"/>
    </row>
    <row r="47" spans="1:4" x14ac:dyDescent="0.25">
      <c r="A47" s="92">
        <v>69</v>
      </c>
      <c r="B47" s="93">
        <v>15.36</v>
      </c>
      <c r="C47" s="93">
        <v>3.05</v>
      </c>
      <c r="D47" s="93">
        <v>3.12</v>
      </c>
    </row>
    <row r="48" spans="1:4" x14ac:dyDescent="0.25">
      <c r="A48" s="92">
        <v>70</v>
      </c>
      <c r="B48" s="93">
        <v>14.71</v>
      </c>
      <c r="C48" s="93">
        <v>2.99</v>
      </c>
      <c r="D48" s="93">
        <v>2.9</v>
      </c>
    </row>
    <row r="49" spans="1:4" x14ac:dyDescent="0.25">
      <c r="A49" s="92">
        <v>71</v>
      </c>
      <c r="B49" s="93">
        <v>14.06</v>
      </c>
      <c r="C49" s="93">
        <v>2.98</v>
      </c>
      <c r="D49" s="93">
        <v>2.7</v>
      </c>
    </row>
    <row r="50" spans="1:4" x14ac:dyDescent="0.25">
      <c r="A50" s="92">
        <v>72</v>
      </c>
      <c r="B50" s="93">
        <v>13.41</v>
      </c>
      <c r="C50" s="93">
        <v>2.97</v>
      </c>
      <c r="D50" s="93">
        <v>2.5</v>
      </c>
    </row>
    <row r="51" spans="1:4" x14ac:dyDescent="0.25">
      <c r="A51" s="92">
        <v>73</v>
      </c>
      <c r="B51" s="93">
        <v>12.77</v>
      </c>
      <c r="C51" s="93">
        <v>2.95</v>
      </c>
      <c r="D51" s="93">
        <v>2.31</v>
      </c>
    </row>
    <row r="52" spans="1:4" x14ac:dyDescent="0.25">
      <c r="A52" s="92">
        <v>74</v>
      </c>
      <c r="B52" s="93">
        <v>12.13</v>
      </c>
      <c r="C52" s="93">
        <v>2.81</v>
      </c>
      <c r="D52" s="93">
        <v>2.11</v>
      </c>
    </row>
    <row r="53" spans="1:4" x14ac:dyDescent="0.25">
      <c r="A53" s="92">
        <v>75</v>
      </c>
      <c r="B53" s="93">
        <v>11.49</v>
      </c>
      <c r="C53" s="93">
        <v>2.67</v>
      </c>
      <c r="D53" s="93">
        <v>1.92</v>
      </c>
    </row>
    <row r="54" spans="1:4" x14ac:dyDescent="0.25">
      <c r="A54" s="92">
        <v>76</v>
      </c>
      <c r="B54" s="93">
        <v>10.87</v>
      </c>
      <c r="C54" s="93">
        <v>2.63</v>
      </c>
      <c r="D54" s="93">
        <v>1.75</v>
      </c>
    </row>
    <row r="55" spans="1:4" x14ac:dyDescent="0.25">
      <c r="A55" s="92">
        <v>77</v>
      </c>
      <c r="B55" s="93">
        <v>10.25</v>
      </c>
      <c r="C55" s="93">
        <v>2.6</v>
      </c>
      <c r="D55" s="93">
        <v>1.6</v>
      </c>
    </row>
    <row r="56" spans="1:4" x14ac:dyDescent="0.25">
      <c r="A56" s="92">
        <v>78</v>
      </c>
      <c r="B56" s="93">
        <v>9.64</v>
      </c>
      <c r="C56" s="93">
        <v>2.5499999999999998</v>
      </c>
      <c r="D56" s="93">
        <v>1.45</v>
      </c>
    </row>
    <row r="57" spans="1:4" x14ac:dyDescent="0.25">
      <c r="A57" s="92">
        <v>79</v>
      </c>
      <c r="B57" s="93">
        <v>9.0500000000000007</v>
      </c>
      <c r="C57" s="93">
        <v>2.33</v>
      </c>
      <c r="D57" s="93">
        <v>1.29</v>
      </c>
    </row>
    <row r="58" spans="1:4" x14ac:dyDescent="0.25">
      <c r="A58" s="92">
        <v>80</v>
      </c>
      <c r="B58" s="93">
        <v>8.4700000000000006</v>
      </c>
      <c r="C58" s="93">
        <v>2.1</v>
      </c>
      <c r="D58" s="93">
        <v>1.1399999999999999</v>
      </c>
    </row>
    <row r="59" spans="1:4" x14ac:dyDescent="0.25">
      <c r="A59" s="92">
        <v>81</v>
      </c>
      <c r="B59" s="93">
        <v>7.91</v>
      </c>
      <c r="C59" s="93">
        <v>2.0499999999999998</v>
      </c>
      <c r="D59" s="93">
        <v>1.02</v>
      </c>
    </row>
    <row r="60" spans="1:4" x14ac:dyDescent="0.25">
      <c r="A60" s="92">
        <v>82</v>
      </c>
      <c r="B60" s="93">
        <v>7.37</v>
      </c>
      <c r="C60" s="93">
        <v>1.99</v>
      </c>
      <c r="D60" s="93">
        <v>0.91</v>
      </c>
    </row>
    <row r="61" spans="1:4" x14ac:dyDescent="0.25">
      <c r="A61" s="92">
        <v>83</v>
      </c>
      <c r="B61" s="93">
        <v>6.85</v>
      </c>
      <c r="C61" s="93">
        <v>1.93</v>
      </c>
      <c r="D61" s="93">
        <v>0.81</v>
      </c>
    </row>
    <row r="62" spans="1:4" x14ac:dyDescent="0.25">
      <c r="A62" s="92">
        <v>84</v>
      </c>
      <c r="B62" s="93">
        <v>6.36</v>
      </c>
      <c r="C62" s="93">
        <v>1.68</v>
      </c>
      <c r="D62" s="93">
        <v>0.7</v>
      </c>
    </row>
    <row r="63" spans="1:4" x14ac:dyDescent="0.25">
      <c r="A63" s="92">
        <v>85</v>
      </c>
      <c r="B63" s="93">
        <v>5.88</v>
      </c>
      <c r="C63" s="93">
        <v>1.43</v>
      </c>
      <c r="D63" s="93">
        <v>0.6</v>
      </c>
    </row>
    <row r="64" spans="1:4" x14ac:dyDescent="0.25">
      <c r="A64" s="92">
        <v>86</v>
      </c>
      <c r="B64" s="93">
        <v>5.43</v>
      </c>
      <c r="C64" s="93">
        <v>1.37</v>
      </c>
      <c r="D64" s="93">
        <v>0.53</v>
      </c>
    </row>
    <row r="65" spans="1:4" x14ac:dyDescent="0.25">
      <c r="A65" s="92">
        <v>87</v>
      </c>
      <c r="B65" s="93">
        <v>5.01</v>
      </c>
      <c r="C65" s="93">
        <v>1.31</v>
      </c>
      <c r="D65" s="93">
        <v>0.46</v>
      </c>
    </row>
    <row r="66" spans="1:4" x14ac:dyDescent="0.25">
      <c r="A66" s="92">
        <v>88</v>
      </c>
      <c r="B66" s="93">
        <v>4.6100000000000003</v>
      </c>
      <c r="C66" s="93">
        <v>1.24</v>
      </c>
      <c r="D66" s="93">
        <v>0.4</v>
      </c>
    </row>
    <row r="67" spans="1:4" x14ac:dyDescent="0.25">
      <c r="A67" s="92">
        <v>89</v>
      </c>
      <c r="B67" s="93">
        <v>4.24</v>
      </c>
      <c r="C67" s="93">
        <v>1</v>
      </c>
      <c r="D67" s="93">
        <v>0.34</v>
      </c>
    </row>
    <row r="68" spans="1:4" x14ac:dyDescent="0.25">
      <c r="A68" s="92">
        <v>90</v>
      </c>
      <c r="B68" s="93">
        <v>3.9</v>
      </c>
      <c r="C68" s="93">
        <v>0.76</v>
      </c>
      <c r="D68" s="93">
        <v>0.28000000000000003</v>
      </c>
    </row>
    <row r="69" spans="1:4" x14ac:dyDescent="0.25">
      <c r="A69" s="92">
        <v>91</v>
      </c>
      <c r="B69" s="93">
        <v>3.58</v>
      </c>
      <c r="C69" s="93">
        <v>0.72</v>
      </c>
      <c r="D69" s="93">
        <v>0.24</v>
      </c>
    </row>
    <row r="70" spans="1:4" x14ac:dyDescent="0.25">
      <c r="A70" s="92">
        <v>92</v>
      </c>
      <c r="B70" s="93">
        <v>3.29</v>
      </c>
      <c r="C70" s="93">
        <v>0.67</v>
      </c>
      <c r="D70" s="93">
        <v>0.21</v>
      </c>
    </row>
    <row r="71" spans="1:4" x14ac:dyDescent="0.25">
      <c r="A71" s="92">
        <v>93</v>
      </c>
      <c r="B71" s="93">
        <v>3.03</v>
      </c>
      <c r="C71" s="93">
        <v>0.63</v>
      </c>
      <c r="D71" s="93">
        <v>0.18</v>
      </c>
    </row>
    <row r="72" spans="1:4" x14ac:dyDescent="0.25">
      <c r="A72" s="92">
        <v>94</v>
      </c>
      <c r="B72" s="93">
        <v>2.8</v>
      </c>
      <c r="C72" s="93">
        <v>0.59</v>
      </c>
      <c r="D72" s="93">
        <v>0.16</v>
      </c>
    </row>
    <row r="73" spans="1:4" x14ac:dyDescent="0.25">
      <c r="A73" s="92">
        <v>95</v>
      </c>
      <c r="B73" s="93">
        <v>2.59</v>
      </c>
      <c r="C73" s="93">
        <v>0.55000000000000004</v>
      </c>
      <c r="D73" s="93">
        <v>0.14000000000000001</v>
      </c>
    </row>
  </sheetData>
  <sheetProtection algorithmName="SHA-512" hashValue="PSas4Zy6dBHY8xVcV1UQaj34htlXtMJP7of/rXkNp7oEc7jXY6oMVcRPO8g8TsXg+6uiNqeHhn+wmI4R5iDZyA==" saltValue="QRRAe/9hPvnybb9NgRPADQ==" spinCount="100000" sheet="1" objects="1" scenarios="1"/>
  <conditionalFormatting sqref="A25:A73">
    <cfRule type="expression" dxfId="1269" priority="11" stopIfTrue="1">
      <formula>MOD(ROW(),2)=0</formula>
    </cfRule>
    <cfRule type="expression" dxfId="1268" priority="12" stopIfTrue="1">
      <formula>MOD(ROW(),2)&lt;&gt;0</formula>
    </cfRule>
  </conditionalFormatting>
  <conditionalFormatting sqref="B25:D73">
    <cfRule type="expression" dxfId="1267" priority="13" stopIfTrue="1">
      <formula>MOD(ROW(),2)=0</formula>
    </cfRule>
    <cfRule type="expression" dxfId="1266" priority="14" stopIfTrue="1">
      <formula>MOD(ROW(),2)&lt;&gt;0</formula>
    </cfRule>
  </conditionalFormatting>
  <conditionalFormatting sqref="A6:A16 A18:A20">
    <cfRule type="expression" dxfId="1265" priority="7" stopIfTrue="1">
      <formula>MOD(ROW(),2)=0</formula>
    </cfRule>
    <cfRule type="expression" dxfId="1264" priority="8" stopIfTrue="1">
      <formula>MOD(ROW(),2)&lt;&gt;0</formula>
    </cfRule>
  </conditionalFormatting>
  <conditionalFormatting sqref="B6:D16 C17:D17 B18:D20">
    <cfRule type="expression" dxfId="1263" priority="9" stopIfTrue="1">
      <formula>MOD(ROW(),2)=0</formula>
    </cfRule>
    <cfRule type="expression" dxfId="1262" priority="10" stopIfTrue="1">
      <formula>MOD(ROW(),2)&lt;&gt;0</formula>
    </cfRule>
  </conditionalFormatting>
  <conditionalFormatting sqref="B17">
    <cfRule type="expression" dxfId="1261" priority="3" stopIfTrue="1">
      <formula>MOD(ROW(),2)=0</formula>
    </cfRule>
    <cfRule type="expression" dxfId="1260" priority="4" stopIfTrue="1">
      <formula>MOD(ROW(),2)&lt;&gt;0</formula>
    </cfRule>
  </conditionalFormatting>
  <conditionalFormatting sqref="A17">
    <cfRule type="expression" dxfId="1259" priority="1" stopIfTrue="1">
      <formula>MOD(ROW(),2)=0</formula>
    </cfRule>
    <cfRule type="expression" dxfId="12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51"/>
  <dimension ref="A1:L73"/>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x-302</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1987</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2</v>
      </c>
      <c r="C13" s="84"/>
      <c r="D13" s="84"/>
    </row>
    <row r="14" spans="1:12" x14ac:dyDescent="0.25">
      <c r="A14" s="83" t="s">
        <v>18</v>
      </c>
      <c r="B14" s="84">
        <v>302</v>
      </c>
      <c r="C14" s="84"/>
      <c r="D14" s="84"/>
    </row>
    <row r="15" spans="1:12" x14ac:dyDescent="0.25">
      <c r="A15" s="83" t="s">
        <v>57</v>
      </c>
      <c r="B15" s="84" t="s">
        <v>349</v>
      </c>
      <c r="C15" s="84"/>
      <c r="D15" s="84"/>
    </row>
    <row r="16" spans="1:12" x14ac:dyDescent="0.25">
      <c r="A16" s="83" t="s">
        <v>58</v>
      </c>
      <c r="B16" s="84" t="s">
        <v>350</v>
      </c>
      <c r="C16" s="84"/>
      <c r="D16" s="84"/>
    </row>
    <row r="17" spans="1:4" ht="25.95" customHeight="1" x14ac:dyDescent="0.25">
      <c r="A17" s="89" t="s">
        <v>519</v>
      </c>
      <c r="B17" s="84" t="str">
        <f>INDEX('Factor List'!$L:$L,MATCH(B$15,'Factor List'!$J:$J,0))</f>
        <v>Police pension schemes (England &amp; Wales): 1987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48</v>
      </c>
      <c r="B26" s="93">
        <v>27.66</v>
      </c>
      <c r="C26" s="93">
        <v>2.92</v>
      </c>
      <c r="D26" s="93"/>
    </row>
    <row r="27" spans="1:4" x14ac:dyDescent="0.25">
      <c r="A27" s="92">
        <v>49</v>
      </c>
      <c r="B27" s="93">
        <v>27.23</v>
      </c>
      <c r="C27" s="93">
        <v>2.94</v>
      </c>
      <c r="D27" s="93"/>
    </row>
    <row r="28" spans="1:4" x14ac:dyDescent="0.25">
      <c r="A28" s="92">
        <v>50</v>
      </c>
      <c r="B28" s="93">
        <v>26.77</v>
      </c>
      <c r="C28" s="93">
        <v>2.97</v>
      </c>
      <c r="D28" s="93"/>
    </row>
    <row r="29" spans="1:4" x14ac:dyDescent="0.25">
      <c r="A29" s="92">
        <v>51</v>
      </c>
      <c r="B29" s="93">
        <v>26.29</v>
      </c>
      <c r="C29" s="93">
        <v>3</v>
      </c>
      <c r="D29" s="93"/>
    </row>
    <row r="30" spans="1:4" x14ac:dyDescent="0.25">
      <c r="A30" s="92">
        <v>52</v>
      </c>
      <c r="B30" s="93">
        <v>25.79</v>
      </c>
      <c r="C30" s="93">
        <v>3.02</v>
      </c>
      <c r="D30" s="93"/>
    </row>
    <row r="31" spans="1:4" x14ac:dyDescent="0.25">
      <c r="A31" s="92">
        <v>53</v>
      </c>
      <c r="B31" s="93">
        <v>25.26</v>
      </c>
      <c r="C31" s="93">
        <v>3.05</v>
      </c>
      <c r="D31" s="93"/>
    </row>
    <row r="32" spans="1:4" x14ac:dyDescent="0.25">
      <c r="A32" s="92">
        <v>54</v>
      </c>
      <c r="B32" s="93">
        <v>24.7</v>
      </c>
      <c r="C32" s="93">
        <v>3.08</v>
      </c>
      <c r="D32" s="93"/>
    </row>
    <row r="33" spans="1:4" x14ac:dyDescent="0.25">
      <c r="A33" s="92">
        <v>55</v>
      </c>
      <c r="B33" s="93">
        <v>24.12</v>
      </c>
      <c r="C33" s="93">
        <v>3.1</v>
      </c>
      <c r="D33" s="93"/>
    </row>
    <row r="34" spans="1:4" x14ac:dyDescent="0.25">
      <c r="A34" s="92">
        <v>56</v>
      </c>
      <c r="B34" s="93">
        <v>23.53</v>
      </c>
      <c r="C34" s="93">
        <v>3.13</v>
      </c>
      <c r="D34" s="93"/>
    </row>
    <row r="35" spans="1:4" x14ac:dyDescent="0.25">
      <c r="A35" s="92">
        <v>57</v>
      </c>
      <c r="B35" s="93">
        <v>22.94</v>
      </c>
      <c r="C35" s="93">
        <v>3.15</v>
      </c>
      <c r="D35" s="93"/>
    </row>
    <row r="36" spans="1:4" x14ac:dyDescent="0.25">
      <c r="A36" s="92">
        <v>58</v>
      </c>
      <c r="B36" s="93">
        <v>22.33</v>
      </c>
      <c r="C36" s="93">
        <v>3.17</v>
      </c>
      <c r="D36" s="93"/>
    </row>
    <row r="37" spans="1:4" x14ac:dyDescent="0.25">
      <c r="A37" s="92">
        <v>59</v>
      </c>
      <c r="B37" s="93">
        <v>21.72</v>
      </c>
      <c r="C37" s="93">
        <v>3.19</v>
      </c>
      <c r="D37" s="93"/>
    </row>
    <row r="38" spans="1:4" x14ac:dyDescent="0.25">
      <c r="A38" s="92">
        <v>60</v>
      </c>
      <c r="B38" s="93">
        <v>21.11</v>
      </c>
      <c r="C38" s="93">
        <v>3.2</v>
      </c>
      <c r="D38" s="93"/>
    </row>
    <row r="39" spans="1:4" x14ac:dyDescent="0.25">
      <c r="A39" s="92">
        <v>61</v>
      </c>
      <c r="B39" s="93">
        <v>20.48</v>
      </c>
      <c r="C39" s="93">
        <v>3.22</v>
      </c>
      <c r="D39" s="93"/>
    </row>
    <row r="40" spans="1:4" x14ac:dyDescent="0.25">
      <c r="A40" s="92">
        <v>62</v>
      </c>
      <c r="B40" s="93">
        <v>19.86</v>
      </c>
      <c r="C40" s="93">
        <v>3.24</v>
      </c>
      <c r="D40" s="93"/>
    </row>
    <row r="41" spans="1:4" x14ac:dyDescent="0.25">
      <c r="A41" s="92">
        <v>63</v>
      </c>
      <c r="B41" s="93">
        <v>19.22</v>
      </c>
      <c r="C41" s="93">
        <v>3.25</v>
      </c>
      <c r="D41" s="93"/>
    </row>
    <row r="42" spans="1:4" x14ac:dyDescent="0.25">
      <c r="A42" s="92">
        <v>64</v>
      </c>
      <c r="B42" s="93">
        <v>18.59</v>
      </c>
      <c r="C42" s="93">
        <v>3.17</v>
      </c>
      <c r="D42" s="93"/>
    </row>
    <row r="43" spans="1:4" x14ac:dyDescent="0.25">
      <c r="A43" s="92">
        <v>65</v>
      </c>
      <c r="B43" s="93">
        <v>17.95</v>
      </c>
      <c r="C43" s="93">
        <v>3.09</v>
      </c>
      <c r="D43" s="93"/>
    </row>
    <row r="44" spans="1:4" x14ac:dyDescent="0.25">
      <c r="A44" s="92">
        <v>66</v>
      </c>
      <c r="B44" s="93">
        <v>17.3</v>
      </c>
      <c r="C44" s="93">
        <v>3.1</v>
      </c>
      <c r="D44" s="93"/>
    </row>
    <row r="45" spans="1:4" x14ac:dyDescent="0.25">
      <c r="A45" s="92">
        <v>67</v>
      </c>
      <c r="B45" s="93">
        <v>16.66</v>
      </c>
      <c r="C45" s="93">
        <v>3.1</v>
      </c>
      <c r="D45" s="93"/>
    </row>
    <row r="46" spans="1:4" x14ac:dyDescent="0.25">
      <c r="A46" s="92">
        <v>68</v>
      </c>
      <c r="B46" s="93">
        <v>16.010000000000002</v>
      </c>
      <c r="C46" s="93">
        <v>3.1</v>
      </c>
      <c r="D46" s="93"/>
    </row>
    <row r="47" spans="1:4" x14ac:dyDescent="0.25">
      <c r="A47" s="92">
        <v>69</v>
      </c>
      <c r="B47" s="93">
        <v>15.36</v>
      </c>
      <c r="C47" s="93">
        <v>3.05</v>
      </c>
      <c r="D47" s="93">
        <v>2.82</v>
      </c>
    </row>
    <row r="48" spans="1:4" x14ac:dyDescent="0.25">
      <c r="A48" s="92">
        <v>70</v>
      </c>
      <c r="B48" s="93">
        <v>14.71</v>
      </c>
      <c r="C48" s="93">
        <v>2.99</v>
      </c>
      <c r="D48" s="93">
        <v>2.61</v>
      </c>
    </row>
    <row r="49" spans="1:4" x14ac:dyDescent="0.25">
      <c r="A49" s="92">
        <v>71</v>
      </c>
      <c r="B49" s="93">
        <v>14.06</v>
      </c>
      <c r="C49" s="93">
        <v>2.98</v>
      </c>
      <c r="D49" s="93">
        <v>2.41</v>
      </c>
    </row>
    <row r="50" spans="1:4" x14ac:dyDescent="0.25">
      <c r="A50" s="92">
        <v>72</v>
      </c>
      <c r="B50" s="93">
        <v>13.41</v>
      </c>
      <c r="C50" s="93">
        <v>2.97</v>
      </c>
      <c r="D50" s="93">
        <v>2.2200000000000002</v>
      </c>
    </row>
    <row r="51" spans="1:4" x14ac:dyDescent="0.25">
      <c r="A51" s="92">
        <v>73</v>
      </c>
      <c r="B51" s="93">
        <v>12.77</v>
      </c>
      <c r="C51" s="93">
        <v>2.95</v>
      </c>
      <c r="D51" s="93">
        <v>2.0299999999999998</v>
      </c>
    </row>
    <row r="52" spans="1:4" x14ac:dyDescent="0.25">
      <c r="A52" s="92">
        <v>74</v>
      </c>
      <c r="B52" s="93">
        <v>12.13</v>
      </c>
      <c r="C52" s="93">
        <v>2.81</v>
      </c>
      <c r="D52" s="93">
        <v>1.86</v>
      </c>
    </row>
    <row r="53" spans="1:4" x14ac:dyDescent="0.25">
      <c r="A53" s="92">
        <v>75</v>
      </c>
      <c r="B53" s="93">
        <v>11.49</v>
      </c>
      <c r="C53" s="93">
        <v>2.67</v>
      </c>
      <c r="D53" s="93">
        <v>1.69</v>
      </c>
    </row>
    <row r="54" spans="1:4" x14ac:dyDescent="0.25">
      <c r="A54" s="92">
        <v>76</v>
      </c>
      <c r="B54" s="93">
        <v>10.87</v>
      </c>
      <c r="C54" s="93">
        <v>2.63</v>
      </c>
      <c r="D54" s="93">
        <v>1.53</v>
      </c>
    </row>
    <row r="55" spans="1:4" x14ac:dyDescent="0.25">
      <c r="A55" s="92">
        <v>77</v>
      </c>
      <c r="B55" s="93">
        <v>10.25</v>
      </c>
      <c r="C55" s="93">
        <v>2.6</v>
      </c>
      <c r="D55" s="93">
        <v>1.38</v>
      </c>
    </row>
    <row r="56" spans="1:4" x14ac:dyDescent="0.25">
      <c r="A56" s="92">
        <v>78</v>
      </c>
      <c r="B56" s="93">
        <v>9.64</v>
      </c>
      <c r="C56" s="93">
        <v>2.5499999999999998</v>
      </c>
      <c r="D56" s="93">
        <v>1.24</v>
      </c>
    </row>
    <row r="57" spans="1:4" x14ac:dyDescent="0.25">
      <c r="A57" s="92">
        <v>79</v>
      </c>
      <c r="B57" s="93">
        <v>9.0500000000000007</v>
      </c>
      <c r="C57" s="93">
        <v>2.33</v>
      </c>
      <c r="D57" s="93">
        <v>1.1000000000000001</v>
      </c>
    </row>
    <row r="58" spans="1:4" x14ac:dyDescent="0.25">
      <c r="A58" s="92">
        <v>80</v>
      </c>
      <c r="B58" s="93">
        <v>8.4700000000000006</v>
      </c>
      <c r="C58" s="93">
        <v>2.1</v>
      </c>
      <c r="D58" s="93">
        <v>0.98</v>
      </c>
    </row>
    <row r="59" spans="1:4" x14ac:dyDescent="0.25">
      <c r="A59" s="92">
        <v>81</v>
      </c>
      <c r="B59" s="93">
        <v>7.91</v>
      </c>
      <c r="C59" s="93">
        <v>2.0499999999999998</v>
      </c>
      <c r="D59" s="93">
        <v>0.87</v>
      </c>
    </row>
    <row r="60" spans="1:4" x14ac:dyDescent="0.25">
      <c r="A60" s="92">
        <v>82</v>
      </c>
      <c r="B60" s="93">
        <v>7.37</v>
      </c>
      <c r="C60" s="93">
        <v>1.99</v>
      </c>
      <c r="D60" s="93">
        <v>0.77</v>
      </c>
    </row>
    <row r="61" spans="1:4" x14ac:dyDescent="0.25">
      <c r="A61" s="92">
        <v>83</v>
      </c>
      <c r="B61" s="93">
        <v>6.85</v>
      </c>
      <c r="C61" s="93">
        <v>1.93</v>
      </c>
      <c r="D61" s="93">
        <v>0.67</v>
      </c>
    </row>
    <row r="62" spans="1:4" x14ac:dyDescent="0.25">
      <c r="A62" s="92">
        <v>84</v>
      </c>
      <c r="B62" s="93">
        <v>6.36</v>
      </c>
      <c r="C62" s="93">
        <v>1.68</v>
      </c>
      <c r="D62" s="93">
        <v>0.59</v>
      </c>
    </row>
    <row r="63" spans="1:4" x14ac:dyDescent="0.25">
      <c r="A63" s="92">
        <v>85</v>
      </c>
      <c r="B63" s="93">
        <v>5.88</v>
      </c>
      <c r="C63" s="93">
        <v>1.43</v>
      </c>
      <c r="D63" s="93">
        <v>0.51</v>
      </c>
    </row>
    <row r="64" spans="1:4" x14ac:dyDescent="0.25">
      <c r="A64" s="92">
        <v>86</v>
      </c>
      <c r="B64" s="93">
        <v>5.43</v>
      </c>
      <c r="C64" s="93">
        <v>1.37</v>
      </c>
      <c r="D64" s="93">
        <v>0.44</v>
      </c>
    </row>
    <row r="65" spans="1:4" x14ac:dyDescent="0.25">
      <c r="A65" s="92">
        <v>87</v>
      </c>
      <c r="B65" s="93">
        <v>5.01</v>
      </c>
      <c r="C65" s="93">
        <v>1.31</v>
      </c>
      <c r="D65" s="93">
        <v>0.38</v>
      </c>
    </row>
    <row r="66" spans="1:4" x14ac:dyDescent="0.25">
      <c r="A66" s="92">
        <v>88</v>
      </c>
      <c r="B66" s="93">
        <v>4.6100000000000003</v>
      </c>
      <c r="C66" s="93">
        <v>1.24</v>
      </c>
      <c r="D66" s="93">
        <v>0.33</v>
      </c>
    </row>
    <row r="67" spans="1:4" x14ac:dyDescent="0.25">
      <c r="A67" s="92">
        <v>89</v>
      </c>
      <c r="B67" s="93">
        <v>4.24</v>
      </c>
      <c r="C67" s="93">
        <v>1</v>
      </c>
      <c r="D67" s="93">
        <v>0.28000000000000003</v>
      </c>
    </row>
    <row r="68" spans="1:4" x14ac:dyDescent="0.25">
      <c r="A68" s="92">
        <v>90</v>
      </c>
      <c r="B68" s="93">
        <v>3.9</v>
      </c>
      <c r="C68" s="93">
        <v>0.76</v>
      </c>
      <c r="D68" s="93">
        <v>0.24</v>
      </c>
    </row>
    <row r="69" spans="1:4" x14ac:dyDescent="0.25">
      <c r="A69" s="92">
        <v>91</v>
      </c>
      <c r="B69" s="93">
        <v>3.58</v>
      </c>
      <c r="C69" s="93">
        <v>0.72</v>
      </c>
      <c r="D69" s="93">
        <v>0.21</v>
      </c>
    </row>
    <row r="70" spans="1:4" x14ac:dyDescent="0.25">
      <c r="A70" s="92">
        <v>92</v>
      </c>
      <c r="B70" s="93">
        <v>3.29</v>
      </c>
      <c r="C70" s="93">
        <v>0.67</v>
      </c>
      <c r="D70" s="93">
        <v>0.18</v>
      </c>
    </row>
    <row r="71" spans="1:4" x14ac:dyDescent="0.25">
      <c r="A71" s="92">
        <v>93</v>
      </c>
      <c r="B71" s="93">
        <v>3.03</v>
      </c>
      <c r="C71" s="93">
        <v>0.63</v>
      </c>
      <c r="D71" s="93">
        <v>0.15</v>
      </c>
    </row>
    <row r="72" spans="1:4" x14ac:dyDescent="0.25">
      <c r="A72" s="92">
        <v>94</v>
      </c>
      <c r="B72" s="93">
        <v>2.8</v>
      </c>
      <c r="C72" s="93">
        <v>0.59</v>
      </c>
      <c r="D72" s="93">
        <v>0.13</v>
      </c>
    </row>
    <row r="73" spans="1:4" x14ac:dyDescent="0.25">
      <c r="A73" s="92">
        <v>95</v>
      </c>
      <c r="B73" s="93">
        <v>2.59</v>
      </c>
      <c r="C73" s="93">
        <v>0.55000000000000004</v>
      </c>
      <c r="D73" s="93">
        <v>0.11</v>
      </c>
    </row>
  </sheetData>
  <sheetProtection algorithmName="SHA-512" hashValue="NAtzpvTDIcWuAgwjcGwaqDZ3dnIt7nAtjvBLFBt3Z3L7tFgc+T9fdrx/KoWUCnz7nfPsXQSkkgqhOc2BOaFdRQ==" saltValue="+taKo/JtPBxoDxkVhrSnQg==" spinCount="100000" sheet="1" objects="1" scenarios="1"/>
  <conditionalFormatting sqref="A25:A73">
    <cfRule type="expression" dxfId="1257" priority="11" stopIfTrue="1">
      <formula>MOD(ROW(),2)=0</formula>
    </cfRule>
    <cfRule type="expression" dxfId="1256" priority="12" stopIfTrue="1">
      <formula>MOD(ROW(),2)&lt;&gt;0</formula>
    </cfRule>
  </conditionalFormatting>
  <conditionalFormatting sqref="B25:D73">
    <cfRule type="expression" dxfId="1255" priority="13" stopIfTrue="1">
      <formula>MOD(ROW(),2)=0</formula>
    </cfRule>
    <cfRule type="expression" dxfId="1254" priority="14" stopIfTrue="1">
      <formula>MOD(ROW(),2)&lt;&gt;0</formula>
    </cfRule>
  </conditionalFormatting>
  <conditionalFormatting sqref="A6:A16 A18:A20">
    <cfRule type="expression" dxfId="1253" priority="7" stopIfTrue="1">
      <formula>MOD(ROW(),2)=0</formula>
    </cfRule>
    <cfRule type="expression" dxfId="1252" priority="8" stopIfTrue="1">
      <formula>MOD(ROW(),2)&lt;&gt;0</formula>
    </cfRule>
  </conditionalFormatting>
  <conditionalFormatting sqref="B6:D16 C17:D17 B18:D20">
    <cfRule type="expression" dxfId="1251" priority="9" stopIfTrue="1">
      <formula>MOD(ROW(),2)=0</formula>
    </cfRule>
    <cfRule type="expression" dxfId="1250" priority="10" stopIfTrue="1">
      <formula>MOD(ROW(),2)&lt;&gt;0</formula>
    </cfRule>
  </conditionalFormatting>
  <conditionalFormatting sqref="B17">
    <cfRule type="expression" dxfId="1249" priority="3" stopIfTrue="1">
      <formula>MOD(ROW(),2)=0</formula>
    </cfRule>
    <cfRule type="expression" dxfId="1248" priority="4" stopIfTrue="1">
      <formula>MOD(ROW(),2)&lt;&gt;0</formula>
    </cfRule>
  </conditionalFormatting>
  <conditionalFormatting sqref="A17">
    <cfRule type="expression" dxfId="1247" priority="1" stopIfTrue="1">
      <formula>MOD(ROW(),2)=0</formula>
    </cfRule>
    <cfRule type="expression" dxfId="12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52"/>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x-303</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1987</v>
      </c>
      <c r="C8" s="84"/>
      <c r="D8" s="84"/>
    </row>
    <row r="9" spans="1:12" x14ac:dyDescent="0.25">
      <c r="A9" s="83" t="s">
        <v>17</v>
      </c>
      <c r="B9" s="84" t="s">
        <v>344</v>
      </c>
      <c r="C9" s="84"/>
      <c r="D9" s="84"/>
    </row>
    <row r="10" spans="1:12" ht="26.4" x14ac:dyDescent="0.25">
      <c r="A10" s="83" t="s">
        <v>2</v>
      </c>
      <c r="B10" s="84" t="s">
        <v>351</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2</v>
      </c>
      <c r="C13" s="84"/>
      <c r="D13" s="84"/>
    </row>
    <row r="14" spans="1:12" x14ac:dyDescent="0.25">
      <c r="A14" s="83" t="s">
        <v>18</v>
      </c>
      <c r="B14" s="84">
        <v>303</v>
      </c>
      <c r="C14" s="84"/>
      <c r="D14" s="84"/>
    </row>
    <row r="15" spans="1:12" x14ac:dyDescent="0.25">
      <c r="A15" s="83" t="s">
        <v>57</v>
      </c>
      <c r="B15" s="84" t="s">
        <v>352</v>
      </c>
      <c r="C15" s="84"/>
      <c r="D15" s="84"/>
    </row>
    <row r="16" spans="1:12" x14ac:dyDescent="0.25">
      <c r="A16" s="83" t="s">
        <v>58</v>
      </c>
      <c r="B16" s="84" t="s">
        <v>353</v>
      </c>
      <c r="C16" s="84"/>
      <c r="D16" s="84"/>
    </row>
    <row r="17" spans="1:4" ht="25.95" customHeight="1" x14ac:dyDescent="0.25">
      <c r="A17" s="89" t="s">
        <v>519</v>
      </c>
      <c r="B17" s="84" t="str">
        <f>INDEX('Factor List'!$L:$L,MATCH(B$15,'Factor List'!$J:$J,0))</f>
        <v>Police pension schemes (England &amp; Wales): 1987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2.5499999999999998</v>
      </c>
      <c r="D26" s="93"/>
    </row>
    <row r="27" spans="1:4" x14ac:dyDescent="0.25">
      <c r="A27" s="92">
        <v>21</v>
      </c>
      <c r="B27" s="93">
        <v>38.94</v>
      </c>
      <c r="C27" s="93">
        <v>2.59</v>
      </c>
      <c r="D27" s="93"/>
    </row>
    <row r="28" spans="1:4" x14ac:dyDescent="0.25">
      <c r="A28" s="92">
        <v>22</v>
      </c>
      <c r="B28" s="93">
        <v>38.57</v>
      </c>
      <c r="C28" s="93">
        <v>2.63</v>
      </c>
      <c r="D28" s="93"/>
    </row>
    <row r="29" spans="1:4" x14ac:dyDescent="0.25">
      <c r="A29" s="92">
        <v>23</v>
      </c>
      <c r="B29" s="93">
        <v>38.19</v>
      </c>
      <c r="C29" s="93">
        <v>2.68</v>
      </c>
      <c r="D29" s="93"/>
    </row>
    <row r="30" spans="1:4" x14ac:dyDescent="0.25">
      <c r="A30" s="92">
        <v>24</v>
      </c>
      <c r="B30" s="93">
        <v>37.81</v>
      </c>
      <c r="C30" s="93">
        <v>2.72</v>
      </c>
      <c r="D30" s="93"/>
    </row>
    <row r="31" spans="1:4" x14ac:dyDescent="0.25">
      <c r="A31" s="92">
        <v>25</v>
      </c>
      <c r="B31" s="93">
        <v>37.409999999999997</v>
      </c>
      <c r="C31" s="93">
        <v>2.77</v>
      </c>
      <c r="D31" s="93"/>
    </row>
    <row r="32" spans="1:4" x14ac:dyDescent="0.25">
      <c r="A32" s="92">
        <v>26</v>
      </c>
      <c r="B32" s="93">
        <v>37.020000000000003</v>
      </c>
      <c r="C32" s="93">
        <v>2.81</v>
      </c>
      <c r="D32" s="93"/>
    </row>
    <row r="33" spans="1:4" x14ac:dyDescent="0.25">
      <c r="A33" s="92">
        <v>27</v>
      </c>
      <c r="B33" s="93">
        <v>36.61</v>
      </c>
      <c r="C33" s="93">
        <v>2.86</v>
      </c>
      <c r="D33" s="93"/>
    </row>
    <row r="34" spans="1:4" x14ac:dyDescent="0.25">
      <c r="A34" s="92">
        <v>28</v>
      </c>
      <c r="B34" s="93">
        <v>36.200000000000003</v>
      </c>
      <c r="C34" s="93">
        <v>2.9</v>
      </c>
      <c r="D34" s="93"/>
    </row>
    <row r="35" spans="1:4" x14ac:dyDescent="0.25">
      <c r="A35" s="92">
        <v>29</v>
      </c>
      <c r="B35" s="93">
        <v>35.78</v>
      </c>
      <c r="C35" s="93">
        <v>2.95</v>
      </c>
      <c r="D35" s="93"/>
    </row>
    <row r="36" spans="1:4" x14ac:dyDescent="0.25">
      <c r="A36" s="92">
        <v>30</v>
      </c>
      <c r="B36" s="93">
        <v>35.36</v>
      </c>
      <c r="C36" s="93">
        <v>2.99</v>
      </c>
      <c r="D36" s="93"/>
    </row>
    <row r="37" spans="1:4" x14ac:dyDescent="0.25">
      <c r="A37" s="92">
        <v>31</v>
      </c>
      <c r="B37" s="93">
        <v>34.93</v>
      </c>
      <c r="C37" s="93">
        <v>3.04</v>
      </c>
      <c r="D37" s="93"/>
    </row>
    <row r="38" spans="1:4" x14ac:dyDescent="0.25">
      <c r="A38" s="92">
        <v>32</v>
      </c>
      <c r="B38" s="93">
        <v>34.49</v>
      </c>
      <c r="C38" s="93">
        <v>3.08</v>
      </c>
      <c r="D38" s="93"/>
    </row>
    <row r="39" spans="1:4" x14ac:dyDescent="0.25">
      <c r="A39" s="92">
        <v>33</v>
      </c>
      <c r="B39" s="93">
        <v>34.04</v>
      </c>
      <c r="C39" s="93">
        <v>3.13</v>
      </c>
      <c r="D39" s="93"/>
    </row>
    <row r="40" spans="1:4" x14ac:dyDescent="0.25">
      <c r="A40" s="92">
        <v>34</v>
      </c>
      <c r="B40" s="93">
        <v>33.590000000000003</v>
      </c>
      <c r="C40" s="93">
        <v>3.17</v>
      </c>
      <c r="D40" s="93"/>
    </row>
    <row r="41" spans="1:4" x14ac:dyDescent="0.25">
      <c r="A41" s="92">
        <v>35</v>
      </c>
      <c r="B41" s="93">
        <v>33.14</v>
      </c>
      <c r="C41" s="93">
        <v>3.22</v>
      </c>
      <c r="D41" s="93"/>
    </row>
    <row r="42" spans="1:4" x14ac:dyDescent="0.25">
      <c r="A42" s="92">
        <v>36</v>
      </c>
      <c r="B42" s="93">
        <v>32.67</v>
      </c>
      <c r="C42" s="93">
        <v>3.26</v>
      </c>
      <c r="D42" s="93"/>
    </row>
    <row r="43" spans="1:4" x14ac:dyDescent="0.25">
      <c r="A43" s="92">
        <v>37</v>
      </c>
      <c r="B43" s="93">
        <v>32.200000000000003</v>
      </c>
      <c r="C43" s="93">
        <v>3.3</v>
      </c>
      <c r="D43" s="93"/>
    </row>
    <row r="44" spans="1:4" x14ac:dyDescent="0.25">
      <c r="A44" s="92">
        <v>38</v>
      </c>
      <c r="B44" s="93">
        <v>31.72</v>
      </c>
      <c r="C44" s="93">
        <v>3.35</v>
      </c>
      <c r="D44" s="93"/>
    </row>
    <row r="45" spans="1:4" x14ac:dyDescent="0.25">
      <c r="A45" s="92">
        <v>39</v>
      </c>
      <c r="B45" s="93">
        <v>31.24</v>
      </c>
      <c r="C45" s="93">
        <v>3.39</v>
      </c>
      <c r="D45" s="93"/>
    </row>
    <row r="46" spans="1:4" x14ac:dyDescent="0.25">
      <c r="A46" s="92">
        <v>40</v>
      </c>
      <c r="B46" s="93">
        <v>30.74</v>
      </c>
      <c r="C46" s="93">
        <v>3.43</v>
      </c>
      <c r="D46" s="93"/>
    </row>
    <row r="47" spans="1:4" x14ac:dyDescent="0.25">
      <c r="A47" s="92">
        <v>41</v>
      </c>
      <c r="B47" s="93">
        <v>30.24</v>
      </c>
      <c r="C47" s="93">
        <v>3.48</v>
      </c>
      <c r="D47" s="93"/>
    </row>
    <row r="48" spans="1:4" x14ac:dyDescent="0.25">
      <c r="A48" s="92">
        <v>42</v>
      </c>
      <c r="B48" s="93">
        <v>29.74</v>
      </c>
      <c r="C48" s="93">
        <v>3.52</v>
      </c>
      <c r="D48" s="93"/>
    </row>
    <row r="49" spans="1:4" x14ac:dyDescent="0.25">
      <c r="A49" s="92">
        <v>43</v>
      </c>
      <c r="B49" s="93">
        <v>29.23</v>
      </c>
      <c r="C49" s="93">
        <v>3.56</v>
      </c>
      <c r="D49" s="93"/>
    </row>
    <row r="50" spans="1:4" x14ac:dyDescent="0.25">
      <c r="A50" s="92">
        <v>44</v>
      </c>
      <c r="B50" s="93">
        <v>28.71</v>
      </c>
      <c r="C50" s="93">
        <v>3.6</v>
      </c>
      <c r="D50" s="93"/>
    </row>
    <row r="51" spans="1:4" x14ac:dyDescent="0.25">
      <c r="A51" s="92">
        <v>45</v>
      </c>
      <c r="B51" s="93">
        <v>28.18</v>
      </c>
      <c r="C51" s="93">
        <v>3.64</v>
      </c>
      <c r="D51" s="93"/>
    </row>
    <row r="52" spans="1:4" x14ac:dyDescent="0.25">
      <c r="A52" s="92">
        <v>46</v>
      </c>
      <c r="B52" s="93">
        <v>27.65</v>
      </c>
      <c r="C52" s="93">
        <v>3.67</v>
      </c>
      <c r="D52" s="93"/>
    </row>
    <row r="53" spans="1:4" x14ac:dyDescent="0.25">
      <c r="A53" s="92">
        <v>47</v>
      </c>
      <c r="B53" s="93">
        <v>27.11</v>
      </c>
      <c r="C53" s="93">
        <v>3.71</v>
      </c>
      <c r="D53" s="93"/>
    </row>
    <row r="54" spans="1:4" x14ac:dyDescent="0.25">
      <c r="A54" s="92">
        <v>48</v>
      </c>
      <c r="B54" s="93">
        <v>26.57</v>
      </c>
      <c r="C54" s="93">
        <v>3.75</v>
      </c>
      <c r="D54" s="93"/>
    </row>
    <row r="55" spans="1:4" x14ac:dyDescent="0.25">
      <c r="A55" s="92">
        <v>49</v>
      </c>
      <c r="B55" s="93">
        <v>26.01</v>
      </c>
      <c r="C55" s="93">
        <v>3.78</v>
      </c>
      <c r="D55" s="93"/>
    </row>
    <row r="56" spans="1:4" x14ac:dyDescent="0.25">
      <c r="A56" s="92">
        <v>50</v>
      </c>
      <c r="B56" s="93">
        <v>25.46</v>
      </c>
      <c r="C56" s="93">
        <v>3.81</v>
      </c>
      <c r="D56" s="93"/>
    </row>
    <row r="57" spans="1:4" x14ac:dyDescent="0.25">
      <c r="A57" s="92">
        <v>51</v>
      </c>
      <c r="B57" s="93">
        <v>24.89</v>
      </c>
      <c r="C57" s="93">
        <v>3.85</v>
      </c>
      <c r="D57" s="93"/>
    </row>
    <row r="58" spans="1:4" x14ac:dyDescent="0.25">
      <c r="A58" s="92">
        <v>52</v>
      </c>
      <c r="B58" s="93">
        <v>24.32</v>
      </c>
      <c r="C58" s="93">
        <v>3.88</v>
      </c>
      <c r="D58" s="93"/>
    </row>
    <row r="59" spans="1:4" x14ac:dyDescent="0.25">
      <c r="A59" s="92">
        <v>53</v>
      </c>
      <c r="B59" s="93">
        <v>23.74</v>
      </c>
      <c r="C59" s="93">
        <v>3.91</v>
      </c>
      <c r="D59" s="93"/>
    </row>
    <row r="60" spans="1:4" x14ac:dyDescent="0.25">
      <c r="A60" s="92">
        <v>54</v>
      </c>
      <c r="B60" s="93">
        <v>23.16</v>
      </c>
      <c r="C60" s="93">
        <v>3.94</v>
      </c>
      <c r="D60" s="93"/>
    </row>
    <row r="61" spans="1:4" x14ac:dyDescent="0.25">
      <c r="A61" s="92">
        <v>55</v>
      </c>
      <c r="B61" s="93">
        <v>22.57</v>
      </c>
      <c r="C61" s="93">
        <v>3.96</v>
      </c>
      <c r="D61" s="93"/>
    </row>
    <row r="62" spans="1:4" x14ac:dyDescent="0.25">
      <c r="A62" s="92">
        <v>56</v>
      </c>
      <c r="B62" s="93">
        <v>21.97</v>
      </c>
      <c r="C62" s="93">
        <v>3.99</v>
      </c>
      <c r="D62" s="93"/>
    </row>
    <row r="63" spans="1:4" x14ac:dyDescent="0.25">
      <c r="A63" s="92">
        <v>57</v>
      </c>
      <c r="B63" s="93">
        <v>21.37</v>
      </c>
      <c r="C63" s="93">
        <v>4.01</v>
      </c>
      <c r="D63" s="93"/>
    </row>
    <row r="64" spans="1:4" x14ac:dyDescent="0.25">
      <c r="A64" s="92">
        <v>58</v>
      </c>
      <c r="B64" s="93">
        <v>20.76</v>
      </c>
      <c r="C64" s="93">
        <v>4.03</v>
      </c>
      <c r="D64" s="93"/>
    </row>
    <row r="65" spans="1:4" x14ac:dyDescent="0.25">
      <c r="A65" s="92">
        <v>59</v>
      </c>
      <c r="B65" s="93">
        <v>20.149999999999999</v>
      </c>
      <c r="C65" s="93">
        <v>4.04</v>
      </c>
      <c r="D65" s="93"/>
    </row>
    <row r="66" spans="1:4" x14ac:dyDescent="0.25">
      <c r="A66" s="92">
        <v>60</v>
      </c>
      <c r="B66" s="93">
        <v>19.54</v>
      </c>
      <c r="C66" s="93">
        <v>4.05</v>
      </c>
      <c r="D66" s="93"/>
    </row>
    <row r="67" spans="1:4" x14ac:dyDescent="0.25">
      <c r="A67" s="92">
        <v>61</v>
      </c>
      <c r="B67" s="93">
        <v>18.920000000000002</v>
      </c>
      <c r="C67" s="93">
        <v>4.0599999999999996</v>
      </c>
      <c r="D67" s="93"/>
    </row>
    <row r="68" spans="1:4" x14ac:dyDescent="0.25">
      <c r="A68" s="92">
        <v>62</v>
      </c>
      <c r="B68" s="93">
        <v>18.309999999999999</v>
      </c>
      <c r="C68" s="93">
        <v>4.07</v>
      </c>
      <c r="D68" s="93"/>
    </row>
    <row r="69" spans="1:4" x14ac:dyDescent="0.25">
      <c r="A69" s="92">
        <v>63</v>
      </c>
      <c r="B69" s="93">
        <v>17.690000000000001</v>
      </c>
      <c r="C69" s="93">
        <v>4.07</v>
      </c>
      <c r="D69" s="93"/>
    </row>
    <row r="70" spans="1:4" x14ac:dyDescent="0.25">
      <c r="A70" s="92">
        <v>64</v>
      </c>
      <c r="B70" s="93">
        <v>17.07</v>
      </c>
      <c r="C70" s="93">
        <v>3.96</v>
      </c>
      <c r="D70" s="93"/>
    </row>
    <row r="71" spans="1:4" x14ac:dyDescent="0.25">
      <c r="A71" s="92">
        <v>65</v>
      </c>
      <c r="B71" s="93">
        <v>16.45</v>
      </c>
      <c r="C71" s="93">
        <v>3.84</v>
      </c>
      <c r="D71" s="93"/>
    </row>
    <row r="72" spans="1:4" x14ac:dyDescent="0.25">
      <c r="A72" s="92">
        <v>66</v>
      </c>
      <c r="B72" s="93">
        <v>15.83</v>
      </c>
      <c r="C72" s="93">
        <v>3.83</v>
      </c>
      <c r="D72" s="93"/>
    </row>
    <row r="73" spans="1:4" x14ac:dyDescent="0.25">
      <c r="A73" s="92">
        <v>67</v>
      </c>
      <c r="B73" s="93">
        <v>15.21</v>
      </c>
      <c r="C73" s="93">
        <v>3.81</v>
      </c>
      <c r="D73" s="93"/>
    </row>
    <row r="74" spans="1:4" x14ac:dyDescent="0.25">
      <c r="A74" s="92">
        <v>68</v>
      </c>
      <c r="B74" s="93">
        <v>14.6</v>
      </c>
      <c r="C74" s="93">
        <v>3.79</v>
      </c>
      <c r="D74" s="93"/>
    </row>
    <row r="75" spans="1:4" x14ac:dyDescent="0.25">
      <c r="A75" s="92">
        <v>69</v>
      </c>
      <c r="B75" s="93">
        <v>13.98</v>
      </c>
      <c r="C75" s="93">
        <v>3.7</v>
      </c>
      <c r="D75" s="93">
        <v>2.87</v>
      </c>
    </row>
    <row r="76" spans="1:4" x14ac:dyDescent="0.25">
      <c r="A76" s="92">
        <v>70</v>
      </c>
      <c r="B76" s="93">
        <v>13.37</v>
      </c>
      <c r="C76" s="93">
        <v>3.61</v>
      </c>
      <c r="D76" s="93">
        <v>2.66</v>
      </c>
    </row>
    <row r="77" spans="1:4" x14ac:dyDescent="0.25">
      <c r="A77" s="92">
        <v>71</v>
      </c>
      <c r="B77" s="93">
        <v>12.76</v>
      </c>
      <c r="C77" s="93">
        <v>3.57</v>
      </c>
      <c r="D77" s="93">
        <v>2.4700000000000002</v>
      </c>
    </row>
    <row r="78" spans="1:4" x14ac:dyDescent="0.25">
      <c r="A78" s="92">
        <v>72</v>
      </c>
      <c r="B78" s="93">
        <v>12.16</v>
      </c>
      <c r="C78" s="93">
        <v>3.53</v>
      </c>
      <c r="D78" s="93">
        <v>2.29</v>
      </c>
    </row>
    <row r="79" spans="1:4" x14ac:dyDescent="0.25">
      <c r="A79" s="92">
        <v>73</v>
      </c>
      <c r="B79" s="93">
        <v>11.57</v>
      </c>
      <c r="C79" s="93">
        <v>3.48</v>
      </c>
      <c r="D79" s="93">
        <v>2.12</v>
      </c>
    </row>
    <row r="80" spans="1:4" x14ac:dyDescent="0.25">
      <c r="A80" s="92">
        <v>74</v>
      </c>
      <c r="B80" s="93">
        <v>10.98</v>
      </c>
      <c r="C80" s="93">
        <v>3.29</v>
      </c>
      <c r="D80" s="93">
        <v>1.93</v>
      </c>
    </row>
    <row r="81" spans="1:4" x14ac:dyDescent="0.25">
      <c r="A81" s="92">
        <v>75</v>
      </c>
      <c r="B81" s="93">
        <v>10.41</v>
      </c>
      <c r="C81" s="93">
        <v>3.1</v>
      </c>
      <c r="D81" s="93">
        <v>1.76</v>
      </c>
    </row>
    <row r="82" spans="1:4" x14ac:dyDescent="0.25">
      <c r="A82" s="92">
        <v>76</v>
      </c>
      <c r="B82" s="93">
        <v>9.84</v>
      </c>
      <c r="C82" s="93">
        <v>3.04</v>
      </c>
      <c r="D82" s="93">
        <v>1.61</v>
      </c>
    </row>
    <row r="83" spans="1:4" x14ac:dyDescent="0.25">
      <c r="A83" s="92">
        <v>77</v>
      </c>
      <c r="B83" s="93">
        <v>9.2899999999999991</v>
      </c>
      <c r="C83" s="93">
        <v>2.97</v>
      </c>
      <c r="D83" s="93">
        <v>1.47</v>
      </c>
    </row>
    <row r="84" spans="1:4" x14ac:dyDescent="0.25">
      <c r="A84" s="92">
        <v>78</v>
      </c>
      <c r="B84" s="93">
        <v>8.75</v>
      </c>
      <c r="C84" s="93">
        <v>2.9</v>
      </c>
      <c r="D84" s="93">
        <v>1.33</v>
      </c>
    </row>
    <row r="85" spans="1:4" x14ac:dyDescent="0.25">
      <c r="A85" s="92">
        <v>79</v>
      </c>
      <c r="B85" s="93">
        <v>8.2200000000000006</v>
      </c>
      <c r="C85" s="93">
        <v>2.62</v>
      </c>
      <c r="D85" s="93">
        <v>1.19</v>
      </c>
    </row>
    <row r="86" spans="1:4" x14ac:dyDescent="0.25">
      <c r="A86" s="92">
        <v>80</v>
      </c>
      <c r="B86" s="93">
        <v>7.72</v>
      </c>
      <c r="C86" s="93">
        <v>2.34</v>
      </c>
      <c r="D86" s="93">
        <v>1.05</v>
      </c>
    </row>
    <row r="87" spans="1:4" x14ac:dyDescent="0.25">
      <c r="A87" s="92">
        <v>81</v>
      </c>
      <c r="B87" s="93">
        <v>7.23</v>
      </c>
      <c r="C87" s="93">
        <v>2.2599999999999998</v>
      </c>
      <c r="D87" s="93">
        <v>0.94</v>
      </c>
    </row>
    <row r="88" spans="1:4" x14ac:dyDescent="0.25">
      <c r="A88" s="92">
        <v>82</v>
      </c>
      <c r="B88" s="93">
        <v>6.76</v>
      </c>
      <c r="C88" s="93">
        <v>2.1800000000000002</v>
      </c>
      <c r="D88" s="93">
        <v>0.85</v>
      </c>
    </row>
    <row r="89" spans="1:4" x14ac:dyDescent="0.25">
      <c r="A89" s="92">
        <v>83</v>
      </c>
      <c r="B89" s="93">
        <v>6.31</v>
      </c>
      <c r="C89" s="93">
        <v>2.09</v>
      </c>
      <c r="D89" s="93">
        <v>0.76</v>
      </c>
    </row>
    <row r="90" spans="1:4" x14ac:dyDescent="0.25">
      <c r="A90" s="92">
        <v>84</v>
      </c>
      <c r="B90" s="93">
        <v>5.88</v>
      </c>
      <c r="C90" s="93">
        <v>1.81</v>
      </c>
      <c r="D90" s="93">
        <v>0.65</v>
      </c>
    </row>
    <row r="91" spans="1:4" x14ac:dyDescent="0.25">
      <c r="A91" s="92">
        <v>85</v>
      </c>
      <c r="B91" s="93">
        <v>5.47</v>
      </c>
      <c r="C91" s="93">
        <v>1.53</v>
      </c>
      <c r="D91" s="93">
        <v>0.56000000000000005</v>
      </c>
    </row>
    <row r="92" spans="1:4" x14ac:dyDescent="0.25">
      <c r="A92" s="92">
        <v>86</v>
      </c>
      <c r="B92" s="93">
        <v>5.08</v>
      </c>
      <c r="C92" s="93">
        <v>1.45</v>
      </c>
      <c r="D92" s="93">
        <v>0.5</v>
      </c>
    </row>
    <row r="93" spans="1:4" x14ac:dyDescent="0.25">
      <c r="A93" s="92">
        <v>87</v>
      </c>
      <c r="B93" s="93">
        <v>4.71</v>
      </c>
      <c r="C93" s="93">
        <v>1.38</v>
      </c>
      <c r="D93" s="93">
        <v>0.44</v>
      </c>
    </row>
    <row r="94" spans="1:4" x14ac:dyDescent="0.25">
      <c r="A94" s="92">
        <v>88</v>
      </c>
      <c r="B94" s="93">
        <v>4.3600000000000003</v>
      </c>
      <c r="C94" s="93">
        <v>1.3</v>
      </c>
      <c r="D94" s="93">
        <v>0.38</v>
      </c>
    </row>
    <row r="95" spans="1:4" x14ac:dyDescent="0.25">
      <c r="A95" s="92">
        <v>89</v>
      </c>
      <c r="B95" s="93">
        <v>4.03</v>
      </c>
      <c r="C95" s="93">
        <v>1.04</v>
      </c>
      <c r="D95" s="93">
        <v>0.32</v>
      </c>
    </row>
    <row r="96" spans="1:4" x14ac:dyDescent="0.25">
      <c r="A96" s="92">
        <v>90</v>
      </c>
      <c r="B96" s="93">
        <v>3.72</v>
      </c>
      <c r="C96" s="93">
        <v>0.79</v>
      </c>
      <c r="D96" s="93">
        <v>0.27</v>
      </c>
    </row>
    <row r="97" spans="1:4" x14ac:dyDescent="0.25">
      <c r="A97" s="92">
        <v>91</v>
      </c>
      <c r="B97" s="93">
        <v>3.43</v>
      </c>
      <c r="C97" s="93">
        <v>0.74</v>
      </c>
      <c r="D97" s="93">
        <v>0.23</v>
      </c>
    </row>
    <row r="98" spans="1:4" x14ac:dyDescent="0.25">
      <c r="A98" s="92">
        <v>92</v>
      </c>
      <c r="B98" s="93">
        <v>3.17</v>
      </c>
      <c r="C98" s="93">
        <v>0.69</v>
      </c>
      <c r="D98" s="93">
        <v>0.2</v>
      </c>
    </row>
    <row r="99" spans="1:4" x14ac:dyDescent="0.25">
      <c r="A99" s="92">
        <v>93</v>
      </c>
      <c r="B99" s="93">
        <v>2.93</v>
      </c>
      <c r="C99" s="93">
        <v>0.64</v>
      </c>
      <c r="D99" s="93">
        <v>0.18</v>
      </c>
    </row>
    <row r="100" spans="1:4" x14ac:dyDescent="0.25">
      <c r="A100" s="92">
        <v>94</v>
      </c>
      <c r="B100" s="93">
        <v>2.71</v>
      </c>
      <c r="C100" s="93">
        <v>0.6</v>
      </c>
      <c r="D100" s="93">
        <v>0.15</v>
      </c>
    </row>
    <row r="101" spans="1:4" x14ac:dyDescent="0.25">
      <c r="A101" s="92">
        <v>95</v>
      </c>
      <c r="B101" s="93">
        <v>2.5099999999999998</v>
      </c>
      <c r="C101" s="93">
        <v>0.55000000000000004</v>
      </c>
      <c r="D101" s="93">
        <v>0.13</v>
      </c>
    </row>
  </sheetData>
  <sheetProtection algorithmName="SHA-512" hashValue="pj/0Aerpe1bq+/3HHO7w2ijdzGl7SrySuUt37/+MfZWiM9p1GEjEEuvldoPqNgDT4R6hx/P+Tc2inRs//c+71w==" saltValue="hlDhGtifYkMP0eZVE5e6Ug==" spinCount="100000" sheet="1" objects="1" scenarios="1"/>
  <conditionalFormatting sqref="A25:A101">
    <cfRule type="expression" dxfId="1245" priority="11" stopIfTrue="1">
      <formula>MOD(ROW(),2)=0</formula>
    </cfRule>
    <cfRule type="expression" dxfId="1244" priority="12" stopIfTrue="1">
      <formula>MOD(ROW(),2)&lt;&gt;0</formula>
    </cfRule>
  </conditionalFormatting>
  <conditionalFormatting sqref="B25:D101">
    <cfRule type="expression" dxfId="1243" priority="13" stopIfTrue="1">
      <formula>MOD(ROW(),2)=0</formula>
    </cfRule>
    <cfRule type="expression" dxfId="1242" priority="14" stopIfTrue="1">
      <formula>MOD(ROW(),2)&lt;&gt;0</formula>
    </cfRule>
  </conditionalFormatting>
  <conditionalFormatting sqref="A6:A16 A18:A20">
    <cfRule type="expression" dxfId="1241" priority="7" stopIfTrue="1">
      <formula>MOD(ROW(),2)=0</formula>
    </cfRule>
    <cfRule type="expression" dxfId="1240" priority="8" stopIfTrue="1">
      <formula>MOD(ROW(),2)&lt;&gt;0</formula>
    </cfRule>
  </conditionalFormatting>
  <conditionalFormatting sqref="B6:D16 C17:D17 B18:D20">
    <cfRule type="expression" dxfId="1239" priority="9" stopIfTrue="1">
      <formula>MOD(ROW(),2)=0</formula>
    </cfRule>
    <cfRule type="expression" dxfId="1238" priority="10" stopIfTrue="1">
      <formula>MOD(ROW(),2)&lt;&gt;0</formula>
    </cfRule>
  </conditionalFormatting>
  <conditionalFormatting sqref="B17">
    <cfRule type="expression" dxfId="1237" priority="3" stopIfTrue="1">
      <formula>MOD(ROW(),2)=0</formula>
    </cfRule>
    <cfRule type="expression" dxfId="1236" priority="4" stopIfTrue="1">
      <formula>MOD(ROW(),2)&lt;&gt;0</formula>
    </cfRule>
  </conditionalFormatting>
  <conditionalFormatting sqref="A17">
    <cfRule type="expression" dxfId="1235" priority="1" stopIfTrue="1">
      <formula>MOD(ROW(),2)=0</formula>
    </cfRule>
    <cfRule type="expression" dxfId="12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53"/>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x-304</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1987</v>
      </c>
      <c r="C8" s="84"/>
      <c r="D8" s="84"/>
    </row>
    <row r="9" spans="1:12" x14ac:dyDescent="0.25">
      <c r="A9" s="83" t="s">
        <v>17</v>
      </c>
      <c r="B9" s="84" t="s">
        <v>344</v>
      </c>
      <c r="C9" s="84"/>
      <c r="D9" s="84"/>
    </row>
    <row r="10" spans="1:12" ht="26.4" x14ac:dyDescent="0.25">
      <c r="A10" s="83" t="s">
        <v>2</v>
      </c>
      <c r="B10" s="84" t="s">
        <v>351</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2</v>
      </c>
      <c r="C13" s="84"/>
      <c r="D13" s="84"/>
    </row>
    <row r="14" spans="1:12" x14ac:dyDescent="0.25">
      <c r="A14" s="83" t="s">
        <v>18</v>
      </c>
      <c r="B14" s="84">
        <v>304</v>
      </c>
      <c r="C14" s="84"/>
      <c r="D14" s="84"/>
    </row>
    <row r="15" spans="1:12" x14ac:dyDescent="0.25">
      <c r="A15" s="83" t="s">
        <v>57</v>
      </c>
      <c r="B15" s="84" t="s">
        <v>354</v>
      </c>
      <c r="C15" s="84"/>
      <c r="D15" s="84"/>
    </row>
    <row r="16" spans="1:12" x14ac:dyDescent="0.25">
      <c r="A16" s="83" t="s">
        <v>58</v>
      </c>
      <c r="B16" s="84" t="s">
        <v>355</v>
      </c>
      <c r="C16" s="84"/>
      <c r="D16" s="84"/>
    </row>
    <row r="17" spans="1:4" ht="28.95" customHeight="1" x14ac:dyDescent="0.25">
      <c r="A17" s="89" t="s">
        <v>519</v>
      </c>
      <c r="B17" s="84" t="s">
        <v>644</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
        <v>520</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2.5499999999999998</v>
      </c>
      <c r="D26" s="93"/>
    </row>
    <row r="27" spans="1:4" x14ac:dyDescent="0.25">
      <c r="A27" s="92">
        <v>21</v>
      </c>
      <c r="B27" s="93">
        <v>38.94</v>
      </c>
      <c r="C27" s="93">
        <v>2.59</v>
      </c>
      <c r="D27" s="93"/>
    </row>
    <row r="28" spans="1:4" x14ac:dyDescent="0.25">
      <c r="A28" s="92">
        <v>22</v>
      </c>
      <c r="B28" s="93">
        <v>38.57</v>
      </c>
      <c r="C28" s="93">
        <v>2.63</v>
      </c>
      <c r="D28" s="93"/>
    </row>
    <row r="29" spans="1:4" x14ac:dyDescent="0.25">
      <c r="A29" s="92">
        <v>23</v>
      </c>
      <c r="B29" s="93">
        <v>38.19</v>
      </c>
      <c r="C29" s="93">
        <v>2.68</v>
      </c>
      <c r="D29" s="93"/>
    </row>
    <row r="30" spans="1:4" x14ac:dyDescent="0.25">
      <c r="A30" s="92">
        <v>24</v>
      </c>
      <c r="B30" s="93">
        <v>37.81</v>
      </c>
      <c r="C30" s="93">
        <v>2.72</v>
      </c>
      <c r="D30" s="93"/>
    </row>
    <row r="31" spans="1:4" x14ac:dyDescent="0.25">
      <c r="A31" s="92">
        <v>25</v>
      </c>
      <c r="B31" s="93">
        <v>37.409999999999997</v>
      </c>
      <c r="C31" s="93">
        <v>2.77</v>
      </c>
      <c r="D31" s="93"/>
    </row>
    <row r="32" spans="1:4" x14ac:dyDescent="0.25">
      <c r="A32" s="92">
        <v>26</v>
      </c>
      <c r="B32" s="93">
        <v>37.020000000000003</v>
      </c>
      <c r="C32" s="93">
        <v>2.81</v>
      </c>
      <c r="D32" s="93"/>
    </row>
    <row r="33" spans="1:4" x14ac:dyDescent="0.25">
      <c r="A33" s="92">
        <v>27</v>
      </c>
      <c r="B33" s="93">
        <v>36.61</v>
      </c>
      <c r="C33" s="93">
        <v>2.86</v>
      </c>
      <c r="D33" s="93"/>
    </row>
    <row r="34" spans="1:4" x14ac:dyDescent="0.25">
      <c r="A34" s="92">
        <v>28</v>
      </c>
      <c r="B34" s="93">
        <v>36.200000000000003</v>
      </c>
      <c r="C34" s="93">
        <v>2.9</v>
      </c>
      <c r="D34" s="93"/>
    </row>
    <row r="35" spans="1:4" x14ac:dyDescent="0.25">
      <c r="A35" s="92">
        <v>29</v>
      </c>
      <c r="B35" s="93">
        <v>35.78</v>
      </c>
      <c r="C35" s="93">
        <v>2.95</v>
      </c>
      <c r="D35" s="93"/>
    </row>
    <row r="36" spans="1:4" x14ac:dyDescent="0.25">
      <c r="A36" s="92">
        <v>30</v>
      </c>
      <c r="B36" s="93">
        <v>35.36</v>
      </c>
      <c r="C36" s="93">
        <v>2.99</v>
      </c>
      <c r="D36" s="93"/>
    </row>
    <row r="37" spans="1:4" x14ac:dyDescent="0.25">
      <c r="A37" s="92">
        <v>31</v>
      </c>
      <c r="B37" s="93">
        <v>34.93</v>
      </c>
      <c r="C37" s="93">
        <v>3.04</v>
      </c>
      <c r="D37" s="93"/>
    </row>
    <row r="38" spans="1:4" x14ac:dyDescent="0.25">
      <c r="A38" s="92">
        <v>32</v>
      </c>
      <c r="B38" s="93">
        <v>34.49</v>
      </c>
      <c r="C38" s="93">
        <v>3.08</v>
      </c>
      <c r="D38" s="93"/>
    </row>
    <row r="39" spans="1:4" x14ac:dyDescent="0.25">
      <c r="A39" s="92">
        <v>33</v>
      </c>
      <c r="B39" s="93">
        <v>34.04</v>
      </c>
      <c r="C39" s="93">
        <v>3.13</v>
      </c>
      <c r="D39" s="93"/>
    </row>
    <row r="40" spans="1:4" x14ac:dyDescent="0.25">
      <c r="A40" s="92">
        <v>34</v>
      </c>
      <c r="B40" s="93">
        <v>33.590000000000003</v>
      </c>
      <c r="C40" s="93">
        <v>3.17</v>
      </c>
      <c r="D40" s="93"/>
    </row>
    <row r="41" spans="1:4" x14ac:dyDescent="0.25">
      <c r="A41" s="92">
        <v>35</v>
      </c>
      <c r="B41" s="93">
        <v>33.14</v>
      </c>
      <c r="C41" s="93">
        <v>3.22</v>
      </c>
      <c r="D41" s="93"/>
    </row>
    <row r="42" spans="1:4" x14ac:dyDescent="0.25">
      <c r="A42" s="92">
        <v>36</v>
      </c>
      <c r="B42" s="93">
        <v>32.67</v>
      </c>
      <c r="C42" s="93">
        <v>3.26</v>
      </c>
      <c r="D42" s="93"/>
    </row>
    <row r="43" spans="1:4" x14ac:dyDescent="0.25">
      <c r="A43" s="92">
        <v>37</v>
      </c>
      <c r="B43" s="93">
        <v>32.200000000000003</v>
      </c>
      <c r="C43" s="93">
        <v>3.3</v>
      </c>
      <c r="D43" s="93"/>
    </row>
    <row r="44" spans="1:4" x14ac:dyDescent="0.25">
      <c r="A44" s="92">
        <v>38</v>
      </c>
      <c r="B44" s="93">
        <v>31.72</v>
      </c>
      <c r="C44" s="93">
        <v>3.35</v>
      </c>
      <c r="D44" s="93"/>
    </row>
    <row r="45" spans="1:4" x14ac:dyDescent="0.25">
      <c r="A45" s="92">
        <v>39</v>
      </c>
      <c r="B45" s="93">
        <v>31.24</v>
      </c>
      <c r="C45" s="93">
        <v>3.39</v>
      </c>
      <c r="D45" s="93"/>
    </row>
    <row r="46" spans="1:4" x14ac:dyDescent="0.25">
      <c r="A46" s="92">
        <v>40</v>
      </c>
      <c r="B46" s="93">
        <v>30.74</v>
      </c>
      <c r="C46" s="93">
        <v>3.43</v>
      </c>
      <c r="D46" s="93"/>
    </row>
    <row r="47" spans="1:4" x14ac:dyDescent="0.25">
      <c r="A47" s="92">
        <v>41</v>
      </c>
      <c r="B47" s="93">
        <v>30.24</v>
      </c>
      <c r="C47" s="93">
        <v>3.48</v>
      </c>
      <c r="D47" s="93"/>
    </row>
    <row r="48" spans="1:4" x14ac:dyDescent="0.25">
      <c r="A48" s="92">
        <v>42</v>
      </c>
      <c r="B48" s="93">
        <v>29.74</v>
      </c>
      <c r="C48" s="93">
        <v>3.52</v>
      </c>
      <c r="D48" s="93"/>
    </row>
    <row r="49" spans="1:4" x14ac:dyDescent="0.25">
      <c r="A49" s="92">
        <v>43</v>
      </c>
      <c r="B49" s="93">
        <v>29.23</v>
      </c>
      <c r="C49" s="93">
        <v>3.56</v>
      </c>
      <c r="D49" s="93"/>
    </row>
    <row r="50" spans="1:4" x14ac:dyDescent="0.25">
      <c r="A50" s="92">
        <v>44</v>
      </c>
      <c r="B50" s="93">
        <v>28.71</v>
      </c>
      <c r="C50" s="93">
        <v>3.6</v>
      </c>
      <c r="D50" s="93"/>
    </row>
    <row r="51" spans="1:4" x14ac:dyDescent="0.25">
      <c r="A51" s="92">
        <v>45</v>
      </c>
      <c r="B51" s="93">
        <v>28.18</v>
      </c>
      <c r="C51" s="93">
        <v>3.64</v>
      </c>
      <c r="D51" s="93"/>
    </row>
    <row r="52" spans="1:4" x14ac:dyDescent="0.25">
      <c r="A52" s="92">
        <v>46</v>
      </c>
      <c r="B52" s="93">
        <v>27.65</v>
      </c>
      <c r="C52" s="93">
        <v>3.67</v>
      </c>
      <c r="D52" s="93"/>
    </row>
    <row r="53" spans="1:4" x14ac:dyDescent="0.25">
      <c r="A53" s="92">
        <v>47</v>
      </c>
      <c r="B53" s="93">
        <v>27.11</v>
      </c>
      <c r="C53" s="93">
        <v>3.71</v>
      </c>
      <c r="D53" s="93"/>
    </row>
    <row r="54" spans="1:4" x14ac:dyDescent="0.25">
      <c r="A54" s="92">
        <v>48</v>
      </c>
      <c r="B54" s="93">
        <v>26.57</v>
      </c>
      <c r="C54" s="93">
        <v>3.75</v>
      </c>
      <c r="D54" s="93"/>
    </row>
    <row r="55" spans="1:4" x14ac:dyDescent="0.25">
      <c r="A55" s="92">
        <v>49</v>
      </c>
      <c r="B55" s="93">
        <v>26.01</v>
      </c>
      <c r="C55" s="93">
        <v>3.78</v>
      </c>
      <c r="D55" s="93"/>
    </row>
    <row r="56" spans="1:4" x14ac:dyDescent="0.25">
      <c r="A56" s="92">
        <v>50</v>
      </c>
      <c r="B56" s="93">
        <v>25.46</v>
      </c>
      <c r="C56" s="93">
        <v>3.81</v>
      </c>
      <c r="D56" s="93"/>
    </row>
    <row r="57" spans="1:4" x14ac:dyDescent="0.25">
      <c r="A57" s="92">
        <v>51</v>
      </c>
      <c r="B57" s="93">
        <v>24.89</v>
      </c>
      <c r="C57" s="93">
        <v>3.85</v>
      </c>
      <c r="D57" s="93"/>
    </row>
    <row r="58" spans="1:4" x14ac:dyDescent="0.25">
      <c r="A58" s="92">
        <v>52</v>
      </c>
      <c r="B58" s="93">
        <v>24.32</v>
      </c>
      <c r="C58" s="93">
        <v>3.88</v>
      </c>
      <c r="D58" s="93"/>
    </row>
    <row r="59" spans="1:4" x14ac:dyDescent="0.25">
      <c r="A59" s="92">
        <v>53</v>
      </c>
      <c r="B59" s="93">
        <v>23.74</v>
      </c>
      <c r="C59" s="93">
        <v>3.91</v>
      </c>
      <c r="D59" s="93"/>
    </row>
    <row r="60" spans="1:4" x14ac:dyDescent="0.25">
      <c r="A60" s="92">
        <v>54</v>
      </c>
      <c r="B60" s="93">
        <v>23.16</v>
      </c>
      <c r="C60" s="93">
        <v>3.94</v>
      </c>
      <c r="D60" s="93"/>
    </row>
    <row r="61" spans="1:4" x14ac:dyDescent="0.25">
      <c r="A61" s="92">
        <v>55</v>
      </c>
      <c r="B61" s="93">
        <v>22.57</v>
      </c>
      <c r="C61" s="93">
        <v>3.96</v>
      </c>
      <c r="D61" s="93"/>
    </row>
    <row r="62" spans="1:4" x14ac:dyDescent="0.25">
      <c r="A62" s="92">
        <v>56</v>
      </c>
      <c r="B62" s="93">
        <v>21.97</v>
      </c>
      <c r="C62" s="93">
        <v>3.99</v>
      </c>
      <c r="D62" s="93"/>
    </row>
    <row r="63" spans="1:4" x14ac:dyDescent="0.25">
      <c r="A63" s="92">
        <v>57</v>
      </c>
      <c r="B63" s="93">
        <v>21.37</v>
      </c>
      <c r="C63" s="93">
        <v>4.01</v>
      </c>
      <c r="D63" s="93"/>
    </row>
    <row r="64" spans="1:4" x14ac:dyDescent="0.25">
      <c r="A64" s="92">
        <v>58</v>
      </c>
      <c r="B64" s="93">
        <v>20.76</v>
      </c>
      <c r="C64" s="93">
        <v>4.03</v>
      </c>
      <c r="D64" s="93"/>
    </row>
    <row r="65" spans="1:4" x14ac:dyDescent="0.25">
      <c r="A65" s="92">
        <v>59</v>
      </c>
      <c r="B65" s="93">
        <v>20.149999999999999</v>
      </c>
      <c r="C65" s="93">
        <v>4.04</v>
      </c>
      <c r="D65" s="93"/>
    </row>
    <row r="66" spans="1:4" x14ac:dyDescent="0.25">
      <c r="A66" s="92">
        <v>60</v>
      </c>
      <c r="B66" s="93">
        <v>19.54</v>
      </c>
      <c r="C66" s="93">
        <v>4.05</v>
      </c>
      <c r="D66" s="93"/>
    </row>
    <row r="67" spans="1:4" x14ac:dyDescent="0.25">
      <c r="A67" s="92">
        <v>61</v>
      </c>
      <c r="B67" s="93">
        <v>18.920000000000002</v>
      </c>
      <c r="C67" s="93">
        <v>4.0599999999999996</v>
      </c>
      <c r="D67" s="93"/>
    </row>
    <row r="68" spans="1:4" x14ac:dyDescent="0.25">
      <c r="A68" s="92">
        <v>62</v>
      </c>
      <c r="B68" s="93">
        <v>18.309999999999999</v>
      </c>
      <c r="C68" s="93">
        <v>4.07</v>
      </c>
      <c r="D68" s="93"/>
    </row>
    <row r="69" spans="1:4" x14ac:dyDescent="0.25">
      <c r="A69" s="92">
        <v>63</v>
      </c>
      <c r="B69" s="93">
        <v>17.690000000000001</v>
      </c>
      <c r="C69" s="93">
        <v>4.07</v>
      </c>
      <c r="D69" s="93"/>
    </row>
    <row r="70" spans="1:4" x14ac:dyDescent="0.25">
      <c r="A70" s="92">
        <v>64</v>
      </c>
      <c r="B70" s="93">
        <v>17.07</v>
      </c>
      <c r="C70" s="93">
        <v>3.96</v>
      </c>
      <c r="D70" s="93"/>
    </row>
    <row r="71" spans="1:4" x14ac:dyDescent="0.25">
      <c r="A71" s="92">
        <v>65</v>
      </c>
      <c r="B71" s="93">
        <v>16.45</v>
      </c>
      <c r="C71" s="93">
        <v>3.84</v>
      </c>
      <c r="D71" s="93"/>
    </row>
    <row r="72" spans="1:4" x14ac:dyDescent="0.25">
      <c r="A72" s="92">
        <v>66</v>
      </c>
      <c r="B72" s="93">
        <v>15.83</v>
      </c>
      <c r="C72" s="93">
        <v>3.83</v>
      </c>
      <c r="D72" s="93"/>
    </row>
    <row r="73" spans="1:4" x14ac:dyDescent="0.25">
      <c r="A73" s="92">
        <v>67</v>
      </c>
      <c r="B73" s="93">
        <v>15.21</v>
      </c>
      <c r="C73" s="93">
        <v>3.81</v>
      </c>
      <c r="D73" s="93"/>
    </row>
    <row r="74" spans="1:4" x14ac:dyDescent="0.25">
      <c r="A74" s="92">
        <v>68</v>
      </c>
      <c r="B74" s="93">
        <v>14.6</v>
      </c>
      <c r="C74" s="93">
        <v>3.79</v>
      </c>
      <c r="D74" s="93"/>
    </row>
    <row r="75" spans="1:4" x14ac:dyDescent="0.25">
      <c r="A75" s="92">
        <v>69</v>
      </c>
      <c r="B75" s="93">
        <v>13.98</v>
      </c>
      <c r="C75" s="93">
        <v>3.7</v>
      </c>
      <c r="D75" s="93">
        <v>2.4300000000000002</v>
      </c>
    </row>
    <row r="76" spans="1:4" x14ac:dyDescent="0.25">
      <c r="A76" s="92">
        <v>70</v>
      </c>
      <c r="B76" s="93">
        <v>13.37</v>
      </c>
      <c r="C76" s="93">
        <v>3.61</v>
      </c>
      <c r="D76" s="93">
        <v>2.25</v>
      </c>
    </row>
    <row r="77" spans="1:4" x14ac:dyDescent="0.25">
      <c r="A77" s="92">
        <v>71</v>
      </c>
      <c r="B77" s="93">
        <v>12.76</v>
      </c>
      <c r="C77" s="93">
        <v>3.57</v>
      </c>
      <c r="D77" s="93">
        <v>2.0699999999999998</v>
      </c>
    </row>
    <row r="78" spans="1:4" x14ac:dyDescent="0.25">
      <c r="A78" s="92">
        <v>72</v>
      </c>
      <c r="B78" s="93">
        <v>12.16</v>
      </c>
      <c r="C78" s="93">
        <v>3.53</v>
      </c>
      <c r="D78" s="93">
        <v>1.89</v>
      </c>
    </row>
    <row r="79" spans="1:4" x14ac:dyDescent="0.25">
      <c r="A79" s="92">
        <v>73</v>
      </c>
      <c r="B79" s="93">
        <v>11.57</v>
      </c>
      <c r="C79" s="93">
        <v>3.48</v>
      </c>
      <c r="D79" s="93">
        <v>1.73</v>
      </c>
    </row>
    <row r="80" spans="1:4" x14ac:dyDescent="0.25">
      <c r="A80" s="92">
        <v>74</v>
      </c>
      <c r="B80" s="93">
        <v>10.98</v>
      </c>
      <c r="C80" s="93">
        <v>3.29</v>
      </c>
      <c r="D80" s="93">
        <v>1.58</v>
      </c>
    </row>
    <row r="81" spans="1:4" x14ac:dyDescent="0.25">
      <c r="A81" s="92">
        <v>75</v>
      </c>
      <c r="B81" s="93">
        <v>10.41</v>
      </c>
      <c r="C81" s="93">
        <v>3.1</v>
      </c>
      <c r="D81" s="93">
        <v>1.43</v>
      </c>
    </row>
    <row r="82" spans="1:4" x14ac:dyDescent="0.25">
      <c r="A82" s="92">
        <v>76</v>
      </c>
      <c r="B82" s="93">
        <v>9.84</v>
      </c>
      <c r="C82" s="93">
        <v>3.04</v>
      </c>
      <c r="D82" s="93">
        <v>1.29</v>
      </c>
    </row>
    <row r="83" spans="1:4" x14ac:dyDescent="0.25">
      <c r="A83" s="92">
        <v>77</v>
      </c>
      <c r="B83" s="93">
        <v>9.2899999999999991</v>
      </c>
      <c r="C83" s="93">
        <v>2.97</v>
      </c>
      <c r="D83" s="93">
        <v>1.17</v>
      </c>
    </row>
    <row r="84" spans="1:4" x14ac:dyDescent="0.25">
      <c r="A84" s="92">
        <v>78</v>
      </c>
      <c r="B84" s="93">
        <v>8.75</v>
      </c>
      <c r="C84" s="93">
        <v>2.9</v>
      </c>
      <c r="D84" s="93">
        <v>1.05</v>
      </c>
    </row>
    <row r="85" spans="1:4" x14ac:dyDescent="0.25">
      <c r="A85" s="92">
        <v>79</v>
      </c>
      <c r="B85" s="93">
        <v>8.2200000000000006</v>
      </c>
      <c r="C85" s="93">
        <v>2.62</v>
      </c>
      <c r="D85" s="93">
        <v>0.93</v>
      </c>
    </row>
    <row r="86" spans="1:4" x14ac:dyDescent="0.25">
      <c r="A86" s="92">
        <v>80</v>
      </c>
      <c r="B86" s="93">
        <v>7.72</v>
      </c>
      <c r="C86" s="93">
        <v>2.34</v>
      </c>
      <c r="D86" s="93">
        <v>0.83</v>
      </c>
    </row>
    <row r="87" spans="1:4" x14ac:dyDescent="0.25">
      <c r="A87" s="92">
        <v>81</v>
      </c>
      <c r="B87" s="93">
        <v>7.23</v>
      </c>
      <c r="C87" s="93">
        <v>2.2599999999999998</v>
      </c>
      <c r="D87" s="93">
        <v>0.74</v>
      </c>
    </row>
    <row r="88" spans="1:4" x14ac:dyDescent="0.25">
      <c r="A88" s="92">
        <v>82</v>
      </c>
      <c r="B88" s="93">
        <v>6.76</v>
      </c>
      <c r="C88" s="93">
        <v>2.1800000000000002</v>
      </c>
      <c r="D88" s="93">
        <v>0.65</v>
      </c>
    </row>
    <row r="89" spans="1:4" x14ac:dyDescent="0.25">
      <c r="A89" s="92">
        <v>83</v>
      </c>
      <c r="B89" s="93">
        <v>6.31</v>
      </c>
      <c r="C89" s="93">
        <v>2.09</v>
      </c>
      <c r="D89" s="93">
        <v>0.57999999999999996</v>
      </c>
    </row>
    <row r="90" spans="1:4" x14ac:dyDescent="0.25">
      <c r="A90" s="92">
        <v>84</v>
      </c>
      <c r="B90" s="93">
        <v>5.88</v>
      </c>
      <c r="C90" s="93">
        <v>1.81</v>
      </c>
      <c r="D90" s="93">
        <v>0.51</v>
      </c>
    </row>
    <row r="91" spans="1:4" x14ac:dyDescent="0.25">
      <c r="A91" s="92">
        <v>85</v>
      </c>
      <c r="B91" s="93">
        <v>5.47</v>
      </c>
      <c r="C91" s="93">
        <v>1.53</v>
      </c>
      <c r="D91" s="93">
        <v>0.44</v>
      </c>
    </row>
    <row r="92" spans="1:4" x14ac:dyDescent="0.25">
      <c r="A92" s="92">
        <v>86</v>
      </c>
      <c r="B92" s="93">
        <v>5.08</v>
      </c>
      <c r="C92" s="93">
        <v>1.45</v>
      </c>
      <c r="D92" s="93">
        <v>0.38</v>
      </c>
    </row>
    <row r="93" spans="1:4" x14ac:dyDescent="0.25">
      <c r="A93" s="92">
        <v>87</v>
      </c>
      <c r="B93" s="93">
        <v>4.71</v>
      </c>
      <c r="C93" s="93">
        <v>1.38</v>
      </c>
      <c r="D93" s="93">
        <v>0.33</v>
      </c>
    </row>
    <row r="94" spans="1:4" x14ac:dyDescent="0.25">
      <c r="A94" s="92">
        <v>88</v>
      </c>
      <c r="B94" s="93">
        <v>4.3600000000000003</v>
      </c>
      <c r="C94" s="93">
        <v>1.3</v>
      </c>
      <c r="D94" s="93">
        <v>0.28999999999999998</v>
      </c>
    </row>
    <row r="95" spans="1:4" x14ac:dyDescent="0.25">
      <c r="A95" s="92">
        <v>89</v>
      </c>
      <c r="B95" s="93">
        <v>4.03</v>
      </c>
      <c r="C95" s="93">
        <v>1.04</v>
      </c>
      <c r="D95" s="93">
        <v>0.25</v>
      </c>
    </row>
    <row r="96" spans="1:4" x14ac:dyDescent="0.25">
      <c r="A96" s="92">
        <v>90</v>
      </c>
      <c r="B96" s="93">
        <v>3.72</v>
      </c>
      <c r="C96" s="93">
        <v>0.79</v>
      </c>
      <c r="D96" s="93">
        <v>0.21</v>
      </c>
    </row>
    <row r="97" spans="1:4" x14ac:dyDescent="0.25">
      <c r="A97" s="92">
        <v>91</v>
      </c>
      <c r="B97" s="93">
        <v>3.43</v>
      </c>
      <c r="C97" s="93">
        <v>0.74</v>
      </c>
      <c r="D97" s="93">
        <v>0.18</v>
      </c>
    </row>
    <row r="98" spans="1:4" x14ac:dyDescent="0.25">
      <c r="A98" s="92">
        <v>92</v>
      </c>
      <c r="B98" s="93">
        <v>3.17</v>
      </c>
      <c r="C98" s="93">
        <v>0.69</v>
      </c>
      <c r="D98" s="93">
        <v>0.16</v>
      </c>
    </row>
    <row r="99" spans="1:4" x14ac:dyDescent="0.25">
      <c r="A99" s="92">
        <v>93</v>
      </c>
      <c r="B99" s="93">
        <v>2.93</v>
      </c>
      <c r="C99" s="93">
        <v>0.64</v>
      </c>
      <c r="D99" s="93">
        <v>0.13</v>
      </c>
    </row>
    <row r="100" spans="1:4" x14ac:dyDescent="0.25">
      <c r="A100" s="92">
        <v>94</v>
      </c>
      <c r="B100" s="93">
        <v>2.71</v>
      </c>
      <c r="C100" s="93">
        <v>0.6</v>
      </c>
      <c r="D100" s="93">
        <v>0.11</v>
      </c>
    </row>
    <row r="101" spans="1:4" x14ac:dyDescent="0.25">
      <c r="A101" s="92">
        <v>95</v>
      </c>
      <c r="B101" s="93">
        <v>2.5099999999999998</v>
      </c>
      <c r="C101" s="93">
        <v>0.55000000000000004</v>
      </c>
      <c r="D101" s="93">
        <v>0.1</v>
      </c>
    </row>
  </sheetData>
  <sheetProtection algorithmName="SHA-512" hashValue="UG+MhtAIuzO2JzwdyLcmaG9UY7abPUKLH7OOLRb5b+gW/zl8c9uF6MgSbd+z5VfbiidOWB5mz0wY0rfw+g3/KA==" saltValue="GlLTF5wOVVyli2f/KmJPCw==" spinCount="100000" sheet="1" objects="1" scenarios="1"/>
  <conditionalFormatting sqref="A25:A101">
    <cfRule type="expression" dxfId="1233" priority="11" stopIfTrue="1">
      <formula>MOD(ROW(),2)=0</formula>
    </cfRule>
    <cfRule type="expression" dxfId="1232" priority="12" stopIfTrue="1">
      <formula>MOD(ROW(),2)&lt;&gt;0</formula>
    </cfRule>
  </conditionalFormatting>
  <conditionalFormatting sqref="B25:D101">
    <cfRule type="expression" dxfId="1231" priority="13" stopIfTrue="1">
      <formula>MOD(ROW(),2)=0</formula>
    </cfRule>
    <cfRule type="expression" dxfId="1230" priority="14" stopIfTrue="1">
      <formula>MOD(ROW(),2)&lt;&gt;0</formula>
    </cfRule>
  </conditionalFormatting>
  <conditionalFormatting sqref="A6:A16 A18:A20">
    <cfRule type="expression" dxfId="1229" priority="7" stopIfTrue="1">
      <formula>MOD(ROW(),2)=0</formula>
    </cfRule>
    <cfRule type="expression" dxfId="1228" priority="8" stopIfTrue="1">
      <formula>MOD(ROW(),2)&lt;&gt;0</formula>
    </cfRule>
  </conditionalFormatting>
  <conditionalFormatting sqref="B6:D16 C17:D17 B18:D20">
    <cfRule type="expression" dxfId="1227" priority="9" stopIfTrue="1">
      <formula>MOD(ROW(),2)=0</formula>
    </cfRule>
    <cfRule type="expression" dxfId="1226" priority="10" stopIfTrue="1">
      <formula>MOD(ROW(),2)&lt;&gt;0</formula>
    </cfRule>
  </conditionalFormatting>
  <conditionalFormatting sqref="B17">
    <cfRule type="expression" dxfId="1225" priority="3" stopIfTrue="1">
      <formula>MOD(ROW(),2)=0</formula>
    </cfRule>
    <cfRule type="expression" dxfId="1224" priority="4" stopIfTrue="1">
      <formula>MOD(ROW(),2)&lt;&gt;0</formula>
    </cfRule>
  </conditionalFormatting>
  <conditionalFormatting sqref="A17">
    <cfRule type="expression" dxfId="1223" priority="1" stopIfTrue="1">
      <formula>MOD(ROW(),2)=0</formula>
    </cfRule>
    <cfRule type="expression" dxfId="12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54"/>
  <dimension ref="A1:L66"/>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x-305</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305</v>
      </c>
      <c r="C14" s="84"/>
      <c r="D14" s="84"/>
    </row>
    <row r="15" spans="1:12" x14ac:dyDescent="0.25">
      <c r="A15" s="83" t="s">
        <v>57</v>
      </c>
      <c r="B15" s="84" t="s">
        <v>356</v>
      </c>
      <c r="C15" s="84"/>
      <c r="D15" s="84"/>
    </row>
    <row r="16" spans="1:12" x14ac:dyDescent="0.25">
      <c r="A16" s="83" t="s">
        <v>58</v>
      </c>
      <c r="B16" s="84" t="s">
        <v>357</v>
      </c>
      <c r="C16" s="84"/>
      <c r="D16" s="84"/>
    </row>
    <row r="17" spans="1:4" ht="26.55" customHeight="1" x14ac:dyDescent="0.25">
      <c r="A17" s="89"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55</v>
      </c>
      <c r="B26" s="93">
        <v>24.12</v>
      </c>
      <c r="C26" s="93">
        <v>3.3</v>
      </c>
      <c r="D26" s="93"/>
    </row>
    <row r="27" spans="1:4" x14ac:dyDescent="0.25">
      <c r="A27" s="92">
        <v>56</v>
      </c>
      <c r="B27" s="93">
        <v>23.53</v>
      </c>
      <c r="C27" s="93">
        <v>3.32</v>
      </c>
      <c r="D27" s="93"/>
    </row>
    <row r="28" spans="1:4" x14ac:dyDescent="0.25">
      <c r="A28" s="92">
        <v>57</v>
      </c>
      <c r="B28" s="93">
        <v>22.94</v>
      </c>
      <c r="C28" s="93">
        <v>3.35</v>
      </c>
      <c r="D28" s="93"/>
    </row>
    <row r="29" spans="1:4" x14ac:dyDescent="0.25">
      <c r="A29" s="92">
        <v>58</v>
      </c>
      <c r="B29" s="93">
        <v>22.33</v>
      </c>
      <c r="C29" s="93">
        <v>3.37</v>
      </c>
      <c r="D29" s="93"/>
    </row>
    <row r="30" spans="1:4" x14ac:dyDescent="0.25">
      <c r="A30" s="92">
        <v>59</v>
      </c>
      <c r="B30" s="93">
        <v>21.72</v>
      </c>
      <c r="C30" s="93">
        <v>3.38</v>
      </c>
      <c r="D30" s="93"/>
    </row>
    <row r="31" spans="1:4" x14ac:dyDescent="0.25">
      <c r="A31" s="92">
        <v>60</v>
      </c>
      <c r="B31" s="93">
        <v>21.11</v>
      </c>
      <c r="C31" s="93">
        <v>3.39</v>
      </c>
      <c r="D31" s="93"/>
    </row>
    <row r="32" spans="1:4" x14ac:dyDescent="0.25">
      <c r="A32" s="92">
        <v>61</v>
      </c>
      <c r="B32" s="93">
        <v>20.48</v>
      </c>
      <c r="C32" s="93">
        <v>3.41</v>
      </c>
      <c r="D32" s="93"/>
    </row>
    <row r="33" spans="1:4" x14ac:dyDescent="0.25">
      <c r="A33" s="92">
        <v>62</v>
      </c>
      <c r="B33" s="93">
        <v>19.86</v>
      </c>
      <c r="C33" s="93">
        <v>3.43</v>
      </c>
      <c r="D33" s="93"/>
    </row>
    <row r="34" spans="1:4" x14ac:dyDescent="0.25">
      <c r="A34" s="92">
        <v>63</v>
      </c>
      <c r="B34" s="93">
        <v>19.22</v>
      </c>
      <c r="C34" s="93">
        <v>3.45</v>
      </c>
      <c r="D34" s="93"/>
    </row>
    <row r="35" spans="1:4" x14ac:dyDescent="0.25">
      <c r="A35" s="92">
        <v>64</v>
      </c>
      <c r="B35" s="93">
        <v>18.59</v>
      </c>
      <c r="C35" s="93">
        <v>3.33</v>
      </c>
      <c r="D35" s="93"/>
    </row>
    <row r="36" spans="1:4" x14ac:dyDescent="0.25">
      <c r="A36" s="92">
        <v>65</v>
      </c>
      <c r="B36" s="93">
        <v>17.95</v>
      </c>
      <c r="C36" s="93">
        <v>3.21</v>
      </c>
      <c r="D36" s="93"/>
    </row>
    <row r="37" spans="1:4" x14ac:dyDescent="0.25">
      <c r="A37" s="92">
        <v>66</v>
      </c>
      <c r="B37" s="93">
        <v>17.3</v>
      </c>
      <c r="C37" s="93">
        <v>3.22</v>
      </c>
      <c r="D37" s="93"/>
    </row>
    <row r="38" spans="1:4" x14ac:dyDescent="0.25">
      <c r="A38" s="92">
        <v>67</v>
      </c>
      <c r="B38" s="93">
        <v>16.66</v>
      </c>
      <c r="C38" s="93">
        <v>3.22</v>
      </c>
      <c r="D38" s="93"/>
    </row>
    <row r="39" spans="1:4" x14ac:dyDescent="0.25">
      <c r="A39" s="92">
        <v>68</v>
      </c>
      <c r="B39" s="93">
        <v>16.010000000000002</v>
      </c>
      <c r="C39" s="93">
        <v>3.22</v>
      </c>
      <c r="D39" s="93"/>
    </row>
    <row r="40" spans="1:4" x14ac:dyDescent="0.25">
      <c r="A40" s="92">
        <v>69</v>
      </c>
      <c r="B40" s="93">
        <v>15.36</v>
      </c>
      <c r="C40" s="93">
        <v>3.15</v>
      </c>
      <c r="D40" s="93">
        <v>3.12</v>
      </c>
    </row>
    <row r="41" spans="1:4" x14ac:dyDescent="0.25">
      <c r="A41" s="92">
        <v>70</v>
      </c>
      <c r="B41" s="93">
        <v>14.71</v>
      </c>
      <c r="C41" s="93">
        <v>3.09</v>
      </c>
      <c r="D41" s="93">
        <v>2.9</v>
      </c>
    </row>
    <row r="42" spans="1:4" x14ac:dyDescent="0.25">
      <c r="A42" s="92">
        <v>71</v>
      </c>
      <c r="B42" s="93">
        <v>14.06</v>
      </c>
      <c r="C42" s="93">
        <v>3.07</v>
      </c>
      <c r="D42" s="93">
        <v>2.7</v>
      </c>
    </row>
    <row r="43" spans="1:4" x14ac:dyDescent="0.25">
      <c r="A43" s="92">
        <v>72</v>
      </c>
      <c r="B43" s="93">
        <v>13.41</v>
      </c>
      <c r="C43" s="93">
        <v>3.06</v>
      </c>
      <c r="D43" s="93">
        <v>2.5</v>
      </c>
    </row>
    <row r="44" spans="1:4" x14ac:dyDescent="0.25">
      <c r="A44" s="92">
        <v>73</v>
      </c>
      <c r="B44" s="93">
        <v>12.77</v>
      </c>
      <c r="C44" s="93">
        <v>3.04</v>
      </c>
      <c r="D44" s="93">
        <v>2.31</v>
      </c>
    </row>
    <row r="45" spans="1:4" x14ac:dyDescent="0.25">
      <c r="A45" s="92">
        <v>74</v>
      </c>
      <c r="B45" s="93">
        <v>12.13</v>
      </c>
      <c r="C45" s="93">
        <v>2.88</v>
      </c>
      <c r="D45" s="93">
        <v>2.11</v>
      </c>
    </row>
    <row r="46" spans="1:4" x14ac:dyDescent="0.25">
      <c r="A46" s="92">
        <v>75</v>
      </c>
      <c r="B46" s="93">
        <v>11.49</v>
      </c>
      <c r="C46" s="93">
        <v>2.72</v>
      </c>
      <c r="D46" s="93">
        <v>1.92</v>
      </c>
    </row>
    <row r="47" spans="1:4" x14ac:dyDescent="0.25">
      <c r="A47" s="92">
        <v>76</v>
      </c>
      <c r="B47" s="93">
        <v>10.87</v>
      </c>
      <c r="C47" s="93">
        <v>2.69</v>
      </c>
      <c r="D47" s="93">
        <v>1.75</v>
      </c>
    </row>
    <row r="48" spans="1:4" x14ac:dyDescent="0.25">
      <c r="A48" s="92">
        <v>77</v>
      </c>
      <c r="B48" s="93">
        <v>10.25</v>
      </c>
      <c r="C48" s="93">
        <v>2.65</v>
      </c>
      <c r="D48" s="93">
        <v>1.6</v>
      </c>
    </row>
    <row r="49" spans="1:4" x14ac:dyDescent="0.25">
      <c r="A49" s="92">
        <v>78</v>
      </c>
      <c r="B49" s="93">
        <v>9.64</v>
      </c>
      <c r="C49" s="93">
        <v>2.6</v>
      </c>
      <c r="D49" s="93">
        <v>1.45</v>
      </c>
    </row>
    <row r="50" spans="1:4" x14ac:dyDescent="0.25">
      <c r="A50" s="92">
        <v>79</v>
      </c>
      <c r="B50" s="93">
        <v>9.0500000000000007</v>
      </c>
      <c r="C50" s="93">
        <v>2.37</v>
      </c>
      <c r="D50" s="93">
        <v>1.29</v>
      </c>
    </row>
    <row r="51" spans="1:4" x14ac:dyDescent="0.25">
      <c r="A51" s="92">
        <v>80</v>
      </c>
      <c r="B51" s="93">
        <v>8.4700000000000006</v>
      </c>
      <c r="C51" s="93">
        <v>2.14</v>
      </c>
      <c r="D51" s="93">
        <v>1.1399999999999999</v>
      </c>
    </row>
    <row r="52" spans="1:4" x14ac:dyDescent="0.25">
      <c r="A52" s="92">
        <v>81</v>
      </c>
      <c r="B52" s="93">
        <v>7.91</v>
      </c>
      <c r="C52" s="93">
        <v>2.08</v>
      </c>
      <c r="D52" s="93">
        <v>1.02</v>
      </c>
    </row>
    <row r="53" spans="1:4" x14ac:dyDescent="0.25">
      <c r="A53" s="92">
        <v>82</v>
      </c>
      <c r="B53" s="93">
        <v>7.37</v>
      </c>
      <c r="C53" s="93">
        <v>2.02</v>
      </c>
      <c r="D53" s="93">
        <v>0.91</v>
      </c>
    </row>
    <row r="54" spans="1:4" x14ac:dyDescent="0.25">
      <c r="A54" s="92">
        <v>83</v>
      </c>
      <c r="B54" s="93">
        <v>6.85</v>
      </c>
      <c r="C54" s="93">
        <v>1.96</v>
      </c>
      <c r="D54" s="93">
        <v>0.81</v>
      </c>
    </row>
    <row r="55" spans="1:4" x14ac:dyDescent="0.25">
      <c r="A55" s="92">
        <v>84</v>
      </c>
      <c r="B55" s="93">
        <v>6.36</v>
      </c>
      <c r="C55" s="93">
        <v>1.7</v>
      </c>
      <c r="D55" s="93">
        <v>0.7</v>
      </c>
    </row>
    <row r="56" spans="1:4" x14ac:dyDescent="0.25">
      <c r="A56" s="92">
        <v>85</v>
      </c>
      <c r="B56" s="93">
        <v>5.88</v>
      </c>
      <c r="C56" s="93">
        <v>1.44</v>
      </c>
      <c r="D56" s="93">
        <v>0.6</v>
      </c>
    </row>
    <row r="57" spans="1:4" x14ac:dyDescent="0.25">
      <c r="A57" s="92">
        <v>86</v>
      </c>
      <c r="B57" s="93">
        <v>5.43</v>
      </c>
      <c r="C57" s="93">
        <v>1.38</v>
      </c>
      <c r="D57" s="93">
        <v>0.53</v>
      </c>
    </row>
    <row r="58" spans="1:4" x14ac:dyDescent="0.25">
      <c r="A58" s="92">
        <v>87</v>
      </c>
      <c r="B58" s="93">
        <v>5.01</v>
      </c>
      <c r="C58" s="93">
        <v>1.32</v>
      </c>
      <c r="D58" s="93">
        <v>0.46</v>
      </c>
    </row>
    <row r="59" spans="1:4" x14ac:dyDescent="0.25">
      <c r="A59" s="92">
        <v>88</v>
      </c>
      <c r="B59" s="93">
        <v>4.6100000000000003</v>
      </c>
      <c r="C59" s="93">
        <v>1.25</v>
      </c>
      <c r="D59" s="93">
        <v>0.4</v>
      </c>
    </row>
    <row r="60" spans="1:4" x14ac:dyDescent="0.25">
      <c r="A60" s="92">
        <v>89</v>
      </c>
      <c r="B60" s="93">
        <v>4.24</v>
      </c>
      <c r="C60" s="93">
        <v>1.01</v>
      </c>
      <c r="D60" s="93">
        <v>0.34</v>
      </c>
    </row>
    <row r="61" spans="1:4" x14ac:dyDescent="0.25">
      <c r="A61" s="92">
        <v>90</v>
      </c>
      <c r="B61" s="93">
        <v>3.9</v>
      </c>
      <c r="C61" s="93">
        <v>0.77</v>
      </c>
      <c r="D61" s="93">
        <v>0.28000000000000003</v>
      </c>
    </row>
    <row r="62" spans="1:4" x14ac:dyDescent="0.25">
      <c r="A62" s="92">
        <v>91</v>
      </c>
      <c r="B62" s="93">
        <v>3.58</v>
      </c>
      <c r="C62" s="93">
        <v>0.73</v>
      </c>
      <c r="D62" s="93">
        <v>0.24</v>
      </c>
    </row>
    <row r="63" spans="1:4" x14ac:dyDescent="0.25">
      <c r="A63" s="92">
        <v>92</v>
      </c>
      <c r="B63" s="93">
        <v>3.29</v>
      </c>
      <c r="C63" s="93">
        <v>0.68</v>
      </c>
      <c r="D63" s="93">
        <v>0.21</v>
      </c>
    </row>
    <row r="64" spans="1:4" x14ac:dyDescent="0.25">
      <c r="A64" s="92">
        <v>93</v>
      </c>
      <c r="B64" s="93">
        <v>3.03</v>
      </c>
      <c r="C64" s="93">
        <v>0.64</v>
      </c>
      <c r="D64" s="93">
        <v>0.18</v>
      </c>
    </row>
    <row r="65" spans="1:4" x14ac:dyDescent="0.25">
      <c r="A65" s="92">
        <v>94</v>
      </c>
      <c r="B65" s="93">
        <v>2.8</v>
      </c>
      <c r="C65" s="93">
        <v>0.59</v>
      </c>
      <c r="D65" s="93">
        <v>0.16</v>
      </c>
    </row>
    <row r="66" spans="1:4" x14ac:dyDescent="0.25">
      <c r="A66" s="92">
        <v>95</v>
      </c>
      <c r="B66" s="93">
        <v>2.59</v>
      </c>
      <c r="C66" s="93">
        <v>0.55000000000000004</v>
      </c>
      <c r="D66" s="93">
        <v>0.14000000000000001</v>
      </c>
    </row>
  </sheetData>
  <sheetProtection algorithmName="SHA-512" hashValue="6b/ALmt96E5baxPy6nBjWUHriboUDiV4xZlU5FWAkr9Zd0517vwKEjXsCxvoriMSBr0aWtpMOv0M/uH41GMEDQ==" saltValue="C2872esfzuoe7JBNqGSGCQ==" spinCount="100000" sheet="1" objects="1" scenarios="1"/>
  <conditionalFormatting sqref="A25:A66">
    <cfRule type="expression" dxfId="1221" priority="11" stopIfTrue="1">
      <formula>MOD(ROW(),2)=0</formula>
    </cfRule>
    <cfRule type="expression" dxfId="1220" priority="12" stopIfTrue="1">
      <formula>MOD(ROW(),2)&lt;&gt;0</formula>
    </cfRule>
  </conditionalFormatting>
  <conditionalFormatting sqref="B25:D66">
    <cfRule type="expression" dxfId="1219" priority="13" stopIfTrue="1">
      <formula>MOD(ROW(),2)=0</formula>
    </cfRule>
    <cfRule type="expression" dxfId="1218" priority="14" stopIfTrue="1">
      <formula>MOD(ROW(),2)&lt;&gt;0</formula>
    </cfRule>
  </conditionalFormatting>
  <conditionalFormatting sqref="A6:A16 A18:A20">
    <cfRule type="expression" dxfId="1217" priority="7" stopIfTrue="1">
      <formula>MOD(ROW(),2)=0</formula>
    </cfRule>
    <cfRule type="expression" dxfId="1216" priority="8" stopIfTrue="1">
      <formula>MOD(ROW(),2)&lt;&gt;0</formula>
    </cfRule>
  </conditionalFormatting>
  <conditionalFormatting sqref="B6:D16 C17:D17 B18:D20">
    <cfRule type="expression" dxfId="1215" priority="9" stopIfTrue="1">
      <formula>MOD(ROW(),2)=0</formula>
    </cfRule>
    <cfRule type="expression" dxfId="1214" priority="10" stopIfTrue="1">
      <formula>MOD(ROW(),2)&lt;&gt;0</formula>
    </cfRule>
  </conditionalFormatting>
  <conditionalFormatting sqref="B17">
    <cfRule type="expression" dxfId="1213" priority="3" stopIfTrue="1">
      <formula>MOD(ROW(),2)=0</formula>
    </cfRule>
    <cfRule type="expression" dxfId="1212" priority="4" stopIfTrue="1">
      <formula>MOD(ROW(),2)&lt;&gt;0</formula>
    </cfRule>
  </conditionalFormatting>
  <conditionalFormatting sqref="A17">
    <cfRule type="expression" dxfId="1211" priority="1" stopIfTrue="1">
      <formula>MOD(ROW(),2)=0</formula>
    </cfRule>
    <cfRule type="expression" dxfId="12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55"/>
  <dimension ref="A1:L66"/>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x-306</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306</v>
      </c>
      <c r="C14" s="84"/>
      <c r="D14" s="84"/>
    </row>
    <row r="15" spans="1:12" x14ac:dyDescent="0.25">
      <c r="A15" s="83" t="s">
        <v>57</v>
      </c>
      <c r="B15" s="84" t="s">
        <v>358</v>
      </c>
      <c r="C15" s="84"/>
      <c r="D15" s="84"/>
    </row>
    <row r="16" spans="1:12" x14ac:dyDescent="0.25">
      <c r="A16" s="83" t="s">
        <v>58</v>
      </c>
      <c r="B16" s="84" t="s">
        <v>359</v>
      </c>
      <c r="C16" s="84"/>
      <c r="D16" s="84"/>
    </row>
    <row r="17" spans="1:4" ht="31.95" customHeight="1" x14ac:dyDescent="0.25">
      <c r="A17" s="89"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55</v>
      </c>
      <c r="B26" s="93">
        <v>24.12</v>
      </c>
      <c r="C26" s="93">
        <v>3.3</v>
      </c>
      <c r="D26" s="93"/>
    </row>
    <row r="27" spans="1:4" x14ac:dyDescent="0.25">
      <c r="A27" s="92">
        <v>56</v>
      </c>
      <c r="B27" s="93">
        <v>23.53</v>
      </c>
      <c r="C27" s="93">
        <v>3.32</v>
      </c>
      <c r="D27" s="93"/>
    </row>
    <row r="28" spans="1:4" x14ac:dyDescent="0.25">
      <c r="A28" s="92">
        <v>57</v>
      </c>
      <c r="B28" s="93">
        <v>22.94</v>
      </c>
      <c r="C28" s="93">
        <v>3.35</v>
      </c>
      <c r="D28" s="93"/>
    </row>
    <row r="29" spans="1:4" x14ac:dyDescent="0.25">
      <c r="A29" s="92">
        <v>58</v>
      </c>
      <c r="B29" s="93">
        <v>22.33</v>
      </c>
      <c r="C29" s="93">
        <v>3.37</v>
      </c>
      <c r="D29" s="93"/>
    </row>
    <row r="30" spans="1:4" x14ac:dyDescent="0.25">
      <c r="A30" s="92">
        <v>59</v>
      </c>
      <c r="B30" s="93">
        <v>21.72</v>
      </c>
      <c r="C30" s="93">
        <v>3.38</v>
      </c>
      <c r="D30" s="93"/>
    </row>
    <row r="31" spans="1:4" x14ac:dyDescent="0.25">
      <c r="A31" s="92">
        <v>60</v>
      </c>
      <c r="B31" s="93">
        <v>21.11</v>
      </c>
      <c r="C31" s="93">
        <v>3.39</v>
      </c>
      <c r="D31" s="93"/>
    </row>
    <row r="32" spans="1:4" x14ac:dyDescent="0.25">
      <c r="A32" s="92">
        <v>61</v>
      </c>
      <c r="B32" s="93">
        <v>20.48</v>
      </c>
      <c r="C32" s="93">
        <v>3.41</v>
      </c>
      <c r="D32" s="93"/>
    </row>
    <row r="33" spans="1:4" x14ac:dyDescent="0.25">
      <c r="A33" s="92">
        <v>62</v>
      </c>
      <c r="B33" s="93">
        <v>19.86</v>
      </c>
      <c r="C33" s="93">
        <v>3.43</v>
      </c>
      <c r="D33" s="93"/>
    </row>
    <row r="34" spans="1:4" x14ac:dyDescent="0.25">
      <c r="A34" s="92">
        <v>63</v>
      </c>
      <c r="B34" s="93">
        <v>19.22</v>
      </c>
      <c r="C34" s="93">
        <v>3.45</v>
      </c>
      <c r="D34" s="93"/>
    </row>
    <row r="35" spans="1:4" x14ac:dyDescent="0.25">
      <c r="A35" s="92">
        <v>64</v>
      </c>
      <c r="B35" s="93">
        <v>18.59</v>
      </c>
      <c r="C35" s="93">
        <v>3.33</v>
      </c>
      <c r="D35" s="93"/>
    </row>
    <row r="36" spans="1:4" x14ac:dyDescent="0.25">
      <c r="A36" s="92">
        <v>65</v>
      </c>
      <c r="B36" s="93">
        <v>17.95</v>
      </c>
      <c r="C36" s="93">
        <v>3.21</v>
      </c>
      <c r="D36" s="93"/>
    </row>
    <row r="37" spans="1:4" x14ac:dyDescent="0.25">
      <c r="A37" s="92">
        <v>66</v>
      </c>
      <c r="B37" s="93">
        <v>17.3</v>
      </c>
      <c r="C37" s="93">
        <v>3.22</v>
      </c>
      <c r="D37" s="93"/>
    </row>
    <row r="38" spans="1:4" x14ac:dyDescent="0.25">
      <c r="A38" s="92">
        <v>67</v>
      </c>
      <c r="B38" s="93">
        <v>16.66</v>
      </c>
      <c r="C38" s="93">
        <v>3.22</v>
      </c>
      <c r="D38" s="93"/>
    </row>
    <row r="39" spans="1:4" x14ac:dyDescent="0.25">
      <c r="A39" s="92">
        <v>68</v>
      </c>
      <c r="B39" s="93">
        <v>16.010000000000002</v>
      </c>
      <c r="C39" s="93">
        <v>3.22</v>
      </c>
      <c r="D39" s="93"/>
    </row>
    <row r="40" spans="1:4" x14ac:dyDescent="0.25">
      <c r="A40" s="92">
        <v>69</v>
      </c>
      <c r="B40" s="93">
        <v>15.36</v>
      </c>
      <c r="C40" s="93">
        <v>3.15</v>
      </c>
      <c r="D40" s="93">
        <v>2.82</v>
      </c>
    </row>
    <row r="41" spans="1:4" x14ac:dyDescent="0.25">
      <c r="A41" s="92">
        <v>70</v>
      </c>
      <c r="B41" s="93">
        <v>14.71</v>
      </c>
      <c r="C41" s="93">
        <v>3.09</v>
      </c>
      <c r="D41" s="93">
        <v>2.61</v>
      </c>
    </row>
    <row r="42" spans="1:4" x14ac:dyDescent="0.25">
      <c r="A42" s="92">
        <v>71</v>
      </c>
      <c r="B42" s="93">
        <v>14.06</v>
      </c>
      <c r="C42" s="93">
        <v>3.07</v>
      </c>
      <c r="D42" s="93">
        <v>2.41</v>
      </c>
    </row>
    <row r="43" spans="1:4" x14ac:dyDescent="0.25">
      <c r="A43" s="92">
        <v>72</v>
      </c>
      <c r="B43" s="93">
        <v>13.41</v>
      </c>
      <c r="C43" s="93">
        <v>3.06</v>
      </c>
      <c r="D43" s="93">
        <v>2.2200000000000002</v>
      </c>
    </row>
    <row r="44" spans="1:4" x14ac:dyDescent="0.25">
      <c r="A44" s="92">
        <v>73</v>
      </c>
      <c r="B44" s="93">
        <v>12.77</v>
      </c>
      <c r="C44" s="93">
        <v>3.04</v>
      </c>
      <c r="D44" s="93">
        <v>2.0299999999999998</v>
      </c>
    </row>
    <row r="45" spans="1:4" x14ac:dyDescent="0.25">
      <c r="A45" s="92">
        <v>74</v>
      </c>
      <c r="B45" s="93">
        <v>12.13</v>
      </c>
      <c r="C45" s="93">
        <v>2.88</v>
      </c>
      <c r="D45" s="93">
        <v>1.86</v>
      </c>
    </row>
    <row r="46" spans="1:4" x14ac:dyDescent="0.25">
      <c r="A46" s="92">
        <v>75</v>
      </c>
      <c r="B46" s="93">
        <v>11.49</v>
      </c>
      <c r="C46" s="93">
        <v>2.72</v>
      </c>
      <c r="D46" s="93">
        <v>1.69</v>
      </c>
    </row>
    <row r="47" spans="1:4" x14ac:dyDescent="0.25">
      <c r="A47" s="92">
        <v>76</v>
      </c>
      <c r="B47" s="93">
        <v>10.87</v>
      </c>
      <c r="C47" s="93">
        <v>2.69</v>
      </c>
      <c r="D47" s="93">
        <v>1.53</v>
      </c>
    </row>
    <row r="48" spans="1:4" x14ac:dyDescent="0.25">
      <c r="A48" s="92">
        <v>77</v>
      </c>
      <c r="B48" s="93">
        <v>10.25</v>
      </c>
      <c r="C48" s="93">
        <v>2.65</v>
      </c>
      <c r="D48" s="93">
        <v>1.38</v>
      </c>
    </row>
    <row r="49" spans="1:4" x14ac:dyDescent="0.25">
      <c r="A49" s="92">
        <v>78</v>
      </c>
      <c r="B49" s="93">
        <v>9.64</v>
      </c>
      <c r="C49" s="93">
        <v>2.6</v>
      </c>
      <c r="D49" s="93">
        <v>1.24</v>
      </c>
    </row>
    <row r="50" spans="1:4" x14ac:dyDescent="0.25">
      <c r="A50" s="92">
        <v>79</v>
      </c>
      <c r="B50" s="93">
        <v>9.0500000000000007</v>
      </c>
      <c r="C50" s="93">
        <v>2.37</v>
      </c>
      <c r="D50" s="93">
        <v>1.1000000000000001</v>
      </c>
    </row>
    <row r="51" spans="1:4" x14ac:dyDescent="0.25">
      <c r="A51" s="92">
        <v>80</v>
      </c>
      <c r="B51" s="93">
        <v>8.4700000000000006</v>
      </c>
      <c r="C51" s="93">
        <v>2.14</v>
      </c>
      <c r="D51" s="93">
        <v>0.98</v>
      </c>
    </row>
    <row r="52" spans="1:4" x14ac:dyDescent="0.25">
      <c r="A52" s="92">
        <v>81</v>
      </c>
      <c r="B52" s="93">
        <v>7.91</v>
      </c>
      <c r="C52" s="93">
        <v>2.08</v>
      </c>
      <c r="D52" s="93">
        <v>0.87</v>
      </c>
    </row>
    <row r="53" spans="1:4" x14ac:dyDescent="0.25">
      <c r="A53" s="92">
        <v>82</v>
      </c>
      <c r="B53" s="93">
        <v>7.37</v>
      </c>
      <c r="C53" s="93">
        <v>2.02</v>
      </c>
      <c r="D53" s="93">
        <v>0.77</v>
      </c>
    </row>
    <row r="54" spans="1:4" x14ac:dyDescent="0.25">
      <c r="A54" s="92">
        <v>83</v>
      </c>
      <c r="B54" s="93">
        <v>6.85</v>
      </c>
      <c r="C54" s="93">
        <v>1.96</v>
      </c>
      <c r="D54" s="93">
        <v>0.67</v>
      </c>
    </row>
    <row r="55" spans="1:4" x14ac:dyDescent="0.25">
      <c r="A55" s="92">
        <v>84</v>
      </c>
      <c r="B55" s="93">
        <v>6.36</v>
      </c>
      <c r="C55" s="93">
        <v>1.7</v>
      </c>
      <c r="D55" s="93">
        <v>0.59</v>
      </c>
    </row>
    <row r="56" spans="1:4" x14ac:dyDescent="0.25">
      <c r="A56" s="92">
        <v>85</v>
      </c>
      <c r="B56" s="93">
        <v>5.88</v>
      </c>
      <c r="C56" s="93">
        <v>1.44</v>
      </c>
      <c r="D56" s="93">
        <v>0.51</v>
      </c>
    </row>
    <row r="57" spans="1:4" x14ac:dyDescent="0.25">
      <c r="A57" s="92">
        <v>86</v>
      </c>
      <c r="B57" s="93">
        <v>5.43</v>
      </c>
      <c r="C57" s="93">
        <v>1.38</v>
      </c>
      <c r="D57" s="93">
        <v>0.44</v>
      </c>
    </row>
    <row r="58" spans="1:4" x14ac:dyDescent="0.25">
      <c r="A58" s="92">
        <v>87</v>
      </c>
      <c r="B58" s="93">
        <v>5.01</v>
      </c>
      <c r="C58" s="93">
        <v>1.32</v>
      </c>
      <c r="D58" s="93">
        <v>0.38</v>
      </c>
    </row>
    <row r="59" spans="1:4" x14ac:dyDescent="0.25">
      <c r="A59" s="92">
        <v>88</v>
      </c>
      <c r="B59" s="93">
        <v>4.6100000000000003</v>
      </c>
      <c r="C59" s="93">
        <v>1.25</v>
      </c>
      <c r="D59" s="93">
        <v>0.33</v>
      </c>
    </row>
    <row r="60" spans="1:4" x14ac:dyDescent="0.25">
      <c r="A60" s="92">
        <v>89</v>
      </c>
      <c r="B60" s="93">
        <v>4.24</v>
      </c>
      <c r="C60" s="93">
        <v>1.01</v>
      </c>
      <c r="D60" s="93">
        <v>0.28000000000000003</v>
      </c>
    </row>
    <row r="61" spans="1:4" x14ac:dyDescent="0.25">
      <c r="A61" s="92">
        <v>90</v>
      </c>
      <c r="B61" s="93">
        <v>3.9</v>
      </c>
      <c r="C61" s="93">
        <v>0.77</v>
      </c>
      <c r="D61" s="93">
        <v>0.24</v>
      </c>
    </row>
    <row r="62" spans="1:4" x14ac:dyDescent="0.25">
      <c r="A62" s="92">
        <v>91</v>
      </c>
      <c r="B62" s="93">
        <v>3.58</v>
      </c>
      <c r="C62" s="93">
        <v>0.73</v>
      </c>
      <c r="D62" s="93">
        <v>0.21</v>
      </c>
    </row>
    <row r="63" spans="1:4" x14ac:dyDescent="0.25">
      <c r="A63" s="92">
        <v>92</v>
      </c>
      <c r="B63" s="93">
        <v>3.29</v>
      </c>
      <c r="C63" s="93">
        <v>0.68</v>
      </c>
      <c r="D63" s="93">
        <v>0.18</v>
      </c>
    </row>
    <row r="64" spans="1:4" x14ac:dyDescent="0.25">
      <c r="A64" s="92">
        <v>93</v>
      </c>
      <c r="B64" s="93">
        <v>3.03</v>
      </c>
      <c r="C64" s="93">
        <v>0.64</v>
      </c>
      <c r="D64" s="93">
        <v>0.15</v>
      </c>
    </row>
    <row r="65" spans="1:4" x14ac:dyDescent="0.25">
      <c r="A65" s="92">
        <v>94</v>
      </c>
      <c r="B65" s="93">
        <v>2.8</v>
      </c>
      <c r="C65" s="93">
        <v>0.59</v>
      </c>
      <c r="D65" s="93">
        <v>0.13</v>
      </c>
    </row>
    <row r="66" spans="1:4" x14ac:dyDescent="0.25">
      <c r="A66" s="92">
        <v>95</v>
      </c>
      <c r="B66" s="93">
        <v>2.59</v>
      </c>
      <c r="C66" s="93">
        <v>0.55000000000000004</v>
      </c>
      <c r="D66" s="93">
        <v>0.11</v>
      </c>
    </row>
  </sheetData>
  <sheetProtection algorithmName="SHA-512" hashValue="uVnirFDPedgAxUtmwIN5KXTIIxl/WeDFOWyQ5liPvtHm4mmdiFZRJuw7JiUxZBuh/lOr3hxcnQImPfZgV/qkaw==" saltValue="5Xv2YMkpQRE2jQteLHL4oA==" spinCount="100000" sheet="1" objects="1" scenarios="1"/>
  <conditionalFormatting sqref="A25:A66">
    <cfRule type="expression" dxfId="1209" priority="11" stopIfTrue="1">
      <formula>MOD(ROW(),2)=0</formula>
    </cfRule>
    <cfRule type="expression" dxfId="1208" priority="12" stopIfTrue="1">
      <formula>MOD(ROW(),2)&lt;&gt;0</formula>
    </cfRule>
  </conditionalFormatting>
  <conditionalFormatting sqref="B25:D66">
    <cfRule type="expression" dxfId="1207" priority="13" stopIfTrue="1">
      <formula>MOD(ROW(),2)=0</formula>
    </cfRule>
    <cfRule type="expression" dxfId="1206" priority="14" stopIfTrue="1">
      <formula>MOD(ROW(),2)&lt;&gt;0</formula>
    </cfRule>
  </conditionalFormatting>
  <conditionalFormatting sqref="A6:A16 A18:A20">
    <cfRule type="expression" dxfId="1205" priority="7" stopIfTrue="1">
      <formula>MOD(ROW(),2)=0</formula>
    </cfRule>
    <cfRule type="expression" dxfId="1204" priority="8" stopIfTrue="1">
      <formula>MOD(ROW(),2)&lt;&gt;0</formula>
    </cfRule>
  </conditionalFormatting>
  <conditionalFormatting sqref="B6:D16 C17:D17 B18:D20">
    <cfRule type="expression" dxfId="1203" priority="9" stopIfTrue="1">
      <formula>MOD(ROW(),2)=0</formula>
    </cfRule>
    <cfRule type="expression" dxfId="1202" priority="10" stopIfTrue="1">
      <formula>MOD(ROW(),2)&lt;&gt;0</formula>
    </cfRule>
  </conditionalFormatting>
  <conditionalFormatting sqref="B17">
    <cfRule type="expression" dxfId="1201" priority="3" stopIfTrue="1">
      <formula>MOD(ROW(),2)=0</formula>
    </cfRule>
    <cfRule type="expression" dxfId="1200" priority="4" stopIfTrue="1">
      <formula>MOD(ROW(),2)&lt;&gt;0</formula>
    </cfRule>
  </conditionalFormatting>
  <conditionalFormatting sqref="A17">
    <cfRule type="expression" dxfId="1199" priority="1" stopIfTrue="1">
      <formula>MOD(ROW(),2)=0</formula>
    </cfRule>
    <cfRule type="expression" dxfId="11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56"/>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x-307</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344</v>
      </c>
      <c r="C9" s="84"/>
      <c r="D9" s="84"/>
    </row>
    <row r="10" spans="1:12" ht="26.4" x14ac:dyDescent="0.25">
      <c r="A10" s="83" t="s">
        <v>2</v>
      </c>
      <c r="B10" s="84" t="s">
        <v>360</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307</v>
      </c>
      <c r="C14" s="84"/>
      <c r="D14" s="84"/>
    </row>
    <row r="15" spans="1:12" x14ac:dyDescent="0.25">
      <c r="A15" s="83" t="s">
        <v>57</v>
      </c>
      <c r="B15" s="84" t="s">
        <v>361</v>
      </c>
      <c r="C15" s="84"/>
      <c r="D15" s="84"/>
    </row>
    <row r="16" spans="1:12" x14ac:dyDescent="0.25">
      <c r="A16" s="83" t="s">
        <v>58</v>
      </c>
      <c r="B16" s="84" t="s">
        <v>362</v>
      </c>
      <c r="C16" s="84"/>
      <c r="D16" s="84"/>
    </row>
    <row r="17" spans="1:4" ht="28.95" customHeight="1" x14ac:dyDescent="0.25">
      <c r="A17" s="89"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2.71</v>
      </c>
      <c r="D26" s="93"/>
    </row>
    <row r="27" spans="1:4" x14ac:dyDescent="0.25">
      <c r="A27" s="92">
        <v>21</v>
      </c>
      <c r="B27" s="93">
        <v>38.94</v>
      </c>
      <c r="C27" s="93">
        <v>2.75</v>
      </c>
      <c r="D27" s="93"/>
    </row>
    <row r="28" spans="1:4" x14ac:dyDescent="0.25">
      <c r="A28" s="92">
        <v>22</v>
      </c>
      <c r="B28" s="93">
        <v>38.57</v>
      </c>
      <c r="C28" s="93">
        <v>2.8</v>
      </c>
      <c r="D28" s="93"/>
    </row>
    <row r="29" spans="1:4" x14ac:dyDescent="0.25">
      <c r="A29" s="92">
        <v>23</v>
      </c>
      <c r="B29" s="93">
        <v>38.19</v>
      </c>
      <c r="C29" s="93">
        <v>2.85</v>
      </c>
      <c r="D29" s="93"/>
    </row>
    <row r="30" spans="1:4" x14ac:dyDescent="0.25">
      <c r="A30" s="92">
        <v>24</v>
      </c>
      <c r="B30" s="93">
        <v>37.81</v>
      </c>
      <c r="C30" s="93">
        <v>2.89</v>
      </c>
      <c r="D30" s="93"/>
    </row>
    <row r="31" spans="1:4" x14ac:dyDescent="0.25">
      <c r="A31" s="92">
        <v>25</v>
      </c>
      <c r="B31" s="93">
        <v>37.409999999999997</v>
      </c>
      <c r="C31" s="93">
        <v>2.94</v>
      </c>
      <c r="D31" s="93"/>
    </row>
    <row r="32" spans="1:4" x14ac:dyDescent="0.25">
      <c r="A32" s="92">
        <v>26</v>
      </c>
      <c r="B32" s="93">
        <v>37.020000000000003</v>
      </c>
      <c r="C32" s="93">
        <v>2.99</v>
      </c>
      <c r="D32" s="93"/>
    </row>
    <row r="33" spans="1:4" x14ac:dyDescent="0.25">
      <c r="A33" s="92">
        <v>27</v>
      </c>
      <c r="B33" s="93">
        <v>36.61</v>
      </c>
      <c r="C33" s="93">
        <v>3.04</v>
      </c>
      <c r="D33" s="93"/>
    </row>
    <row r="34" spans="1:4" x14ac:dyDescent="0.25">
      <c r="A34" s="92">
        <v>28</v>
      </c>
      <c r="B34" s="93">
        <v>36.200000000000003</v>
      </c>
      <c r="C34" s="93">
        <v>3.09</v>
      </c>
      <c r="D34" s="93"/>
    </row>
    <row r="35" spans="1:4" x14ac:dyDescent="0.25">
      <c r="A35" s="92">
        <v>29</v>
      </c>
      <c r="B35" s="93">
        <v>35.78</v>
      </c>
      <c r="C35" s="93">
        <v>3.13</v>
      </c>
      <c r="D35" s="93"/>
    </row>
    <row r="36" spans="1:4" x14ac:dyDescent="0.25">
      <c r="A36" s="92">
        <v>30</v>
      </c>
      <c r="B36" s="93">
        <v>35.36</v>
      </c>
      <c r="C36" s="93">
        <v>3.18</v>
      </c>
      <c r="D36" s="93"/>
    </row>
    <row r="37" spans="1:4" x14ac:dyDescent="0.25">
      <c r="A37" s="92">
        <v>31</v>
      </c>
      <c r="B37" s="93">
        <v>34.93</v>
      </c>
      <c r="C37" s="93">
        <v>3.23</v>
      </c>
      <c r="D37" s="93"/>
    </row>
    <row r="38" spans="1:4" x14ac:dyDescent="0.25">
      <c r="A38" s="92">
        <v>32</v>
      </c>
      <c r="B38" s="93">
        <v>34.49</v>
      </c>
      <c r="C38" s="93">
        <v>3.28</v>
      </c>
      <c r="D38" s="93"/>
    </row>
    <row r="39" spans="1:4" x14ac:dyDescent="0.25">
      <c r="A39" s="92">
        <v>33</v>
      </c>
      <c r="B39" s="93">
        <v>34.04</v>
      </c>
      <c r="C39" s="93">
        <v>3.33</v>
      </c>
      <c r="D39" s="93"/>
    </row>
    <row r="40" spans="1:4" x14ac:dyDescent="0.25">
      <c r="A40" s="92">
        <v>34</v>
      </c>
      <c r="B40" s="93">
        <v>33.590000000000003</v>
      </c>
      <c r="C40" s="93">
        <v>3.37</v>
      </c>
      <c r="D40" s="93"/>
    </row>
    <row r="41" spans="1:4" x14ac:dyDescent="0.25">
      <c r="A41" s="92">
        <v>35</v>
      </c>
      <c r="B41" s="93">
        <v>33.14</v>
      </c>
      <c r="C41" s="93">
        <v>3.42</v>
      </c>
      <c r="D41" s="93"/>
    </row>
    <row r="42" spans="1:4" x14ac:dyDescent="0.25">
      <c r="A42" s="92">
        <v>36</v>
      </c>
      <c r="B42" s="93">
        <v>32.67</v>
      </c>
      <c r="C42" s="93">
        <v>3.47</v>
      </c>
      <c r="D42" s="93"/>
    </row>
    <row r="43" spans="1:4" x14ac:dyDescent="0.25">
      <c r="A43" s="92">
        <v>37</v>
      </c>
      <c r="B43" s="93">
        <v>32.200000000000003</v>
      </c>
      <c r="C43" s="93">
        <v>3.51</v>
      </c>
      <c r="D43" s="93"/>
    </row>
    <row r="44" spans="1:4" x14ac:dyDescent="0.25">
      <c r="A44" s="92">
        <v>38</v>
      </c>
      <c r="B44" s="93">
        <v>31.72</v>
      </c>
      <c r="C44" s="93">
        <v>3.56</v>
      </c>
      <c r="D44" s="93"/>
    </row>
    <row r="45" spans="1:4" x14ac:dyDescent="0.25">
      <c r="A45" s="92">
        <v>39</v>
      </c>
      <c r="B45" s="93">
        <v>31.24</v>
      </c>
      <c r="C45" s="93">
        <v>3.61</v>
      </c>
      <c r="D45" s="93"/>
    </row>
    <row r="46" spans="1:4" x14ac:dyDescent="0.25">
      <c r="A46" s="92">
        <v>40</v>
      </c>
      <c r="B46" s="93">
        <v>30.74</v>
      </c>
      <c r="C46" s="93">
        <v>3.65</v>
      </c>
      <c r="D46" s="93"/>
    </row>
    <row r="47" spans="1:4" x14ac:dyDescent="0.25">
      <c r="A47" s="92">
        <v>41</v>
      </c>
      <c r="B47" s="93">
        <v>30.24</v>
      </c>
      <c r="C47" s="93">
        <v>3.7</v>
      </c>
      <c r="D47" s="93"/>
    </row>
    <row r="48" spans="1:4" x14ac:dyDescent="0.25">
      <c r="A48" s="92">
        <v>42</v>
      </c>
      <c r="B48" s="93">
        <v>29.74</v>
      </c>
      <c r="C48" s="93">
        <v>3.74</v>
      </c>
      <c r="D48" s="93"/>
    </row>
    <row r="49" spans="1:4" x14ac:dyDescent="0.25">
      <c r="A49" s="92">
        <v>43</v>
      </c>
      <c r="B49" s="93">
        <v>29.23</v>
      </c>
      <c r="C49" s="93">
        <v>3.78</v>
      </c>
      <c r="D49" s="93"/>
    </row>
    <row r="50" spans="1:4" x14ac:dyDescent="0.25">
      <c r="A50" s="92">
        <v>44</v>
      </c>
      <c r="B50" s="93">
        <v>28.71</v>
      </c>
      <c r="C50" s="93">
        <v>3.82</v>
      </c>
      <c r="D50" s="93"/>
    </row>
    <row r="51" spans="1:4" x14ac:dyDescent="0.25">
      <c r="A51" s="92">
        <v>45</v>
      </c>
      <c r="B51" s="93">
        <v>28.18</v>
      </c>
      <c r="C51" s="93">
        <v>3.87</v>
      </c>
      <c r="D51" s="93"/>
    </row>
    <row r="52" spans="1:4" x14ac:dyDescent="0.25">
      <c r="A52" s="92">
        <v>46</v>
      </c>
      <c r="B52" s="93">
        <v>27.65</v>
      </c>
      <c r="C52" s="93">
        <v>3.91</v>
      </c>
      <c r="D52" s="93"/>
    </row>
    <row r="53" spans="1:4" x14ac:dyDescent="0.25">
      <c r="A53" s="92">
        <v>47</v>
      </c>
      <c r="B53" s="93">
        <v>27.11</v>
      </c>
      <c r="C53" s="93">
        <v>3.94</v>
      </c>
      <c r="D53" s="93"/>
    </row>
    <row r="54" spans="1:4" x14ac:dyDescent="0.25">
      <c r="A54" s="92">
        <v>48</v>
      </c>
      <c r="B54" s="93">
        <v>26.57</v>
      </c>
      <c r="C54" s="93">
        <v>3.98</v>
      </c>
      <c r="D54" s="93"/>
    </row>
    <row r="55" spans="1:4" x14ac:dyDescent="0.25">
      <c r="A55" s="92">
        <v>49</v>
      </c>
      <c r="B55" s="93">
        <v>26.01</v>
      </c>
      <c r="C55" s="93">
        <v>4.0199999999999996</v>
      </c>
      <c r="D55" s="93"/>
    </row>
    <row r="56" spans="1:4" x14ac:dyDescent="0.25">
      <c r="A56" s="92">
        <v>50</v>
      </c>
      <c r="B56" s="93">
        <v>25.46</v>
      </c>
      <c r="C56" s="93">
        <v>4.0599999999999996</v>
      </c>
      <c r="D56" s="93"/>
    </row>
    <row r="57" spans="1:4" x14ac:dyDescent="0.25">
      <c r="A57" s="92">
        <v>51</v>
      </c>
      <c r="B57" s="93">
        <v>24.89</v>
      </c>
      <c r="C57" s="93">
        <v>4.09</v>
      </c>
      <c r="D57" s="93"/>
    </row>
    <row r="58" spans="1:4" x14ac:dyDescent="0.25">
      <c r="A58" s="92">
        <v>52</v>
      </c>
      <c r="B58" s="93">
        <v>24.32</v>
      </c>
      <c r="C58" s="93">
        <v>4.12</v>
      </c>
      <c r="D58" s="93"/>
    </row>
    <row r="59" spans="1:4" x14ac:dyDescent="0.25">
      <c r="A59" s="92">
        <v>53</v>
      </c>
      <c r="B59" s="93">
        <v>23.74</v>
      </c>
      <c r="C59" s="93">
        <v>4.16</v>
      </c>
      <c r="D59" s="93"/>
    </row>
    <row r="60" spans="1:4" x14ac:dyDescent="0.25">
      <c r="A60" s="92">
        <v>54</v>
      </c>
      <c r="B60" s="93">
        <v>23.16</v>
      </c>
      <c r="C60" s="93">
        <v>4.1900000000000004</v>
      </c>
      <c r="D60" s="93"/>
    </row>
    <row r="61" spans="1:4" x14ac:dyDescent="0.25">
      <c r="A61" s="92">
        <v>55</v>
      </c>
      <c r="B61" s="93">
        <v>22.57</v>
      </c>
      <c r="C61" s="93">
        <v>4.21</v>
      </c>
      <c r="D61" s="93"/>
    </row>
    <row r="62" spans="1:4" x14ac:dyDescent="0.25">
      <c r="A62" s="92">
        <v>56</v>
      </c>
      <c r="B62" s="93">
        <v>21.97</v>
      </c>
      <c r="C62" s="93">
        <v>4.24</v>
      </c>
      <c r="D62" s="93"/>
    </row>
    <row r="63" spans="1:4" x14ac:dyDescent="0.25">
      <c r="A63" s="92">
        <v>57</v>
      </c>
      <c r="B63" s="93">
        <v>21.37</v>
      </c>
      <c r="C63" s="93">
        <v>4.2699999999999996</v>
      </c>
      <c r="D63" s="93"/>
    </row>
    <row r="64" spans="1:4" x14ac:dyDescent="0.25">
      <c r="A64" s="92">
        <v>58</v>
      </c>
      <c r="B64" s="93">
        <v>20.76</v>
      </c>
      <c r="C64" s="93">
        <v>4.29</v>
      </c>
      <c r="D64" s="93"/>
    </row>
    <row r="65" spans="1:4" x14ac:dyDescent="0.25">
      <c r="A65" s="92">
        <v>59</v>
      </c>
      <c r="B65" s="93">
        <v>20.149999999999999</v>
      </c>
      <c r="C65" s="93">
        <v>4.29</v>
      </c>
      <c r="D65" s="93"/>
    </row>
    <row r="66" spans="1:4" x14ac:dyDescent="0.25">
      <c r="A66" s="92">
        <v>60</v>
      </c>
      <c r="B66" s="93">
        <v>19.54</v>
      </c>
      <c r="C66" s="93">
        <v>4.29</v>
      </c>
      <c r="D66" s="93"/>
    </row>
    <row r="67" spans="1:4" x14ac:dyDescent="0.25">
      <c r="A67" s="92">
        <v>61</v>
      </c>
      <c r="B67" s="93">
        <v>18.920000000000002</v>
      </c>
      <c r="C67" s="93">
        <v>4.3</v>
      </c>
      <c r="D67" s="93"/>
    </row>
    <row r="68" spans="1:4" x14ac:dyDescent="0.25">
      <c r="A68" s="92">
        <v>62</v>
      </c>
      <c r="B68" s="93">
        <v>18.309999999999999</v>
      </c>
      <c r="C68" s="93">
        <v>4.3099999999999996</v>
      </c>
      <c r="D68" s="93"/>
    </row>
    <row r="69" spans="1:4" x14ac:dyDescent="0.25">
      <c r="A69" s="92">
        <v>63</v>
      </c>
      <c r="B69" s="93">
        <v>17.690000000000001</v>
      </c>
      <c r="C69" s="93">
        <v>4.3099999999999996</v>
      </c>
      <c r="D69" s="93"/>
    </row>
    <row r="70" spans="1:4" x14ac:dyDescent="0.25">
      <c r="A70" s="92">
        <v>64</v>
      </c>
      <c r="B70" s="93">
        <v>17.07</v>
      </c>
      <c r="C70" s="93">
        <v>4.1500000000000004</v>
      </c>
      <c r="D70" s="93"/>
    </row>
    <row r="71" spans="1:4" x14ac:dyDescent="0.25">
      <c r="A71" s="92">
        <v>65</v>
      </c>
      <c r="B71" s="93">
        <v>16.45</v>
      </c>
      <c r="C71" s="93">
        <v>3.99</v>
      </c>
      <c r="D71" s="93"/>
    </row>
    <row r="72" spans="1:4" x14ac:dyDescent="0.25">
      <c r="A72" s="92">
        <v>66</v>
      </c>
      <c r="B72" s="93">
        <v>15.83</v>
      </c>
      <c r="C72" s="93">
        <v>3.97</v>
      </c>
      <c r="D72" s="93"/>
    </row>
    <row r="73" spans="1:4" x14ac:dyDescent="0.25">
      <c r="A73" s="92">
        <v>67</v>
      </c>
      <c r="B73" s="93">
        <v>15.21</v>
      </c>
      <c r="C73" s="93">
        <v>3.95</v>
      </c>
      <c r="D73" s="93"/>
    </row>
    <row r="74" spans="1:4" x14ac:dyDescent="0.25">
      <c r="A74" s="92">
        <v>68</v>
      </c>
      <c r="B74" s="93">
        <v>14.6</v>
      </c>
      <c r="C74" s="93">
        <v>3.93</v>
      </c>
      <c r="D74" s="93"/>
    </row>
    <row r="75" spans="1:4" x14ac:dyDescent="0.25">
      <c r="A75" s="92">
        <v>69</v>
      </c>
      <c r="B75" s="93">
        <v>13.98</v>
      </c>
      <c r="C75" s="93">
        <v>3.83</v>
      </c>
      <c r="D75" s="93">
        <v>2.87</v>
      </c>
    </row>
    <row r="76" spans="1:4" x14ac:dyDescent="0.25">
      <c r="A76" s="92">
        <v>70</v>
      </c>
      <c r="B76" s="93">
        <v>13.37</v>
      </c>
      <c r="C76" s="93">
        <v>3.72</v>
      </c>
      <c r="D76" s="93">
        <v>2.66</v>
      </c>
    </row>
    <row r="77" spans="1:4" x14ac:dyDescent="0.25">
      <c r="A77" s="92">
        <v>71</v>
      </c>
      <c r="B77" s="93">
        <v>12.76</v>
      </c>
      <c r="C77" s="93">
        <v>3.68</v>
      </c>
      <c r="D77" s="93">
        <v>2.4700000000000002</v>
      </c>
    </row>
    <row r="78" spans="1:4" x14ac:dyDescent="0.25">
      <c r="A78" s="92">
        <v>72</v>
      </c>
      <c r="B78" s="93">
        <v>12.16</v>
      </c>
      <c r="C78" s="93">
        <v>3.64</v>
      </c>
      <c r="D78" s="93">
        <v>2.29</v>
      </c>
    </row>
    <row r="79" spans="1:4" x14ac:dyDescent="0.25">
      <c r="A79" s="92">
        <v>73</v>
      </c>
      <c r="B79" s="93">
        <v>11.57</v>
      </c>
      <c r="C79" s="93">
        <v>3.59</v>
      </c>
      <c r="D79" s="93">
        <v>2.12</v>
      </c>
    </row>
    <row r="80" spans="1:4" x14ac:dyDescent="0.25">
      <c r="A80" s="92">
        <v>74</v>
      </c>
      <c r="B80" s="93">
        <v>10.98</v>
      </c>
      <c r="C80" s="93">
        <v>3.38</v>
      </c>
      <c r="D80" s="93">
        <v>1.93</v>
      </c>
    </row>
    <row r="81" spans="1:4" x14ac:dyDescent="0.25">
      <c r="A81" s="92">
        <v>75</v>
      </c>
      <c r="B81" s="93">
        <v>10.41</v>
      </c>
      <c r="C81" s="93">
        <v>3.16</v>
      </c>
      <c r="D81" s="93">
        <v>1.76</v>
      </c>
    </row>
    <row r="82" spans="1:4" x14ac:dyDescent="0.25">
      <c r="A82" s="92">
        <v>76</v>
      </c>
      <c r="B82" s="93">
        <v>9.84</v>
      </c>
      <c r="C82" s="93">
        <v>3.1</v>
      </c>
      <c r="D82" s="93">
        <v>1.61</v>
      </c>
    </row>
    <row r="83" spans="1:4" x14ac:dyDescent="0.25">
      <c r="A83" s="92">
        <v>77</v>
      </c>
      <c r="B83" s="93">
        <v>9.2899999999999991</v>
      </c>
      <c r="C83" s="93">
        <v>3.03</v>
      </c>
      <c r="D83" s="93">
        <v>1.47</v>
      </c>
    </row>
    <row r="84" spans="1:4" x14ac:dyDescent="0.25">
      <c r="A84" s="92">
        <v>78</v>
      </c>
      <c r="B84" s="93">
        <v>8.75</v>
      </c>
      <c r="C84" s="93">
        <v>2.96</v>
      </c>
      <c r="D84" s="93">
        <v>1.33</v>
      </c>
    </row>
    <row r="85" spans="1:4" x14ac:dyDescent="0.25">
      <c r="A85" s="92">
        <v>79</v>
      </c>
      <c r="B85" s="93">
        <v>8.2200000000000006</v>
      </c>
      <c r="C85" s="93">
        <v>2.67</v>
      </c>
      <c r="D85" s="93">
        <v>1.19</v>
      </c>
    </row>
    <row r="86" spans="1:4" x14ac:dyDescent="0.25">
      <c r="A86" s="92">
        <v>80</v>
      </c>
      <c r="B86" s="93">
        <v>7.72</v>
      </c>
      <c r="C86" s="93">
        <v>2.38</v>
      </c>
      <c r="D86" s="93">
        <v>1.05</v>
      </c>
    </row>
    <row r="87" spans="1:4" x14ac:dyDescent="0.25">
      <c r="A87" s="92">
        <v>81</v>
      </c>
      <c r="B87" s="93">
        <v>7.23</v>
      </c>
      <c r="C87" s="93">
        <v>2.2999999999999998</v>
      </c>
      <c r="D87" s="93">
        <v>0.94</v>
      </c>
    </row>
    <row r="88" spans="1:4" x14ac:dyDescent="0.25">
      <c r="A88" s="92">
        <v>82</v>
      </c>
      <c r="B88" s="93">
        <v>6.76</v>
      </c>
      <c r="C88" s="93">
        <v>2.21</v>
      </c>
      <c r="D88" s="93">
        <v>0.85</v>
      </c>
    </row>
    <row r="89" spans="1:4" x14ac:dyDescent="0.25">
      <c r="A89" s="92">
        <v>83</v>
      </c>
      <c r="B89" s="93">
        <v>6.31</v>
      </c>
      <c r="C89" s="93">
        <v>2.13</v>
      </c>
      <c r="D89" s="93">
        <v>0.76</v>
      </c>
    </row>
    <row r="90" spans="1:4" x14ac:dyDescent="0.25">
      <c r="A90" s="92">
        <v>84</v>
      </c>
      <c r="B90" s="93">
        <v>5.88</v>
      </c>
      <c r="C90" s="93">
        <v>1.83</v>
      </c>
      <c r="D90" s="93">
        <v>0.65</v>
      </c>
    </row>
    <row r="91" spans="1:4" x14ac:dyDescent="0.25">
      <c r="A91" s="92">
        <v>85</v>
      </c>
      <c r="B91" s="93">
        <v>5.47</v>
      </c>
      <c r="C91" s="93">
        <v>1.54</v>
      </c>
      <c r="D91" s="93">
        <v>0.56000000000000005</v>
      </c>
    </row>
    <row r="92" spans="1:4" x14ac:dyDescent="0.25">
      <c r="A92" s="92">
        <v>86</v>
      </c>
      <c r="B92" s="93">
        <v>5.08</v>
      </c>
      <c r="C92" s="93">
        <v>1.46</v>
      </c>
      <c r="D92" s="93">
        <v>0.5</v>
      </c>
    </row>
    <row r="93" spans="1:4" x14ac:dyDescent="0.25">
      <c r="A93" s="92">
        <v>87</v>
      </c>
      <c r="B93" s="93">
        <v>4.71</v>
      </c>
      <c r="C93" s="93">
        <v>1.39</v>
      </c>
      <c r="D93" s="93">
        <v>0.44</v>
      </c>
    </row>
    <row r="94" spans="1:4" x14ac:dyDescent="0.25">
      <c r="A94" s="92">
        <v>88</v>
      </c>
      <c r="B94" s="93">
        <v>4.3600000000000003</v>
      </c>
      <c r="C94" s="93">
        <v>1.31</v>
      </c>
      <c r="D94" s="93">
        <v>0.38</v>
      </c>
    </row>
    <row r="95" spans="1:4" x14ac:dyDescent="0.25">
      <c r="A95" s="92">
        <v>89</v>
      </c>
      <c r="B95" s="93">
        <v>4.03</v>
      </c>
      <c r="C95" s="93">
        <v>1.05</v>
      </c>
      <c r="D95" s="93">
        <v>0.32</v>
      </c>
    </row>
    <row r="96" spans="1:4" x14ac:dyDescent="0.25">
      <c r="A96" s="92">
        <v>90</v>
      </c>
      <c r="B96" s="93">
        <v>3.72</v>
      </c>
      <c r="C96" s="93">
        <v>0.79</v>
      </c>
      <c r="D96" s="93">
        <v>0.27</v>
      </c>
    </row>
    <row r="97" spans="1:4" x14ac:dyDescent="0.25">
      <c r="A97" s="92">
        <v>91</v>
      </c>
      <c r="B97" s="93">
        <v>3.43</v>
      </c>
      <c r="C97" s="93">
        <v>0.74</v>
      </c>
      <c r="D97" s="93">
        <v>0.23</v>
      </c>
    </row>
    <row r="98" spans="1:4" x14ac:dyDescent="0.25">
      <c r="A98" s="92">
        <v>92</v>
      </c>
      <c r="B98" s="93">
        <v>3.17</v>
      </c>
      <c r="C98" s="93">
        <v>0.7</v>
      </c>
      <c r="D98" s="93">
        <v>0.2</v>
      </c>
    </row>
    <row r="99" spans="1:4" x14ac:dyDescent="0.25">
      <c r="A99" s="92">
        <v>93</v>
      </c>
      <c r="B99" s="93">
        <v>2.93</v>
      </c>
      <c r="C99" s="93">
        <v>0.65</v>
      </c>
      <c r="D99" s="93">
        <v>0.18</v>
      </c>
    </row>
    <row r="100" spans="1:4" x14ac:dyDescent="0.25">
      <c r="A100" s="92">
        <v>94</v>
      </c>
      <c r="B100" s="93">
        <v>2.71</v>
      </c>
      <c r="C100" s="93">
        <v>0.6</v>
      </c>
      <c r="D100" s="93">
        <v>0.15</v>
      </c>
    </row>
    <row r="101" spans="1:4" x14ac:dyDescent="0.25">
      <c r="A101" s="92">
        <v>95</v>
      </c>
      <c r="B101" s="93">
        <v>2.5099999999999998</v>
      </c>
      <c r="C101" s="93">
        <v>0.56000000000000005</v>
      </c>
      <c r="D101" s="93">
        <v>0.13</v>
      </c>
    </row>
  </sheetData>
  <sheetProtection algorithmName="SHA-512" hashValue="/iJfUQiPPMTDLaiUy2lvk4lSQgB3i3E0iKbwpfgTd3EQ4KhQ2aM1r0wVX/idIK8iKWzIHzMxT/yrw1SAv5lmFg==" saltValue="Rr8qy93fgHF1PKqlkiR91w==" spinCount="100000" sheet="1" objects="1" scenarios="1"/>
  <conditionalFormatting sqref="A25:A101">
    <cfRule type="expression" dxfId="1197" priority="11" stopIfTrue="1">
      <formula>MOD(ROW(),2)=0</formula>
    </cfRule>
    <cfRule type="expression" dxfId="1196" priority="12" stopIfTrue="1">
      <formula>MOD(ROW(),2)&lt;&gt;0</formula>
    </cfRule>
  </conditionalFormatting>
  <conditionalFormatting sqref="B25:D101">
    <cfRule type="expression" dxfId="1195" priority="13" stopIfTrue="1">
      <formula>MOD(ROW(),2)=0</formula>
    </cfRule>
    <cfRule type="expression" dxfId="1194" priority="14" stopIfTrue="1">
      <formula>MOD(ROW(),2)&lt;&gt;0</formula>
    </cfRule>
  </conditionalFormatting>
  <conditionalFormatting sqref="A6:A16 A18:A20">
    <cfRule type="expression" dxfId="1193" priority="7" stopIfTrue="1">
      <formula>MOD(ROW(),2)=0</formula>
    </cfRule>
    <cfRule type="expression" dxfId="1192" priority="8" stopIfTrue="1">
      <formula>MOD(ROW(),2)&lt;&gt;0</formula>
    </cfRule>
  </conditionalFormatting>
  <conditionalFormatting sqref="B6:D16 C17:D17 B18:D20">
    <cfRule type="expression" dxfId="1191" priority="9" stopIfTrue="1">
      <formula>MOD(ROW(),2)=0</formula>
    </cfRule>
    <cfRule type="expression" dxfId="1190" priority="10" stopIfTrue="1">
      <formula>MOD(ROW(),2)&lt;&gt;0</formula>
    </cfRule>
  </conditionalFormatting>
  <conditionalFormatting sqref="B17">
    <cfRule type="expression" dxfId="1189" priority="3" stopIfTrue="1">
      <formula>MOD(ROW(),2)=0</formula>
    </cfRule>
    <cfRule type="expression" dxfId="1188" priority="4" stopIfTrue="1">
      <formula>MOD(ROW(),2)&lt;&gt;0</formula>
    </cfRule>
  </conditionalFormatting>
  <conditionalFormatting sqref="A17">
    <cfRule type="expression" dxfId="1187" priority="1" stopIfTrue="1">
      <formula>MOD(ROW(),2)=0</formula>
    </cfRule>
    <cfRule type="expression" dxfId="11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7"/>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x-308</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2006</v>
      </c>
      <c r="C8" s="84"/>
      <c r="D8" s="84"/>
    </row>
    <row r="9" spans="1:12" x14ac:dyDescent="0.25">
      <c r="A9" s="83" t="s">
        <v>17</v>
      </c>
      <c r="B9" s="84" t="s">
        <v>344</v>
      </c>
      <c r="C9" s="84"/>
      <c r="D9" s="84"/>
    </row>
    <row r="10" spans="1:12" ht="26.4" x14ac:dyDescent="0.25">
      <c r="A10" s="83" t="s">
        <v>2</v>
      </c>
      <c r="B10" s="84" t="s">
        <v>360</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1</v>
      </c>
      <c r="C13" s="84"/>
      <c r="D13" s="84"/>
    </row>
    <row r="14" spans="1:12" x14ac:dyDescent="0.25">
      <c r="A14" s="83" t="s">
        <v>18</v>
      </c>
      <c r="B14" s="84">
        <v>308</v>
      </c>
      <c r="C14" s="84"/>
      <c r="D14" s="84"/>
    </row>
    <row r="15" spans="1:12" x14ac:dyDescent="0.25">
      <c r="A15" s="83" t="s">
        <v>57</v>
      </c>
      <c r="B15" s="84" t="s">
        <v>363</v>
      </c>
      <c r="C15" s="84"/>
      <c r="D15" s="84"/>
    </row>
    <row r="16" spans="1:12" x14ac:dyDescent="0.25">
      <c r="A16" s="83" t="s">
        <v>58</v>
      </c>
      <c r="B16" s="84" t="s">
        <v>364</v>
      </c>
      <c r="C16" s="84"/>
      <c r="D16" s="84"/>
    </row>
    <row r="17" spans="1:4" ht="25.95" customHeight="1" x14ac:dyDescent="0.25">
      <c r="A17" s="89" t="s">
        <v>519</v>
      </c>
      <c r="B17" s="84" t="str">
        <f>INDEX('Factor List'!$L:$L,MATCH(B$15,'Factor List'!$J:$J,0))</f>
        <v>Police pension schemes (England &amp; Wales): 2006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2.71</v>
      </c>
      <c r="D26" s="93"/>
    </row>
    <row r="27" spans="1:4" x14ac:dyDescent="0.25">
      <c r="A27" s="92">
        <v>21</v>
      </c>
      <c r="B27" s="93">
        <v>38.94</v>
      </c>
      <c r="C27" s="93">
        <v>2.75</v>
      </c>
      <c r="D27" s="93"/>
    </row>
    <row r="28" spans="1:4" x14ac:dyDescent="0.25">
      <c r="A28" s="92">
        <v>22</v>
      </c>
      <c r="B28" s="93">
        <v>38.57</v>
      </c>
      <c r="C28" s="93">
        <v>2.8</v>
      </c>
      <c r="D28" s="93"/>
    </row>
    <row r="29" spans="1:4" x14ac:dyDescent="0.25">
      <c r="A29" s="92">
        <v>23</v>
      </c>
      <c r="B29" s="93">
        <v>38.19</v>
      </c>
      <c r="C29" s="93">
        <v>2.85</v>
      </c>
      <c r="D29" s="93"/>
    </row>
    <row r="30" spans="1:4" x14ac:dyDescent="0.25">
      <c r="A30" s="92">
        <v>24</v>
      </c>
      <c r="B30" s="93">
        <v>37.81</v>
      </c>
      <c r="C30" s="93">
        <v>2.89</v>
      </c>
      <c r="D30" s="93"/>
    </row>
    <row r="31" spans="1:4" x14ac:dyDescent="0.25">
      <c r="A31" s="92">
        <v>25</v>
      </c>
      <c r="B31" s="93">
        <v>37.409999999999997</v>
      </c>
      <c r="C31" s="93">
        <v>2.94</v>
      </c>
      <c r="D31" s="93"/>
    </row>
    <row r="32" spans="1:4" x14ac:dyDescent="0.25">
      <c r="A32" s="92">
        <v>26</v>
      </c>
      <c r="B32" s="93">
        <v>37.020000000000003</v>
      </c>
      <c r="C32" s="93">
        <v>2.99</v>
      </c>
      <c r="D32" s="93"/>
    </row>
    <row r="33" spans="1:4" x14ac:dyDescent="0.25">
      <c r="A33" s="92">
        <v>27</v>
      </c>
      <c r="B33" s="93">
        <v>36.61</v>
      </c>
      <c r="C33" s="93">
        <v>3.04</v>
      </c>
      <c r="D33" s="93"/>
    </row>
    <row r="34" spans="1:4" x14ac:dyDescent="0.25">
      <c r="A34" s="92">
        <v>28</v>
      </c>
      <c r="B34" s="93">
        <v>36.200000000000003</v>
      </c>
      <c r="C34" s="93">
        <v>3.09</v>
      </c>
      <c r="D34" s="93"/>
    </row>
    <row r="35" spans="1:4" x14ac:dyDescent="0.25">
      <c r="A35" s="92">
        <v>29</v>
      </c>
      <c r="B35" s="93">
        <v>35.78</v>
      </c>
      <c r="C35" s="93">
        <v>3.13</v>
      </c>
      <c r="D35" s="93"/>
    </row>
    <row r="36" spans="1:4" x14ac:dyDescent="0.25">
      <c r="A36" s="92">
        <v>30</v>
      </c>
      <c r="B36" s="93">
        <v>35.36</v>
      </c>
      <c r="C36" s="93">
        <v>3.18</v>
      </c>
      <c r="D36" s="93"/>
    </row>
    <row r="37" spans="1:4" x14ac:dyDescent="0.25">
      <c r="A37" s="92">
        <v>31</v>
      </c>
      <c r="B37" s="93">
        <v>34.93</v>
      </c>
      <c r="C37" s="93">
        <v>3.23</v>
      </c>
      <c r="D37" s="93"/>
    </row>
    <row r="38" spans="1:4" x14ac:dyDescent="0.25">
      <c r="A38" s="92">
        <v>32</v>
      </c>
      <c r="B38" s="93">
        <v>34.49</v>
      </c>
      <c r="C38" s="93">
        <v>3.28</v>
      </c>
      <c r="D38" s="93"/>
    </row>
    <row r="39" spans="1:4" x14ac:dyDescent="0.25">
      <c r="A39" s="92">
        <v>33</v>
      </c>
      <c r="B39" s="93">
        <v>34.04</v>
      </c>
      <c r="C39" s="93">
        <v>3.33</v>
      </c>
      <c r="D39" s="93"/>
    </row>
    <row r="40" spans="1:4" x14ac:dyDescent="0.25">
      <c r="A40" s="92">
        <v>34</v>
      </c>
      <c r="B40" s="93">
        <v>33.590000000000003</v>
      </c>
      <c r="C40" s="93">
        <v>3.37</v>
      </c>
      <c r="D40" s="93"/>
    </row>
    <row r="41" spans="1:4" x14ac:dyDescent="0.25">
      <c r="A41" s="92">
        <v>35</v>
      </c>
      <c r="B41" s="93">
        <v>33.14</v>
      </c>
      <c r="C41" s="93">
        <v>3.42</v>
      </c>
      <c r="D41" s="93"/>
    </row>
    <row r="42" spans="1:4" x14ac:dyDescent="0.25">
      <c r="A42" s="92">
        <v>36</v>
      </c>
      <c r="B42" s="93">
        <v>32.67</v>
      </c>
      <c r="C42" s="93">
        <v>3.47</v>
      </c>
      <c r="D42" s="93"/>
    </row>
    <row r="43" spans="1:4" x14ac:dyDescent="0.25">
      <c r="A43" s="92">
        <v>37</v>
      </c>
      <c r="B43" s="93">
        <v>32.200000000000003</v>
      </c>
      <c r="C43" s="93">
        <v>3.51</v>
      </c>
      <c r="D43" s="93"/>
    </row>
    <row r="44" spans="1:4" x14ac:dyDescent="0.25">
      <c r="A44" s="92">
        <v>38</v>
      </c>
      <c r="B44" s="93">
        <v>31.72</v>
      </c>
      <c r="C44" s="93">
        <v>3.56</v>
      </c>
      <c r="D44" s="93"/>
    </row>
    <row r="45" spans="1:4" x14ac:dyDescent="0.25">
      <c r="A45" s="92">
        <v>39</v>
      </c>
      <c r="B45" s="93">
        <v>31.24</v>
      </c>
      <c r="C45" s="93">
        <v>3.61</v>
      </c>
      <c r="D45" s="93"/>
    </row>
    <row r="46" spans="1:4" x14ac:dyDescent="0.25">
      <c r="A46" s="92">
        <v>40</v>
      </c>
      <c r="B46" s="93">
        <v>30.74</v>
      </c>
      <c r="C46" s="93">
        <v>3.65</v>
      </c>
      <c r="D46" s="93"/>
    </row>
    <row r="47" spans="1:4" x14ac:dyDescent="0.25">
      <c r="A47" s="92">
        <v>41</v>
      </c>
      <c r="B47" s="93">
        <v>30.24</v>
      </c>
      <c r="C47" s="93">
        <v>3.7</v>
      </c>
      <c r="D47" s="93"/>
    </row>
    <row r="48" spans="1:4" x14ac:dyDescent="0.25">
      <c r="A48" s="92">
        <v>42</v>
      </c>
      <c r="B48" s="93">
        <v>29.74</v>
      </c>
      <c r="C48" s="93">
        <v>3.74</v>
      </c>
      <c r="D48" s="93"/>
    </row>
    <row r="49" spans="1:4" x14ac:dyDescent="0.25">
      <c r="A49" s="92">
        <v>43</v>
      </c>
      <c r="B49" s="93">
        <v>29.23</v>
      </c>
      <c r="C49" s="93">
        <v>3.78</v>
      </c>
      <c r="D49" s="93"/>
    </row>
    <row r="50" spans="1:4" x14ac:dyDescent="0.25">
      <c r="A50" s="92">
        <v>44</v>
      </c>
      <c r="B50" s="93">
        <v>28.71</v>
      </c>
      <c r="C50" s="93">
        <v>3.82</v>
      </c>
      <c r="D50" s="93"/>
    </row>
    <row r="51" spans="1:4" x14ac:dyDescent="0.25">
      <c r="A51" s="92">
        <v>45</v>
      </c>
      <c r="B51" s="93">
        <v>28.18</v>
      </c>
      <c r="C51" s="93">
        <v>3.87</v>
      </c>
      <c r="D51" s="93"/>
    </row>
    <row r="52" spans="1:4" x14ac:dyDescent="0.25">
      <c r="A52" s="92">
        <v>46</v>
      </c>
      <c r="B52" s="93">
        <v>27.65</v>
      </c>
      <c r="C52" s="93">
        <v>3.91</v>
      </c>
      <c r="D52" s="93"/>
    </row>
    <row r="53" spans="1:4" x14ac:dyDescent="0.25">
      <c r="A53" s="92">
        <v>47</v>
      </c>
      <c r="B53" s="93">
        <v>27.11</v>
      </c>
      <c r="C53" s="93">
        <v>3.94</v>
      </c>
      <c r="D53" s="93"/>
    </row>
    <row r="54" spans="1:4" x14ac:dyDescent="0.25">
      <c r="A54" s="92">
        <v>48</v>
      </c>
      <c r="B54" s="93">
        <v>26.57</v>
      </c>
      <c r="C54" s="93">
        <v>3.98</v>
      </c>
      <c r="D54" s="93"/>
    </row>
    <row r="55" spans="1:4" x14ac:dyDescent="0.25">
      <c r="A55" s="92">
        <v>49</v>
      </c>
      <c r="B55" s="93">
        <v>26.01</v>
      </c>
      <c r="C55" s="93">
        <v>4.0199999999999996</v>
      </c>
      <c r="D55" s="93"/>
    </row>
    <row r="56" spans="1:4" x14ac:dyDescent="0.25">
      <c r="A56" s="92">
        <v>50</v>
      </c>
      <c r="B56" s="93">
        <v>25.46</v>
      </c>
      <c r="C56" s="93">
        <v>4.0599999999999996</v>
      </c>
      <c r="D56" s="93"/>
    </row>
    <row r="57" spans="1:4" x14ac:dyDescent="0.25">
      <c r="A57" s="92">
        <v>51</v>
      </c>
      <c r="B57" s="93">
        <v>24.89</v>
      </c>
      <c r="C57" s="93">
        <v>4.09</v>
      </c>
      <c r="D57" s="93"/>
    </row>
    <row r="58" spans="1:4" x14ac:dyDescent="0.25">
      <c r="A58" s="92">
        <v>52</v>
      </c>
      <c r="B58" s="93">
        <v>24.32</v>
      </c>
      <c r="C58" s="93">
        <v>4.12</v>
      </c>
      <c r="D58" s="93"/>
    </row>
    <row r="59" spans="1:4" x14ac:dyDescent="0.25">
      <c r="A59" s="92">
        <v>53</v>
      </c>
      <c r="B59" s="93">
        <v>23.74</v>
      </c>
      <c r="C59" s="93">
        <v>4.16</v>
      </c>
      <c r="D59" s="93"/>
    </row>
    <row r="60" spans="1:4" x14ac:dyDescent="0.25">
      <c r="A60" s="92">
        <v>54</v>
      </c>
      <c r="B60" s="93">
        <v>23.16</v>
      </c>
      <c r="C60" s="93">
        <v>4.1900000000000004</v>
      </c>
      <c r="D60" s="93"/>
    </row>
    <row r="61" spans="1:4" x14ac:dyDescent="0.25">
      <c r="A61" s="92">
        <v>55</v>
      </c>
      <c r="B61" s="93">
        <v>22.57</v>
      </c>
      <c r="C61" s="93">
        <v>4.21</v>
      </c>
      <c r="D61" s="93"/>
    </row>
    <row r="62" spans="1:4" x14ac:dyDescent="0.25">
      <c r="A62" s="92">
        <v>56</v>
      </c>
      <c r="B62" s="93">
        <v>21.97</v>
      </c>
      <c r="C62" s="93">
        <v>4.24</v>
      </c>
      <c r="D62" s="93"/>
    </row>
    <row r="63" spans="1:4" x14ac:dyDescent="0.25">
      <c r="A63" s="92">
        <v>57</v>
      </c>
      <c r="B63" s="93">
        <v>21.37</v>
      </c>
      <c r="C63" s="93">
        <v>4.2699999999999996</v>
      </c>
      <c r="D63" s="93"/>
    </row>
    <row r="64" spans="1:4" x14ac:dyDescent="0.25">
      <c r="A64" s="92">
        <v>58</v>
      </c>
      <c r="B64" s="93">
        <v>20.76</v>
      </c>
      <c r="C64" s="93">
        <v>4.29</v>
      </c>
      <c r="D64" s="93"/>
    </row>
    <row r="65" spans="1:4" x14ac:dyDescent="0.25">
      <c r="A65" s="92">
        <v>59</v>
      </c>
      <c r="B65" s="93">
        <v>20.149999999999999</v>
      </c>
      <c r="C65" s="93">
        <v>4.29</v>
      </c>
      <c r="D65" s="93"/>
    </row>
    <row r="66" spans="1:4" x14ac:dyDescent="0.25">
      <c r="A66" s="92">
        <v>60</v>
      </c>
      <c r="B66" s="93">
        <v>19.54</v>
      </c>
      <c r="C66" s="93">
        <v>4.29</v>
      </c>
      <c r="D66" s="93"/>
    </row>
    <row r="67" spans="1:4" x14ac:dyDescent="0.25">
      <c r="A67" s="92">
        <v>61</v>
      </c>
      <c r="B67" s="93">
        <v>18.920000000000002</v>
      </c>
      <c r="C67" s="93">
        <v>4.3</v>
      </c>
      <c r="D67" s="93"/>
    </row>
    <row r="68" spans="1:4" x14ac:dyDescent="0.25">
      <c r="A68" s="92">
        <v>62</v>
      </c>
      <c r="B68" s="93">
        <v>18.309999999999999</v>
      </c>
      <c r="C68" s="93">
        <v>4.3099999999999996</v>
      </c>
      <c r="D68" s="93"/>
    </row>
    <row r="69" spans="1:4" x14ac:dyDescent="0.25">
      <c r="A69" s="92">
        <v>63</v>
      </c>
      <c r="B69" s="93">
        <v>17.690000000000001</v>
      </c>
      <c r="C69" s="93">
        <v>4.3099999999999996</v>
      </c>
      <c r="D69" s="93"/>
    </row>
    <row r="70" spans="1:4" x14ac:dyDescent="0.25">
      <c r="A70" s="92">
        <v>64</v>
      </c>
      <c r="B70" s="93">
        <v>17.07</v>
      </c>
      <c r="C70" s="93">
        <v>4.1500000000000004</v>
      </c>
      <c r="D70" s="93"/>
    </row>
    <row r="71" spans="1:4" x14ac:dyDescent="0.25">
      <c r="A71" s="92">
        <v>65</v>
      </c>
      <c r="B71" s="93">
        <v>16.45</v>
      </c>
      <c r="C71" s="93">
        <v>3.99</v>
      </c>
      <c r="D71" s="93"/>
    </row>
    <row r="72" spans="1:4" x14ac:dyDescent="0.25">
      <c r="A72" s="92">
        <v>66</v>
      </c>
      <c r="B72" s="93">
        <v>15.83</v>
      </c>
      <c r="C72" s="93">
        <v>3.97</v>
      </c>
      <c r="D72" s="93"/>
    </row>
    <row r="73" spans="1:4" x14ac:dyDescent="0.25">
      <c r="A73" s="92">
        <v>67</v>
      </c>
      <c r="B73" s="93">
        <v>15.21</v>
      </c>
      <c r="C73" s="93">
        <v>3.95</v>
      </c>
      <c r="D73" s="93"/>
    </row>
    <row r="74" spans="1:4" x14ac:dyDescent="0.25">
      <c r="A74" s="92">
        <v>68</v>
      </c>
      <c r="B74" s="93">
        <v>14.6</v>
      </c>
      <c r="C74" s="93">
        <v>3.93</v>
      </c>
      <c r="D74" s="93"/>
    </row>
    <row r="75" spans="1:4" x14ac:dyDescent="0.25">
      <c r="A75" s="92">
        <v>69</v>
      </c>
      <c r="B75" s="93">
        <v>13.98</v>
      </c>
      <c r="C75" s="93">
        <v>3.83</v>
      </c>
      <c r="D75" s="93">
        <v>2.4300000000000002</v>
      </c>
    </row>
    <row r="76" spans="1:4" x14ac:dyDescent="0.25">
      <c r="A76" s="92">
        <v>70</v>
      </c>
      <c r="B76" s="93">
        <v>13.37</v>
      </c>
      <c r="C76" s="93">
        <v>3.72</v>
      </c>
      <c r="D76" s="93">
        <v>2.25</v>
      </c>
    </row>
    <row r="77" spans="1:4" x14ac:dyDescent="0.25">
      <c r="A77" s="92">
        <v>71</v>
      </c>
      <c r="B77" s="93">
        <v>12.76</v>
      </c>
      <c r="C77" s="93">
        <v>3.68</v>
      </c>
      <c r="D77" s="93">
        <v>2.0699999999999998</v>
      </c>
    </row>
    <row r="78" spans="1:4" x14ac:dyDescent="0.25">
      <c r="A78" s="92">
        <v>72</v>
      </c>
      <c r="B78" s="93">
        <v>12.16</v>
      </c>
      <c r="C78" s="93">
        <v>3.64</v>
      </c>
      <c r="D78" s="93">
        <v>1.89</v>
      </c>
    </row>
    <row r="79" spans="1:4" x14ac:dyDescent="0.25">
      <c r="A79" s="92">
        <v>73</v>
      </c>
      <c r="B79" s="93">
        <v>11.57</v>
      </c>
      <c r="C79" s="93">
        <v>3.59</v>
      </c>
      <c r="D79" s="93">
        <v>1.73</v>
      </c>
    </row>
    <row r="80" spans="1:4" x14ac:dyDescent="0.25">
      <c r="A80" s="92">
        <v>74</v>
      </c>
      <c r="B80" s="93">
        <v>10.98</v>
      </c>
      <c r="C80" s="93">
        <v>3.38</v>
      </c>
      <c r="D80" s="93">
        <v>1.58</v>
      </c>
    </row>
    <row r="81" spans="1:4" x14ac:dyDescent="0.25">
      <c r="A81" s="92">
        <v>75</v>
      </c>
      <c r="B81" s="93">
        <v>10.41</v>
      </c>
      <c r="C81" s="93">
        <v>3.16</v>
      </c>
      <c r="D81" s="93">
        <v>1.43</v>
      </c>
    </row>
    <row r="82" spans="1:4" x14ac:dyDescent="0.25">
      <c r="A82" s="92">
        <v>76</v>
      </c>
      <c r="B82" s="93">
        <v>9.84</v>
      </c>
      <c r="C82" s="93">
        <v>3.1</v>
      </c>
      <c r="D82" s="93">
        <v>1.29</v>
      </c>
    </row>
    <row r="83" spans="1:4" x14ac:dyDescent="0.25">
      <c r="A83" s="92">
        <v>77</v>
      </c>
      <c r="B83" s="93">
        <v>9.2899999999999991</v>
      </c>
      <c r="C83" s="93">
        <v>3.03</v>
      </c>
      <c r="D83" s="93">
        <v>1.17</v>
      </c>
    </row>
    <row r="84" spans="1:4" x14ac:dyDescent="0.25">
      <c r="A84" s="92">
        <v>78</v>
      </c>
      <c r="B84" s="93">
        <v>8.75</v>
      </c>
      <c r="C84" s="93">
        <v>2.96</v>
      </c>
      <c r="D84" s="93">
        <v>1.05</v>
      </c>
    </row>
    <row r="85" spans="1:4" x14ac:dyDescent="0.25">
      <c r="A85" s="92">
        <v>79</v>
      </c>
      <c r="B85" s="93">
        <v>8.2200000000000006</v>
      </c>
      <c r="C85" s="93">
        <v>2.67</v>
      </c>
      <c r="D85" s="93">
        <v>0.93</v>
      </c>
    </row>
    <row r="86" spans="1:4" x14ac:dyDescent="0.25">
      <c r="A86" s="92">
        <v>80</v>
      </c>
      <c r="B86" s="93">
        <v>7.72</v>
      </c>
      <c r="C86" s="93">
        <v>2.38</v>
      </c>
      <c r="D86" s="93">
        <v>0.83</v>
      </c>
    </row>
    <row r="87" spans="1:4" x14ac:dyDescent="0.25">
      <c r="A87" s="92">
        <v>81</v>
      </c>
      <c r="B87" s="93">
        <v>7.23</v>
      </c>
      <c r="C87" s="93">
        <v>2.2999999999999998</v>
      </c>
      <c r="D87" s="93">
        <v>0.74</v>
      </c>
    </row>
    <row r="88" spans="1:4" x14ac:dyDescent="0.25">
      <c r="A88" s="92">
        <v>82</v>
      </c>
      <c r="B88" s="93">
        <v>6.76</v>
      </c>
      <c r="C88" s="93">
        <v>2.21</v>
      </c>
      <c r="D88" s="93">
        <v>0.65</v>
      </c>
    </row>
    <row r="89" spans="1:4" x14ac:dyDescent="0.25">
      <c r="A89" s="92">
        <v>83</v>
      </c>
      <c r="B89" s="93">
        <v>6.31</v>
      </c>
      <c r="C89" s="93">
        <v>2.13</v>
      </c>
      <c r="D89" s="93">
        <v>0.57999999999999996</v>
      </c>
    </row>
    <row r="90" spans="1:4" x14ac:dyDescent="0.25">
      <c r="A90" s="92">
        <v>84</v>
      </c>
      <c r="B90" s="93">
        <v>5.88</v>
      </c>
      <c r="C90" s="93">
        <v>1.83</v>
      </c>
      <c r="D90" s="93">
        <v>0.51</v>
      </c>
    </row>
    <row r="91" spans="1:4" x14ac:dyDescent="0.25">
      <c r="A91" s="92">
        <v>85</v>
      </c>
      <c r="B91" s="93">
        <v>5.47</v>
      </c>
      <c r="C91" s="93">
        <v>1.54</v>
      </c>
      <c r="D91" s="93">
        <v>0.44</v>
      </c>
    </row>
    <row r="92" spans="1:4" x14ac:dyDescent="0.25">
      <c r="A92" s="92">
        <v>86</v>
      </c>
      <c r="B92" s="93">
        <v>5.08</v>
      </c>
      <c r="C92" s="93">
        <v>1.46</v>
      </c>
      <c r="D92" s="93">
        <v>0.38</v>
      </c>
    </row>
    <row r="93" spans="1:4" x14ac:dyDescent="0.25">
      <c r="A93" s="92">
        <v>87</v>
      </c>
      <c r="B93" s="93">
        <v>4.71</v>
      </c>
      <c r="C93" s="93">
        <v>1.39</v>
      </c>
      <c r="D93" s="93">
        <v>0.33</v>
      </c>
    </row>
    <row r="94" spans="1:4" x14ac:dyDescent="0.25">
      <c r="A94" s="92">
        <v>88</v>
      </c>
      <c r="B94" s="93">
        <v>4.3600000000000003</v>
      </c>
      <c r="C94" s="93">
        <v>1.31</v>
      </c>
      <c r="D94" s="93">
        <v>0.28999999999999998</v>
      </c>
    </row>
    <row r="95" spans="1:4" x14ac:dyDescent="0.25">
      <c r="A95" s="92">
        <v>89</v>
      </c>
      <c r="B95" s="93">
        <v>4.03</v>
      </c>
      <c r="C95" s="93">
        <v>1.05</v>
      </c>
      <c r="D95" s="93">
        <v>0.25</v>
      </c>
    </row>
    <row r="96" spans="1:4" x14ac:dyDescent="0.25">
      <c r="A96" s="92">
        <v>90</v>
      </c>
      <c r="B96" s="93">
        <v>3.72</v>
      </c>
      <c r="C96" s="93">
        <v>0.79</v>
      </c>
      <c r="D96" s="93">
        <v>0.21</v>
      </c>
    </row>
    <row r="97" spans="1:4" x14ac:dyDescent="0.25">
      <c r="A97" s="92">
        <v>91</v>
      </c>
      <c r="B97" s="93">
        <v>3.43</v>
      </c>
      <c r="C97" s="93">
        <v>0.74</v>
      </c>
      <c r="D97" s="93">
        <v>0.18</v>
      </c>
    </row>
    <row r="98" spans="1:4" x14ac:dyDescent="0.25">
      <c r="A98" s="92">
        <v>92</v>
      </c>
      <c r="B98" s="93">
        <v>3.17</v>
      </c>
      <c r="C98" s="93">
        <v>0.7</v>
      </c>
      <c r="D98" s="93">
        <v>0.16</v>
      </c>
    </row>
    <row r="99" spans="1:4" x14ac:dyDescent="0.25">
      <c r="A99" s="92">
        <v>93</v>
      </c>
      <c r="B99" s="93">
        <v>2.93</v>
      </c>
      <c r="C99" s="93">
        <v>0.65</v>
      </c>
      <c r="D99" s="93">
        <v>0.13</v>
      </c>
    </row>
    <row r="100" spans="1:4" x14ac:dyDescent="0.25">
      <c r="A100" s="92">
        <v>94</v>
      </c>
      <c r="B100" s="93">
        <v>2.71</v>
      </c>
      <c r="C100" s="93">
        <v>0.6</v>
      </c>
      <c r="D100" s="93">
        <v>0.11</v>
      </c>
    </row>
    <row r="101" spans="1:4" x14ac:dyDescent="0.25">
      <c r="A101" s="92">
        <v>95</v>
      </c>
      <c r="B101" s="93">
        <v>2.5099999999999998</v>
      </c>
      <c r="C101" s="93">
        <v>0.56000000000000005</v>
      </c>
      <c r="D101" s="93">
        <v>0.1</v>
      </c>
    </row>
  </sheetData>
  <sheetProtection algorithmName="SHA-512" hashValue="uux3zavwopB5HXfaTNbfEaRcyezGMBj57MEHrg6Vghss2ikJYHJcIt860qF0Tn7YZifQ4uJRQJrQdWdQsPHKDg==" saltValue="P8lcBKE0eWsifKlp+hLnYA==" spinCount="100000" sheet="1" objects="1" scenarios="1"/>
  <conditionalFormatting sqref="A25:A101">
    <cfRule type="expression" dxfId="1185" priority="11" stopIfTrue="1">
      <formula>MOD(ROW(),2)=0</formula>
    </cfRule>
    <cfRule type="expression" dxfId="1184" priority="12" stopIfTrue="1">
      <formula>MOD(ROW(),2)&lt;&gt;0</formula>
    </cfRule>
  </conditionalFormatting>
  <conditionalFormatting sqref="B25:D101">
    <cfRule type="expression" dxfId="1183" priority="13" stopIfTrue="1">
      <formula>MOD(ROW(),2)=0</formula>
    </cfRule>
    <cfRule type="expression" dxfId="1182" priority="14" stopIfTrue="1">
      <formula>MOD(ROW(),2)&lt;&gt;0</formula>
    </cfRule>
  </conditionalFormatting>
  <conditionalFormatting sqref="A6:A16 A18:A20">
    <cfRule type="expression" dxfId="1181" priority="7" stopIfTrue="1">
      <formula>MOD(ROW(),2)=0</formula>
    </cfRule>
    <cfRule type="expression" dxfId="1180" priority="8" stopIfTrue="1">
      <formula>MOD(ROW(),2)&lt;&gt;0</formula>
    </cfRule>
  </conditionalFormatting>
  <conditionalFormatting sqref="B6:D16 C17:D17 B18:D20">
    <cfRule type="expression" dxfId="1179" priority="9" stopIfTrue="1">
      <formula>MOD(ROW(),2)=0</formula>
    </cfRule>
    <cfRule type="expression" dxfId="1178" priority="10" stopIfTrue="1">
      <formula>MOD(ROW(),2)&lt;&gt;0</formula>
    </cfRule>
  </conditionalFormatting>
  <conditionalFormatting sqref="B17">
    <cfRule type="expression" dxfId="1177" priority="3" stopIfTrue="1">
      <formula>MOD(ROW(),2)=0</formula>
    </cfRule>
    <cfRule type="expression" dxfId="1176" priority="4" stopIfTrue="1">
      <formula>MOD(ROW(),2)&lt;&gt;0</formula>
    </cfRule>
  </conditionalFormatting>
  <conditionalFormatting sqref="A17">
    <cfRule type="expression" dxfId="1175" priority="1" stopIfTrue="1">
      <formula>MOD(ROW(),2)=0</formula>
    </cfRule>
    <cfRule type="expression" dxfId="117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8"/>
  <dimension ref="A1:L66"/>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x-309</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2015</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0</v>
      </c>
      <c r="C13" s="84"/>
      <c r="D13" s="84"/>
    </row>
    <row r="14" spans="1:12" x14ac:dyDescent="0.25">
      <c r="A14" s="83" t="s">
        <v>18</v>
      </c>
      <c r="B14" s="84">
        <v>309</v>
      </c>
      <c r="C14" s="84"/>
      <c r="D14" s="84"/>
    </row>
    <row r="15" spans="1:12" x14ac:dyDescent="0.25">
      <c r="A15" s="83" t="s">
        <v>57</v>
      </c>
      <c r="B15" s="84" t="s">
        <v>365</v>
      </c>
      <c r="C15" s="84"/>
      <c r="D15" s="84"/>
    </row>
    <row r="16" spans="1:12" x14ac:dyDescent="0.25">
      <c r="A16" s="83" t="s">
        <v>58</v>
      </c>
      <c r="B16" s="84" t="s">
        <v>366</v>
      </c>
      <c r="C16" s="84"/>
      <c r="D16" s="84"/>
    </row>
    <row r="17" spans="1:4" ht="39.6" x14ac:dyDescent="0.25">
      <c r="A17" s="89" t="s">
        <v>519</v>
      </c>
      <c r="B17" s="84" t="str">
        <f>INDEX('Factor List'!$L:$L,MATCH(B$15,'Factor List'!$J:$J,0))</f>
        <v>Police pension schemes (England &amp; Wales): 2015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55</v>
      </c>
      <c r="B26" s="93">
        <v>24.12</v>
      </c>
      <c r="C26" s="93">
        <v>3.3</v>
      </c>
      <c r="D26" s="93"/>
    </row>
    <row r="27" spans="1:4" x14ac:dyDescent="0.25">
      <c r="A27" s="92">
        <v>56</v>
      </c>
      <c r="B27" s="93">
        <v>23.53</v>
      </c>
      <c r="C27" s="93">
        <v>3.32</v>
      </c>
      <c r="D27" s="93"/>
    </row>
    <row r="28" spans="1:4" x14ac:dyDescent="0.25">
      <c r="A28" s="92">
        <v>57</v>
      </c>
      <c r="B28" s="93">
        <v>22.94</v>
      </c>
      <c r="C28" s="93">
        <v>3.35</v>
      </c>
      <c r="D28" s="93"/>
    </row>
    <row r="29" spans="1:4" x14ac:dyDescent="0.25">
      <c r="A29" s="92">
        <v>58</v>
      </c>
      <c r="B29" s="93">
        <v>22.33</v>
      </c>
      <c r="C29" s="93">
        <v>3.37</v>
      </c>
      <c r="D29" s="93"/>
    </row>
    <row r="30" spans="1:4" x14ac:dyDescent="0.25">
      <c r="A30" s="92">
        <v>59</v>
      </c>
      <c r="B30" s="93">
        <v>21.72</v>
      </c>
      <c r="C30" s="93">
        <v>3.38</v>
      </c>
      <c r="D30" s="93"/>
    </row>
    <row r="31" spans="1:4" x14ac:dyDescent="0.25">
      <c r="A31" s="92">
        <v>60</v>
      </c>
      <c r="B31" s="93">
        <v>21.11</v>
      </c>
      <c r="C31" s="93">
        <v>3.39</v>
      </c>
      <c r="D31" s="93"/>
    </row>
    <row r="32" spans="1:4" x14ac:dyDescent="0.25">
      <c r="A32" s="92">
        <v>61</v>
      </c>
      <c r="B32" s="93">
        <v>20.48</v>
      </c>
      <c r="C32" s="93">
        <v>3.41</v>
      </c>
      <c r="D32" s="93"/>
    </row>
    <row r="33" spans="1:4" x14ac:dyDescent="0.25">
      <c r="A33" s="92">
        <v>62</v>
      </c>
      <c r="B33" s="93">
        <v>19.86</v>
      </c>
      <c r="C33" s="93">
        <v>3.43</v>
      </c>
      <c r="D33" s="93"/>
    </row>
    <row r="34" spans="1:4" x14ac:dyDescent="0.25">
      <c r="A34" s="92">
        <v>63</v>
      </c>
      <c r="B34" s="93">
        <v>19.22</v>
      </c>
      <c r="C34" s="93">
        <v>3.45</v>
      </c>
      <c r="D34" s="93"/>
    </row>
    <row r="35" spans="1:4" x14ac:dyDescent="0.25">
      <c r="A35" s="92">
        <v>64</v>
      </c>
      <c r="B35" s="93">
        <v>18.59</v>
      </c>
      <c r="C35" s="93">
        <v>3.33</v>
      </c>
      <c r="D35" s="93"/>
    </row>
    <row r="36" spans="1:4" x14ac:dyDescent="0.25">
      <c r="A36" s="92">
        <v>65</v>
      </c>
      <c r="B36" s="93">
        <v>17.95</v>
      </c>
      <c r="C36" s="93">
        <v>3.21</v>
      </c>
      <c r="D36" s="93"/>
    </row>
    <row r="37" spans="1:4" x14ac:dyDescent="0.25">
      <c r="A37" s="92">
        <v>66</v>
      </c>
      <c r="B37" s="93">
        <v>17.3</v>
      </c>
      <c r="C37" s="93">
        <v>3.22</v>
      </c>
      <c r="D37" s="93"/>
    </row>
    <row r="38" spans="1:4" x14ac:dyDescent="0.25">
      <c r="A38" s="92">
        <v>67</v>
      </c>
      <c r="B38" s="93">
        <v>16.66</v>
      </c>
      <c r="C38" s="93">
        <v>3.22</v>
      </c>
      <c r="D38" s="93"/>
    </row>
    <row r="39" spans="1:4" x14ac:dyDescent="0.25">
      <c r="A39" s="92">
        <v>68</v>
      </c>
      <c r="B39" s="93">
        <v>16.010000000000002</v>
      </c>
      <c r="C39" s="93">
        <v>3.22</v>
      </c>
      <c r="D39" s="93"/>
    </row>
    <row r="40" spans="1:4" x14ac:dyDescent="0.25">
      <c r="A40" s="92">
        <v>69</v>
      </c>
      <c r="B40" s="93">
        <v>15.36</v>
      </c>
      <c r="C40" s="93">
        <v>3.15</v>
      </c>
      <c r="D40" s="93">
        <v>3.12</v>
      </c>
    </row>
    <row r="41" spans="1:4" x14ac:dyDescent="0.25">
      <c r="A41" s="92">
        <v>70</v>
      </c>
      <c r="B41" s="93">
        <v>14.71</v>
      </c>
      <c r="C41" s="93">
        <v>3.09</v>
      </c>
      <c r="D41" s="93">
        <v>2.9</v>
      </c>
    </row>
    <row r="42" spans="1:4" x14ac:dyDescent="0.25">
      <c r="A42" s="92">
        <v>71</v>
      </c>
      <c r="B42" s="93">
        <v>14.06</v>
      </c>
      <c r="C42" s="93">
        <v>3.07</v>
      </c>
      <c r="D42" s="93">
        <v>2.7</v>
      </c>
    </row>
    <row r="43" spans="1:4" x14ac:dyDescent="0.25">
      <c r="A43" s="92">
        <v>72</v>
      </c>
      <c r="B43" s="93">
        <v>13.41</v>
      </c>
      <c r="C43" s="93">
        <v>3.06</v>
      </c>
      <c r="D43" s="93">
        <v>2.5</v>
      </c>
    </row>
    <row r="44" spans="1:4" x14ac:dyDescent="0.25">
      <c r="A44" s="92">
        <v>73</v>
      </c>
      <c r="B44" s="93">
        <v>12.77</v>
      </c>
      <c r="C44" s="93">
        <v>3.04</v>
      </c>
      <c r="D44" s="93">
        <v>2.31</v>
      </c>
    </row>
    <row r="45" spans="1:4" x14ac:dyDescent="0.25">
      <c r="A45" s="92">
        <v>74</v>
      </c>
      <c r="B45" s="93">
        <v>12.13</v>
      </c>
      <c r="C45" s="93">
        <v>2.88</v>
      </c>
      <c r="D45" s="93">
        <v>2.11</v>
      </c>
    </row>
    <row r="46" spans="1:4" x14ac:dyDescent="0.25">
      <c r="A46" s="92">
        <v>75</v>
      </c>
      <c r="B46" s="93">
        <v>11.49</v>
      </c>
      <c r="C46" s="93">
        <v>2.72</v>
      </c>
      <c r="D46" s="93">
        <v>1.92</v>
      </c>
    </row>
    <row r="47" spans="1:4" x14ac:dyDescent="0.25">
      <c r="A47" s="92">
        <v>76</v>
      </c>
      <c r="B47" s="93">
        <v>10.87</v>
      </c>
      <c r="C47" s="93">
        <v>2.69</v>
      </c>
      <c r="D47" s="93">
        <v>1.75</v>
      </c>
    </row>
    <row r="48" spans="1:4" x14ac:dyDescent="0.25">
      <c r="A48" s="92">
        <v>77</v>
      </c>
      <c r="B48" s="93">
        <v>10.25</v>
      </c>
      <c r="C48" s="93">
        <v>2.65</v>
      </c>
      <c r="D48" s="93">
        <v>1.6</v>
      </c>
    </row>
    <row r="49" spans="1:4" x14ac:dyDescent="0.25">
      <c r="A49" s="92">
        <v>78</v>
      </c>
      <c r="B49" s="93">
        <v>9.64</v>
      </c>
      <c r="C49" s="93">
        <v>2.6</v>
      </c>
      <c r="D49" s="93">
        <v>1.45</v>
      </c>
    </row>
    <row r="50" spans="1:4" x14ac:dyDescent="0.25">
      <c r="A50" s="92">
        <v>79</v>
      </c>
      <c r="B50" s="93">
        <v>9.0500000000000007</v>
      </c>
      <c r="C50" s="93">
        <v>2.37</v>
      </c>
      <c r="D50" s="93">
        <v>1.29</v>
      </c>
    </row>
    <row r="51" spans="1:4" x14ac:dyDescent="0.25">
      <c r="A51" s="92">
        <v>80</v>
      </c>
      <c r="B51" s="93">
        <v>8.4700000000000006</v>
      </c>
      <c r="C51" s="93">
        <v>2.14</v>
      </c>
      <c r="D51" s="93">
        <v>1.1399999999999999</v>
      </c>
    </row>
    <row r="52" spans="1:4" x14ac:dyDescent="0.25">
      <c r="A52" s="92">
        <v>81</v>
      </c>
      <c r="B52" s="93">
        <v>7.91</v>
      </c>
      <c r="C52" s="93">
        <v>2.08</v>
      </c>
      <c r="D52" s="93">
        <v>1.02</v>
      </c>
    </row>
    <row r="53" spans="1:4" x14ac:dyDescent="0.25">
      <c r="A53" s="92">
        <v>82</v>
      </c>
      <c r="B53" s="93">
        <v>7.37</v>
      </c>
      <c r="C53" s="93">
        <v>2.02</v>
      </c>
      <c r="D53" s="93">
        <v>0.91</v>
      </c>
    </row>
    <row r="54" spans="1:4" x14ac:dyDescent="0.25">
      <c r="A54" s="92">
        <v>83</v>
      </c>
      <c r="B54" s="93">
        <v>6.85</v>
      </c>
      <c r="C54" s="93">
        <v>1.96</v>
      </c>
      <c r="D54" s="93">
        <v>0.81</v>
      </c>
    </row>
    <row r="55" spans="1:4" x14ac:dyDescent="0.25">
      <c r="A55" s="92">
        <v>84</v>
      </c>
      <c r="B55" s="93">
        <v>6.36</v>
      </c>
      <c r="C55" s="93">
        <v>1.7</v>
      </c>
      <c r="D55" s="93">
        <v>0.7</v>
      </c>
    </row>
    <row r="56" spans="1:4" x14ac:dyDescent="0.25">
      <c r="A56" s="92">
        <v>85</v>
      </c>
      <c r="B56" s="93">
        <v>5.88</v>
      </c>
      <c r="C56" s="93">
        <v>1.44</v>
      </c>
      <c r="D56" s="93">
        <v>0.6</v>
      </c>
    </row>
    <row r="57" spans="1:4" x14ac:dyDescent="0.25">
      <c r="A57" s="92">
        <v>86</v>
      </c>
      <c r="B57" s="93">
        <v>5.43</v>
      </c>
      <c r="C57" s="93">
        <v>1.38</v>
      </c>
      <c r="D57" s="93">
        <v>0.53</v>
      </c>
    </row>
    <row r="58" spans="1:4" x14ac:dyDescent="0.25">
      <c r="A58" s="92">
        <v>87</v>
      </c>
      <c r="B58" s="93">
        <v>5.01</v>
      </c>
      <c r="C58" s="93">
        <v>1.32</v>
      </c>
      <c r="D58" s="93">
        <v>0.46</v>
      </c>
    </row>
    <row r="59" spans="1:4" x14ac:dyDescent="0.25">
      <c r="A59" s="92">
        <v>88</v>
      </c>
      <c r="B59" s="93">
        <v>4.6100000000000003</v>
      </c>
      <c r="C59" s="93">
        <v>1.25</v>
      </c>
      <c r="D59" s="93">
        <v>0.4</v>
      </c>
    </row>
    <row r="60" spans="1:4" x14ac:dyDescent="0.25">
      <c r="A60" s="92">
        <v>89</v>
      </c>
      <c r="B60" s="93">
        <v>4.24</v>
      </c>
      <c r="C60" s="93">
        <v>1.01</v>
      </c>
      <c r="D60" s="93">
        <v>0.34</v>
      </c>
    </row>
    <row r="61" spans="1:4" x14ac:dyDescent="0.25">
      <c r="A61" s="92">
        <v>90</v>
      </c>
      <c r="B61" s="93">
        <v>3.9</v>
      </c>
      <c r="C61" s="93">
        <v>0.77</v>
      </c>
      <c r="D61" s="93">
        <v>0.28000000000000003</v>
      </c>
    </row>
    <row r="62" spans="1:4" x14ac:dyDescent="0.25">
      <c r="A62" s="92">
        <v>91</v>
      </c>
      <c r="B62" s="93">
        <v>3.58</v>
      </c>
      <c r="C62" s="93">
        <v>0.73</v>
      </c>
      <c r="D62" s="93">
        <v>0.24</v>
      </c>
    </row>
    <row r="63" spans="1:4" x14ac:dyDescent="0.25">
      <c r="A63" s="92">
        <v>92</v>
      </c>
      <c r="B63" s="93">
        <v>3.29</v>
      </c>
      <c r="C63" s="93">
        <v>0.68</v>
      </c>
      <c r="D63" s="93">
        <v>0.21</v>
      </c>
    </row>
    <row r="64" spans="1:4" x14ac:dyDescent="0.25">
      <c r="A64" s="92">
        <v>93</v>
      </c>
      <c r="B64" s="93">
        <v>3.03</v>
      </c>
      <c r="C64" s="93">
        <v>0.64</v>
      </c>
      <c r="D64" s="93">
        <v>0.18</v>
      </c>
    </row>
    <row r="65" spans="1:4" x14ac:dyDescent="0.25">
      <c r="A65" s="92">
        <v>94</v>
      </c>
      <c r="B65" s="93">
        <v>2.8</v>
      </c>
      <c r="C65" s="93">
        <v>0.59</v>
      </c>
      <c r="D65" s="93">
        <v>0.16</v>
      </c>
    </row>
    <row r="66" spans="1:4" x14ac:dyDescent="0.25">
      <c r="A66" s="92">
        <v>95</v>
      </c>
      <c r="B66" s="93">
        <v>2.59</v>
      </c>
      <c r="C66" s="93">
        <v>0.55000000000000004</v>
      </c>
      <c r="D66" s="93">
        <v>0.14000000000000001</v>
      </c>
    </row>
  </sheetData>
  <sheetProtection algorithmName="SHA-512" hashValue="JXVovflcvipkvB9bGAJiW1Hv7+1k+aJ2/Zzd5EHpzu7l1D4kuvitelBpX9AtzwKoeEdAe8QBHu8AbGwrAQW5ug==" saltValue="AFwci5ofapXqe8RuGM+wRw==" spinCount="100000" sheet="1" objects="1" scenarios="1"/>
  <conditionalFormatting sqref="A25:A66">
    <cfRule type="expression" dxfId="1173" priority="11" stopIfTrue="1">
      <formula>MOD(ROW(),2)=0</formula>
    </cfRule>
    <cfRule type="expression" dxfId="1172" priority="12" stopIfTrue="1">
      <formula>MOD(ROW(),2)&lt;&gt;0</formula>
    </cfRule>
  </conditionalFormatting>
  <conditionalFormatting sqref="B25:D66">
    <cfRule type="expression" dxfId="1171" priority="13" stopIfTrue="1">
      <formula>MOD(ROW(),2)=0</formula>
    </cfRule>
    <cfRule type="expression" dxfId="1170" priority="14" stopIfTrue="1">
      <formula>MOD(ROW(),2)&lt;&gt;0</formula>
    </cfRule>
  </conditionalFormatting>
  <conditionalFormatting sqref="A6:A16 A18:A20">
    <cfRule type="expression" dxfId="1169" priority="7" stopIfTrue="1">
      <formula>MOD(ROW(),2)=0</formula>
    </cfRule>
    <cfRule type="expression" dxfId="1168" priority="8" stopIfTrue="1">
      <formula>MOD(ROW(),2)&lt;&gt;0</formula>
    </cfRule>
  </conditionalFormatting>
  <conditionalFormatting sqref="B6:D16 C17:D17 B18:D20">
    <cfRule type="expression" dxfId="1167" priority="9" stopIfTrue="1">
      <formula>MOD(ROW(),2)=0</formula>
    </cfRule>
    <cfRule type="expression" dxfId="1166" priority="10" stopIfTrue="1">
      <formula>MOD(ROW(),2)&lt;&gt;0</formula>
    </cfRule>
  </conditionalFormatting>
  <conditionalFormatting sqref="B17">
    <cfRule type="expression" dxfId="1165" priority="3" stopIfTrue="1">
      <formula>MOD(ROW(),2)=0</formula>
    </cfRule>
    <cfRule type="expression" dxfId="1164" priority="4" stopIfTrue="1">
      <formula>MOD(ROW(),2)&lt;&gt;0</formula>
    </cfRule>
  </conditionalFormatting>
  <conditionalFormatting sqref="A17">
    <cfRule type="expression" dxfId="1163" priority="1" stopIfTrue="1">
      <formula>MOD(ROW(),2)=0</formula>
    </cfRule>
    <cfRule type="expression" dxfId="11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9"/>
  <dimension ref="A1:L66"/>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x-310</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2015</v>
      </c>
      <c r="C8" s="84"/>
      <c r="D8" s="84"/>
    </row>
    <row r="9" spans="1:12" x14ac:dyDescent="0.25">
      <c r="A9" s="83" t="s">
        <v>17</v>
      </c>
      <c r="B9" s="84" t="s">
        <v>344</v>
      </c>
      <c r="C9" s="84"/>
      <c r="D9" s="84"/>
    </row>
    <row r="10" spans="1:12" ht="26.4" x14ac:dyDescent="0.25">
      <c r="A10" s="83" t="s">
        <v>2</v>
      </c>
      <c r="B10" s="84" t="s">
        <v>345</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0</v>
      </c>
      <c r="C13" s="84"/>
      <c r="D13" s="84"/>
    </row>
    <row r="14" spans="1:12" x14ac:dyDescent="0.25">
      <c r="A14" s="83" t="s">
        <v>18</v>
      </c>
      <c r="B14" s="84">
        <v>310</v>
      </c>
      <c r="C14" s="84"/>
      <c r="D14" s="84"/>
    </row>
    <row r="15" spans="1:12" x14ac:dyDescent="0.25">
      <c r="A15" s="83" t="s">
        <v>57</v>
      </c>
      <c r="B15" s="84" t="s">
        <v>367</v>
      </c>
      <c r="C15" s="84"/>
      <c r="D15" s="84"/>
    </row>
    <row r="16" spans="1:12" x14ac:dyDescent="0.25">
      <c r="A16" s="83" t="s">
        <v>58</v>
      </c>
      <c r="B16" s="84" t="s">
        <v>368</v>
      </c>
      <c r="C16" s="84"/>
      <c r="D16" s="84"/>
    </row>
    <row r="17" spans="1:4" ht="39.6" x14ac:dyDescent="0.25">
      <c r="A17" s="89" t="s">
        <v>519</v>
      </c>
      <c r="B17" s="84" t="str">
        <f>INDEX('Factor List'!$L:$L,MATCH(B$15,'Factor List'!$J:$J,0))</f>
        <v>Police pension schemes (England &amp; Wales): 2015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55</v>
      </c>
      <c r="B26" s="93">
        <v>24.12</v>
      </c>
      <c r="C26" s="93">
        <v>3.3</v>
      </c>
      <c r="D26" s="93"/>
    </row>
    <row r="27" spans="1:4" x14ac:dyDescent="0.25">
      <c r="A27" s="92">
        <v>56</v>
      </c>
      <c r="B27" s="93">
        <v>23.53</v>
      </c>
      <c r="C27" s="93">
        <v>3.32</v>
      </c>
      <c r="D27" s="93"/>
    </row>
    <row r="28" spans="1:4" x14ac:dyDescent="0.25">
      <c r="A28" s="92">
        <v>57</v>
      </c>
      <c r="B28" s="93">
        <v>22.94</v>
      </c>
      <c r="C28" s="93">
        <v>3.35</v>
      </c>
      <c r="D28" s="93"/>
    </row>
    <row r="29" spans="1:4" x14ac:dyDescent="0.25">
      <c r="A29" s="92">
        <v>58</v>
      </c>
      <c r="B29" s="93">
        <v>22.33</v>
      </c>
      <c r="C29" s="93">
        <v>3.37</v>
      </c>
      <c r="D29" s="93"/>
    </row>
    <row r="30" spans="1:4" x14ac:dyDescent="0.25">
      <c r="A30" s="92">
        <v>59</v>
      </c>
      <c r="B30" s="93">
        <v>21.72</v>
      </c>
      <c r="C30" s="93">
        <v>3.38</v>
      </c>
      <c r="D30" s="93"/>
    </row>
    <row r="31" spans="1:4" x14ac:dyDescent="0.25">
      <c r="A31" s="92">
        <v>60</v>
      </c>
      <c r="B31" s="93">
        <v>21.11</v>
      </c>
      <c r="C31" s="93">
        <v>3.39</v>
      </c>
      <c r="D31" s="93"/>
    </row>
    <row r="32" spans="1:4" x14ac:dyDescent="0.25">
      <c r="A32" s="92">
        <v>61</v>
      </c>
      <c r="B32" s="93">
        <v>20.48</v>
      </c>
      <c r="C32" s="93">
        <v>3.41</v>
      </c>
      <c r="D32" s="93"/>
    </row>
    <row r="33" spans="1:4" x14ac:dyDescent="0.25">
      <c r="A33" s="92">
        <v>62</v>
      </c>
      <c r="B33" s="93">
        <v>19.86</v>
      </c>
      <c r="C33" s="93">
        <v>3.43</v>
      </c>
      <c r="D33" s="93"/>
    </row>
    <row r="34" spans="1:4" x14ac:dyDescent="0.25">
      <c r="A34" s="92">
        <v>63</v>
      </c>
      <c r="B34" s="93">
        <v>19.22</v>
      </c>
      <c r="C34" s="93">
        <v>3.45</v>
      </c>
      <c r="D34" s="93"/>
    </row>
    <row r="35" spans="1:4" x14ac:dyDescent="0.25">
      <c r="A35" s="92">
        <v>64</v>
      </c>
      <c r="B35" s="93">
        <v>18.59</v>
      </c>
      <c r="C35" s="93">
        <v>3.33</v>
      </c>
      <c r="D35" s="93"/>
    </row>
    <row r="36" spans="1:4" x14ac:dyDescent="0.25">
      <c r="A36" s="92">
        <v>65</v>
      </c>
      <c r="B36" s="93">
        <v>17.95</v>
      </c>
      <c r="C36" s="93">
        <v>3.21</v>
      </c>
      <c r="D36" s="93"/>
    </row>
    <row r="37" spans="1:4" x14ac:dyDescent="0.25">
      <c r="A37" s="92">
        <v>66</v>
      </c>
      <c r="B37" s="93">
        <v>17.3</v>
      </c>
      <c r="C37" s="93">
        <v>3.22</v>
      </c>
      <c r="D37" s="93"/>
    </row>
    <row r="38" spans="1:4" x14ac:dyDescent="0.25">
      <c r="A38" s="92">
        <v>67</v>
      </c>
      <c r="B38" s="93">
        <v>16.66</v>
      </c>
      <c r="C38" s="93">
        <v>3.22</v>
      </c>
      <c r="D38" s="93"/>
    </row>
    <row r="39" spans="1:4" x14ac:dyDescent="0.25">
      <c r="A39" s="92">
        <v>68</v>
      </c>
      <c r="B39" s="93">
        <v>16.010000000000002</v>
      </c>
      <c r="C39" s="93">
        <v>3.22</v>
      </c>
      <c r="D39" s="93"/>
    </row>
    <row r="40" spans="1:4" x14ac:dyDescent="0.25">
      <c r="A40" s="92">
        <v>69</v>
      </c>
      <c r="B40" s="93">
        <v>15.36</v>
      </c>
      <c r="C40" s="93">
        <v>3.15</v>
      </c>
      <c r="D40" s="93">
        <v>2.82</v>
      </c>
    </row>
    <row r="41" spans="1:4" x14ac:dyDescent="0.25">
      <c r="A41" s="92">
        <v>70</v>
      </c>
      <c r="B41" s="93">
        <v>14.71</v>
      </c>
      <c r="C41" s="93">
        <v>3.09</v>
      </c>
      <c r="D41" s="93">
        <v>2.61</v>
      </c>
    </row>
    <row r="42" spans="1:4" x14ac:dyDescent="0.25">
      <c r="A42" s="92">
        <v>71</v>
      </c>
      <c r="B42" s="93">
        <v>14.06</v>
      </c>
      <c r="C42" s="93">
        <v>3.07</v>
      </c>
      <c r="D42" s="93">
        <v>2.41</v>
      </c>
    </row>
    <row r="43" spans="1:4" x14ac:dyDescent="0.25">
      <c r="A43" s="92">
        <v>72</v>
      </c>
      <c r="B43" s="93">
        <v>13.41</v>
      </c>
      <c r="C43" s="93">
        <v>3.06</v>
      </c>
      <c r="D43" s="93">
        <v>2.2200000000000002</v>
      </c>
    </row>
    <row r="44" spans="1:4" x14ac:dyDescent="0.25">
      <c r="A44" s="92">
        <v>73</v>
      </c>
      <c r="B44" s="93">
        <v>12.77</v>
      </c>
      <c r="C44" s="93">
        <v>3.04</v>
      </c>
      <c r="D44" s="93">
        <v>2.0299999999999998</v>
      </c>
    </row>
    <row r="45" spans="1:4" x14ac:dyDescent="0.25">
      <c r="A45" s="92">
        <v>74</v>
      </c>
      <c r="B45" s="93">
        <v>12.13</v>
      </c>
      <c r="C45" s="93">
        <v>2.88</v>
      </c>
      <c r="D45" s="93">
        <v>1.86</v>
      </c>
    </row>
    <row r="46" spans="1:4" x14ac:dyDescent="0.25">
      <c r="A46" s="92">
        <v>75</v>
      </c>
      <c r="B46" s="93">
        <v>11.49</v>
      </c>
      <c r="C46" s="93">
        <v>2.72</v>
      </c>
      <c r="D46" s="93">
        <v>1.69</v>
      </c>
    </row>
    <row r="47" spans="1:4" x14ac:dyDescent="0.25">
      <c r="A47" s="92">
        <v>76</v>
      </c>
      <c r="B47" s="93">
        <v>10.87</v>
      </c>
      <c r="C47" s="93">
        <v>2.69</v>
      </c>
      <c r="D47" s="93">
        <v>1.53</v>
      </c>
    </row>
    <row r="48" spans="1:4" x14ac:dyDescent="0.25">
      <c r="A48" s="92">
        <v>77</v>
      </c>
      <c r="B48" s="93">
        <v>10.25</v>
      </c>
      <c r="C48" s="93">
        <v>2.65</v>
      </c>
      <c r="D48" s="93">
        <v>1.38</v>
      </c>
    </row>
    <row r="49" spans="1:4" x14ac:dyDescent="0.25">
      <c r="A49" s="92">
        <v>78</v>
      </c>
      <c r="B49" s="93">
        <v>9.64</v>
      </c>
      <c r="C49" s="93">
        <v>2.6</v>
      </c>
      <c r="D49" s="93">
        <v>1.24</v>
      </c>
    </row>
    <row r="50" spans="1:4" x14ac:dyDescent="0.25">
      <c r="A50" s="92">
        <v>79</v>
      </c>
      <c r="B50" s="93">
        <v>9.0500000000000007</v>
      </c>
      <c r="C50" s="93">
        <v>2.37</v>
      </c>
      <c r="D50" s="93">
        <v>1.1000000000000001</v>
      </c>
    </row>
    <row r="51" spans="1:4" x14ac:dyDescent="0.25">
      <c r="A51" s="92">
        <v>80</v>
      </c>
      <c r="B51" s="93">
        <v>8.4700000000000006</v>
      </c>
      <c r="C51" s="93">
        <v>2.14</v>
      </c>
      <c r="D51" s="93">
        <v>0.98</v>
      </c>
    </row>
    <row r="52" spans="1:4" x14ac:dyDescent="0.25">
      <c r="A52" s="92">
        <v>81</v>
      </c>
      <c r="B52" s="93">
        <v>7.91</v>
      </c>
      <c r="C52" s="93">
        <v>2.08</v>
      </c>
      <c r="D52" s="93">
        <v>0.87</v>
      </c>
    </row>
    <row r="53" spans="1:4" x14ac:dyDescent="0.25">
      <c r="A53" s="92">
        <v>82</v>
      </c>
      <c r="B53" s="93">
        <v>7.37</v>
      </c>
      <c r="C53" s="93">
        <v>2.02</v>
      </c>
      <c r="D53" s="93">
        <v>0.77</v>
      </c>
    </row>
    <row r="54" spans="1:4" x14ac:dyDescent="0.25">
      <c r="A54" s="92">
        <v>83</v>
      </c>
      <c r="B54" s="93">
        <v>6.85</v>
      </c>
      <c r="C54" s="93">
        <v>1.96</v>
      </c>
      <c r="D54" s="93">
        <v>0.67</v>
      </c>
    </row>
    <row r="55" spans="1:4" x14ac:dyDescent="0.25">
      <c r="A55" s="92">
        <v>84</v>
      </c>
      <c r="B55" s="93">
        <v>6.36</v>
      </c>
      <c r="C55" s="93">
        <v>1.7</v>
      </c>
      <c r="D55" s="93">
        <v>0.59</v>
      </c>
    </row>
    <row r="56" spans="1:4" x14ac:dyDescent="0.25">
      <c r="A56" s="92">
        <v>85</v>
      </c>
      <c r="B56" s="93">
        <v>5.88</v>
      </c>
      <c r="C56" s="93">
        <v>1.44</v>
      </c>
      <c r="D56" s="93">
        <v>0.51</v>
      </c>
    </row>
    <row r="57" spans="1:4" x14ac:dyDescent="0.25">
      <c r="A57" s="92">
        <v>86</v>
      </c>
      <c r="B57" s="93">
        <v>5.43</v>
      </c>
      <c r="C57" s="93">
        <v>1.38</v>
      </c>
      <c r="D57" s="93">
        <v>0.44</v>
      </c>
    </row>
    <row r="58" spans="1:4" x14ac:dyDescent="0.25">
      <c r="A58" s="92">
        <v>87</v>
      </c>
      <c r="B58" s="93">
        <v>5.01</v>
      </c>
      <c r="C58" s="93">
        <v>1.32</v>
      </c>
      <c r="D58" s="93">
        <v>0.38</v>
      </c>
    </row>
    <row r="59" spans="1:4" x14ac:dyDescent="0.25">
      <c r="A59" s="92">
        <v>88</v>
      </c>
      <c r="B59" s="93">
        <v>4.6100000000000003</v>
      </c>
      <c r="C59" s="93">
        <v>1.25</v>
      </c>
      <c r="D59" s="93">
        <v>0.33</v>
      </c>
    </row>
    <row r="60" spans="1:4" x14ac:dyDescent="0.25">
      <c r="A60" s="92">
        <v>89</v>
      </c>
      <c r="B60" s="93">
        <v>4.24</v>
      </c>
      <c r="C60" s="93">
        <v>1.01</v>
      </c>
      <c r="D60" s="93">
        <v>0.28000000000000003</v>
      </c>
    </row>
    <row r="61" spans="1:4" x14ac:dyDescent="0.25">
      <c r="A61" s="92">
        <v>90</v>
      </c>
      <c r="B61" s="93">
        <v>3.9</v>
      </c>
      <c r="C61" s="93">
        <v>0.77</v>
      </c>
      <c r="D61" s="93">
        <v>0.24</v>
      </c>
    </row>
    <row r="62" spans="1:4" x14ac:dyDescent="0.25">
      <c r="A62" s="92">
        <v>91</v>
      </c>
      <c r="B62" s="93">
        <v>3.58</v>
      </c>
      <c r="C62" s="93">
        <v>0.73</v>
      </c>
      <c r="D62" s="93">
        <v>0.21</v>
      </c>
    </row>
    <row r="63" spans="1:4" x14ac:dyDescent="0.25">
      <c r="A63" s="92">
        <v>92</v>
      </c>
      <c r="B63" s="93">
        <v>3.29</v>
      </c>
      <c r="C63" s="93">
        <v>0.68</v>
      </c>
      <c r="D63" s="93">
        <v>0.18</v>
      </c>
    </row>
    <row r="64" spans="1:4" x14ac:dyDescent="0.25">
      <c r="A64" s="92">
        <v>93</v>
      </c>
      <c r="B64" s="93">
        <v>3.03</v>
      </c>
      <c r="C64" s="93">
        <v>0.64</v>
      </c>
      <c r="D64" s="93">
        <v>0.15</v>
      </c>
    </row>
    <row r="65" spans="1:4" x14ac:dyDescent="0.25">
      <c r="A65" s="92">
        <v>94</v>
      </c>
      <c r="B65" s="93">
        <v>2.8</v>
      </c>
      <c r="C65" s="93">
        <v>0.59</v>
      </c>
      <c r="D65" s="93">
        <v>0.13</v>
      </c>
    </row>
    <row r="66" spans="1:4" x14ac:dyDescent="0.25">
      <c r="A66" s="92">
        <v>95</v>
      </c>
      <c r="B66" s="93">
        <v>2.59</v>
      </c>
      <c r="C66" s="93">
        <v>0.55000000000000004</v>
      </c>
      <c r="D66" s="93">
        <v>0.11</v>
      </c>
    </row>
  </sheetData>
  <sheetProtection algorithmName="SHA-512" hashValue="LS+yqq8WwoDQ0lRzHHceH+gyWKHopy3D71U62QsIjLjBIpS2LdWJAGOUDIFVvCFBxyV3Tc2zdC7jQW2Ul8EaYg==" saltValue="pevYa8q5oOb2PNV38a4qAA==" spinCount="100000" sheet="1" objects="1" scenarios="1"/>
  <conditionalFormatting sqref="A25:A66">
    <cfRule type="expression" dxfId="1161" priority="11" stopIfTrue="1">
      <formula>MOD(ROW(),2)=0</formula>
    </cfRule>
    <cfRule type="expression" dxfId="1160" priority="12" stopIfTrue="1">
      <formula>MOD(ROW(),2)&lt;&gt;0</formula>
    </cfRule>
  </conditionalFormatting>
  <conditionalFormatting sqref="B25:D66">
    <cfRule type="expression" dxfId="1159" priority="13" stopIfTrue="1">
      <formula>MOD(ROW(),2)=0</formula>
    </cfRule>
    <cfRule type="expression" dxfId="1158" priority="14" stopIfTrue="1">
      <formula>MOD(ROW(),2)&lt;&gt;0</formula>
    </cfRule>
  </conditionalFormatting>
  <conditionalFormatting sqref="A6:A16 A18:A20">
    <cfRule type="expression" dxfId="1157" priority="7" stopIfTrue="1">
      <formula>MOD(ROW(),2)=0</formula>
    </cfRule>
    <cfRule type="expression" dxfId="1156" priority="8" stopIfTrue="1">
      <formula>MOD(ROW(),2)&lt;&gt;0</formula>
    </cfRule>
  </conditionalFormatting>
  <conditionalFormatting sqref="B6:D16 C17:D17 B18:D20">
    <cfRule type="expression" dxfId="1155" priority="9" stopIfTrue="1">
      <formula>MOD(ROW(),2)=0</formula>
    </cfRule>
    <cfRule type="expression" dxfId="1154" priority="10" stopIfTrue="1">
      <formula>MOD(ROW(),2)&lt;&gt;0</formula>
    </cfRule>
  </conditionalFormatting>
  <conditionalFormatting sqref="B17">
    <cfRule type="expression" dxfId="1153" priority="3" stopIfTrue="1">
      <formula>MOD(ROW(),2)=0</formula>
    </cfRule>
    <cfRule type="expression" dxfId="1152" priority="4" stopIfTrue="1">
      <formula>MOD(ROW(),2)&lt;&gt;0</formula>
    </cfRule>
  </conditionalFormatting>
  <conditionalFormatting sqref="A17">
    <cfRule type="expression" dxfId="1151" priority="1" stopIfTrue="1">
      <formula>MOD(ROW(),2)=0</formula>
    </cfRule>
    <cfRule type="expression" dxfId="11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60"/>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x-311</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2015</v>
      </c>
      <c r="C8" s="84"/>
      <c r="D8" s="84"/>
    </row>
    <row r="9" spans="1:12" x14ac:dyDescent="0.25">
      <c r="A9" s="83" t="s">
        <v>17</v>
      </c>
      <c r="B9" s="84" t="s">
        <v>344</v>
      </c>
      <c r="C9" s="84"/>
      <c r="D9" s="84"/>
    </row>
    <row r="10" spans="1:12" ht="26.4" x14ac:dyDescent="0.25">
      <c r="A10" s="83" t="s">
        <v>2</v>
      </c>
      <c r="B10" s="84" t="s">
        <v>360</v>
      </c>
      <c r="C10" s="84"/>
      <c r="D10" s="84"/>
    </row>
    <row r="11" spans="1:12" x14ac:dyDescent="0.25">
      <c r="A11" s="83" t="s">
        <v>23</v>
      </c>
      <c r="B11" s="84" t="s">
        <v>284</v>
      </c>
      <c r="C11" s="84"/>
      <c r="D11" s="84"/>
    </row>
    <row r="12" spans="1:12" x14ac:dyDescent="0.25">
      <c r="A12" s="83" t="s">
        <v>270</v>
      </c>
      <c r="B12" s="84" t="s">
        <v>285</v>
      </c>
      <c r="C12" s="84"/>
      <c r="D12" s="84"/>
    </row>
    <row r="13" spans="1:12" x14ac:dyDescent="0.25">
      <c r="A13" s="83" t="s">
        <v>56</v>
      </c>
      <c r="B13" s="84">
        <v>0</v>
      </c>
      <c r="C13" s="84"/>
      <c r="D13" s="84"/>
    </row>
    <row r="14" spans="1:12" x14ac:dyDescent="0.25">
      <c r="A14" s="83" t="s">
        <v>18</v>
      </c>
      <c r="B14" s="84">
        <v>311</v>
      </c>
      <c r="C14" s="84"/>
      <c r="D14" s="84"/>
    </row>
    <row r="15" spans="1:12" x14ac:dyDescent="0.25">
      <c r="A15" s="83" t="s">
        <v>57</v>
      </c>
      <c r="B15" s="84" t="s">
        <v>369</v>
      </c>
      <c r="C15" s="84"/>
      <c r="D15" s="84"/>
    </row>
    <row r="16" spans="1:12" x14ac:dyDescent="0.25">
      <c r="A16" s="83" t="s">
        <v>58</v>
      </c>
      <c r="B16" s="84" t="s">
        <v>370</v>
      </c>
      <c r="C16" s="84"/>
      <c r="D16" s="84"/>
    </row>
    <row r="17" spans="1:4" ht="28.05" customHeight="1" x14ac:dyDescent="0.25">
      <c r="A17" s="89" t="s">
        <v>519</v>
      </c>
      <c r="B17" s="84" t="str">
        <f>INDEX('Factor List'!$L:$L,MATCH(B$15,'Factor List'!$J:$J,0))</f>
        <v>Police pension schemes (England &amp; Wales): 2015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2.71</v>
      </c>
      <c r="D26" s="93"/>
    </row>
    <row r="27" spans="1:4" x14ac:dyDescent="0.25">
      <c r="A27" s="92">
        <v>21</v>
      </c>
      <c r="B27" s="93">
        <v>38.94</v>
      </c>
      <c r="C27" s="93">
        <v>2.75</v>
      </c>
      <c r="D27" s="93"/>
    </row>
    <row r="28" spans="1:4" x14ac:dyDescent="0.25">
      <c r="A28" s="92">
        <v>22</v>
      </c>
      <c r="B28" s="93">
        <v>38.57</v>
      </c>
      <c r="C28" s="93">
        <v>2.8</v>
      </c>
      <c r="D28" s="93"/>
    </row>
    <row r="29" spans="1:4" x14ac:dyDescent="0.25">
      <c r="A29" s="92">
        <v>23</v>
      </c>
      <c r="B29" s="93">
        <v>38.19</v>
      </c>
      <c r="C29" s="93">
        <v>2.85</v>
      </c>
      <c r="D29" s="93"/>
    </row>
    <row r="30" spans="1:4" x14ac:dyDescent="0.25">
      <c r="A30" s="92">
        <v>24</v>
      </c>
      <c r="B30" s="93">
        <v>37.81</v>
      </c>
      <c r="C30" s="93">
        <v>2.89</v>
      </c>
      <c r="D30" s="93"/>
    </row>
    <row r="31" spans="1:4" x14ac:dyDescent="0.25">
      <c r="A31" s="92">
        <v>25</v>
      </c>
      <c r="B31" s="93">
        <v>37.409999999999997</v>
      </c>
      <c r="C31" s="93">
        <v>2.94</v>
      </c>
      <c r="D31" s="93"/>
    </row>
    <row r="32" spans="1:4" x14ac:dyDescent="0.25">
      <c r="A32" s="92">
        <v>26</v>
      </c>
      <c r="B32" s="93">
        <v>37.020000000000003</v>
      </c>
      <c r="C32" s="93">
        <v>2.99</v>
      </c>
      <c r="D32" s="93"/>
    </row>
    <row r="33" spans="1:4" x14ac:dyDescent="0.25">
      <c r="A33" s="92">
        <v>27</v>
      </c>
      <c r="B33" s="93">
        <v>36.61</v>
      </c>
      <c r="C33" s="93">
        <v>3.04</v>
      </c>
      <c r="D33" s="93"/>
    </row>
    <row r="34" spans="1:4" x14ac:dyDescent="0.25">
      <c r="A34" s="92">
        <v>28</v>
      </c>
      <c r="B34" s="93">
        <v>36.200000000000003</v>
      </c>
      <c r="C34" s="93">
        <v>3.09</v>
      </c>
      <c r="D34" s="93"/>
    </row>
    <row r="35" spans="1:4" x14ac:dyDescent="0.25">
      <c r="A35" s="92">
        <v>29</v>
      </c>
      <c r="B35" s="93">
        <v>35.78</v>
      </c>
      <c r="C35" s="93">
        <v>3.13</v>
      </c>
      <c r="D35" s="93"/>
    </row>
    <row r="36" spans="1:4" x14ac:dyDescent="0.25">
      <c r="A36" s="92">
        <v>30</v>
      </c>
      <c r="B36" s="93">
        <v>35.36</v>
      </c>
      <c r="C36" s="93">
        <v>3.18</v>
      </c>
      <c r="D36" s="93"/>
    </row>
    <row r="37" spans="1:4" x14ac:dyDescent="0.25">
      <c r="A37" s="92">
        <v>31</v>
      </c>
      <c r="B37" s="93">
        <v>34.93</v>
      </c>
      <c r="C37" s="93">
        <v>3.23</v>
      </c>
      <c r="D37" s="93"/>
    </row>
    <row r="38" spans="1:4" x14ac:dyDescent="0.25">
      <c r="A38" s="92">
        <v>32</v>
      </c>
      <c r="B38" s="93">
        <v>34.49</v>
      </c>
      <c r="C38" s="93">
        <v>3.28</v>
      </c>
      <c r="D38" s="93"/>
    </row>
    <row r="39" spans="1:4" x14ac:dyDescent="0.25">
      <c r="A39" s="92">
        <v>33</v>
      </c>
      <c r="B39" s="93">
        <v>34.04</v>
      </c>
      <c r="C39" s="93">
        <v>3.33</v>
      </c>
      <c r="D39" s="93"/>
    </row>
    <row r="40" spans="1:4" x14ac:dyDescent="0.25">
      <c r="A40" s="92">
        <v>34</v>
      </c>
      <c r="B40" s="93">
        <v>33.590000000000003</v>
      </c>
      <c r="C40" s="93">
        <v>3.37</v>
      </c>
      <c r="D40" s="93"/>
    </row>
    <row r="41" spans="1:4" x14ac:dyDescent="0.25">
      <c r="A41" s="92">
        <v>35</v>
      </c>
      <c r="B41" s="93">
        <v>33.14</v>
      </c>
      <c r="C41" s="93">
        <v>3.42</v>
      </c>
      <c r="D41" s="93"/>
    </row>
    <row r="42" spans="1:4" x14ac:dyDescent="0.25">
      <c r="A42" s="92">
        <v>36</v>
      </c>
      <c r="B42" s="93">
        <v>32.67</v>
      </c>
      <c r="C42" s="93">
        <v>3.47</v>
      </c>
      <c r="D42" s="93"/>
    </row>
    <row r="43" spans="1:4" x14ac:dyDescent="0.25">
      <c r="A43" s="92">
        <v>37</v>
      </c>
      <c r="B43" s="93">
        <v>32.200000000000003</v>
      </c>
      <c r="C43" s="93">
        <v>3.51</v>
      </c>
      <c r="D43" s="93"/>
    </row>
    <row r="44" spans="1:4" x14ac:dyDescent="0.25">
      <c r="A44" s="92">
        <v>38</v>
      </c>
      <c r="B44" s="93">
        <v>31.72</v>
      </c>
      <c r="C44" s="93">
        <v>3.56</v>
      </c>
      <c r="D44" s="93"/>
    </row>
    <row r="45" spans="1:4" x14ac:dyDescent="0.25">
      <c r="A45" s="92">
        <v>39</v>
      </c>
      <c r="B45" s="93">
        <v>31.24</v>
      </c>
      <c r="C45" s="93">
        <v>3.61</v>
      </c>
      <c r="D45" s="93"/>
    </row>
    <row r="46" spans="1:4" x14ac:dyDescent="0.25">
      <c r="A46" s="92">
        <v>40</v>
      </c>
      <c r="B46" s="93">
        <v>30.74</v>
      </c>
      <c r="C46" s="93">
        <v>3.65</v>
      </c>
      <c r="D46" s="93"/>
    </row>
    <row r="47" spans="1:4" x14ac:dyDescent="0.25">
      <c r="A47" s="92">
        <v>41</v>
      </c>
      <c r="B47" s="93">
        <v>30.24</v>
      </c>
      <c r="C47" s="93">
        <v>3.7</v>
      </c>
      <c r="D47" s="93"/>
    </row>
    <row r="48" spans="1:4" x14ac:dyDescent="0.25">
      <c r="A48" s="92">
        <v>42</v>
      </c>
      <c r="B48" s="93">
        <v>29.74</v>
      </c>
      <c r="C48" s="93">
        <v>3.74</v>
      </c>
      <c r="D48" s="93"/>
    </row>
    <row r="49" spans="1:4" x14ac:dyDescent="0.25">
      <c r="A49" s="92">
        <v>43</v>
      </c>
      <c r="B49" s="93">
        <v>29.23</v>
      </c>
      <c r="C49" s="93">
        <v>3.78</v>
      </c>
      <c r="D49" s="93"/>
    </row>
    <row r="50" spans="1:4" x14ac:dyDescent="0.25">
      <c r="A50" s="92">
        <v>44</v>
      </c>
      <c r="B50" s="93">
        <v>28.71</v>
      </c>
      <c r="C50" s="93">
        <v>3.82</v>
      </c>
      <c r="D50" s="93"/>
    </row>
    <row r="51" spans="1:4" x14ac:dyDescent="0.25">
      <c r="A51" s="92">
        <v>45</v>
      </c>
      <c r="B51" s="93">
        <v>28.18</v>
      </c>
      <c r="C51" s="93">
        <v>3.87</v>
      </c>
      <c r="D51" s="93"/>
    </row>
    <row r="52" spans="1:4" x14ac:dyDescent="0.25">
      <c r="A52" s="92">
        <v>46</v>
      </c>
      <c r="B52" s="93">
        <v>27.65</v>
      </c>
      <c r="C52" s="93">
        <v>3.91</v>
      </c>
      <c r="D52" s="93"/>
    </row>
    <row r="53" spans="1:4" x14ac:dyDescent="0.25">
      <c r="A53" s="92">
        <v>47</v>
      </c>
      <c r="B53" s="93">
        <v>27.11</v>
      </c>
      <c r="C53" s="93">
        <v>3.94</v>
      </c>
      <c r="D53" s="93"/>
    </row>
    <row r="54" spans="1:4" x14ac:dyDescent="0.25">
      <c r="A54" s="92">
        <v>48</v>
      </c>
      <c r="B54" s="93">
        <v>26.57</v>
      </c>
      <c r="C54" s="93">
        <v>3.98</v>
      </c>
      <c r="D54" s="93"/>
    </row>
    <row r="55" spans="1:4" x14ac:dyDescent="0.25">
      <c r="A55" s="92">
        <v>49</v>
      </c>
      <c r="B55" s="93">
        <v>26.01</v>
      </c>
      <c r="C55" s="93">
        <v>4.0199999999999996</v>
      </c>
      <c r="D55" s="93"/>
    </row>
    <row r="56" spans="1:4" x14ac:dyDescent="0.25">
      <c r="A56" s="92">
        <v>50</v>
      </c>
      <c r="B56" s="93">
        <v>25.46</v>
      </c>
      <c r="C56" s="93">
        <v>4.0599999999999996</v>
      </c>
      <c r="D56" s="93"/>
    </row>
    <row r="57" spans="1:4" x14ac:dyDescent="0.25">
      <c r="A57" s="92">
        <v>51</v>
      </c>
      <c r="B57" s="93">
        <v>24.89</v>
      </c>
      <c r="C57" s="93">
        <v>4.09</v>
      </c>
      <c r="D57" s="93"/>
    </row>
    <row r="58" spans="1:4" x14ac:dyDescent="0.25">
      <c r="A58" s="92">
        <v>52</v>
      </c>
      <c r="B58" s="93">
        <v>24.32</v>
      </c>
      <c r="C58" s="93">
        <v>4.12</v>
      </c>
      <c r="D58" s="93"/>
    </row>
    <row r="59" spans="1:4" x14ac:dyDescent="0.25">
      <c r="A59" s="92">
        <v>53</v>
      </c>
      <c r="B59" s="93">
        <v>23.74</v>
      </c>
      <c r="C59" s="93">
        <v>4.16</v>
      </c>
      <c r="D59" s="93"/>
    </row>
    <row r="60" spans="1:4" x14ac:dyDescent="0.25">
      <c r="A60" s="92">
        <v>54</v>
      </c>
      <c r="B60" s="93">
        <v>23.16</v>
      </c>
      <c r="C60" s="93">
        <v>4.1900000000000004</v>
      </c>
      <c r="D60" s="93"/>
    </row>
    <row r="61" spans="1:4" x14ac:dyDescent="0.25">
      <c r="A61" s="92">
        <v>55</v>
      </c>
      <c r="B61" s="93">
        <v>22.57</v>
      </c>
      <c r="C61" s="93">
        <v>4.21</v>
      </c>
      <c r="D61" s="93"/>
    </row>
    <row r="62" spans="1:4" x14ac:dyDescent="0.25">
      <c r="A62" s="92">
        <v>56</v>
      </c>
      <c r="B62" s="93">
        <v>21.97</v>
      </c>
      <c r="C62" s="93">
        <v>4.24</v>
      </c>
      <c r="D62" s="93"/>
    </row>
    <row r="63" spans="1:4" x14ac:dyDescent="0.25">
      <c r="A63" s="92">
        <v>57</v>
      </c>
      <c r="B63" s="93">
        <v>21.37</v>
      </c>
      <c r="C63" s="93">
        <v>4.2699999999999996</v>
      </c>
      <c r="D63" s="93"/>
    </row>
    <row r="64" spans="1:4" x14ac:dyDescent="0.25">
      <c r="A64" s="92">
        <v>58</v>
      </c>
      <c r="B64" s="93">
        <v>20.76</v>
      </c>
      <c r="C64" s="93">
        <v>4.29</v>
      </c>
      <c r="D64" s="93"/>
    </row>
    <row r="65" spans="1:4" x14ac:dyDescent="0.25">
      <c r="A65" s="92">
        <v>59</v>
      </c>
      <c r="B65" s="93">
        <v>20.149999999999999</v>
      </c>
      <c r="C65" s="93">
        <v>4.29</v>
      </c>
      <c r="D65" s="93"/>
    </row>
    <row r="66" spans="1:4" x14ac:dyDescent="0.25">
      <c r="A66" s="92">
        <v>60</v>
      </c>
      <c r="B66" s="93">
        <v>19.54</v>
      </c>
      <c r="C66" s="93">
        <v>4.29</v>
      </c>
      <c r="D66" s="93"/>
    </row>
    <row r="67" spans="1:4" x14ac:dyDescent="0.25">
      <c r="A67" s="92">
        <v>61</v>
      </c>
      <c r="B67" s="93">
        <v>18.920000000000002</v>
      </c>
      <c r="C67" s="93">
        <v>4.3</v>
      </c>
      <c r="D67" s="93"/>
    </row>
    <row r="68" spans="1:4" x14ac:dyDescent="0.25">
      <c r="A68" s="92">
        <v>62</v>
      </c>
      <c r="B68" s="93">
        <v>18.309999999999999</v>
      </c>
      <c r="C68" s="93">
        <v>4.3099999999999996</v>
      </c>
      <c r="D68" s="93"/>
    </row>
    <row r="69" spans="1:4" x14ac:dyDescent="0.25">
      <c r="A69" s="92">
        <v>63</v>
      </c>
      <c r="B69" s="93">
        <v>17.690000000000001</v>
      </c>
      <c r="C69" s="93">
        <v>4.3099999999999996</v>
      </c>
      <c r="D69" s="93"/>
    </row>
    <row r="70" spans="1:4" x14ac:dyDescent="0.25">
      <c r="A70" s="92">
        <v>64</v>
      </c>
      <c r="B70" s="93">
        <v>17.07</v>
      </c>
      <c r="C70" s="93">
        <v>4.1500000000000004</v>
      </c>
      <c r="D70" s="93"/>
    </row>
    <row r="71" spans="1:4" x14ac:dyDescent="0.25">
      <c r="A71" s="92">
        <v>65</v>
      </c>
      <c r="B71" s="93">
        <v>16.45</v>
      </c>
      <c r="C71" s="93">
        <v>3.99</v>
      </c>
      <c r="D71" s="93"/>
    </row>
    <row r="72" spans="1:4" x14ac:dyDescent="0.25">
      <c r="A72" s="92">
        <v>66</v>
      </c>
      <c r="B72" s="93">
        <v>15.83</v>
      </c>
      <c r="C72" s="93">
        <v>3.97</v>
      </c>
      <c r="D72" s="93"/>
    </row>
    <row r="73" spans="1:4" x14ac:dyDescent="0.25">
      <c r="A73" s="92">
        <v>67</v>
      </c>
      <c r="B73" s="93">
        <v>15.21</v>
      </c>
      <c r="C73" s="93">
        <v>3.95</v>
      </c>
      <c r="D73" s="93"/>
    </row>
    <row r="74" spans="1:4" x14ac:dyDescent="0.25">
      <c r="A74" s="92">
        <v>68</v>
      </c>
      <c r="B74" s="93">
        <v>14.6</v>
      </c>
      <c r="C74" s="93">
        <v>3.93</v>
      </c>
      <c r="D74" s="93"/>
    </row>
    <row r="75" spans="1:4" x14ac:dyDescent="0.25">
      <c r="A75" s="92">
        <v>69</v>
      </c>
      <c r="B75" s="93">
        <v>13.98</v>
      </c>
      <c r="C75" s="93">
        <v>3.83</v>
      </c>
      <c r="D75" s="93">
        <v>2.87</v>
      </c>
    </row>
    <row r="76" spans="1:4" x14ac:dyDescent="0.25">
      <c r="A76" s="92">
        <v>70</v>
      </c>
      <c r="B76" s="93">
        <v>13.37</v>
      </c>
      <c r="C76" s="93">
        <v>3.72</v>
      </c>
      <c r="D76" s="93">
        <v>2.66</v>
      </c>
    </row>
    <row r="77" spans="1:4" x14ac:dyDescent="0.25">
      <c r="A77" s="92">
        <v>71</v>
      </c>
      <c r="B77" s="93">
        <v>12.76</v>
      </c>
      <c r="C77" s="93">
        <v>3.68</v>
      </c>
      <c r="D77" s="93">
        <v>2.4700000000000002</v>
      </c>
    </row>
    <row r="78" spans="1:4" x14ac:dyDescent="0.25">
      <c r="A78" s="92">
        <v>72</v>
      </c>
      <c r="B78" s="93">
        <v>12.16</v>
      </c>
      <c r="C78" s="93">
        <v>3.64</v>
      </c>
      <c r="D78" s="93">
        <v>2.29</v>
      </c>
    </row>
    <row r="79" spans="1:4" x14ac:dyDescent="0.25">
      <c r="A79" s="92">
        <v>73</v>
      </c>
      <c r="B79" s="93">
        <v>11.57</v>
      </c>
      <c r="C79" s="93">
        <v>3.59</v>
      </c>
      <c r="D79" s="93">
        <v>2.12</v>
      </c>
    </row>
    <row r="80" spans="1:4" x14ac:dyDescent="0.25">
      <c r="A80" s="92">
        <v>74</v>
      </c>
      <c r="B80" s="93">
        <v>10.98</v>
      </c>
      <c r="C80" s="93">
        <v>3.38</v>
      </c>
      <c r="D80" s="93">
        <v>1.93</v>
      </c>
    </row>
    <row r="81" spans="1:4" x14ac:dyDescent="0.25">
      <c r="A81" s="92">
        <v>75</v>
      </c>
      <c r="B81" s="93">
        <v>10.41</v>
      </c>
      <c r="C81" s="93">
        <v>3.16</v>
      </c>
      <c r="D81" s="93">
        <v>1.76</v>
      </c>
    </row>
    <row r="82" spans="1:4" x14ac:dyDescent="0.25">
      <c r="A82" s="92">
        <v>76</v>
      </c>
      <c r="B82" s="93">
        <v>9.84</v>
      </c>
      <c r="C82" s="93">
        <v>3.1</v>
      </c>
      <c r="D82" s="93">
        <v>1.61</v>
      </c>
    </row>
    <row r="83" spans="1:4" x14ac:dyDescent="0.25">
      <c r="A83" s="92">
        <v>77</v>
      </c>
      <c r="B83" s="93">
        <v>9.2899999999999991</v>
      </c>
      <c r="C83" s="93">
        <v>3.03</v>
      </c>
      <c r="D83" s="93">
        <v>1.47</v>
      </c>
    </row>
    <row r="84" spans="1:4" x14ac:dyDescent="0.25">
      <c r="A84" s="92">
        <v>78</v>
      </c>
      <c r="B84" s="93">
        <v>8.75</v>
      </c>
      <c r="C84" s="93">
        <v>2.96</v>
      </c>
      <c r="D84" s="93">
        <v>1.33</v>
      </c>
    </row>
    <row r="85" spans="1:4" x14ac:dyDescent="0.25">
      <c r="A85" s="92">
        <v>79</v>
      </c>
      <c r="B85" s="93">
        <v>8.2200000000000006</v>
      </c>
      <c r="C85" s="93">
        <v>2.67</v>
      </c>
      <c r="D85" s="93">
        <v>1.19</v>
      </c>
    </row>
    <row r="86" spans="1:4" x14ac:dyDescent="0.25">
      <c r="A86" s="92">
        <v>80</v>
      </c>
      <c r="B86" s="93">
        <v>7.72</v>
      </c>
      <c r="C86" s="93">
        <v>2.38</v>
      </c>
      <c r="D86" s="93">
        <v>1.05</v>
      </c>
    </row>
    <row r="87" spans="1:4" x14ac:dyDescent="0.25">
      <c r="A87" s="92">
        <v>81</v>
      </c>
      <c r="B87" s="93">
        <v>7.23</v>
      </c>
      <c r="C87" s="93">
        <v>2.2999999999999998</v>
      </c>
      <c r="D87" s="93">
        <v>0.94</v>
      </c>
    </row>
    <row r="88" spans="1:4" x14ac:dyDescent="0.25">
      <c r="A88" s="92">
        <v>82</v>
      </c>
      <c r="B88" s="93">
        <v>6.76</v>
      </c>
      <c r="C88" s="93">
        <v>2.21</v>
      </c>
      <c r="D88" s="93">
        <v>0.85</v>
      </c>
    </row>
    <row r="89" spans="1:4" x14ac:dyDescent="0.25">
      <c r="A89" s="92">
        <v>83</v>
      </c>
      <c r="B89" s="93">
        <v>6.31</v>
      </c>
      <c r="C89" s="93">
        <v>2.13</v>
      </c>
      <c r="D89" s="93">
        <v>0.76</v>
      </c>
    </row>
    <row r="90" spans="1:4" x14ac:dyDescent="0.25">
      <c r="A90" s="92">
        <v>84</v>
      </c>
      <c r="B90" s="93">
        <v>5.88</v>
      </c>
      <c r="C90" s="93">
        <v>1.83</v>
      </c>
      <c r="D90" s="93">
        <v>0.65</v>
      </c>
    </row>
    <row r="91" spans="1:4" x14ac:dyDescent="0.25">
      <c r="A91" s="92">
        <v>85</v>
      </c>
      <c r="B91" s="93">
        <v>5.47</v>
      </c>
      <c r="C91" s="93">
        <v>1.54</v>
      </c>
      <c r="D91" s="93">
        <v>0.56000000000000005</v>
      </c>
    </row>
    <row r="92" spans="1:4" x14ac:dyDescent="0.25">
      <c r="A92" s="92">
        <v>86</v>
      </c>
      <c r="B92" s="93">
        <v>5.08</v>
      </c>
      <c r="C92" s="93">
        <v>1.46</v>
      </c>
      <c r="D92" s="93">
        <v>0.5</v>
      </c>
    </row>
    <row r="93" spans="1:4" x14ac:dyDescent="0.25">
      <c r="A93" s="92">
        <v>87</v>
      </c>
      <c r="B93" s="93">
        <v>4.71</v>
      </c>
      <c r="C93" s="93">
        <v>1.39</v>
      </c>
      <c r="D93" s="93">
        <v>0.44</v>
      </c>
    </row>
    <row r="94" spans="1:4" x14ac:dyDescent="0.25">
      <c r="A94" s="92">
        <v>88</v>
      </c>
      <c r="B94" s="93">
        <v>4.3600000000000003</v>
      </c>
      <c r="C94" s="93">
        <v>1.31</v>
      </c>
      <c r="D94" s="93">
        <v>0.38</v>
      </c>
    </row>
    <row r="95" spans="1:4" x14ac:dyDescent="0.25">
      <c r="A95" s="92">
        <v>89</v>
      </c>
      <c r="B95" s="93">
        <v>4.03</v>
      </c>
      <c r="C95" s="93">
        <v>1.05</v>
      </c>
      <c r="D95" s="93">
        <v>0.32</v>
      </c>
    </row>
    <row r="96" spans="1:4" x14ac:dyDescent="0.25">
      <c r="A96" s="92">
        <v>90</v>
      </c>
      <c r="B96" s="93">
        <v>3.72</v>
      </c>
      <c r="C96" s="93">
        <v>0.79</v>
      </c>
      <c r="D96" s="93">
        <v>0.27</v>
      </c>
    </row>
    <row r="97" spans="1:4" x14ac:dyDescent="0.25">
      <c r="A97" s="92">
        <v>91</v>
      </c>
      <c r="B97" s="93">
        <v>3.43</v>
      </c>
      <c r="C97" s="93">
        <v>0.74</v>
      </c>
      <c r="D97" s="93">
        <v>0.23</v>
      </c>
    </row>
    <row r="98" spans="1:4" x14ac:dyDescent="0.25">
      <c r="A98" s="92">
        <v>92</v>
      </c>
      <c r="B98" s="93">
        <v>3.17</v>
      </c>
      <c r="C98" s="93">
        <v>0.7</v>
      </c>
      <c r="D98" s="93">
        <v>0.2</v>
      </c>
    </row>
    <row r="99" spans="1:4" x14ac:dyDescent="0.25">
      <c r="A99" s="92">
        <v>93</v>
      </c>
      <c r="B99" s="93">
        <v>2.93</v>
      </c>
      <c r="C99" s="93">
        <v>0.65</v>
      </c>
      <c r="D99" s="93">
        <v>0.18</v>
      </c>
    </row>
    <row r="100" spans="1:4" x14ac:dyDescent="0.25">
      <c r="A100" s="92">
        <v>94</v>
      </c>
      <c r="B100" s="93">
        <v>2.71</v>
      </c>
      <c r="C100" s="93">
        <v>0.6</v>
      </c>
      <c r="D100" s="93">
        <v>0.15</v>
      </c>
    </row>
    <row r="101" spans="1:4" x14ac:dyDescent="0.25">
      <c r="A101" s="92">
        <v>95</v>
      </c>
      <c r="B101" s="93">
        <v>2.5099999999999998</v>
      </c>
      <c r="C101" s="93">
        <v>0.56000000000000005</v>
      </c>
      <c r="D101" s="93">
        <v>0.13</v>
      </c>
    </row>
  </sheetData>
  <sheetProtection algorithmName="SHA-512" hashValue="PxnCZ7lsnOWGuG2J/0mI+2+iuvKSlcSWVFBI9/MNpeQR0QHaTEZhMxhA8BXTJEtvnMLzD1OPhv/vGQbkNL1eYw==" saltValue="Ys/T5sKOu5F48Wg1L0Fc2g==" spinCount="100000" sheet="1" objects="1" scenarios="1"/>
  <conditionalFormatting sqref="A25:A101">
    <cfRule type="expression" dxfId="1149" priority="11" stopIfTrue="1">
      <formula>MOD(ROW(),2)=0</formula>
    </cfRule>
    <cfRule type="expression" dxfId="1148" priority="12" stopIfTrue="1">
      <formula>MOD(ROW(),2)&lt;&gt;0</formula>
    </cfRule>
  </conditionalFormatting>
  <conditionalFormatting sqref="B25:D101">
    <cfRule type="expression" dxfId="1147" priority="13" stopIfTrue="1">
      <formula>MOD(ROW(),2)=0</formula>
    </cfRule>
    <cfRule type="expression" dxfId="1146" priority="14" stopIfTrue="1">
      <formula>MOD(ROW(),2)&lt;&gt;0</formula>
    </cfRule>
  </conditionalFormatting>
  <conditionalFormatting sqref="A6:A16 A18:A20">
    <cfRule type="expression" dxfId="1145" priority="7" stopIfTrue="1">
      <formula>MOD(ROW(),2)=0</formula>
    </cfRule>
    <cfRule type="expression" dxfId="1144" priority="8" stopIfTrue="1">
      <formula>MOD(ROW(),2)&lt;&gt;0</formula>
    </cfRule>
  </conditionalFormatting>
  <conditionalFormatting sqref="B6:D16 C17:D17 B18:D20">
    <cfRule type="expression" dxfId="1143" priority="9" stopIfTrue="1">
      <formula>MOD(ROW(),2)=0</formula>
    </cfRule>
    <cfRule type="expression" dxfId="1142" priority="10" stopIfTrue="1">
      <formula>MOD(ROW(),2)&lt;&gt;0</formula>
    </cfRule>
  </conditionalFormatting>
  <conditionalFormatting sqref="B17">
    <cfRule type="expression" dxfId="1141" priority="3" stopIfTrue="1">
      <formula>MOD(ROW(),2)=0</formula>
    </cfRule>
    <cfRule type="expression" dxfId="1140" priority="4" stopIfTrue="1">
      <formula>MOD(ROW(),2)&lt;&gt;0</formula>
    </cfRule>
  </conditionalFormatting>
  <conditionalFormatting sqref="A17">
    <cfRule type="expression" dxfId="1139" priority="1" stopIfTrue="1">
      <formula>MOD(ROW(),2)=0</formula>
    </cfRule>
    <cfRule type="expression" dxfId="113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61"/>
  <dimension ref="A1:L101"/>
  <sheetViews>
    <sheetView showGridLines="0" zoomScale="85" zoomScaleNormal="85" workbookViewId="0"/>
  </sheetViews>
  <sheetFormatPr defaultColWidth="10" defaultRowHeight="13.2" x14ac:dyDescent="0.25"/>
  <cols>
    <col min="1" max="1" width="31.6640625" style="27" customWidth="1"/>
    <col min="2" max="4" width="22.6640625"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PenCE - x-312</v>
      </c>
      <c r="B3" s="43"/>
      <c r="C3" s="43"/>
      <c r="D3" s="43"/>
      <c r="E3" s="43"/>
      <c r="F3" s="43"/>
      <c r="G3" s="43"/>
      <c r="H3" s="43"/>
      <c r="I3" s="43"/>
    </row>
    <row r="4" spans="1:12" x14ac:dyDescent="0.25">
      <c r="A4" s="45"/>
    </row>
    <row r="6" spans="1:12" x14ac:dyDescent="0.25">
      <c r="A6" s="81" t="s">
        <v>24</v>
      </c>
      <c r="B6" s="82" t="s">
        <v>26</v>
      </c>
      <c r="C6" s="82"/>
      <c r="D6" s="82"/>
    </row>
    <row r="7" spans="1:12" x14ac:dyDescent="0.25">
      <c r="A7" s="83" t="s">
        <v>16</v>
      </c>
      <c r="B7" s="84" t="s">
        <v>52</v>
      </c>
      <c r="C7" s="84"/>
      <c r="D7" s="84"/>
    </row>
    <row r="8" spans="1:12" x14ac:dyDescent="0.25">
      <c r="A8" s="83" t="s">
        <v>53</v>
      </c>
      <c r="B8" s="84">
        <v>2015</v>
      </c>
      <c r="C8" s="84"/>
      <c r="D8" s="84"/>
    </row>
    <row r="9" spans="1:12" x14ac:dyDescent="0.25">
      <c r="A9" s="83" t="s">
        <v>17</v>
      </c>
      <c r="B9" s="84" t="s">
        <v>344</v>
      </c>
      <c r="C9" s="84"/>
      <c r="D9" s="84"/>
    </row>
    <row r="10" spans="1:12" ht="26.4" x14ac:dyDescent="0.25">
      <c r="A10" s="83" t="s">
        <v>2</v>
      </c>
      <c r="B10" s="84" t="s">
        <v>360</v>
      </c>
      <c r="C10" s="84"/>
      <c r="D10" s="84"/>
    </row>
    <row r="11" spans="1:12" x14ac:dyDescent="0.25">
      <c r="A11" s="83" t="s">
        <v>23</v>
      </c>
      <c r="B11" s="84" t="s">
        <v>291</v>
      </c>
      <c r="C11" s="84"/>
      <c r="D11" s="84"/>
    </row>
    <row r="12" spans="1:12" x14ac:dyDescent="0.25">
      <c r="A12" s="83" t="s">
        <v>270</v>
      </c>
      <c r="B12" s="84" t="s">
        <v>285</v>
      </c>
      <c r="C12" s="84"/>
      <c r="D12" s="84"/>
    </row>
    <row r="13" spans="1:12" x14ac:dyDescent="0.25">
      <c r="A13" s="83" t="s">
        <v>56</v>
      </c>
      <c r="B13" s="84">
        <v>0</v>
      </c>
      <c r="C13" s="84"/>
      <c r="D13" s="84"/>
    </row>
    <row r="14" spans="1:12" x14ac:dyDescent="0.25">
      <c r="A14" s="83" t="s">
        <v>18</v>
      </c>
      <c r="B14" s="84">
        <v>312</v>
      </c>
      <c r="C14" s="84"/>
      <c r="D14" s="84"/>
    </row>
    <row r="15" spans="1:12" x14ac:dyDescent="0.25">
      <c r="A15" s="83" t="s">
        <v>57</v>
      </c>
      <c r="B15" s="84" t="s">
        <v>371</v>
      </c>
      <c r="C15" s="84"/>
      <c r="D15" s="84"/>
    </row>
    <row r="16" spans="1:12" x14ac:dyDescent="0.25">
      <c r="A16" s="83" t="s">
        <v>58</v>
      </c>
      <c r="B16" s="84" t="s">
        <v>372</v>
      </c>
      <c r="C16" s="84"/>
      <c r="D16" s="84"/>
    </row>
    <row r="17" spans="1:4" ht="26.55" customHeight="1" x14ac:dyDescent="0.25">
      <c r="A17" s="89" t="s">
        <v>519</v>
      </c>
      <c r="B17" s="84" t="str">
        <f>INDEX('Factor List'!$L:$L,MATCH(B$15,'Factor List'!$J:$J,0))</f>
        <v>Police pension schemes (England &amp; Wales): 2015 Scheme; Transfer values and pension sharing on divorce; Factors and guidance, dated 10 December 2020</v>
      </c>
      <c r="C17" s="84"/>
      <c r="D17" s="84"/>
    </row>
    <row r="18" spans="1:4" x14ac:dyDescent="0.25">
      <c r="A18" s="83" t="s">
        <v>19</v>
      </c>
      <c r="B18" s="85" t="str">
        <f>"24 May 2023"</f>
        <v>24 May 2023</v>
      </c>
      <c r="C18" s="84"/>
      <c r="D18" s="84"/>
    </row>
    <row r="19" spans="1:4" ht="26.4" x14ac:dyDescent="0.25">
      <c r="A19" s="83" t="s">
        <v>20</v>
      </c>
      <c r="B19" s="85"/>
      <c r="C19" s="84"/>
      <c r="D19" s="84"/>
    </row>
    <row r="20" spans="1:4" x14ac:dyDescent="0.25">
      <c r="A20" s="83" t="s">
        <v>268</v>
      </c>
      <c r="B20" s="84" t="str">
        <f>INDEX('Factor List'!$O:$O,MATCH(B$15,'Factor List'!$J:$J,0))</f>
        <v>Issued</v>
      </c>
      <c r="C20" s="84"/>
      <c r="D20" s="84"/>
    </row>
    <row r="22" spans="1:4" x14ac:dyDescent="0.25">
      <c r="B22" s="96" t="str">
        <f>HYPERLINK("#'Factor List'!A1","Back to Factor List")</f>
        <v>Back to Factor List</v>
      </c>
    </row>
    <row r="25" spans="1:4" ht="26.4" x14ac:dyDescent="0.25">
      <c r="A25" s="91" t="s">
        <v>288</v>
      </c>
      <c r="B25" s="91" t="s">
        <v>289</v>
      </c>
      <c r="C25" s="91" t="s">
        <v>290</v>
      </c>
      <c r="D25" s="91" t="s">
        <v>348</v>
      </c>
    </row>
    <row r="26" spans="1:4" x14ac:dyDescent="0.25">
      <c r="A26" s="92">
        <v>20</v>
      </c>
      <c r="B26" s="93">
        <v>39.31</v>
      </c>
      <c r="C26" s="93">
        <v>2.71</v>
      </c>
      <c r="D26" s="93"/>
    </row>
    <row r="27" spans="1:4" x14ac:dyDescent="0.25">
      <c r="A27" s="92">
        <v>21</v>
      </c>
      <c r="B27" s="93">
        <v>38.94</v>
      </c>
      <c r="C27" s="93">
        <v>2.75</v>
      </c>
      <c r="D27" s="93"/>
    </row>
    <row r="28" spans="1:4" x14ac:dyDescent="0.25">
      <c r="A28" s="92">
        <v>22</v>
      </c>
      <c r="B28" s="93">
        <v>38.57</v>
      </c>
      <c r="C28" s="93">
        <v>2.8</v>
      </c>
      <c r="D28" s="93"/>
    </row>
    <row r="29" spans="1:4" x14ac:dyDescent="0.25">
      <c r="A29" s="92">
        <v>23</v>
      </c>
      <c r="B29" s="93">
        <v>38.19</v>
      </c>
      <c r="C29" s="93">
        <v>2.85</v>
      </c>
      <c r="D29" s="93"/>
    </row>
    <row r="30" spans="1:4" x14ac:dyDescent="0.25">
      <c r="A30" s="92">
        <v>24</v>
      </c>
      <c r="B30" s="93">
        <v>37.81</v>
      </c>
      <c r="C30" s="93">
        <v>2.89</v>
      </c>
      <c r="D30" s="93"/>
    </row>
    <row r="31" spans="1:4" x14ac:dyDescent="0.25">
      <c r="A31" s="92">
        <v>25</v>
      </c>
      <c r="B31" s="93">
        <v>37.409999999999997</v>
      </c>
      <c r="C31" s="93">
        <v>2.94</v>
      </c>
      <c r="D31" s="93"/>
    </row>
    <row r="32" spans="1:4" x14ac:dyDescent="0.25">
      <c r="A32" s="92">
        <v>26</v>
      </c>
      <c r="B32" s="93">
        <v>37.020000000000003</v>
      </c>
      <c r="C32" s="93">
        <v>2.99</v>
      </c>
      <c r="D32" s="93"/>
    </row>
    <row r="33" spans="1:4" x14ac:dyDescent="0.25">
      <c r="A33" s="92">
        <v>27</v>
      </c>
      <c r="B33" s="93">
        <v>36.61</v>
      </c>
      <c r="C33" s="93">
        <v>3.04</v>
      </c>
      <c r="D33" s="93"/>
    </row>
    <row r="34" spans="1:4" x14ac:dyDescent="0.25">
      <c r="A34" s="92">
        <v>28</v>
      </c>
      <c r="B34" s="93">
        <v>36.200000000000003</v>
      </c>
      <c r="C34" s="93">
        <v>3.09</v>
      </c>
      <c r="D34" s="93"/>
    </row>
    <row r="35" spans="1:4" x14ac:dyDescent="0.25">
      <c r="A35" s="92">
        <v>29</v>
      </c>
      <c r="B35" s="93">
        <v>35.78</v>
      </c>
      <c r="C35" s="93">
        <v>3.13</v>
      </c>
      <c r="D35" s="93"/>
    </row>
    <row r="36" spans="1:4" x14ac:dyDescent="0.25">
      <c r="A36" s="92">
        <v>30</v>
      </c>
      <c r="B36" s="93">
        <v>35.36</v>
      </c>
      <c r="C36" s="93">
        <v>3.18</v>
      </c>
      <c r="D36" s="93"/>
    </row>
    <row r="37" spans="1:4" x14ac:dyDescent="0.25">
      <c r="A37" s="92">
        <v>31</v>
      </c>
      <c r="B37" s="93">
        <v>34.93</v>
      </c>
      <c r="C37" s="93">
        <v>3.23</v>
      </c>
      <c r="D37" s="93"/>
    </row>
    <row r="38" spans="1:4" x14ac:dyDescent="0.25">
      <c r="A38" s="92">
        <v>32</v>
      </c>
      <c r="B38" s="93">
        <v>34.49</v>
      </c>
      <c r="C38" s="93">
        <v>3.28</v>
      </c>
      <c r="D38" s="93"/>
    </row>
    <row r="39" spans="1:4" x14ac:dyDescent="0.25">
      <c r="A39" s="92">
        <v>33</v>
      </c>
      <c r="B39" s="93">
        <v>34.04</v>
      </c>
      <c r="C39" s="93">
        <v>3.33</v>
      </c>
      <c r="D39" s="93"/>
    </row>
    <row r="40" spans="1:4" x14ac:dyDescent="0.25">
      <c r="A40" s="92">
        <v>34</v>
      </c>
      <c r="B40" s="93">
        <v>33.590000000000003</v>
      </c>
      <c r="C40" s="93">
        <v>3.37</v>
      </c>
      <c r="D40" s="93"/>
    </row>
    <row r="41" spans="1:4" x14ac:dyDescent="0.25">
      <c r="A41" s="92">
        <v>35</v>
      </c>
      <c r="B41" s="93">
        <v>33.14</v>
      </c>
      <c r="C41" s="93">
        <v>3.42</v>
      </c>
      <c r="D41" s="93"/>
    </row>
    <row r="42" spans="1:4" x14ac:dyDescent="0.25">
      <c r="A42" s="92">
        <v>36</v>
      </c>
      <c r="B42" s="93">
        <v>32.67</v>
      </c>
      <c r="C42" s="93">
        <v>3.47</v>
      </c>
      <c r="D42" s="93"/>
    </row>
    <row r="43" spans="1:4" x14ac:dyDescent="0.25">
      <c r="A43" s="92">
        <v>37</v>
      </c>
      <c r="B43" s="93">
        <v>32.200000000000003</v>
      </c>
      <c r="C43" s="93">
        <v>3.51</v>
      </c>
      <c r="D43" s="93"/>
    </row>
    <row r="44" spans="1:4" x14ac:dyDescent="0.25">
      <c r="A44" s="92">
        <v>38</v>
      </c>
      <c r="B44" s="93">
        <v>31.72</v>
      </c>
      <c r="C44" s="93">
        <v>3.56</v>
      </c>
      <c r="D44" s="93"/>
    </row>
    <row r="45" spans="1:4" x14ac:dyDescent="0.25">
      <c r="A45" s="92">
        <v>39</v>
      </c>
      <c r="B45" s="93">
        <v>31.24</v>
      </c>
      <c r="C45" s="93">
        <v>3.61</v>
      </c>
      <c r="D45" s="93"/>
    </row>
    <row r="46" spans="1:4" x14ac:dyDescent="0.25">
      <c r="A46" s="92">
        <v>40</v>
      </c>
      <c r="B46" s="93">
        <v>30.74</v>
      </c>
      <c r="C46" s="93">
        <v>3.65</v>
      </c>
      <c r="D46" s="93"/>
    </row>
    <row r="47" spans="1:4" x14ac:dyDescent="0.25">
      <c r="A47" s="92">
        <v>41</v>
      </c>
      <c r="B47" s="93">
        <v>30.24</v>
      </c>
      <c r="C47" s="93">
        <v>3.7</v>
      </c>
      <c r="D47" s="93"/>
    </row>
    <row r="48" spans="1:4" x14ac:dyDescent="0.25">
      <c r="A48" s="92">
        <v>42</v>
      </c>
      <c r="B48" s="93">
        <v>29.74</v>
      </c>
      <c r="C48" s="93">
        <v>3.74</v>
      </c>
      <c r="D48" s="93"/>
    </row>
    <row r="49" spans="1:4" x14ac:dyDescent="0.25">
      <c r="A49" s="92">
        <v>43</v>
      </c>
      <c r="B49" s="93">
        <v>29.23</v>
      </c>
      <c r="C49" s="93">
        <v>3.78</v>
      </c>
      <c r="D49" s="93"/>
    </row>
    <row r="50" spans="1:4" x14ac:dyDescent="0.25">
      <c r="A50" s="92">
        <v>44</v>
      </c>
      <c r="B50" s="93">
        <v>28.71</v>
      </c>
      <c r="C50" s="93">
        <v>3.82</v>
      </c>
      <c r="D50" s="93"/>
    </row>
    <row r="51" spans="1:4" x14ac:dyDescent="0.25">
      <c r="A51" s="92">
        <v>45</v>
      </c>
      <c r="B51" s="93">
        <v>28.18</v>
      </c>
      <c r="C51" s="93">
        <v>3.87</v>
      </c>
      <c r="D51" s="93"/>
    </row>
    <row r="52" spans="1:4" x14ac:dyDescent="0.25">
      <c r="A52" s="92">
        <v>46</v>
      </c>
      <c r="B52" s="93">
        <v>27.65</v>
      </c>
      <c r="C52" s="93">
        <v>3.91</v>
      </c>
      <c r="D52" s="93"/>
    </row>
    <row r="53" spans="1:4" x14ac:dyDescent="0.25">
      <c r="A53" s="92">
        <v>47</v>
      </c>
      <c r="B53" s="93">
        <v>27.11</v>
      </c>
      <c r="C53" s="93">
        <v>3.94</v>
      </c>
      <c r="D53" s="93"/>
    </row>
    <row r="54" spans="1:4" x14ac:dyDescent="0.25">
      <c r="A54" s="92">
        <v>48</v>
      </c>
      <c r="B54" s="93">
        <v>26.57</v>
      </c>
      <c r="C54" s="93">
        <v>3.98</v>
      </c>
      <c r="D54" s="93"/>
    </row>
    <row r="55" spans="1:4" x14ac:dyDescent="0.25">
      <c r="A55" s="92">
        <v>49</v>
      </c>
      <c r="B55" s="93">
        <v>26.01</v>
      </c>
      <c r="C55" s="93">
        <v>4.0199999999999996</v>
      </c>
      <c r="D55" s="93"/>
    </row>
    <row r="56" spans="1:4" x14ac:dyDescent="0.25">
      <c r="A56" s="92">
        <v>50</v>
      </c>
      <c r="B56" s="93">
        <v>25.46</v>
      </c>
      <c r="C56" s="93">
        <v>4.0599999999999996</v>
      </c>
      <c r="D56" s="93"/>
    </row>
    <row r="57" spans="1:4" x14ac:dyDescent="0.25">
      <c r="A57" s="92">
        <v>51</v>
      </c>
      <c r="B57" s="93">
        <v>24.89</v>
      </c>
      <c r="C57" s="93">
        <v>4.09</v>
      </c>
      <c r="D57" s="93"/>
    </row>
    <row r="58" spans="1:4" x14ac:dyDescent="0.25">
      <c r="A58" s="92">
        <v>52</v>
      </c>
      <c r="B58" s="93">
        <v>24.32</v>
      </c>
      <c r="C58" s="93">
        <v>4.12</v>
      </c>
      <c r="D58" s="93"/>
    </row>
    <row r="59" spans="1:4" x14ac:dyDescent="0.25">
      <c r="A59" s="92">
        <v>53</v>
      </c>
      <c r="B59" s="93">
        <v>23.74</v>
      </c>
      <c r="C59" s="93">
        <v>4.16</v>
      </c>
      <c r="D59" s="93"/>
    </row>
    <row r="60" spans="1:4" x14ac:dyDescent="0.25">
      <c r="A60" s="92">
        <v>54</v>
      </c>
      <c r="B60" s="93">
        <v>23.16</v>
      </c>
      <c r="C60" s="93">
        <v>4.1900000000000004</v>
      </c>
      <c r="D60" s="93"/>
    </row>
    <row r="61" spans="1:4" x14ac:dyDescent="0.25">
      <c r="A61" s="92">
        <v>55</v>
      </c>
      <c r="B61" s="93">
        <v>22.57</v>
      </c>
      <c r="C61" s="93">
        <v>4.21</v>
      </c>
      <c r="D61" s="93"/>
    </row>
    <row r="62" spans="1:4" x14ac:dyDescent="0.25">
      <c r="A62" s="92">
        <v>56</v>
      </c>
      <c r="B62" s="93">
        <v>21.97</v>
      </c>
      <c r="C62" s="93">
        <v>4.24</v>
      </c>
      <c r="D62" s="93"/>
    </row>
    <row r="63" spans="1:4" x14ac:dyDescent="0.25">
      <c r="A63" s="92">
        <v>57</v>
      </c>
      <c r="B63" s="93">
        <v>21.37</v>
      </c>
      <c r="C63" s="93">
        <v>4.2699999999999996</v>
      </c>
      <c r="D63" s="93"/>
    </row>
    <row r="64" spans="1:4" x14ac:dyDescent="0.25">
      <c r="A64" s="92">
        <v>58</v>
      </c>
      <c r="B64" s="93">
        <v>20.76</v>
      </c>
      <c r="C64" s="93">
        <v>4.29</v>
      </c>
      <c r="D64" s="93"/>
    </row>
    <row r="65" spans="1:4" x14ac:dyDescent="0.25">
      <c r="A65" s="92">
        <v>59</v>
      </c>
      <c r="B65" s="93">
        <v>20.149999999999999</v>
      </c>
      <c r="C65" s="93">
        <v>4.29</v>
      </c>
      <c r="D65" s="93"/>
    </row>
    <row r="66" spans="1:4" x14ac:dyDescent="0.25">
      <c r="A66" s="92">
        <v>60</v>
      </c>
      <c r="B66" s="93">
        <v>19.54</v>
      </c>
      <c r="C66" s="93">
        <v>4.29</v>
      </c>
      <c r="D66" s="93"/>
    </row>
    <row r="67" spans="1:4" x14ac:dyDescent="0.25">
      <c r="A67" s="92">
        <v>61</v>
      </c>
      <c r="B67" s="93">
        <v>18.920000000000002</v>
      </c>
      <c r="C67" s="93">
        <v>4.3</v>
      </c>
      <c r="D67" s="93"/>
    </row>
    <row r="68" spans="1:4" x14ac:dyDescent="0.25">
      <c r="A68" s="92">
        <v>62</v>
      </c>
      <c r="B68" s="93">
        <v>18.309999999999999</v>
      </c>
      <c r="C68" s="93">
        <v>4.3099999999999996</v>
      </c>
      <c r="D68" s="93"/>
    </row>
    <row r="69" spans="1:4" x14ac:dyDescent="0.25">
      <c r="A69" s="92">
        <v>63</v>
      </c>
      <c r="B69" s="93">
        <v>17.690000000000001</v>
      </c>
      <c r="C69" s="93">
        <v>4.3099999999999996</v>
      </c>
      <c r="D69" s="93"/>
    </row>
    <row r="70" spans="1:4" x14ac:dyDescent="0.25">
      <c r="A70" s="92">
        <v>64</v>
      </c>
      <c r="B70" s="93">
        <v>17.07</v>
      </c>
      <c r="C70" s="93">
        <v>4.1500000000000004</v>
      </c>
      <c r="D70" s="93"/>
    </row>
    <row r="71" spans="1:4" x14ac:dyDescent="0.25">
      <c r="A71" s="92">
        <v>65</v>
      </c>
      <c r="B71" s="93">
        <v>16.45</v>
      </c>
      <c r="C71" s="93">
        <v>3.99</v>
      </c>
      <c r="D71" s="93"/>
    </row>
    <row r="72" spans="1:4" x14ac:dyDescent="0.25">
      <c r="A72" s="92">
        <v>66</v>
      </c>
      <c r="B72" s="93">
        <v>15.83</v>
      </c>
      <c r="C72" s="93">
        <v>3.97</v>
      </c>
      <c r="D72" s="93"/>
    </row>
    <row r="73" spans="1:4" x14ac:dyDescent="0.25">
      <c r="A73" s="92">
        <v>67</v>
      </c>
      <c r="B73" s="93">
        <v>15.21</v>
      </c>
      <c r="C73" s="93">
        <v>3.95</v>
      </c>
      <c r="D73" s="93"/>
    </row>
    <row r="74" spans="1:4" x14ac:dyDescent="0.25">
      <c r="A74" s="92">
        <v>68</v>
      </c>
      <c r="B74" s="93">
        <v>14.6</v>
      </c>
      <c r="C74" s="93">
        <v>3.93</v>
      </c>
      <c r="D74" s="93"/>
    </row>
    <row r="75" spans="1:4" x14ac:dyDescent="0.25">
      <c r="A75" s="92">
        <v>69</v>
      </c>
      <c r="B75" s="93">
        <v>13.98</v>
      </c>
      <c r="C75" s="93">
        <v>3.83</v>
      </c>
      <c r="D75" s="93">
        <v>2.4300000000000002</v>
      </c>
    </row>
    <row r="76" spans="1:4" x14ac:dyDescent="0.25">
      <c r="A76" s="92">
        <v>70</v>
      </c>
      <c r="B76" s="93">
        <v>13.37</v>
      </c>
      <c r="C76" s="93">
        <v>3.72</v>
      </c>
      <c r="D76" s="93">
        <v>2.25</v>
      </c>
    </row>
    <row r="77" spans="1:4" x14ac:dyDescent="0.25">
      <c r="A77" s="92">
        <v>71</v>
      </c>
      <c r="B77" s="93">
        <v>12.76</v>
      </c>
      <c r="C77" s="93">
        <v>3.68</v>
      </c>
      <c r="D77" s="93">
        <v>2.0699999999999998</v>
      </c>
    </row>
    <row r="78" spans="1:4" x14ac:dyDescent="0.25">
      <c r="A78" s="92">
        <v>72</v>
      </c>
      <c r="B78" s="93">
        <v>12.16</v>
      </c>
      <c r="C78" s="93">
        <v>3.64</v>
      </c>
      <c r="D78" s="93">
        <v>1.89</v>
      </c>
    </row>
    <row r="79" spans="1:4" x14ac:dyDescent="0.25">
      <c r="A79" s="92">
        <v>73</v>
      </c>
      <c r="B79" s="93">
        <v>11.57</v>
      </c>
      <c r="C79" s="93">
        <v>3.59</v>
      </c>
      <c r="D79" s="93">
        <v>1.73</v>
      </c>
    </row>
    <row r="80" spans="1:4" x14ac:dyDescent="0.25">
      <c r="A80" s="92">
        <v>74</v>
      </c>
      <c r="B80" s="93">
        <v>10.98</v>
      </c>
      <c r="C80" s="93">
        <v>3.38</v>
      </c>
      <c r="D80" s="93">
        <v>1.58</v>
      </c>
    </row>
    <row r="81" spans="1:4" x14ac:dyDescent="0.25">
      <c r="A81" s="92">
        <v>75</v>
      </c>
      <c r="B81" s="93">
        <v>10.41</v>
      </c>
      <c r="C81" s="93">
        <v>3.16</v>
      </c>
      <c r="D81" s="93">
        <v>1.43</v>
      </c>
    </row>
    <row r="82" spans="1:4" x14ac:dyDescent="0.25">
      <c r="A82" s="92">
        <v>76</v>
      </c>
      <c r="B82" s="93">
        <v>9.84</v>
      </c>
      <c r="C82" s="93">
        <v>3.1</v>
      </c>
      <c r="D82" s="93">
        <v>1.29</v>
      </c>
    </row>
    <row r="83" spans="1:4" x14ac:dyDescent="0.25">
      <c r="A83" s="92">
        <v>77</v>
      </c>
      <c r="B83" s="93">
        <v>9.2899999999999991</v>
      </c>
      <c r="C83" s="93">
        <v>3.03</v>
      </c>
      <c r="D83" s="93">
        <v>1.17</v>
      </c>
    </row>
    <row r="84" spans="1:4" x14ac:dyDescent="0.25">
      <c r="A84" s="92">
        <v>78</v>
      </c>
      <c r="B84" s="93">
        <v>8.75</v>
      </c>
      <c r="C84" s="93">
        <v>2.96</v>
      </c>
      <c r="D84" s="93">
        <v>1.05</v>
      </c>
    </row>
    <row r="85" spans="1:4" x14ac:dyDescent="0.25">
      <c r="A85" s="92">
        <v>79</v>
      </c>
      <c r="B85" s="93">
        <v>8.2200000000000006</v>
      </c>
      <c r="C85" s="93">
        <v>2.67</v>
      </c>
      <c r="D85" s="93">
        <v>0.93</v>
      </c>
    </row>
    <row r="86" spans="1:4" x14ac:dyDescent="0.25">
      <c r="A86" s="92">
        <v>80</v>
      </c>
      <c r="B86" s="93">
        <v>7.72</v>
      </c>
      <c r="C86" s="93">
        <v>2.38</v>
      </c>
      <c r="D86" s="93">
        <v>0.83</v>
      </c>
    </row>
    <row r="87" spans="1:4" x14ac:dyDescent="0.25">
      <c r="A87" s="92">
        <v>81</v>
      </c>
      <c r="B87" s="93">
        <v>7.23</v>
      </c>
      <c r="C87" s="93">
        <v>2.2999999999999998</v>
      </c>
      <c r="D87" s="93">
        <v>0.74</v>
      </c>
    </row>
    <row r="88" spans="1:4" x14ac:dyDescent="0.25">
      <c r="A88" s="92">
        <v>82</v>
      </c>
      <c r="B88" s="93">
        <v>6.76</v>
      </c>
      <c r="C88" s="93">
        <v>2.21</v>
      </c>
      <c r="D88" s="93">
        <v>0.65</v>
      </c>
    </row>
    <row r="89" spans="1:4" x14ac:dyDescent="0.25">
      <c r="A89" s="92">
        <v>83</v>
      </c>
      <c r="B89" s="93">
        <v>6.31</v>
      </c>
      <c r="C89" s="93">
        <v>2.13</v>
      </c>
      <c r="D89" s="93">
        <v>0.57999999999999996</v>
      </c>
    </row>
    <row r="90" spans="1:4" x14ac:dyDescent="0.25">
      <c r="A90" s="92">
        <v>84</v>
      </c>
      <c r="B90" s="93">
        <v>5.88</v>
      </c>
      <c r="C90" s="93">
        <v>1.83</v>
      </c>
      <c r="D90" s="93">
        <v>0.51</v>
      </c>
    </row>
    <row r="91" spans="1:4" x14ac:dyDescent="0.25">
      <c r="A91" s="92">
        <v>85</v>
      </c>
      <c r="B91" s="93">
        <v>5.47</v>
      </c>
      <c r="C91" s="93">
        <v>1.54</v>
      </c>
      <c r="D91" s="93">
        <v>0.44</v>
      </c>
    </row>
    <row r="92" spans="1:4" x14ac:dyDescent="0.25">
      <c r="A92" s="92">
        <v>86</v>
      </c>
      <c r="B92" s="93">
        <v>5.08</v>
      </c>
      <c r="C92" s="93">
        <v>1.46</v>
      </c>
      <c r="D92" s="93">
        <v>0.38</v>
      </c>
    </row>
    <row r="93" spans="1:4" x14ac:dyDescent="0.25">
      <c r="A93" s="92">
        <v>87</v>
      </c>
      <c r="B93" s="93">
        <v>4.71</v>
      </c>
      <c r="C93" s="93">
        <v>1.39</v>
      </c>
      <c r="D93" s="93">
        <v>0.33</v>
      </c>
    </row>
    <row r="94" spans="1:4" x14ac:dyDescent="0.25">
      <c r="A94" s="92">
        <v>88</v>
      </c>
      <c r="B94" s="93">
        <v>4.3600000000000003</v>
      </c>
      <c r="C94" s="93">
        <v>1.31</v>
      </c>
      <c r="D94" s="93">
        <v>0.28999999999999998</v>
      </c>
    </row>
    <row r="95" spans="1:4" x14ac:dyDescent="0.25">
      <c r="A95" s="92">
        <v>89</v>
      </c>
      <c r="B95" s="93">
        <v>4.03</v>
      </c>
      <c r="C95" s="93">
        <v>1.05</v>
      </c>
      <c r="D95" s="93">
        <v>0.25</v>
      </c>
    </row>
    <row r="96" spans="1:4" x14ac:dyDescent="0.25">
      <c r="A96" s="92">
        <v>90</v>
      </c>
      <c r="B96" s="93">
        <v>3.72</v>
      </c>
      <c r="C96" s="93">
        <v>0.79</v>
      </c>
      <c r="D96" s="93">
        <v>0.21</v>
      </c>
    </row>
    <row r="97" spans="1:4" x14ac:dyDescent="0.25">
      <c r="A97" s="92">
        <v>91</v>
      </c>
      <c r="B97" s="93">
        <v>3.43</v>
      </c>
      <c r="C97" s="93">
        <v>0.74</v>
      </c>
      <c r="D97" s="93">
        <v>0.18</v>
      </c>
    </row>
    <row r="98" spans="1:4" x14ac:dyDescent="0.25">
      <c r="A98" s="92">
        <v>92</v>
      </c>
      <c r="B98" s="93">
        <v>3.17</v>
      </c>
      <c r="C98" s="93">
        <v>0.7</v>
      </c>
      <c r="D98" s="93">
        <v>0.16</v>
      </c>
    </row>
    <row r="99" spans="1:4" x14ac:dyDescent="0.25">
      <c r="A99" s="92">
        <v>93</v>
      </c>
      <c r="B99" s="93">
        <v>2.93</v>
      </c>
      <c r="C99" s="93">
        <v>0.65</v>
      </c>
      <c r="D99" s="93">
        <v>0.13</v>
      </c>
    </row>
    <row r="100" spans="1:4" x14ac:dyDescent="0.25">
      <c r="A100" s="92">
        <v>94</v>
      </c>
      <c r="B100" s="93">
        <v>2.71</v>
      </c>
      <c r="C100" s="93">
        <v>0.6</v>
      </c>
      <c r="D100" s="93">
        <v>0.11</v>
      </c>
    </row>
    <row r="101" spans="1:4" x14ac:dyDescent="0.25">
      <c r="A101" s="92">
        <v>95</v>
      </c>
      <c r="B101" s="93">
        <v>2.5099999999999998</v>
      </c>
      <c r="C101" s="93">
        <v>0.56000000000000005</v>
      </c>
      <c r="D101" s="93">
        <v>0.1</v>
      </c>
    </row>
  </sheetData>
  <sheetProtection algorithmName="SHA-512" hashValue="duF4cZjxAtONML/35BoKTSluulkOxWuymsY2mBhZz6nlcs1TkU9oOWorCVSyPaGZjDEwfhNUTYMQZuBMRJAchA==" saltValue="+fVXvrdHOxnA/osGrb+MXA==" spinCount="100000" sheet="1" objects="1" scenarios="1"/>
  <conditionalFormatting sqref="A25:A101">
    <cfRule type="expression" dxfId="1137" priority="11" stopIfTrue="1">
      <formula>MOD(ROW(),2)=0</formula>
    </cfRule>
    <cfRule type="expression" dxfId="1136" priority="12" stopIfTrue="1">
      <formula>MOD(ROW(),2)&lt;&gt;0</formula>
    </cfRule>
  </conditionalFormatting>
  <conditionalFormatting sqref="B25:D101">
    <cfRule type="expression" dxfId="1135" priority="13" stopIfTrue="1">
      <formula>MOD(ROW(),2)=0</formula>
    </cfRule>
    <cfRule type="expression" dxfId="1134" priority="14" stopIfTrue="1">
      <formula>MOD(ROW(),2)&lt;&gt;0</formula>
    </cfRule>
  </conditionalFormatting>
  <conditionalFormatting sqref="A6:A16 A18:A20">
    <cfRule type="expression" dxfId="1133" priority="7" stopIfTrue="1">
      <formula>MOD(ROW(),2)=0</formula>
    </cfRule>
    <cfRule type="expression" dxfId="1132" priority="8" stopIfTrue="1">
      <formula>MOD(ROW(),2)&lt;&gt;0</formula>
    </cfRule>
  </conditionalFormatting>
  <conditionalFormatting sqref="B6:D16 C17:D17 B18:D20">
    <cfRule type="expression" dxfId="1131" priority="9" stopIfTrue="1">
      <formula>MOD(ROW(),2)=0</formula>
    </cfRule>
    <cfRule type="expression" dxfId="1130" priority="10" stopIfTrue="1">
      <formula>MOD(ROW(),2)&lt;&gt;0</formula>
    </cfRule>
  </conditionalFormatting>
  <conditionalFormatting sqref="B17">
    <cfRule type="expression" dxfId="1129" priority="3" stopIfTrue="1">
      <formula>MOD(ROW(),2)=0</formula>
    </cfRule>
    <cfRule type="expression" dxfId="1128" priority="4" stopIfTrue="1">
      <formula>MOD(ROW(),2)&lt;&gt;0</formula>
    </cfRule>
  </conditionalFormatting>
  <conditionalFormatting sqref="A17">
    <cfRule type="expression" dxfId="1127" priority="1" stopIfTrue="1">
      <formula>MOD(ROW(),2)=0</formula>
    </cfRule>
    <cfRule type="expression" dxfId="11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2"/>
  <dimension ref="A1:L10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x-313</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373</v>
      </c>
      <c r="C9" s="77"/>
    </row>
    <row r="10" spans="1:12" x14ac:dyDescent="0.25">
      <c r="A10" s="80" t="s">
        <v>2</v>
      </c>
      <c r="B10" s="77" t="s">
        <v>374</v>
      </c>
      <c r="C10" s="77"/>
    </row>
    <row r="11" spans="1:12" x14ac:dyDescent="0.25">
      <c r="A11" s="80" t="s">
        <v>23</v>
      </c>
      <c r="B11" s="77" t="s">
        <v>375</v>
      </c>
      <c r="C11" s="77"/>
    </row>
    <row r="12" spans="1:12" x14ac:dyDescent="0.25">
      <c r="A12" s="80" t="s">
        <v>270</v>
      </c>
      <c r="B12" s="77" t="s">
        <v>285</v>
      </c>
      <c r="C12" s="77"/>
    </row>
    <row r="13" spans="1:12" x14ac:dyDescent="0.25">
      <c r="A13" s="80" t="s">
        <v>56</v>
      </c>
      <c r="B13" s="77">
        <v>2</v>
      </c>
      <c r="C13" s="77"/>
    </row>
    <row r="14" spans="1:12" x14ac:dyDescent="0.25">
      <c r="A14" s="80" t="s">
        <v>18</v>
      </c>
      <c r="B14" s="77">
        <v>313</v>
      </c>
      <c r="C14" s="77"/>
    </row>
    <row r="15" spans="1:12" x14ac:dyDescent="0.25">
      <c r="A15" s="80" t="s">
        <v>57</v>
      </c>
      <c r="B15" s="77" t="s">
        <v>376</v>
      </c>
      <c r="C15" s="77"/>
    </row>
    <row r="16" spans="1:12" x14ac:dyDescent="0.25">
      <c r="A16" s="80" t="s">
        <v>58</v>
      </c>
      <c r="B16" s="77" t="s">
        <v>377</v>
      </c>
      <c r="C16" s="77"/>
    </row>
    <row r="17" spans="1:3" ht="43.05" customHeight="1" x14ac:dyDescent="0.25">
      <c r="A17" s="89"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378</v>
      </c>
      <c r="C25" s="91" t="s">
        <v>379</v>
      </c>
    </row>
    <row r="26" spans="1:3" x14ac:dyDescent="0.25">
      <c r="A26" s="92">
        <v>16</v>
      </c>
      <c r="B26" s="93">
        <v>11.22</v>
      </c>
      <c r="C26" s="93">
        <v>11.22</v>
      </c>
    </row>
    <row r="27" spans="1:3" x14ac:dyDescent="0.25">
      <c r="A27" s="92">
        <v>17</v>
      </c>
      <c r="B27" s="93">
        <v>11.39</v>
      </c>
      <c r="C27" s="93">
        <v>11.39</v>
      </c>
    </row>
    <row r="28" spans="1:3" x14ac:dyDescent="0.25">
      <c r="A28" s="92">
        <v>18</v>
      </c>
      <c r="B28" s="93">
        <v>11.56</v>
      </c>
      <c r="C28" s="93">
        <v>11.56</v>
      </c>
    </row>
    <row r="29" spans="1:3" x14ac:dyDescent="0.25">
      <c r="A29" s="92">
        <v>19</v>
      </c>
      <c r="B29" s="93">
        <v>11.73</v>
      </c>
      <c r="C29" s="93">
        <v>11.73</v>
      </c>
    </row>
    <row r="30" spans="1:3" x14ac:dyDescent="0.25">
      <c r="A30" s="92">
        <v>20</v>
      </c>
      <c r="B30" s="93">
        <v>11.91</v>
      </c>
      <c r="C30" s="93">
        <v>11.91</v>
      </c>
    </row>
    <row r="31" spans="1:3" x14ac:dyDescent="0.25">
      <c r="A31" s="92">
        <v>21</v>
      </c>
      <c r="B31" s="93">
        <v>12.08</v>
      </c>
      <c r="C31" s="93">
        <v>12.08</v>
      </c>
    </row>
    <row r="32" spans="1:3" x14ac:dyDescent="0.25">
      <c r="A32" s="92">
        <v>22</v>
      </c>
      <c r="B32" s="93">
        <v>12.26</v>
      </c>
      <c r="C32" s="93">
        <v>12.26</v>
      </c>
    </row>
    <row r="33" spans="1:3" x14ac:dyDescent="0.25">
      <c r="A33" s="92">
        <v>23</v>
      </c>
      <c r="B33" s="93">
        <v>12.45</v>
      </c>
      <c r="C33" s="93">
        <v>12.45</v>
      </c>
    </row>
    <row r="34" spans="1:3" x14ac:dyDescent="0.25">
      <c r="A34" s="92">
        <v>24</v>
      </c>
      <c r="B34" s="93">
        <v>12.63</v>
      </c>
      <c r="C34" s="93">
        <v>12.63</v>
      </c>
    </row>
    <row r="35" spans="1:3" x14ac:dyDescent="0.25">
      <c r="A35" s="92">
        <v>25</v>
      </c>
      <c r="B35" s="93">
        <v>12.82</v>
      </c>
      <c r="C35" s="93">
        <v>12.82</v>
      </c>
    </row>
    <row r="36" spans="1:3" x14ac:dyDescent="0.25">
      <c r="A36" s="92">
        <v>26</v>
      </c>
      <c r="B36" s="93">
        <v>13.01</v>
      </c>
      <c r="C36" s="93">
        <v>13.01</v>
      </c>
    </row>
    <row r="37" spans="1:3" x14ac:dyDescent="0.25">
      <c r="A37" s="92">
        <v>27</v>
      </c>
      <c r="B37" s="93">
        <v>13.21</v>
      </c>
      <c r="C37" s="93">
        <v>13.21</v>
      </c>
    </row>
    <row r="38" spans="1:3" x14ac:dyDescent="0.25">
      <c r="A38" s="92">
        <v>28</v>
      </c>
      <c r="B38" s="93">
        <v>13.4</v>
      </c>
      <c r="C38" s="93">
        <v>13.4</v>
      </c>
    </row>
    <row r="39" spans="1:3" x14ac:dyDescent="0.25">
      <c r="A39" s="92">
        <v>29</v>
      </c>
      <c r="B39" s="93">
        <v>13.6</v>
      </c>
      <c r="C39" s="93">
        <v>13.6</v>
      </c>
    </row>
    <row r="40" spans="1:3" x14ac:dyDescent="0.25">
      <c r="A40" s="92">
        <v>30</v>
      </c>
      <c r="B40" s="93">
        <v>13.81</v>
      </c>
      <c r="C40" s="93">
        <v>13.81</v>
      </c>
    </row>
    <row r="41" spans="1:3" x14ac:dyDescent="0.25">
      <c r="A41" s="92">
        <v>31</v>
      </c>
      <c r="B41" s="93">
        <v>14.02</v>
      </c>
      <c r="C41" s="93">
        <v>14.02</v>
      </c>
    </row>
    <row r="42" spans="1:3" x14ac:dyDescent="0.25">
      <c r="A42" s="92">
        <v>32</v>
      </c>
      <c r="B42" s="93">
        <v>14.23</v>
      </c>
      <c r="C42" s="93">
        <v>14.23</v>
      </c>
    </row>
    <row r="43" spans="1:3" x14ac:dyDescent="0.25">
      <c r="A43" s="92">
        <v>33</v>
      </c>
      <c r="B43" s="93">
        <v>14.44</v>
      </c>
      <c r="C43" s="93">
        <v>14.44</v>
      </c>
    </row>
    <row r="44" spans="1:3" x14ac:dyDescent="0.25">
      <c r="A44" s="92">
        <v>34</v>
      </c>
      <c r="B44" s="93">
        <v>14.66</v>
      </c>
      <c r="C44" s="93">
        <v>14.66</v>
      </c>
    </row>
    <row r="45" spans="1:3" x14ac:dyDescent="0.25">
      <c r="A45" s="92">
        <v>35</v>
      </c>
      <c r="B45" s="93">
        <v>14.88</v>
      </c>
      <c r="C45" s="93">
        <v>14.88</v>
      </c>
    </row>
    <row r="46" spans="1:3" x14ac:dyDescent="0.25">
      <c r="A46" s="92">
        <v>36</v>
      </c>
      <c r="B46" s="93">
        <v>15.1</v>
      </c>
      <c r="C46" s="93">
        <v>15.1</v>
      </c>
    </row>
    <row r="47" spans="1:3" x14ac:dyDescent="0.25">
      <c r="A47" s="92">
        <v>37</v>
      </c>
      <c r="B47" s="93">
        <v>15.33</v>
      </c>
      <c r="C47" s="93">
        <v>15.33</v>
      </c>
    </row>
    <row r="48" spans="1:3" x14ac:dyDescent="0.25">
      <c r="A48" s="92">
        <v>38</v>
      </c>
      <c r="B48" s="93">
        <v>15.56</v>
      </c>
      <c r="C48" s="93">
        <v>15.56</v>
      </c>
    </row>
    <row r="49" spans="1:3" x14ac:dyDescent="0.25">
      <c r="A49" s="92">
        <v>39</v>
      </c>
      <c r="B49" s="93">
        <v>15.8</v>
      </c>
      <c r="C49" s="93">
        <v>15.8</v>
      </c>
    </row>
    <row r="50" spans="1:3" x14ac:dyDescent="0.25">
      <c r="A50" s="92">
        <v>40</v>
      </c>
      <c r="B50" s="93">
        <v>16.04</v>
      </c>
      <c r="C50" s="93">
        <v>16.04</v>
      </c>
    </row>
    <row r="51" spans="1:3" x14ac:dyDescent="0.25">
      <c r="A51" s="92">
        <v>41</v>
      </c>
      <c r="B51" s="93">
        <v>16.28</v>
      </c>
      <c r="C51" s="93">
        <v>16.28</v>
      </c>
    </row>
    <row r="52" spans="1:3" x14ac:dyDescent="0.25">
      <c r="A52" s="92">
        <v>42</v>
      </c>
      <c r="B52" s="93">
        <v>16.53</v>
      </c>
      <c r="C52" s="93">
        <v>16.53</v>
      </c>
    </row>
    <row r="53" spans="1:3" x14ac:dyDescent="0.25">
      <c r="A53" s="92">
        <v>43</v>
      </c>
      <c r="B53" s="93">
        <v>16.79</v>
      </c>
      <c r="C53" s="93">
        <v>16.79</v>
      </c>
    </row>
    <row r="54" spans="1:3" x14ac:dyDescent="0.25">
      <c r="A54" s="92">
        <v>44</v>
      </c>
      <c r="B54" s="93">
        <v>17.04</v>
      </c>
      <c r="C54" s="93">
        <v>17.04</v>
      </c>
    </row>
    <row r="55" spans="1:3" x14ac:dyDescent="0.25">
      <c r="A55" s="92">
        <v>45</v>
      </c>
      <c r="B55" s="93">
        <v>17.309999999999999</v>
      </c>
      <c r="C55" s="93">
        <v>17.309999999999999</v>
      </c>
    </row>
    <row r="56" spans="1:3" x14ac:dyDescent="0.25">
      <c r="A56" s="92">
        <v>46</v>
      </c>
      <c r="B56" s="93">
        <v>17.57</v>
      </c>
      <c r="C56" s="93">
        <v>17.57</v>
      </c>
    </row>
    <row r="57" spans="1:3" x14ac:dyDescent="0.25">
      <c r="A57" s="92">
        <v>47</v>
      </c>
      <c r="B57" s="93">
        <v>17.850000000000001</v>
      </c>
      <c r="C57" s="93">
        <v>17.850000000000001</v>
      </c>
    </row>
    <row r="58" spans="1:3" x14ac:dyDescent="0.25">
      <c r="A58" s="92">
        <v>48</v>
      </c>
      <c r="B58" s="93">
        <v>18.13</v>
      </c>
      <c r="C58" s="93">
        <v>18.13</v>
      </c>
    </row>
    <row r="59" spans="1:3" x14ac:dyDescent="0.25">
      <c r="A59" s="92">
        <v>49</v>
      </c>
      <c r="B59" s="93">
        <v>18.41</v>
      </c>
      <c r="C59" s="93">
        <v>18.41</v>
      </c>
    </row>
    <row r="60" spans="1:3" x14ac:dyDescent="0.25">
      <c r="A60" s="92">
        <v>50</v>
      </c>
      <c r="B60" s="93">
        <v>18.7</v>
      </c>
      <c r="C60" s="93">
        <v>18.7</v>
      </c>
    </row>
    <row r="61" spans="1:3" x14ac:dyDescent="0.25">
      <c r="A61" s="92">
        <v>51</v>
      </c>
      <c r="B61" s="93">
        <v>19</v>
      </c>
      <c r="C61" s="93">
        <v>19</v>
      </c>
    </row>
    <row r="62" spans="1:3" x14ac:dyDescent="0.25">
      <c r="A62" s="92">
        <v>52</v>
      </c>
      <c r="B62" s="93">
        <v>19.309999999999999</v>
      </c>
      <c r="C62" s="93">
        <v>19.309999999999999</v>
      </c>
    </row>
    <row r="63" spans="1:3" x14ac:dyDescent="0.25">
      <c r="A63" s="92">
        <v>53</v>
      </c>
      <c r="B63" s="93">
        <v>19.62</v>
      </c>
      <c r="C63" s="93">
        <v>19.62</v>
      </c>
    </row>
    <row r="64" spans="1:3" x14ac:dyDescent="0.25">
      <c r="A64" s="92">
        <v>54</v>
      </c>
      <c r="B64" s="93">
        <v>19.940000000000001</v>
      </c>
      <c r="C64" s="93">
        <v>19.940000000000001</v>
      </c>
    </row>
    <row r="65" spans="1:3" x14ac:dyDescent="0.25">
      <c r="A65" s="92">
        <v>55</v>
      </c>
      <c r="B65" s="93">
        <v>20.27</v>
      </c>
      <c r="C65" s="93">
        <v>20.27</v>
      </c>
    </row>
    <row r="66" spans="1:3" x14ac:dyDescent="0.25">
      <c r="A66" s="92">
        <v>56</v>
      </c>
      <c r="B66" s="93">
        <v>20.61</v>
      </c>
      <c r="C66" s="93">
        <v>20.61</v>
      </c>
    </row>
    <row r="67" spans="1:3" x14ac:dyDescent="0.25">
      <c r="A67" s="92">
        <v>57</v>
      </c>
      <c r="B67" s="93">
        <v>20.95</v>
      </c>
      <c r="C67" s="93">
        <v>20.95</v>
      </c>
    </row>
    <row r="68" spans="1:3" x14ac:dyDescent="0.25">
      <c r="A68" s="92">
        <v>58</v>
      </c>
      <c r="B68" s="93">
        <v>21.31</v>
      </c>
      <c r="C68" s="93">
        <v>21.31</v>
      </c>
    </row>
    <row r="69" spans="1:3" x14ac:dyDescent="0.25">
      <c r="A69" s="92">
        <v>59</v>
      </c>
      <c r="B69" s="93">
        <v>21.68</v>
      </c>
      <c r="C69" s="93">
        <v>21.68</v>
      </c>
    </row>
    <row r="70" spans="1:3" x14ac:dyDescent="0.25">
      <c r="A70" s="92">
        <v>60</v>
      </c>
      <c r="B70" s="93">
        <v>21.56</v>
      </c>
      <c r="C70" s="93">
        <v>21.56</v>
      </c>
    </row>
    <row r="71" spans="1:3" x14ac:dyDescent="0.25">
      <c r="A71" s="92">
        <v>61</v>
      </c>
      <c r="B71" s="93">
        <v>20.94</v>
      </c>
      <c r="C71" s="93">
        <v>20.94</v>
      </c>
    </row>
    <row r="72" spans="1:3" x14ac:dyDescent="0.25">
      <c r="A72" s="92">
        <v>62</v>
      </c>
      <c r="B72" s="93">
        <v>20.309999999999999</v>
      </c>
      <c r="C72" s="93">
        <v>20.309999999999999</v>
      </c>
    </row>
    <row r="73" spans="1:3" x14ac:dyDescent="0.25">
      <c r="A73" s="92">
        <v>63</v>
      </c>
      <c r="B73" s="93">
        <v>19.68</v>
      </c>
      <c r="C73" s="93">
        <v>19.68</v>
      </c>
    </row>
    <row r="74" spans="1:3" x14ac:dyDescent="0.25">
      <c r="A74" s="92">
        <v>64</v>
      </c>
      <c r="B74" s="93">
        <v>19.04</v>
      </c>
      <c r="C74" s="93">
        <v>19.04</v>
      </c>
    </row>
    <row r="75" spans="1:3" x14ac:dyDescent="0.25">
      <c r="A75" s="92">
        <v>65</v>
      </c>
      <c r="B75" s="93">
        <v>18.399999999999999</v>
      </c>
      <c r="C75" s="93">
        <v>18.399999999999999</v>
      </c>
    </row>
    <row r="76" spans="1:3" x14ac:dyDescent="0.25">
      <c r="A76" s="92">
        <v>66</v>
      </c>
      <c r="B76" s="93">
        <v>17.760000000000002</v>
      </c>
      <c r="C76" s="93">
        <v>17.760000000000002</v>
      </c>
    </row>
    <row r="77" spans="1:3" x14ac:dyDescent="0.25">
      <c r="A77" s="92">
        <v>67</v>
      </c>
      <c r="B77" s="93">
        <v>17.11</v>
      </c>
      <c r="C77" s="93">
        <v>17.11</v>
      </c>
    </row>
    <row r="78" spans="1:3" x14ac:dyDescent="0.25">
      <c r="A78" s="92">
        <v>68</v>
      </c>
      <c r="B78" s="93">
        <v>16.46</v>
      </c>
      <c r="C78" s="93">
        <v>16.46</v>
      </c>
    </row>
    <row r="79" spans="1:3" x14ac:dyDescent="0.25">
      <c r="A79" s="92">
        <v>69</v>
      </c>
      <c r="B79" s="93">
        <v>15.8</v>
      </c>
      <c r="C79" s="93">
        <v>15.8</v>
      </c>
    </row>
    <row r="80" spans="1:3" x14ac:dyDescent="0.25">
      <c r="A80" s="92">
        <v>70</v>
      </c>
      <c r="B80" s="93">
        <v>15.15</v>
      </c>
      <c r="C80" s="93">
        <v>15.15</v>
      </c>
    </row>
    <row r="81" spans="1:3" x14ac:dyDescent="0.25">
      <c r="A81" s="92">
        <v>71</v>
      </c>
      <c r="B81" s="93">
        <v>14.49</v>
      </c>
      <c r="C81" s="93">
        <v>14.49</v>
      </c>
    </row>
    <row r="82" spans="1:3" x14ac:dyDescent="0.25">
      <c r="A82" s="92">
        <v>72</v>
      </c>
      <c r="B82" s="93">
        <v>13.83</v>
      </c>
      <c r="C82" s="93">
        <v>13.83</v>
      </c>
    </row>
    <row r="83" spans="1:3" x14ac:dyDescent="0.25">
      <c r="A83" s="92">
        <v>73</v>
      </c>
      <c r="B83" s="93">
        <v>13.18</v>
      </c>
      <c r="C83" s="93">
        <v>13.18</v>
      </c>
    </row>
    <row r="84" spans="1:3" x14ac:dyDescent="0.25">
      <c r="A84" s="92">
        <v>74</v>
      </c>
      <c r="B84" s="93">
        <v>12.53</v>
      </c>
      <c r="C84" s="93">
        <v>12.53</v>
      </c>
    </row>
    <row r="85" spans="1:3" x14ac:dyDescent="0.25">
      <c r="A85" s="92">
        <v>75</v>
      </c>
      <c r="B85" s="93">
        <v>11.88</v>
      </c>
      <c r="C85" s="93">
        <v>11.88</v>
      </c>
    </row>
    <row r="86" spans="1:3" x14ac:dyDescent="0.25">
      <c r="A86" s="92">
        <v>76</v>
      </c>
      <c r="B86" s="93">
        <v>11.23</v>
      </c>
      <c r="C86" s="93">
        <v>11.23</v>
      </c>
    </row>
    <row r="87" spans="1:3" x14ac:dyDescent="0.25">
      <c r="A87" s="92">
        <v>77</v>
      </c>
      <c r="B87" s="93">
        <v>10.6</v>
      </c>
      <c r="C87" s="93">
        <v>10.6</v>
      </c>
    </row>
    <row r="88" spans="1:3" x14ac:dyDescent="0.25">
      <c r="A88" s="92">
        <v>78</v>
      </c>
      <c r="B88" s="93">
        <v>9.9700000000000006</v>
      </c>
      <c r="C88" s="93">
        <v>9.9700000000000006</v>
      </c>
    </row>
    <row r="89" spans="1:3" x14ac:dyDescent="0.25">
      <c r="A89" s="92">
        <v>79</v>
      </c>
      <c r="B89" s="93">
        <v>9.36</v>
      </c>
      <c r="C89" s="93">
        <v>9.36</v>
      </c>
    </row>
    <row r="90" spans="1:3" x14ac:dyDescent="0.25">
      <c r="A90" s="92">
        <v>80</v>
      </c>
      <c r="B90" s="93">
        <v>8.76</v>
      </c>
      <c r="C90" s="93">
        <v>8.76</v>
      </c>
    </row>
    <row r="91" spans="1:3" x14ac:dyDescent="0.25">
      <c r="A91" s="92">
        <v>81</v>
      </c>
      <c r="B91" s="93">
        <v>8.18</v>
      </c>
      <c r="C91" s="93">
        <v>8.18</v>
      </c>
    </row>
    <row r="92" spans="1:3" x14ac:dyDescent="0.25">
      <c r="A92" s="92">
        <v>82</v>
      </c>
      <c r="B92" s="93">
        <v>7.61</v>
      </c>
      <c r="C92" s="93">
        <v>7.61</v>
      </c>
    </row>
    <row r="93" spans="1:3" x14ac:dyDescent="0.25">
      <c r="A93" s="92">
        <v>83</v>
      </c>
      <c r="B93" s="93">
        <v>7.07</v>
      </c>
      <c r="C93" s="93">
        <v>7.07</v>
      </c>
    </row>
    <row r="94" spans="1:3" x14ac:dyDescent="0.25">
      <c r="A94" s="92">
        <v>84</v>
      </c>
      <c r="B94" s="93">
        <v>6.55</v>
      </c>
      <c r="C94" s="93">
        <v>6.55</v>
      </c>
    </row>
    <row r="95" spans="1:3" x14ac:dyDescent="0.25">
      <c r="A95" s="92">
        <v>85</v>
      </c>
      <c r="B95" s="93">
        <v>6.06</v>
      </c>
      <c r="C95" s="93">
        <v>6.06</v>
      </c>
    </row>
    <row r="96" spans="1:3" x14ac:dyDescent="0.25">
      <c r="A96" s="92">
        <v>86</v>
      </c>
      <c r="B96" s="93">
        <v>5.58</v>
      </c>
      <c r="C96" s="93">
        <v>5.58</v>
      </c>
    </row>
    <row r="97" spans="1:3" x14ac:dyDescent="0.25">
      <c r="A97" s="92">
        <v>87</v>
      </c>
      <c r="B97" s="93">
        <v>5.14</v>
      </c>
      <c r="C97" s="93">
        <v>5.14</v>
      </c>
    </row>
    <row r="98" spans="1:3" x14ac:dyDescent="0.25">
      <c r="A98" s="92">
        <v>88</v>
      </c>
      <c r="B98" s="93">
        <v>4.7300000000000004</v>
      </c>
      <c r="C98" s="93">
        <v>4.7300000000000004</v>
      </c>
    </row>
    <row r="99" spans="1:3" x14ac:dyDescent="0.25">
      <c r="A99" s="92">
        <v>89</v>
      </c>
      <c r="B99" s="93">
        <v>4.34</v>
      </c>
      <c r="C99" s="93">
        <v>4.34</v>
      </c>
    </row>
    <row r="100" spans="1:3" x14ac:dyDescent="0.25">
      <c r="A100" s="92">
        <v>90</v>
      </c>
      <c r="B100" s="93">
        <v>3.99</v>
      </c>
      <c r="C100" s="93">
        <v>3.99</v>
      </c>
    </row>
    <row r="101" spans="1:3" x14ac:dyDescent="0.25">
      <c r="A101" s="92">
        <v>91</v>
      </c>
      <c r="B101" s="93">
        <v>3.66</v>
      </c>
      <c r="C101" s="93">
        <v>3.66</v>
      </c>
    </row>
    <row r="102" spans="1:3" x14ac:dyDescent="0.25">
      <c r="A102" s="92">
        <v>92</v>
      </c>
      <c r="B102" s="93">
        <v>3.36</v>
      </c>
      <c r="C102" s="93">
        <v>3.36</v>
      </c>
    </row>
    <row r="103" spans="1:3" x14ac:dyDescent="0.25">
      <c r="A103" s="92">
        <v>93</v>
      </c>
      <c r="B103" s="93">
        <v>3.09</v>
      </c>
      <c r="C103" s="93">
        <v>3.09</v>
      </c>
    </row>
    <row r="104" spans="1:3" x14ac:dyDescent="0.25">
      <c r="A104" s="92">
        <v>94</v>
      </c>
      <c r="B104" s="93">
        <v>2.84</v>
      </c>
      <c r="C104" s="93">
        <v>2.84</v>
      </c>
    </row>
    <row r="105" spans="1:3" x14ac:dyDescent="0.25">
      <c r="A105" s="92">
        <v>95</v>
      </c>
      <c r="B105" s="93">
        <v>2.62</v>
      </c>
      <c r="C105" s="93">
        <v>2.62</v>
      </c>
    </row>
  </sheetData>
  <sheetProtection algorithmName="SHA-512" hashValue="kugqGsyWwL/hIKFWWK9QRj1JJrAUfHFeEZ8NmhvSDhpcrBjGJ/crApLd4jEcZHyhUNpXNpaiQKKv7GWRumlGzw==" saltValue="NlRM5o/l/B7MSULVZVImuA==" spinCount="100000" sheet="1" objects="1" scenarios="1"/>
  <conditionalFormatting sqref="A25:A105">
    <cfRule type="expression" dxfId="1125" priority="11" stopIfTrue="1">
      <formula>MOD(ROW(),2)=0</formula>
    </cfRule>
    <cfRule type="expression" dxfId="1124" priority="12" stopIfTrue="1">
      <formula>MOD(ROW(),2)&lt;&gt;0</formula>
    </cfRule>
  </conditionalFormatting>
  <conditionalFormatting sqref="B25:C105">
    <cfRule type="expression" dxfId="1123" priority="13" stopIfTrue="1">
      <formula>MOD(ROW(),2)=0</formula>
    </cfRule>
    <cfRule type="expression" dxfId="1122" priority="14" stopIfTrue="1">
      <formula>MOD(ROW(),2)&lt;&gt;0</formula>
    </cfRule>
  </conditionalFormatting>
  <conditionalFormatting sqref="A6:A16 A18:A20">
    <cfRule type="expression" dxfId="1121" priority="7" stopIfTrue="1">
      <formula>MOD(ROW(),2)=0</formula>
    </cfRule>
    <cfRule type="expression" dxfId="1120" priority="8" stopIfTrue="1">
      <formula>MOD(ROW(),2)&lt;&gt;0</formula>
    </cfRule>
  </conditionalFormatting>
  <conditionalFormatting sqref="B6:C7 B9:C17 C8 B20:C20 C18:C19">
    <cfRule type="expression" dxfId="1119" priority="9" stopIfTrue="1">
      <formula>MOD(ROW(),2)=0</formula>
    </cfRule>
    <cfRule type="expression" dxfId="1118" priority="10" stopIfTrue="1">
      <formula>MOD(ROW(),2)&lt;&gt;0</formula>
    </cfRule>
  </conditionalFormatting>
  <conditionalFormatting sqref="B8">
    <cfRule type="expression" dxfId="1117" priority="5" stopIfTrue="1">
      <formula>MOD(ROW(),2)=0</formula>
    </cfRule>
    <cfRule type="expression" dxfId="1116" priority="6" stopIfTrue="1">
      <formula>MOD(ROW(),2)&lt;&gt;0</formula>
    </cfRule>
  </conditionalFormatting>
  <conditionalFormatting sqref="B18:B19">
    <cfRule type="expression" dxfId="1115" priority="3" stopIfTrue="1">
      <formula>MOD(ROW(),2)=0</formula>
    </cfRule>
    <cfRule type="expression" dxfId="1114" priority="4" stopIfTrue="1">
      <formula>MOD(ROW(),2)&lt;&gt;0</formula>
    </cfRule>
  </conditionalFormatting>
  <conditionalFormatting sqref="A17">
    <cfRule type="expression" dxfId="1113" priority="1" stopIfTrue="1">
      <formula>MOD(ROW(),2)=0</formula>
    </cfRule>
    <cfRule type="expression" dxfId="11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3"/>
  <dimension ref="A1:L104"/>
  <sheetViews>
    <sheetView showGridLines="0" zoomScale="85" zoomScaleNormal="85" workbookViewId="0"/>
  </sheetViews>
  <sheetFormatPr defaultColWidth="10" defaultRowHeight="13.2" x14ac:dyDescent="0.25"/>
  <cols>
    <col min="1" max="1" width="31.6640625" style="27" customWidth="1"/>
    <col min="2" max="5" width="22.6640625" style="27" customWidth="1"/>
    <col min="6"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x-314</v>
      </c>
      <c r="B3" s="43"/>
      <c r="C3" s="43"/>
      <c r="D3" s="43"/>
      <c r="E3" s="43"/>
      <c r="F3" s="43"/>
      <c r="G3" s="43"/>
      <c r="H3" s="43"/>
      <c r="I3" s="43"/>
    </row>
    <row r="4" spans="1:12" x14ac:dyDescent="0.25">
      <c r="A4" s="45"/>
    </row>
    <row r="6" spans="1:12" x14ac:dyDescent="0.25">
      <c r="A6" s="79" t="s">
        <v>24</v>
      </c>
      <c r="B6" s="76" t="s">
        <v>26</v>
      </c>
      <c r="C6" s="76"/>
      <c r="D6" s="76"/>
      <c r="E6" s="76"/>
    </row>
    <row r="7" spans="1:12" x14ac:dyDescent="0.25">
      <c r="A7" s="80" t="s">
        <v>16</v>
      </c>
      <c r="B7" s="77" t="s">
        <v>52</v>
      </c>
      <c r="C7" s="77"/>
      <c r="D7" s="77"/>
      <c r="E7" s="77"/>
    </row>
    <row r="8" spans="1:12" x14ac:dyDescent="0.25">
      <c r="A8" s="80" t="s">
        <v>53</v>
      </c>
      <c r="B8" s="77">
        <v>2006</v>
      </c>
      <c r="C8" s="77"/>
      <c r="D8" s="77"/>
      <c r="E8" s="77"/>
    </row>
    <row r="9" spans="1:12" x14ac:dyDescent="0.25">
      <c r="A9" s="80" t="s">
        <v>17</v>
      </c>
      <c r="B9" s="77" t="s">
        <v>373</v>
      </c>
      <c r="C9" s="77"/>
      <c r="D9" s="77"/>
      <c r="E9" s="77"/>
    </row>
    <row r="10" spans="1:12" x14ac:dyDescent="0.25">
      <c r="A10" s="80" t="s">
        <v>2</v>
      </c>
      <c r="B10" s="77" t="s">
        <v>374</v>
      </c>
      <c r="C10" s="77"/>
      <c r="D10" s="77"/>
      <c r="E10" s="77"/>
    </row>
    <row r="11" spans="1:12" x14ac:dyDescent="0.25">
      <c r="A11" s="80" t="s">
        <v>23</v>
      </c>
      <c r="B11" s="77" t="s">
        <v>375</v>
      </c>
      <c r="C11" s="77"/>
      <c r="D11" s="77"/>
      <c r="E11" s="77"/>
    </row>
    <row r="12" spans="1:12" x14ac:dyDescent="0.25">
      <c r="A12" s="80" t="s">
        <v>270</v>
      </c>
      <c r="B12" s="77" t="s">
        <v>285</v>
      </c>
      <c r="C12" s="77"/>
      <c r="D12" s="77"/>
      <c r="E12" s="77"/>
    </row>
    <row r="13" spans="1:12" x14ac:dyDescent="0.25">
      <c r="A13" s="80" t="s">
        <v>56</v>
      </c>
      <c r="B13" s="77">
        <v>1</v>
      </c>
      <c r="C13" s="77"/>
      <c r="D13" s="77"/>
      <c r="E13" s="77"/>
    </row>
    <row r="14" spans="1:12" x14ac:dyDescent="0.25">
      <c r="A14" s="80" t="s">
        <v>18</v>
      </c>
      <c r="B14" s="77">
        <v>314</v>
      </c>
      <c r="C14" s="77"/>
      <c r="D14" s="77"/>
      <c r="E14" s="77"/>
    </row>
    <row r="15" spans="1:12" x14ac:dyDescent="0.25">
      <c r="A15" s="80" t="s">
        <v>57</v>
      </c>
      <c r="B15" s="77" t="s">
        <v>380</v>
      </c>
      <c r="C15" s="77"/>
      <c r="D15" s="77"/>
      <c r="E15" s="77"/>
    </row>
    <row r="16" spans="1:12" x14ac:dyDescent="0.25">
      <c r="A16" s="80" t="s">
        <v>58</v>
      </c>
      <c r="B16" s="77" t="s">
        <v>381</v>
      </c>
      <c r="C16" s="77"/>
      <c r="D16" s="77"/>
      <c r="E16" s="77"/>
    </row>
    <row r="17" spans="1:5" ht="31.95" customHeight="1" x14ac:dyDescent="0.25">
      <c r="A17" s="89" t="s">
        <v>519</v>
      </c>
      <c r="B17" s="77" t="str">
        <f>INDEX('Factor List'!$L:$L,MATCH(B$15,'Factor List'!$J:$J,0))</f>
        <v>Police pension schemes (England &amp; Wales): 2006 Scheme; Transfer values and pension sharing on divorce; Factors and guidance, dated 10 December 2020</v>
      </c>
      <c r="C17" s="77"/>
      <c r="D17" s="77"/>
      <c r="E17" s="77"/>
    </row>
    <row r="18" spans="1:5" x14ac:dyDescent="0.25">
      <c r="A18" s="80" t="s">
        <v>19</v>
      </c>
      <c r="B18" s="119" t="str">
        <f>"24 May 2023"</f>
        <v>24 May 2023</v>
      </c>
      <c r="C18" s="77"/>
      <c r="D18" s="77"/>
      <c r="E18" s="77"/>
    </row>
    <row r="19" spans="1:5" ht="26.4" x14ac:dyDescent="0.25">
      <c r="A19" s="80" t="s">
        <v>20</v>
      </c>
      <c r="B19" s="119"/>
      <c r="C19" s="77"/>
      <c r="D19" s="77"/>
      <c r="E19" s="77"/>
    </row>
    <row r="20" spans="1:5" x14ac:dyDescent="0.25">
      <c r="A20" s="80" t="s">
        <v>268</v>
      </c>
      <c r="B20" s="77" t="str">
        <f>INDEX('Factor List'!$O:$O,MATCH(B$15,'Factor List'!$J:$J,0))</f>
        <v>Issued</v>
      </c>
      <c r="C20" s="77"/>
      <c r="D20" s="77"/>
      <c r="E20" s="77"/>
    </row>
    <row r="22" spans="1:5" x14ac:dyDescent="0.25">
      <c r="B22" s="96" t="str">
        <f>HYPERLINK("#'Factor List'!A1","Back to Factor List")</f>
        <v>Back to Factor List</v>
      </c>
    </row>
    <row r="25" spans="1:5" ht="26.4" x14ac:dyDescent="0.25">
      <c r="A25" s="91" t="s">
        <v>288</v>
      </c>
      <c r="B25" s="91" t="s">
        <v>378</v>
      </c>
      <c r="C25" s="91" t="s">
        <v>382</v>
      </c>
      <c r="D25" s="91" t="s">
        <v>379</v>
      </c>
      <c r="E25" s="91" t="s">
        <v>383</v>
      </c>
    </row>
    <row r="26" spans="1:5" x14ac:dyDescent="0.25">
      <c r="A26" s="92">
        <v>16</v>
      </c>
      <c r="B26" s="93">
        <v>8.99</v>
      </c>
      <c r="C26" s="93">
        <v>0.44</v>
      </c>
      <c r="D26" s="93">
        <v>8.99</v>
      </c>
      <c r="E26" s="93">
        <v>0.44</v>
      </c>
    </row>
    <row r="27" spans="1:5" x14ac:dyDescent="0.25">
      <c r="A27" s="92">
        <v>17</v>
      </c>
      <c r="B27" s="93">
        <v>9.1199999999999992</v>
      </c>
      <c r="C27" s="93">
        <v>0.45</v>
      </c>
      <c r="D27" s="93">
        <v>9.1199999999999992</v>
      </c>
      <c r="E27" s="93">
        <v>0.45</v>
      </c>
    </row>
    <row r="28" spans="1:5" x14ac:dyDescent="0.25">
      <c r="A28" s="92">
        <v>18</v>
      </c>
      <c r="B28" s="93">
        <v>9.25</v>
      </c>
      <c r="C28" s="93">
        <v>0.46</v>
      </c>
      <c r="D28" s="93">
        <v>9.25</v>
      </c>
      <c r="E28" s="93">
        <v>0.46</v>
      </c>
    </row>
    <row r="29" spans="1:5" x14ac:dyDescent="0.25">
      <c r="A29" s="92">
        <v>19</v>
      </c>
      <c r="B29" s="93">
        <v>9.39</v>
      </c>
      <c r="C29" s="93">
        <v>0.46</v>
      </c>
      <c r="D29" s="93">
        <v>9.39</v>
      </c>
      <c r="E29" s="93">
        <v>0.46</v>
      </c>
    </row>
    <row r="30" spans="1:5" x14ac:dyDescent="0.25">
      <c r="A30" s="92">
        <v>20</v>
      </c>
      <c r="B30" s="93">
        <v>9.52</v>
      </c>
      <c r="C30" s="93">
        <v>0.47</v>
      </c>
      <c r="D30" s="93">
        <v>9.52</v>
      </c>
      <c r="E30" s="93">
        <v>0.47</v>
      </c>
    </row>
    <row r="31" spans="1:5" x14ac:dyDescent="0.25">
      <c r="A31" s="92">
        <v>21</v>
      </c>
      <c r="B31" s="93">
        <v>9.66</v>
      </c>
      <c r="C31" s="93">
        <v>0.48</v>
      </c>
      <c r="D31" s="93">
        <v>9.66</v>
      </c>
      <c r="E31" s="93">
        <v>0.48</v>
      </c>
    </row>
    <row r="32" spans="1:5" x14ac:dyDescent="0.25">
      <c r="A32" s="92">
        <v>22</v>
      </c>
      <c r="B32" s="93">
        <v>9.8000000000000007</v>
      </c>
      <c r="C32" s="93">
        <v>0.49</v>
      </c>
      <c r="D32" s="93">
        <v>9.8000000000000007</v>
      </c>
      <c r="E32" s="93">
        <v>0.49</v>
      </c>
    </row>
    <row r="33" spans="1:5" x14ac:dyDescent="0.25">
      <c r="A33" s="92">
        <v>23</v>
      </c>
      <c r="B33" s="93">
        <v>9.94</v>
      </c>
      <c r="C33" s="93">
        <v>0.5</v>
      </c>
      <c r="D33" s="93">
        <v>9.94</v>
      </c>
      <c r="E33" s="93">
        <v>0.5</v>
      </c>
    </row>
    <row r="34" spans="1:5" x14ac:dyDescent="0.25">
      <c r="A34" s="92">
        <v>24</v>
      </c>
      <c r="B34" s="93">
        <v>10.08</v>
      </c>
      <c r="C34" s="93">
        <v>0.51</v>
      </c>
      <c r="D34" s="93">
        <v>10.08</v>
      </c>
      <c r="E34" s="93">
        <v>0.51</v>
      </c>
    </row>
    <row r="35" spans="1:5" x14ac:dyDescent="0.25">
      <c r="A35" s="92">
        <v>25</v>
      </c>
      <c r="B35" s="93">
        <v>10.23</v>
      </c>
      <c r="C35" s="93">
        <v>0.51</v>
      </c>
      <c r="D35" s="93">
        <v>10.23</v>
      </c>
      <c r="E35" s="93">
        <v>0.51</v>
      </c>
    </row>
    <row r="36" spans="1:5" x14ac:dyDescent="0.25">
      <c r="A36" s="92">
        <v>26</v>
      </c>
      <c r="B36" s="93">
        <v>10.38</v>
      </c>
      <c r="C36" s="93">
        <v>0.52</v>
      </c>
      <c r="D36" s="93">
        <v>10.38</v>
      </c>
      <c r="E36" s="93">
        <v>0.52</v>
      </c>
    </row>
    <row r="37" spans="1:5" x14ac:dyDescent="0.25">
      <c r="A37" s="92">
        <v>27</v>
      </c>
      <c r="B37" s="93">
        <v>10.53</v>
      </c>
      <c r="C37" s="93">
        <v>0.53</v>
      </c>
      <c r="D37" s="93">
        <v>10.53</v>
      </c>
      <c r="E37" s="93">
        <v>0.53</v>
      </c>
    </row>
    <row r="38" spans="1:5" x14ac:dyDescent="0.25">
      <c r="A38" s="92">
        <v>28</v>
      </c>
      <c r="B38" s="93">
        <v>10.68</v>
      </c>
      <c r="C38" s="93">
        <v>0.54</v>
      </c>
      <c r="D38" s="93">
        <v>10.68</v>
      </c>
      <c r="E38" s="93">
        <v>0.54</v>
      </c>
    </row>
    <row r="39" spans="1:5" x14ac:dyDescent="0.25">
      <c r="A39" s="92">
        <v>29</v>
      </c>
      <c r="B39" s="93">
        <v>10.83</v>
      </c>
      <c r="C39" s="93">
        <v>0.55000000000000004</v>
      </c>
      <c r="D39" s="93">
        <v>10.83</v>
      </c>
      <c r="E39" s="93">
        <v>0.55000000000000004</v>
      </c>
    </row>
    <row r="40" spans="1:5" x14ac:dyDescent="0.25">
      <c r="A40" s="92">
        <v>30</v>
      </c>
      <c r="B40" s="93">
        <v>10.99</v>
      </c>
      <c r="C40" s="93">
        <v>0.56000000000000005</v>
      </c>
      <c r="D40" s="93">
        <v>10.99</v>
      </c>
      <c r="E40" s="93">
        <v>0.56000000000000005</v>
      </c>
    </row>
    <row r="41" spans="1:5" x14ac:dyDescent="0.25">
      <c r="A41" s="92">
        <v>31</v>
      </c>
      <c r="B41" s="93">
        <v>11.15</v>
      </c>
      <c r="C41" s="93">
        <v>0.56999999999999995</v>
      </c>
      <c r="D41" s="93">
        <v>11.15</v>
      </c>
      <c r="E41" s="93">
        <v>0.56999999999999995</v>
      </c>
    </row>
    <row r="42" spans="1:5" x14ac:dyDescent="0.25">
      <c r="A42" s="92">
        <v>32</v>
      </c>
      <c r="B42" s="93">
        <v>11.31</v>
      </c>
      <c r="C42" s="93">
        <v>0.57999999999999996</v>
      </c>
      <c r="D42" s="93">
        <v>11.31</v>
      </c>
      <c r="E42" s="93">
        <v>0.57999999999999996</v>
      </c>
    </row>
    <row r="43" spans="1:5" x14ac:dyDescent="0.25">
      <c r="A43" s="92">
        <v>33</v>
      </c>
      <c r="B43" s="93">
        <v>11.47</v>
      </c>
      <c r="C43" s="93">
        <v>0.59</v>
      </c>
      <c r="D43" s="93">
        <v>11.47</v>
      </c>
      <c r="E43" s="93">
        <v>0.59</v>
      </c>
    </row>
    <row r="44" spans="1:5" x14ac:dyDescent="0.25">
      <c r="A44" s="92">
        <v>34</v>
      </c>
      <c r="B44" s="93">
        <v>11.64</v>
      </c>
      <c r="C44" s="93">
        <v>0.6</v>
      </c>
      <c r="D44" s="93">
        <v>11.64</v>
      </c>
      <c r="E44" s="93">
        <v>0.6</v>
      </c>
    </row>
    <row r="45" spans="1:5" x14ac:dyDescent="0.25">
      <c r="A45" s="92">
        <v>35</v>
      </c>
      <c r="B45" s="93">
        <v>11.81</v>
      </c>
      <c r="C45" s="93">
        <v>0.61</v>
      </c>
      <c r="D45" s="93">
        <v>11.81</v>
      </c>
      <c r="E45" s="93">
        <v>0.61</v>
      </c>
    </row>
    <row r="46" spans="1:5" x14ac:dyDescent="0.25">
      <c r="A46" s="92">
        <v>36</v>
      </c>
      <c r="B46" s="93">
        <v>11.98</v>
      </c>
      <c r="C46" s="93">
        <v>0.62</v>
      </c>
      <c r="D46" s="93">
        <v>11.98</v>
      </c>
      <c r="E46" s="93">
        <v>0.62</v>
      </c>
    </row>
    <row r="47" spans="1:5" x14ac:dyDescent="0.25">
      <c r="A47" s="92">
        <v>37</v>
      </c>
      <c r="B47" s="93">
        <v>12.16</v>
      </c>
      <c r="C47" s="93">
        <v>0.63</v>
      </c>
      <c r="D47" s="93">
        <v>12.16</v>
      </c>
      <c r="E47" s="93">
        <v>0.63</v>
      </c>
    </row>
    <row r="48" spans="1:5" x14ac:dyDescent="0.25">
      <c r="A48" s="92">
        <v>38</v>
      </c>
      <c r="B48" s="93">
        <v>12.33</v>
      </c>
      <c r="C48" s="93">
        <v>0.64</v>
      </c>
      <c r="D48" s="93">
        <v>12.33</v>
      </c>
      <c r="E48" s="93">
        <v>0.64</v>
      </c>
    </row>
    <row r="49" spans="1:5" x14ac:dyDescent="0.25">
      <c r="A49" s="92">
        <v>39</v>
      </c>
      <c r="B49" s="93">
        <v>12.51</v>
      </c>
      <c r="C49" s="93">
        <v>0.65</v>
      </c>
      <c r="D49" s="93">
        <v>12.51</v>
      </c>
      <c r="E49" s="93">
        <v>0.65</v>
      </c>
    </row>
    <row r="50" spans="1:5" x14ac:dyDescent="0.25">
      <c r="A50" s="92">
        <v>40</v>
      </c>
      <c r="B50" s="93">
        <v>12.7</v>
      </c>
      <c r="C50" s="93">
        <v>0.66</v>
      </c>
      <c r="D50" s="93">
        <v>12.7</v>
      </c>
      <c r="E50" s="93">
        <v>0.66</v>
      </c>
    </row>
    <row r="51" spans="1:5" x14ac:dyDescent="0.25">
      <c r="A51" s="92">
        <v>41</v>
      </c>
      <c r="B51" s="93">
        <v>12.88</v>
      </c>
      <c r="C51" s="93">
        <v>0.67</v>
      </c>
      <c r="D51" s="93">
        <v>12.88</v>
      </c>
      <c r="E51" s="93">
        <v>0.67</v>
      </c>
    </row>
    <row r="52" spans="1:5" x14ac:dyDescent="0.25">
      <c r="A52" s="92">
        <v>42</v>
      </c>
      <c r="B52" s="93">
        <v>13.07</v>
      </c>
      <c r="C52" s="93">
        <v>0.68</v>
      </c>
      <c r="D52" s="93">
        <v>13.07</v>
      </c>
      <c r="E52" s="93">
        <v>0.68</v>
      </c>
    </row>
    <row r="53" spans="1:5" x14ac:dyDescent="0.25">
      <c r="A53" s="92">
        <v>43</v>
      </c>
      <c r="B53" s="93">
        <v>13.27</v>
      </c>
      <c r="C53" s="93">
        <v>0.7</v>
      </c>
      <c r="D53" s="93">
        <v>13.27</v>
      </c>
      <c r="E53" s="93">
        <v>0.7</v>
      </c>
    </row>
    <row r="54" spans="1:5" x14ac:dyDescent="0.25">
      <c r="A54" s="92">
        <v>44</v>
      </c>
      <c r="B54" s="93">
        <v>13.46</v>
      </c>
      <c r="C54" s="93">
        <v>0.71</v>
      </c>
      <c r="D54" s="93">
        <v>13.46</v>
      </c>
      <c r="E54" s="93">
        <v>0.71</v>
      </c>
    </row>
    <row r="55" spans="1:5" x14ac:dyDescent="0.25">
      <c r="A55" s="92">
        <v>45</v>
      </c>
      <c r="B55" s="93">
        <v>13.66</v>
      </c>
      <c r="C55" s="93">
        <v>0.72</v>
      </c>
      <c r="D55" s="93">
        <v>13.66</v>
      </c>
      <c r="E55" s="93">
        <v>0.72</v>
      </c>
    </row>
    <row r="56" spans="1:5" x14ac:dyDescent="0.25">
      <c r="A56" s="92">
        <v>46</v>
      </c>
      <c r="B56" s="93">
        <v>13.87</v>
      </c>
      <c r="C56" s="93">
        <v>0.73</v>
      </c>
      <c r="D56" s="93">
        <v>13.87</v>
      </c>
      <c r="E56" s="93">
        <v>0.73</v>
      </c>
    </row>
    <row r="57" spans="1:5" x14ac:dyDescent="0.25">
      <c r="A57" s="92">
        <v>47</v>
      </c>
      <c r="B57" s="93">
        <v>14.07</v>
      </c>
      <c r="C57" s="93">
        <v>0.74</v>
      </c>
      <c r="D57" s="93">
        <v>14.07</v>
      </c>
      <c r="E57" s="93">
        <v>0.74</v>
      </c>
    </row>
    <row r="58" spans="1:5" x14ac:dyDescent="0.25">
      <c r="A58" s="92">
        <v>48</v>
      </c>
      <c r="B58" s="93">
        <v>14.29</v>
      </c>
      <c r="C58" s="93">
        <v>0.76</v>
      </c>
      <c r="D58" s="93">
        <v>14.29</v>
      </c>
      <c r="E58" s="93">
        <v>0.76</v>
      </c>
    </row>
    <row r="59" spans="1:5" x14ac:dyDescent="0.25">
      <c r="A59" s="92">
        <v>49</v>
      </c>
      <c r="B59" s="93">
        <v>14.5</v>
      </c>
      <c r="C59" s="93">
        <v>0.77</v>
      </c>
      <c r="D59" s="93">
        <v>14.5</v>
      </c>
      <c r="E59" s="93">
        <v>0.77</v>
      </c>
    </row>
    <row r="60" spans="1:5" x14ac:dyDescent="0.25">
      <c r="A60" s="92">
        <v>50</v>
      </c>
      <c r="B60" s="93">
        <v>14.72</v>
      </c>
      <c r="C60" s="93">
        <v>0.78</v>
      </c>
      <c r="D60" s="93">
        <v>14.72</v>
      </c>
      <c r="E60" s="93">
        <v>0.78</v>
      </c>
    </row>
    <row r="61" spans="1:5" x14ac:dyDescent="0.25">
      <c r="A61" s="92">
        <v>51</v>
      </c>
      <c r="B61" s="93">
        <v>14.95</v>
      </c>
      <c r="C61" s="93">
        <v>0.8</v>
      </c>
      <c r="D61" s="93">
        <v>14.95</v>
      </c>
      <c r="E61" s="93">
        <v>0.8</v>
      </c>
    </row>
    <row r="62" spans="1:5" x14ac:dyDescent="0.25">
      <c r="A62" s="92">
        <v>52</v>
      </c>
      <c r="B62" s="93">
        <v>15.18</v>
      </c>
      <c r="C62" s="93">
        <v>0.81</v>
      </c>
      <c r="D62" s="93">
        <v>15.18</v>
      </c>
      <c r="E62" s="93">
        <v>0.81</v>
      </c>
    </row>
    <row r="63" spans="1:5" x14ac:dyDescent="0.25">
      <c r="A63" s="92">
        <v>53</v>
      </c>
      <c r="B63" s="93">
        <v>15.42</v>
      </c>
      <c r="C63" s="93">
        <v>0.82</v>
      </c>
      <c r="D63" s="93">
        <v>15.42</v>
      </c>
      <c r="E63" s="93">
        <v>0.82</v>
      </c>
    </row>
    <row r="64" spans="1:5" x14ac:dyDescent="0.25">
      <c r="A64" s="92">
        <v>54</v>
      </c>
      <c r="B64" s="93">
        <v>15.66</v>
      </c>
      <c r="C64" s="93">
        <v>0.84</v>
      </c>
      <c r="D64" s="93">
        <v>15.66</v>
      </c>
      <c r="E64" s="93">
        <v>0.84</v>
      </c>
    </row>
    <row r="65" spans="1:5" x14ac:dyDescent="0.25">
      <c r="A65" s="92">
        <v>55</v>
      </c>
      <c r="B65" s="93">
        <v>15.91</v>
      </c>
      <c r="C65" s="93">
        <v>0.85</v>
      </c>
      <c r="D65" s="93">
        <v>15.91</v>
      </c>
      <c r="E65" s="93">
        <v>0.85</v>
      </c>
    </row>
    <row r="66" spans="1:5" x14ac:dyDescent="0.25">
      <c r="A66" s="92">
        <v>56</v>
      </c>
      <c r="B66" s="93">
        <v>16.16</v>
      </c>
      <c r="C66" s="93">
        <v>0.87</v>
      </c>
      <c r="D66" s="93">
        <v>16.16</v>
      </c>
      <c r="E66" s="93">
        <v>0.87</v>
      </c>
    </row>
    <row r="67" spans="1:5" x14ac:dyDescent="0.25">
      <c r="A67" s="92">
        <v>57</v>
      </c>
      <c r="B67" s="93">
        <v>16.420000000000002</v>
      </c>
      <c r="C67" s="93">
        <v>0.88</v>
      </c>
      <c r="D67" s="93">
        <v>16.420000000000002</v>
      </c>
      <c r="E67" s="93">
        <v>0.88</v>
      </c>
    </row>
    <row r="68" spans="1:5" x14ac:dyDescent="0.25">
      <c r="A68" s="92">
        <v>58</v>
      </c>
      <c r="B68" s="93">
        <v>16.690000000000001</v>
      </c>
      <c r="C68" s="93">
        <v>0.9</v>
      </c>
      <c r="D68" s="93">
        <v>16.690000000000001</v>
      </c>
      <c r="E68" s="93">
        <v>0.9</v>
      </c>
    </row>
    <row r="69" spans="1:5" x14ac:dyDescent="0.25">
      <c r="A69" s="92">
        <v>59</v>
      </c>
      <c r="B69" s="93">
        <v>16.97</v>
      </c>
      <c r="C69" s="93">
        <v>0.91</v>
      </c>
      <c r="D69" s="93">
        <v>16.97</v>
      </c>
      <c r="E69" s="93">
        <v>0.91</v>
      </c>
    </row>
    <row r="70" spans="1:5" x14ac:dyDescent="0.25">
      <c r="A70" s="92">
        <v>60</v>
      </c>
      <c r="B70" s="93">
        <v>17.260000000000002</v>
      </c>
      <c r="C70" s="93">
        <v>0.93</v>
      </c>
      <c r="D70" s="93">
        <v>17.260000000000002</v>
      </c>
      <c r="E70" s="93">
        <v>0.93</v>
      </c>
    </row>
    <row r="71" spans="1:5" x14ac:dyDescent="0.25">
      <c r="A71" s="92">
        <v>61</v>
      </c>
      <c r="B71" s="93">
        <v>17.57</v>
      </c>
      <c r="C71" s="93">
        <v>0.94</v>
      </c>
      <c r="D71" s="93">
        <v>17.57</v>
      </c>
      <c r="E71" s="93">
        <v>0.94</v>
      </c>
    </row>
    <row r="72" spans="1:5" x14ac:dyDescent="0.25">
      <c r="A72" s="92">
        <v>62</v>
      </c>
      <c r="B72" s="93">
        <v>17.88</v>
      </c>
      <c r="C72" s="93">
        <v>0.96</v>
      </c>
      <c r="D72" s="93">
        <v>17.88</v>
      </c>
      <c r="E72" s="93">
        <v>0.96</v>
      </c>
    </row>
    <row r="73" spans="1:5" x14ac:dyDescent="0.25">
      <c r="A73" s="92">
        <v>63</v>
      </c>
      <c r="B73" s="93">
        <v>18.21</v>
      </c>
      <c r="C73" s="93">
        <v>0.98</v>
      </c>
      <c r="D73" s="93">
        <v>18.21</v>
      </c>
      <c r="E73" s="93">
        <v>0.98</v>
      </c>
    </row>
    <row r="74" spans="1:5" x14ac:dyDescent="0.25">
      <c r="A74" s="92">
        <v>64</v>
      </c>
      <c r="B74" s="93">
        <v>18.55</v>
      </c>
      <c r="C74" s="93">
        <v>0.99</v>
      </c>
      <c r="D74" s="93">
        <v>18.55</v>
      </c>
      <c r="E74" s="93">
        <v>0.99</v>
      </c>
    </row>
    <row r="75" spans="1:5" x14ac:dyDescent="0.25">
      <c r="A75" s="92">
        <v>65</v>
      </c>
      <c r="B75" s="93">
        <v>18.399999999999999</v>
      </c>
      <c r="C75" s="93">
        <v>1</v>
      </c>
      <c r="D75" s="93">
        <v>18.399999999999999</v>
      </c>
      <c r="E75" s="93">
        <v>1</v>
      </c>
    </row>
    <row r="76" spans="1:5" x14ac:dyDescent="0.25">
      <c r="A76" s="92">
        <v>66</v>
      </c>
      <c r="B76" s="93">
        <v>17.760000000000002</v>
      </c>
      <c r="C76" s="93">
        <v>1</v>
      </c>
      <c r="D76" s="93">
        <v>17.760000000000002</v>
      </c>
      <c r="E76" s="93">
        <v>1</v>
      </c>
    </row>
    <row r="77" spans="1:5" x14ac:dyDescent="0.25">
      <c r="A77" s="92">
        <v>67</v>
      </c>
      <c r="B77" s="93">
        <v>17.11</v>
      </c>
      <c r="C77" s="93">
        <v>1</v>
      </c>
      <c r="D77" s="93">
        <v>17.11</v>
      </c>
      <c r="E77" s="93">
        <v>1</v>
      </c>
    </row>
    <row r="78" spans="1:5" x14ac:dyDescent="0.25">
      <c r="A78" s="92">
        <v>68</v>
      </c>
      <c r="B78" s="93">
        <v>16.46</v>
      </c>
      <c r="C78" s="93">
        <v>1</v>
      </c>
      <c r="D78" s="93">
        <v>16.46</v>
      </c>
      <c r="E78" s="93">
        <v>1</v>
      </c>
    </row>
    <row r="79" spans="1:5" x14ac:dyDescent="0.25">
      <c r="A79" s="92">
        <v>69</v>
      </c>
      <c r="B79" s="93">
        <v>15.8</v>
      </c>
      <c r="C79" s="93">
        <v>1</v>
      </c>
      <c r="D79" s="93">
        <v>15.8</v>
      </c>
      <c r="E79" s="93">
        <v>1</v>
      </c>
    </row>
    <row r="80" spans="1:5" x14ac:dyDescent="0.25">
      <c r="A80" s="92">
        <v>70</v>
      </c>
      <c r="B80" s="93">
        <v>15.15</v>
      </c>
      <c r="C80" s="93">
        <v>1</v>
      </c>
      <c r="D80" s="93">
        <v>15.15</v>
      </c>
      <c r="E80" s="93">
        <v>1</v>
      </c>
    </row>
    <row r="81" spans="1:5" x14ac:dyDescent="0.25">
      <c r="A81" s="92">
        <v>71</v>
      </c>
      <c r="B81" s="93">
        <v>14.49</v>
      </c>
      <c r="C81" s="93">
        <v>1</v>
      </c>
      <c r="D81" s="93">
        <v>14.49</v>
      </c>
      <c r="E81" s="93">
        <v>1</v>
      </c>
    </row>
    <row r="82" spans="1:5" x14ac:dyDescent="0.25">
      <c r="A82" s="92">
        <v>72</v>
      </c>
      <c r="B82" s="93">
        <v>13.83</v>
      </c>
      <c r="C82" s="93">
        <v>1</v>
      </c>
      <c r="D82" s="93">
        <v>13.83</v>
      </c>
      <c r="E82" s="93">
        <v>1</v>
      </c>
    </row>
    <row r="83" spans="1:5" x14ac:dyDescent="0.25">
      <c r="A83" s="92">
        <v>73</v>
      </c>
      <c r="B83" s="93">
        <v>13.18</v>
      </c>
      <c r="C83" s="93">
        <v>1</v>
      </c>
      <c r="D83" s="93">
        <v>13.18</v>
      </c>
      <c r="E83" s="93">
        <v>1</v>
      </c>
    </row>
    <row r="84" spans="1:5" x14ac:dyDescent="0.25">
      <c r="A84" s="92">
        <v>74</v>
      </c>
      <c r="B84" s="93">
        <v>12.53</v>
      </c>
      <c r="C84" s="93">
        <v>1</v>
      </c>
      <c r="D84" s="93">
        <v>12.53</v>
      </c>
      <c r="E84" s="93">
        <v>1</v>
      </c>
    </row>
    <row r="85" spans="1:5" x14ac:dyDescent="0.25">
      <c r="A85" s="92">
        <v>75</v>
      </c>
      <c r="B85" s="93">
        <v>11.88</v>
      </c>
      <c r="C85" s="93">
        <v>1</v>
      </c>
      <c r="D85" s="93">
        <v>11.88</v>
      </c>
      <c r="E85" s="93">
        <v>1</v>
      </c>
    </row>
    <row r="86" spans="1:5" x14ac:dyDescent="0.25">
      <c r="A86" s="92">
        <v>76</v>
      </c>
      <c r="B86" s="93">
        <v>11.23</v>
      </c>
      <c r="C86" s="93">
        <v>1</v>
      </c>
      <c r="D86" s="93">
        <v>11.23</v>
      </c>
      <c r="E86" s="93">
        <v>1</v>
      </c>
    </row>
    <row r="87" spans="1:5" x14ac:dyDescent="0.25">
      <c r="A87" s="92">
        <v>77</v>
      </c>
      <c r="B87" s="93">
        <v>10.6</v>
      </c>
      <c r="C87" s="93">
        <v>1</v>
      </c>
      <c r="D87" s="93">
        <v>10.6</v>
      </c>
      <c r="E87" s="93">
        <v>1</v>
      </c>
    </row>
    <row r="88" spans="1:5" x14ac:dyDescent="0.25">
      <c r="A88" s="92">
        <v>78</v>
      </c>
      <c r="B88" s="93">
        <v>9.9700000000000006</v>
      </c>
      <c r="C88" s="93">
        <v>1</v>
      </c>
      <c r="D88" s="93">
        <v>9.9700000000000006</v>
      </c>
      <c r="E88" s="93">
        <v>1</v>
      </c>
    </row>
    <row r="89" spans="1:5" x14ac:dyDescent="0.25">
      <c r="A89" s="92">
        <v>79</v>
      </c>
      <c r="B89" s="93">
        <v>9.36</v>
      </c>
      <c r="C89" s="93">
        <v>1</v>
      </c>
      <c r="D89" s="93">
        <v>9.36</v>
      </c>
      <c r="E89" s="93">
        <v>1</v>
      </c>
    </row>
    <row r="90" spans="1:5" x14ac:dyDescent="0.25">
      <c r="A90" s="92">
        <v>80</v>
      </c>
      <c r="B90" s="93">
        <v>8.76</v>
      </c>
      <c r="C90" s="93">
        <v>1</v>
      </c>
      <c r="D90" s="93">
        <v>8.76</v>
      </c>
      <c r="E90" s="93">
        <v>1</v>
      </c>
    </row>
    <row r="91" spans="1:5" x14ac:dyDescent="0.25">
      <c r="A91" s="92">
        <v>81</v>
      </c>
      <c r="B91" s="93">
        <v>8.18</v>
      </c>
      <c r="C91" s="93">
        <v>1</v>
      </c>
      <c r="D91" s="93">
        <v>8.18</v>
      </c>
      <c r="E91" s="93">
        <v>1</v>
      </c>
    </row>
    <row r="92" spans="1:5" x14ac:dyDescent="0.25">
      <c r="A92" s="92">
        <v>82</v>
      </c>
      <c r="B92" s="93">
        <v>7.61</v>
      </c>
      <c r="C92" s="93">
        <v>1</v>
      </c>
      <c r="D92" s="93">
        <v>7.61</v>
      </c>
      <c r="E92" s="93">
        <v>1</v>
      </c>
    </row>
    <row r="93" spans="1:5" x14ac:dyDescent="0.25">
      <c r="A93" s="92">
        <v>83</v>
      </c>
      <c r="B93" s="93">
        <v>7.07</v>
      </c>
      <c r="C93" s="93">
        <v>1</v>
      </c>
      <c r="D93" s="93">
        <v>7.07</v>
      </c>
      <c r="E93" s="93">
        <v>1</v>
      </c>
    </row>
    <row r="94" spans="1:5" x14ac:dyDescent="0.25">
      <c r="A94" s="92">
        <v>84</v>
      </c>
      <c r="B94" s="93">
        <v>6.55</v>
      </c>
      <c r="C94" s="93">
        <v>1</v>
      </c>
      <c r="D94" s="93">
        <v>6.55</v>
      </c>
      <c r="E94" s="93">
        <v>1</v>
      </c>
    </row>
    <row r="95" spans="1:5" x14ac:dyDescent="0.25">
      <c r="A95" s="92">
        <v>85</v>
      </c>
      <c r="B95" s="93">
        <v>6.06</v>
      </c>
      <c r="C95" s="93">
        <v>1</v>
      </c>
      <c r="D95" s="93">
        <v>6.06</v>
      </c>
      <c r="E95" s="93">
        <v>1</v>
      </c>
    </row>
    <row r="96" spans="1:5" x14ac:dyDescent="0.25">
      <c r="A96" s="92">
        <v>86</v>
      </c>
      <c r="B96" s="93">
        <v>5.58</v>
      </c>
      <c r="C96" s="93">
        <v>1</v>
      </c>
      <c r="D96" s="93">
        <v>5.58</v>
      </c>
      <c r="E96" s="93">
        <v>1</v>
      </c>
    </row>
    <row r="97" spans="1:5" x14ac:dyDescent="0.25">
      <c r="A97" s="92">
        <v>87</v>
      </c>
      <c r="B97" s="93">
        <v>5.14</v>
      </c>
      <c r="C97" s="93">
        <v>1</v>
      </c>
      <c r="D97" s="93">
        <v>5.14</v>
      </c>
      <c r="E97" s="93">
        <v>1</v>
      </c>
    </row>
    <row r="98" spans="1:5" x14ac:dyDescent="0.25">
      <c r="A98" s="92">
        <v>88</v>
      </c>
      <c r="B98" s="93">
        <v>4.7300000000000004</v>
      </c>
      <c r="C98" s="93">
        <v>1</v>
      </c>
      <c r="D98" s="93">
        <v>4.7300000000000004</v>
      </c>
      <c r="E98" s="93">
        <v>1</v>
      </c>
    </row>
    <row r="99" spans="1:5" x14ac:dyDescent="0.25">
      <c r="A99" s="92">
        <v>89</v>
      </c>
      <c r="B99" s="93">
        <v>4.34</v>
      </c>
      <c r="C99" s="93">
        <v>1</v>
      </c>
      <c r="D99" s="93">
        <v>4.34</v>
      </c>
      <c r="E99" s="93">
        <v>1</v>
      </c>
    </row>
    <row r="100" spans="1:5" x14ac:dyDescent="0.25">
      <c r="A100" s="92">
        <v>90</v>
      </c>
      <c r="B100" s="93">
        <v>3.99</v>
      </c>
      <c r="C100" s="93">
        <v>1</v>
      </c>
      <c r="D100" s="93">
        <v>3.99</v>
      </c>
      <c r="E100" s="93">
        <v>1</v>
      </c>
    </row>
    <row r="101" spans="1:5" x14ac:dyDescent="0.25">
      <c r="A101" s="92">
        <v>91</v>
      </c>
      <c r="B101" s="93">
        <v>3.66</v>
      </c>
      <c r="C101" s="93">
        <v>1</v>
      </c>
      <c r="D101" s="93">
        <v>3.66</v>
      </c>
      <c r="E101" s="93">
        <v>1</v>
      </c>
    </row>
    <row r="102" spans="1:5" x14ac:dyDescent="0.25">
      <c r="A102" s="92">
        <v>92</v>
      </c>
      <c r="B102" s="93">
        <v>3.36</v>
      </c>
      <c r="C102" s="93">
        <v>1</v>
      </c>
      <c r="D102" s="93">
        <v>3.36</v>
      </c>
      <c r="E102" s="93">
        <v>1</v>
      </c>
    </row>
    <row r="103" spans="1:5" x14ac:dyDescent="0.25">
      <c r="A103" s="92">
        <v>93</v>
      </c>
      <c r="B103" s="93">
        <v>3.09</v>
      </c>
      <c r="C103" s="93">
        <v>1</v>
      </c>
      <c r="D103" s="93">
        <v>3.09</v>
      </c>
      <c r="E103" s="93">
        <v>1</v>
      </c>
    </row>
    <row r="104" spans="1:5" x14ac:dyDescent="0.25">
      <c r="A104" s="92">
        <v>94</v>
      </c>
      <c r="B104" s="93">
        <v>2.84</v>
      </c>
      <c r="C104" s="93">
        <v>1</v>
      </c>
      <c r="D104" s="93">
        <v>2.84</v>
      </c>
      <c r="E104" s="93">
        <v>1</v>
      </c>
    </row>
  </sheetData>
  <sheetProtection algorithmName="SHA-512" hashValue="f4+BaUkQHUl7kMMiT2Fk5Py5cexU1ARGjF/S8xIOEdARxrUARlCxpjC9tWXvzddbL6vfJNno5+JPMckAZdybAQ==" saltValue="0ngZTY3qKGackAi/gToxsw==" spinCount="100000" sheet="1" objects="1" scenarios="1"/>
  <conditionalFormatting sqref="A25:A104">
    <cfRule type="expression" dxfId="1111" priority="11" stopIfTrue="1">
      <formula>MOD(ROW(),2)=0</formula>
    </cfRule>
    <cfRule type="expression" dxfId="1110" priority="12" stopIfTrue="1">
      <formula>MOD(ROW(),2)&lt;&gt;0</formula>
    </cfRule>
  </conditionalFormatting>
  <conditionalFormatting sqref="B25:E104">
    <cfRule type="expression" dxfId="1109" priority="13" stopIfTrue="1">
      <formula>MOD(ROW(),2)=0</formula>
    </cfRule>
    <cfRule type="expression" dxfId="1108" priority="14" stopIfTrue="1">
      <formula>MOD(ROW(),2)&lt;&gt;0</formula>
    </cfRule>
  </conditionalFormatting>
  <conditionalFormatting sqref="A6:A16 A18:A20">
    <cfRule type="expression" dxfId="1107" priority="7" stopIfTrue="1">
      <formula>MOD(ROW(),2)=0</formula>
    </cfRule>
    <cfRule type="expression" dxfId="1106" priority="8" stopIfTrue="1">
      <formula>MOD(ROW(),2)&lt;&gt;0</formula>
    </cfRule>
  </conditionalFormatting>
  <conditionalFormatting sqref="B6:E7 B9:E17 C8:E8 B20:E20 C18:E19">
    <cfRule type="expression" dxfId="1105" priority="9" stopIfTrue="1">
      <formula>MOD(ROW(),2)=0</formula>
    </cfRule>
    <cfRule type="expression" dxfId="1104" priority="10" stopIfTrue="1">
      <formula>MOD(ROW(),2)&lt;&gt;0</formula>
    </cfRule>
  </conditionalFormatting>
  <conditionalFormatting sqref="B8">
    <cfRule type="expression" dxfId="1103" priority="5" stopIfTrue="1">
      <formula>MOD(ROW(),2)=0</formula>
    </cfRule>
    <cfRule type="expression" dxfId="1102" priority="6" stopIfTrue="1">
      <formula>MOD(ROW(),2)&lt;&gt;0</formula>
    </cfRule>
  </conditionalFormatting>
  <conditionalFormatting sqref="B18:B19">
    <cfRule type="expression" dxfId="1101" priority="3" stopIfTrue="1">
      <formula>MOD(ROW(),2)=0</formula>
    </cfRule>
    <cfRule type="expression" dxfId="1100" priority="4" stopIfTrue="1">
      <formula>MOD(ROW(),2)&lt;&gt;0</formula>
    </cfRule>
  </conditionalFormatting>
  <conditionalFormatting sqref="A17">
    <cfRule type="expression" dxfId="1099" priority="1" stopIfTrue="1">
      <formula>MOD(ROW(),2)=0</formula>
    </cfRule>
    <cfRule type="expression" dxfId="10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4"/>
  <dimension ref="A1:L10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x-315</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373</v>
      </c>
      <c r="C9" s="77"/>
    </row>
    <row r="10" spans="1:12" ht="26.4" x14ac:dyDescent="0.25">
      <c r="A10" s="80" t="s">
        <v>2</v>
      </c>
      <c r="B10" s="77" t="s">
        <v>384</v>
      </c>
      <c r="C10" s="77"/>
    </row>
    <row r="11" spans="1:12" x14ac:dyDescent="0.25">
      <c r="A11" s="80" t="s">
        <v>23</v>
      </c>
      <c r="B11" s="77" t="s">
        <v>375</v>
      </c>
      <c r="C11" s="77"/>
    </row>
    <row r="12" spans="1:12" x14ac:dyDescent="0.25">
      <c r="A12" s="80" t="s">
        <v>270</v>
      </c>
      <c r="B12" s="77" t="s">
        <v>285</v>
      </c>
      <c r="C12" s="77"/>
    </row>
    <row r="13" spans="1:12" x14ac:dyDescent="0.25">
      <c r="A13" s="80" t="s">
        <v>56</v>
      </c>
      <c r="B13" s="77">
        <v>0</v>
      </c>
      <c r="C13" s="77"/>
    </row>
    <row r="14" spans="1:12" x14ac:dyDescent="0.25">
      <c r="A14" s="80" t="s">
        <v>18</v>
      </c>
      <c r="B14" s="77">
        <v>315</v>
      </c>
      <c r="C14" s="77"/>
    </row>
    <row r="15" spans="1:12" x14ac:dyDescent="0.25">
      <c r="A15" s="80" t="s">
        <v>57</v>
      </c>
      <c r="B15" s="77" t="s">
        <v>385</v>
      </c>
      <c r="C15" s="77"/>
    </row>
    <row r="16" spans="1:12" x14ac:dyDescent="0.25">
      <c r="A16" s="80" t="s">
        <v>58</v>
      </c>
      <c r="B16" s="77" t="s">
        <v>386</v>
      </c>
      <c r="C16" s="77"/>
    </row>
    <row r="17" spans="1:3" ht="52.8" x14ac:dyDescent="0.25">
      <c r="A17" s="89"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378</v>
      </c>
      <c r="C25" s="91" t="s">
        <v>379</v>
      </c>
    </row>
    <row r="26" spans="1:3" x14ac:dyDescent="0.25">
      <c r="A26" s="92">
        <v>16</v>
      </c>
      <c r="B26" s="93">
        <v>8.99</v>
      </c>
      <c r="C26" s="93">
        <v>8.99</v>
      </c>
    </row>
    <row r="27" spans="1:3" x14ac:dyDescent="0.25">
      <c r="A27" s="92">
        <v>17</v>
      </c>
      <c r="B27" s="93">
        <v>9.1199999999999992</v>
      </c>
      <c r="C27" s="93">
        <v>9.1199999999999992</v>
      </c>
    </row>
    <row r="28" spans="1:3" x14ac:dyDescent="0.25">
      <c r="A28" s="92">
        <v>18</v>
      </c>
      <c r="B28" s="93">
        <v>9.25</v>
      </c>
      <c r="C28" s="93">
        <v>9.25</v>
      </c>
    </row>
    <row r="29" spans="1:3" x14ac:dyDescent="0.25">
      <c r="A29" s="92">
        <v>19</v>
      </c>
      <c r="B29" s="93">
        <v>9.39</v>
      </c>
      <c r="C29" s="93">
        <v>9.39</v>
      </c>
    </row>
    <row r="30" spans="1:3" x14ac:dyDescent="0.25">
      <c r="A30" s="92">
        <v>20</v>
      </c>
      <c r="B30" s="93">
        <v>9.52</v>
      </c>
      <c r="C30" s="93">
        <v>9.52</v>
      </c>
    </row>
    <row r="31" spans="1:3" x14ac:dyDescent="0.25">
      <c r="A31" s="92">
        <v>21</v>
      </c>
      <c r="B31" s="93">
        <v>9.66</v>
      </c>
      <c r="C31" s="93">
        <v>9.66</v>
      </c>
    </row>
    <row r="32" spans="1:3" x14ac:dyDescent="0.25">
      <c r="A32" s="92">
        <v>22</v>
      </c>
      <c r="B32" s="93">
        <v>9.8000000000000007</v>
      </c>
      <c r="C32" s="93">
        <v>9.8000000000000007</v>
      </c>
    </row>
    <row r="33" spans="1:3" x14ac:dyDescent="0.25">
      <c r="A33" s="92">
        <v>23</v>
      </c>
      <c r="B33" s="93">
        <v>9.94</v>
      </c>
      <c r="C33" s="93">
        <v>9.94</v>
      </c>
    </row>
    <row r="34" spans="1:3" x14ac:dyDescent="0.25">
      <c r="A34" s="92">
        <v>24</v>
      </c>
      <c r="B34" s="93">
        <v>10.08</v>
      </c>
      <c r="C34" s="93">
        <v>10.08</v>
      </c>
    </row>
    <row r="35" spans="1:3" x14ac:dyDescent="0.25">
      <c r="A35" s="92">
        <v>25</v>
      </c>
      <c r="B35" s="93">
        <v>10.23</v>
      </c>
      <c r="C35" s="93">
        <v>10.23</v>
      </c>
    </row>
    <row r="36" spans="1:3" x14ac:dyDescent="0.25">
      <c r="A36" s="92">
        <v>26</v>
      </c>
      <c r="B36" s="93">
        <v>10.38</v>
      </c>
      <c r="C36" s="93">
        <v>10.38</v>
      </c>
    </row>
    <row r="37" spans="1:3" x14ac:dyDescent="0.25">
      <c r="A37" s="92">
        <v>27</v>
      </c>
      <c r="B37" s="93">
        <v>10.53</v>
      </c>
      <c r="C37" s="93">
        <v>10.53</v>
      </c>
    </row>
    <row r="38" spans="1:3" x14ac:dyDescent="0.25">
      <c r="A38" s="92">
        <v>28</v>
      </c>
      <c r="B38" s="93">
        <v>10.68</v>
      </c>
      <c r="C38" s="93">
        <v>10.68</v>
      </c>
    </row>
    <row r="39" spans="1:3" x14ac:dyDescent="0.25">
      <c r="A39" s="92">
        <v>29</v>
      </c>
      <c r="B39" s="93">
        <v>10.83</v>
      </c>
      <c r="C39" s="93">
        <v>10.83</v>
      </c>
    </row>
    <row r="40" spans="1:3" x14ac:dyDescent="0.25">
      <c r="A40" s="92">
        <v>30</v>
      </c>
      <c r="B40" s="93">
        <v>10.99</v>
      </c>
      <c r="C40" s="93">
        <v>10.99</v>
      </c>
    </row>
    <row r="41" spans="1:3" x14ac:dyDescent="0.25">
      <c r="A41" s="92">
        <v>31</v>
      </c>
      <c r="B41" s="93">
        <v>11.15</v>
      </c>
      <c r="C41" s="93">
        <v>11.15</v>
      </c>
    </row>
    <row r="42" spans="1:3" x14ac:dyDescent="0.25">
      <c r="A42" s="92">
        <v>32</v>
      </c>
      <c r="B42" s="93">
        <v>11.31</v>
      </c>
      <c r="C42" s="93">
        <v>11.31</v>
      </c>
    </row>
    <row r="43" spans="1:3" x14ac:dyDescent="0.25">
      <c r="A43" s="92">
        <v>33</v>
      </c>
      <c r="B43" s="93">
        <v>11.47</v>
      </c>
      <c r="C43" s="93">
        <v>11.47</v>
      </c>
    </row>
    <row r="44" spans="1:3" x14ac:dyDescent="0.25">
      <c r="A44" s="92">
        <v>34</v>
      </c>
      <c r="B44" s="93">
        <v>11.64</v>
      </c>
      <c r="C44" s="93">
        <v>11.64</v>
      </c>
    </row>
    <row r="45" spans="1:3" x14ac:dyDescent="0.25">
      <c r="A45" s="92">
        <v>35</v>
      </c>
      <c r="B45" s="93">
        <v>11.81</v>
      </c>
      <c r="C45" s="93">
        <v>11.81</v>
      </c>
    </row>
    <row r="46" spans="1:3" x14ac:dyDescent="0.25">
      <c r="A46" s="92">
        <v>36</v>
      </c>
      <c r="B46" s="93">
        <v>11.98</v>
      </c>
      <c r="C46" s="93">
        <v>11.98</v>
      </c>
    </row>
    <row r="47" spans="1:3" x14ac:dyDescent="0.25">
      <c r="A47" s="92">
        <v>37</v>
      </c>
      <c r="B47" s="93">
        <v>12.16</v>
      </c>
      <c r="C47" s="93">
        <v>12.16</v>
      </c>
    </row>
    <row r="48" spans="1:3" x14ac:dyDescent="0.25">
      <c r="A48" s="92">
        <v>38</v>
      </c>
      <c r="B48" s="93">
        <v>12.33</v>
      </c>
      <c r="C48" s="93">
        <v>12.33</v>
      </c>
    </row>
    <row r="49" spans="1:3" x14ac:dyDescent="0.25">
      <c r="A49" s="92">
        <v>39</v>
      </c>
      <c r="B49" s="93">
        <v>12.51</v>
      </c>
      <c r="C49" s="93">
        <v>12.51</v>
      </c>
    </row>
    <row r="50" spans="1:3" x14ac:dyDescent="0.25">
      <c r="A50" s="92">
        <v>40</v>
      </c>
      <c r="B50" s="93">
        <v>12.7</v>
      </c>
      <c r="C50" s="93">
        <v>12.7</v>
      </c>
    </row>
    <row r="51" spans="1:3" x14ac:dyDescent="0.25">
      <c r="A51" s="92">
        <v>41</v>
      </c>
      <c r="B51" s="93">
        <v>12.88</v>
      </c>
      <c r="C51" s="93">
        <v>12.88</v>
      </c>
    </row>
    <row r="52" spans="1:3" x14ac:dyDescent="0.25">
      <c r="A52" s="92">
        <v>42</v>
      </c>
      <c r="B52" s="93">
        <v>13.07</v>
      </c>
      <c r="C52" s="93">
        <v>13.07</v>
      </c>
    </row>
    <row r="53" spans="1:3" x14ac:dyDescent="0.25">
      <c r="A53" s="92">
        <v>43</v>
      </c>
      <c r="B53" s="93">
        <v>13.27</v>
      </c>
      <c r="C53" s="93">
        <v>13.27</v>
      </c>
    </row>
    <row r="54" spans="1:3" x14ac:dyDescent="0.25">
      <c r="A54" s="92">
        <v>44</v>
      </c>
      <c r="B54" s="93">
        <v>13.46</v>
      </c>
      <c r="C54" s="93">
        <v>13.46</v>
      </c>
    </row>
    <row r="55" spans="1:3" x14ac:dyDescent="0.25">
      <c r="A55" s="92">
        <v>45</v>
      </c>
      <c r="B55" s="93">
        <v>13.66</v>
      </c>
      <c r="C55" s="93">
        <v>13.66</v>
      </c>
    </row>
    <row r="56" spans="1:3" x14ac:dyDescent="0.25">
      <c r="A56" s="92">
        <v>46</v>
      </c>
      <c r="B56" s="93">
        <v>13.87</v>
      </c>
      <c r="C56" s="93">
        <v>13.87</v>
      </c>
    </row>
    <row r="57" spans="1:3" x14ac:dyDescent="0.25">
      <c r="A57" s="92">
        <v>47</v>
      </c>
      <c r="B57" s="93">
        <v>14.07</v>
      </c>
      <c r="C57" s="93">
        <v>14.07</v>
      </c>
    </row>
    <row r="58" spans="1:3" x14ac:dyDescent="0.25">
      <c r="A58" s="92">
        <v>48</v>
      </c>
      <c r="B58" s="93">
        <v>14.29</v>
      </c>
      <c r="C58" s="93">
        <v>14.29</v>
      </c>
    </row>
    <row r="59" spans="1:3" x14ac:dyDescent="0.25">
      <c r="A59" s="92">
        <v>49</v>
      </c>
      <c r="B59" s="93">
        <v>14.5</v>
      </c>
      <c r="C59" s="93">
        <v>14.5</v>
      </c>
    </row>
    <row r="60" spans="1:3" x14ac:dyDescent="0.25">
      <c r="A60" s="92">
        <v>50</v>
      </c>
      <c r="B60" s="93">
        <v>14.72</v>
      </c>
      <c r="C60" s="93">
        <v>14.72</v>
      </c>
    </row>
    <row r="61" spans="1:3" x14ac:dyDescent="0.25">
      <c r="A61" s="92">
        <v>51</v>
      </c>
      <c r="B61" s="93">
        <v>14.95</v>
      </c>
      <c r="C61" s="93">
        <v>14.95</v>
      </c>
    </row>
    <row r="62" spans="1:3" x14ac:dyDescent="0.25">
      <c r="A62" s="92">
        <v>52</v>
      </c>
      <c r="B62" s="93">
        <v>15.18</v>
      </c>
      <c r="C62" s="93">
        <v>15.18</v>
      </c>
    </row>
    <row r="63" spans="1:3" x14ac:dyDescent="0.25">
      <c r="A63" s="92">
        <v>53</v>
      </c>
      <c r="B63" s="93">
        <v>15.42</v>
      </c>
      <c r="C63" s="93">
        <v>15.42</v>
      </c>
    </row>
    <row r="64" spans="1:3" x14ac:dyDescent="0.25">
      <c r="A64" s="92">
        <v>54</v>
      </c>
      <c r="B64" s="93">
        <v>15.66</v>
      </c>
      <c r="C64" s="93">
        <v>15.66</v>
      </c>
    </row>
    <row r="65" spans="1:3" x14ac:dyDescent="0.25">
      <c r="A65" s="92">
        <v>55</v>
      </c>
      <c r="B65" s="93">
        <v>15.91</v>
      </c>
      <c r="C65" s="93">
        <v>15.91</v>
      </c>
    </row>
    <row r="66" spans="1:3" x14ac:dyDescent="0.25">
      <c r="A66" s="92">
        <v>56</v>
      </c>
      <c r="B66" s="93">
        <v>16.16</v>
      </c>
      <c r="C66" s="93">
        <v>16.16</v>
      </c>
    </row>
    <row r="67" spans="1:3" x14ac:dyDescent="0.25">
      <c r="A67" s="92">
        <v>57</v>
      </c>
      <c r="B67" s="93">
        <v>16.420000000000002</v>
      </c>
      <c r="C67" s="93">
        <v>16.420000000000002</v>
      </c>
    </row>
    <row r="68" spans="1:3" x14ac:dyDescent="0.25">
      <c r="A68" s="92">
        <v>58</v>
      </c>
      <c r="B68" s="93">
        <v>16.690000000000001</v>
      </c>
      <c r="C68" s="93">
        <v>16.690000000000001</v>
      </c>
    </row>
    <row r="69" spans="1:3" x14ac:dyDescent="0.25">
      <c r="A69" s="92">
        <v>59</v>
      </c>
      <c r="B69" s="93">
        <v>16.97</v>
      </c>
      <c r="C69" s="93">
        <v>16.97</v>
      </c>
    </row>
    <row r="70" spans="1:3" x14ac:dyDescent="0.25">
      <c r="A70" s="92">
        <v>60</v>
      </c>
      <c r="B70" s="93">
        <v>17.260000000000002</v>
      </c>
      <c r="C70" s="93">
        <v>17.260000000000002</v>
      </c>
    </row>
    <row r="71" spans="1:3" x14ac:dyDescent="0.25">
      <c r="A71" s="92">
        <v>61</v>
      </c>
      <c r="B71" s="93">
        <v>17.57</v>
      </c>
      <c r="C71" s="93">
        <v>17.57</v>
      </c>
    </row>
    <row r="72" spans="1:3" x14ac:dyDescent="0.25">
      <c r="A72" s="92">
        <v>62</v>
      </c>
      <c r="B72" s="93">
        <v>17.88</v>
      </c>
      <c r="C72" s="93">
        <v>17.88</v>
      </c>
    </row>
    <row r="73" spans="1:3" x14ac:dyDescent="0.25">
      <c r="A73" s="92">
        <v>63</v>
      </c>
      <c r="B73" s="93">
        <v>18.21</v>
      </c>
      <c r="C73" s="93">
        <v>18.21</v>
      </c>
    </row>
    <row r="74" spans="1:3" x14ac:dyDescent="0.25">
      <c r="A74" s="92">
        <v>64</v>
      </c>
      <c r="B74" s="93">
        <v>18.55</v>
      </c>
      <c r="C74" s="93">
        <v>18.55</v>
      </c>
    </row>
    <row r="75" spans="1:3" x14ac:dyDescent="0.25">
      <c r="A75" s="92">
        <v>65</v>
      </c>
      <c r="B75" s="93">
        <v>18.399999999999999</v>
      </c>
      <c r="C75" s="93">
        <v>18.399999999999999</v>
      </c>
    </row>
    <row r="76" spans="1:3" x14ac:dyDescent="0.25">
      <c r="A76" s="92">
        <v>66</v>
      </c>
      <c r="B76" s="93">
        <v>17.760000000000002</v>
      </c>
      <c r="C76" s="93">
        <v>17.760000000000002</v>
      </c>
    </row>
    <row r="77" spans="1:3" x14ac:dyDescent="0.25">
      <c r="A77" s="92">
        <v>67</v>
      </c>
      <c r="B77" s="93">
        <v>17.11</v>
      </c>
      <c r="C77" s="93">
        <v>17.11</v>
      </c>
    </row>
    <row r="78" spans="1:3" x14ac:dyDescent="0.25">
      <c r="A78" s="92">
        <v>68</v>
      </c>
      <c r="B78" s="93">
        <v>16.46</v>
      </c>
      <c r="C78" s="93">
        <v>16.46</v>
      </c>
    </row>
    <row r="79" spans="1:3" x14ac:dyDescent="0.25">
      <c r="A79" s="92">
        <v>69</v>
      </c>
      <c r="B79" s="93">
        <v>15.8</v>
      </c>
      <c r="C79" s="93">
        <v>15.8</v>
      </c>
    </row>
    <row r="80" spans="1:3" x14ac:dyDescent="0.25">
      <c r="A80" s="92">
        <v>70</v>
      </c>
      <c r="B80" s="93">
        <v>15.15</v>
      </c>
      <c r="C80" s="93">
        <v>15.15</v>
      </c>
    </row>
    <row r="81" spans="1:3" x14ac:dyDescent="0.25">
      <c r="A81" s="92">
        <v>71</v>
      </c>
      <c r="B81" s="93">
        <v>14.49</v>
      </c>
      <c r="C81" s="93">
        <v>14.49</v>
      </c>
    </row>
    <row r="82" spans="1:3" x14ac:dyDescent="0.25">
      <c r="A82" s="92">
        <v>72</v>
      </c>
      <c r="B82" s="93">
        <v>13.83</v>
      </c>
      <c r="C82" s="93">
        <v>13.83</v>
      </c>
    </row>
    <row r="83" spans="1:3" x14ac:dyDescent="0.25">
      <c r="A83" s="92">
        <v>73</v>
      </c>
      <c r="B83" s="93">
        <v>13.18</v>
      </c>
      <c r="C83" s="93">
        <v>13.18</v>
      </c>
    </row>
    <row r="84" spans="1:3" x14ac:dyDescent="0.25">
      <c r="A84" s="92">
        <v>74</v>
      </c>
      <c r="B84" s="93">
        <v>12.53</v>
      </c>
      <c r="C84" s="93">
        <v>12.53</v>
      </c>
    </row>
    <row r="85" spans="1:3" x14ac:dyDescent="0.25">
      <c r="A85" s="92">
        <v>75</v>
      </c>
      <c r="B85" s="93">
        <v>11.88</v>
      </c>
      <c r="C85" s="93">
        <v>11.88</v>
      </c>
    </row>
    <row r="86" spans="1:3" x14ac:dyDescent="0.25">
      <c r="A86" s="92">
        <v>76</v>
      </c>
      <c r="B86" s="93">
        <v>11.23</v>
      </c>
      <c r="C86" s="93">
        <v>11.23</v>
      </c>
    </row>
    <row r="87" spans="1:3" x14ac:dyDescent="0.25">
      <c r="A87" s="92">
        <v>77</v>
      </c>
      <c r="B87" s="93">
        <v>10.6</v>
      </c>
      <c r="C87" s="93">
        <v>10.6</v>
      </c>
    </row>
    <row r="88" spans="1:3" x14ac:dyDescent="0.25">
      <c r="A88" s="92">
        <v>78</v>
      </c>
      <c r="B88" s="93">
        <v>9.9700000000000006</v>
      </c>
      <c r="C88" s="93">
        <v>9.9700000000000006</v>
      </c>
    </row>
    <row r="89" spans="1:3" x14ac:dyDescent="0.25">
      <c r="A89" s="92">
        <v>79</v>
      </c>
      <c r="B89" s="93">
        <v>9.36</v>
      </c>
      <c r="C89" s="93">
        <v>9.36</v>
      </c>
    </row>
    <row r="90" spans="1:3" x14ac:dyDescent="0.25">
      <c r="A90" s="92">
        <v>80</v>
      </c>
      <c r="B90" s="93">
        <v>8.76</v>
      </c>
      <c r="C90" s="93">
        <v>8.76</v>
      </c>
    </row>
    <row r="91" spans="1:3" x14ac:dyDescent="0.25">
      <c r="A91" s="92">
        <v>81</v>
      </c>
      <c r="B91" s="93">
        <v>8.18</v>
      </c>
      <c r="C91" s="93">
        <v>8.18</v>
      </c>
    </row>
    <row r="92" spans="1:3" x14ac:dyDescent="0.25">
      <c r="A92" s="92">
        <v>82</v>
      </c>
      <c r="B92" s="93">
        <v>7.61</v>
      </c>
      <c r="C92" s="93">
        <v>7.61</v>
      </c>
    </row>
    <row r="93" spans="1:3" x14ac:dyDescent="0.25">
      <c r="A93" s="92">
        <v>83</v>
      </c>
      <c r="B93" s="93">
        <v>7.07</v>
      </c>
      <c r="C93" s="93">
        <v>7.07</v>
      </c>
    </row>
    <row r="94" spans="1:3" x14ac:dyDescent="0.25">
      <c r="A94" s="92">
        <v>84</v>
      </c>
      <c r="B94" s="93">
        <v>6.55</v>
      </c>
      <c r="C94" s="93">
        <v>6.55</v>
      </c>
    </row>
    <row r="95" spans="1:3" x14ac:dyDescent="0.25">
      <c r="A95" s="92">
        <v>85</v>
      </c>
      <c r="B95" s="93">
        <v>6.06</v>
      </c>
      <c r="C95" s="93">
        <v>6.06</v>
      </c>
    </row>
    <row r="96" spans="1:3" x14ac:dyDescent="0.25">
      <c r="A96" s="92">
        <v>86</v>
      </c>
      <c r="B96" s="93">
        <v>5.58</v>
      </c>
      <c r="C96" s="93">
        <v>5.58</v>
      </c>
    </row>
    <row r="97" spans="1:3" x14ac:dyDescent="0.25">
      <c r="A97" s="92">
        <v>87</v>
      </c>
      <c r="B97" s="93">
        <v>5.14</v>
      </c>
      <c r="C97" s="93">
        <v>5.14</v>
      </c>
    </row>
    <row r="98" spans="1:3" x14ac:dyDescent="0.25">
      <c r="A98" s="92">
        <v>88</v>
      </c>
      <c r="B98" s="93">
        <v>4.7300000000000004</v>
      </c>
      <c r="C98" s="93">
        <v>4.7300000000000004</v>
      </c>
    </row>
    <row r="99" spans="1:3" x14ac:dyDescent="0.25">
      <c r="A99" s="92">
        <v>89</v>
      </c>
      <c r="B99" s="93">
        <v>4.34</v>
      </c>
      <c r="C99" s="93">
        <v>4.34</v>
      </c>
    </row>
    <row r="100" spans="1:3" x14ac:dyDescent="0.25">
      <c r="A100" s="92">
        <v>90</v>
      </c>
      <c r="B100" s="93">
        <v>3.99</v>
      </c>
      <c r="C100" s="93">
        <v>3.99</v>
      </c>
    </row>
    <row r="101" spans="1:3" x14ac:dyDescent="0.25">
      <c r="A101" s="92">
        <v>91</v>
      </c>
      <c r="B101" s="93">
        <v>3.66</v>
      </c>
      <c r="C101" s="93">
        <v>3.66</v>
      </c>
    </row>
    <row r="102" spans="1:3" x14ac:dyDescent="0.25">
      <c r="A102" s="92">
        <v>92</v>
      </c>
      <c r="B102" s="93">
        <v>3.36</v>
      </c>
      <c r="C102" s="93">
        <v>3.36</v>
      </c>
    </row>
    <row r="103" spans="1:3" x14ac:dyDescent="0.25">
      <c r="A103" s="92">
        <v>93</v>
      </c>
      <c r="B103" s="93">
        <v>3.09</v>
      </c>
      <c r="C103" s="93">
        <v>3.09</v>
      </c>
    </row>
    <row r="104" spans="1:3" x14ac:dyDescent="0.25">
      <c r="A104" s="92">
        <v>94</v>
      </c>
      <c r="B104" s="93">
        <v>2.84</v>
      </c>
      <c r="C104" s="93">
        <v>2.84</v>
      </c>
    </row>
    <row r="105" spans="1:3" x14ac:dyDescent="0.25">
      <c r="A105" s="92">
        <v>95</v>
      </c>
      <c r="B105" s="93">
        <v>2.62</v>
      </c>
      <c r="C105" s="93">
        <v>2.62</v>
      </c>
    </row>
  </sheetData>
  <sheetProtection algorithmName="SHA-512" hashValue="fNYtdFBvpWjEzaTouJyhGmV0vu5rPZBoz/dI/lEjk+vFOfzCi8xmKfskc3a08+US5RL20pvejg+8xwxoI5vYEg==" saltValue="bev7hjU+soOxdJXCVI0uPA==" spinCount="100000" sheet="1" objects="1" scenarios="1"/>
  <conditionalFormatting sqref="A25:A105">
    <cfRule type="expression" dxfId="1097" priority="11" stopIfTrue="1">
      <formula>MOD(ROW(),2)=0</formula>
    </cfRule>
    <cfRule type="expression" dxfId="1096" priority="12" stopIfTrue="1">
      <formula>MOD(ROW(),2)&lt;&gt;0</formula>
    </cfRule>
  </conditionalFormatting>
  <conditionalFormatting sqref="B25:C105">
    <cfRule type="expression" dxfId="1095" priority="13" stopIfTrue="1">
      <formula>MOD(ROW(),2)=0</formula>
    </cfRule>
    <cfRule type="expression" dxfId="1094" priority="14" stopIfTrue="1">
      <formula>MOD(ROW(),2)&lt;&gt;0</formula>
    </cfRule>
  </conditionalFormatting>
  <conditionalFormatting sqref="A6:A16 A18:A20">
    <cfRule type="expression" dxfId="1093" priority="7" stopIfTrue="1">
      <formula>MOD(ROW(),2)=0</formula>
    </cfRule>
    <cfRule type="expression" dxfId="1092" priority="8" stopIfTrue="1">
      <formula>MOD(ROW(),2)&lt;&gt;0</formula>
    </cfRule>
  </conditionalFormatting>
  <conditionalFormatting sqref="B6:C7 B9:C17 C8 B20:C20 C18:C19">
    <cfRule type="expression" dxfId="1091" priority="9" stopIfTrue="1">
      <formula>MOD(ROW(),2)=0</formula>
    </cfRule>
    <cfRule type="expression" dxfId="1090" priority="10" stopIfTrue="1">
      <formula>MOD(ROW(),2)&lt;&gt;0</formula>
    </cfRule>
  </conditionalFormatting>
  <conditionalFormatting sqref="B8">
    <cfRule type="expression" dxfId="1089" priority="5" stopIfTrue="1">
      <formula>MOD(ROW(),2)=0</formula>
    </cfRule>
    <cfRule type="expression" dxfId="1088" priority="6" stopIfTrue="1">
      <formula>MOD(ROW(),2)&lt;&gt;0</formula>
    </cfRule>
  </conditionalFormatting>
  <conditionalFormatting sqref="B18:B19">
    <cfRule type="expression" dxfId="1087" priority="3" stopIfTrue="1">
      <formula>MOD(ROW(),2)=0</formula>
    </cfRule>
    <cfRule type="expression" dxfId="1086" priority="4" stopIfTrue="1">
      <formula>MOD(ROW(),2)&lt;&gt;0</formula>
    </cfRule>
  </conditionalFormatting>
  <conditionalFormatting sqref="A17">
    <cfRule type="expression" dxfId="1085" priority="1" stopIfTrue="1">
      <formula>MOD(ROW(),2)=0</formula>
    </cfRule>
    <cfRule type="expression" dxfId="10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5"/>
  <dimension ref="A1:L10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x-316</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373</v>
      </c>
      <c r="C9" s="77"/>
    </row>
    <row r="10" spans="1:12" ht="26.4" x14ac:dyDescent="0.25">
      <c r="A10" s="80" t="s">
        <v>2</v>
      </c>
      <c r="B10" s="77" t="s">
        <v>387</v>
      </c>
      <c r="C10" s="77"/>
    </row>
    <row r="11" spans="1:12" x14ac:dyDescent="0.25">
      <c r="A11" s="80" t="s">
        <v>23</v>
      </c>
      <c r="B11" s="77" t="s">
        <v>375</v>
      </c>
      <c r="C11" s="77"/>
    </row>
    <row r="12" spans="1:12" x14ac:dyDescent="0.25">
      <c r="A12" s="80" t="s">
        <v>270</v>
      </c>
      <c r="B12" s="77" t="s">
        <v>285</v>
      </c>
      <c r="C12" s="77"/>
    </row>
    <row r="13" spans="1:12" x14ac:dyDescent="0.25">
      <c r="A13" s="80" t="s">
        <v>56</v>
      </c>
      <c r="B13" s="77">
        <v>0</v>
      </c>
      <c r="C13" s="77"/>
    </row>
    <row r="14" spans="1:12" x14ac:dyDescent="0.25">
      <c r="A14" s="80" t="s">
        <v>18</v>
      </c>
      <c r="B14" s="77">
        <v>316</v>
      </c>
      <c r="C14" s="77"/>
    </row>
    <row r="15" spans="1:12" x14ac:dyDescent="0.25">
      <c r="A15" s="80" t="s">
        <v>57</v>
      </c>
      <c r="B15" s="77" t="s">
        <v>388</v>
      </c>
      <c r="C15" s="77"/>
    </row>
    <row r="16" spans="1:12" x14ac:dyDescent="0.25">
      <c r="A16" s="80" t="s">
        <v>58</v>
      </c>
      <c r="B16" s="77" t="s">
        <v>389</v>
      </c>
      <c r="C16" s="77"/>
    </row>
    <row r="17" spans="1:3" ht="38.549999999999997" customHeight="1" x14ac:dyDescent="0.25">
      <c r="A17" s="89"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378</v>
      </c>
      <c r="C25" s="91" t="s">
        <v>379</v>
      </c>
    </row>
    <row r="26" spans="1:3" x14ac:dyDescent="0.25">
      <c r="A26" s="92">
        <v>16</v>
      </c>
      <c r="B26" s="93">
        <v>8.57</v>
      </c>
      <c r="C26" s="93">
        <v>8.57</v>
      </c>
    </row>
    <row r="27" spans="1:3" x14ac:dyDescent="0.25">
      <c r="A27" s="92">
        <v>17</v>
      </c>
      <c r="B27" s="93">
        <v>8.69</v>
      </c>
      <c r="C27" s="93">
        <v>8.69</v>
      </c>
    </row>
    <row r="28" spans="1:3" x14ac:dyDescent="0.25">
      <c r="A28" s="92">
        <v>18</v>
      </c>
      <c r="B28" s="93">
        <v>8.82</v>
      </c>
      <c r="C28" s="93">
        <v>8.82</v>
      </c>
    </row>
    <row r="29" spans="1:3" x14ac:dyDescent="0.25">
      <c r="A29" s="92">
        <v>19</v>
      </c>
      <c r="B29" s="93">
        <v>8.94</v>
      </c>
      <c r="C29" s="93">
        <v>8.94</v>
      </c>
    </row>
    <row r="30" spans="1:3" x14ac:dyDescent="0.25">
      <c r="A30" s="92">
        <v>20</v>
      </c>
      <c r="B30" s="93">
        <v>9.07</v>
      </c>
      <c r="C30" s="93">
        <v>9.07</v>
      </c>
    </row>
    <row r="31" spans="1:3" x14ac:dyDescent="0.25">
      <c r="A31" s="92">
        <v>21</v>
      </c>
      <c r="B31" s="93">
        <v>9.1999999999999993</v>
      </c>
      <c r="C31" s="93">
        <v>9.1999999999999993</v>
      </c>
    </row>
    <row r="32" spans="1:3" x14ac:dyDescent="0.25">
      <c r="A32" s="92">
        <v>22</v>
      </c>
      <c r="B32" s="93">
        <v>9.33</v>
      </c>
      <c r="C32" s="93">
        <v>9.33</v>
      </c>
    </row>
    <row r="33" spans="1:3" x14ac:dyDescent="0.25">
      <c r="A33" s="92">
        <v>23</v>
      </c>
      <c r="B33" s="93">
        <v>9.4700000000000006</v>
      </c>
      <c r="C33" s="93">
        <v>9.4700000000000006</v>
      </c>
    </row>
    <row r="34" spans="1:3" x14ac:dyDescent="0.25">
      <c r="A34" s="92">
        <v>24</v>
      </c>
      <c r="B34" s="93">
        <v>9.6</v>
      </c>
      <c r="C34" s="93">
        <v>9.6</v>
      </c>
    </row>
    <row r="35" spans="1:3" x14ac:dyDescent="0.25">
      <c r="A35" s="92">
        <v>25</v>
      </c>
      <c r="B35" s="93">
        <v>9.74</v>
      </c>
      <c r="C35" s="93">
        <v>9.74</v>
      </c>
    </row>
    <row r="36" spans="1:3" x14ac:dyDescent="0.25">
      <c r="A36" s="92">
        <v>26</v>
      </c>
      <c r="B36" s="93">
        <v>9.8800000000000008</v>
      </c>
      <c r="C36" s="93">
        <v>9.8800000000000008</v>
      </c>
    </row>
    <row r="37" spans="1:3" x14ac:dyDescent="0.25">
      <c r="A37" s="92">
        <v>27</v>
      </c>
      <c r="B37" s="93">
        <v>10.02</v>
      </c>
      <c r="C37" s="93">
        <v>10.02</v>
      </c>
    </row>
    <row r="38" spans="1:3" x14ac:dyDescent="0.25">
      <c r="A38" s="92">
        <v>28</v>
      </c>
      <c r="B38" s="93">
        <v>10.17</v>
      </c>
      <c r="C38" s="93">
        <v>10.17</v>
      </c>
    </row>
    <row r="39" spans="1:3" x14ac:dyDescent="0.25">
      <c r="A39" s="92">
        <v>29</v>
      </c>
      <c r="B39" s="93">
        <v>10.31</v>
      </c>
      <c r="C39" s="93">
        <v>10.31</v>
      </c>
    </row>
    <row r="40" spans="1:3" x14ac:dyDescent="0.25">
      <c r="A40" s="92">
        <v>30</v>
      </c>
      <c r="B40" s="93">
        <v>10.46</v>
      </c>
      <c r="C40" s="93">
        <v>10.46</v>
      </c>
    </row>
    <row r="41" spans="1:3" x14ac:dyDescent="0.25">
      <c r="A41" s="92">
        <v>31</v>
      </c>
      <c r="B41" s="93">
        <v>10.61</v>
      </c>
      <c r="C41" s="93">
        <v>10.61</v>
      </c>
    </row>
    <row r="42" spans="1:3" x14ac:dyDescent="0.25">
      <c r="A42" s="92">
        <v>32</v>
      </c>
      <c r="B42" s="93">
        <v>10.76</v>
      </c>
      <c r="C42" s="93">
        <v>10.76</v>
      </c>
    </row>
    <row r="43" spans="1:3" x14ac:dyDescent="0.25">
      <c r="A43" s="92">
        <v>33</v>
      </c>
      <c r="B43" s="93">
        <v>10.92</v>
      </c>
      <c r="C43" s="93">
        <v>10.92</v>
      </c>
    </row>
    <row r="44" spans="1:3" x14ac:dyDescent="0.25">
      <c r="A44" s="92">
        <v>34</v>
      </c>
      <c r="B44" s="93">
        <v>11.07</v>
      </c>
      <c r="C44" s="93">
        <v>11.07</v>
      </c>
    </row>
    <row r="45" spans="1:3" x14ac:dyDescent="0.25">
      <c r="A45" s="92">
        <v>35</v>
      </c>
      <c r="B45" s="93">
        <v>11.23</v>
      </c>
      <c r="C45" s="93">
        <v>11.23</v>
      </c>
    </row>
    <row r="46" spans="1:3" x14ac:dyDescent="0.25">
      <c r="A46" s="92">
        <v>36</v>
      </c>
      <c r="B46" s="93">
        <v>11.39</v>
      </c>
      <c r="C46" s="93">
        <v>11.39</v>
      </c>
    </row>
    <row r="47" spans="1:3" x14ac:dyDescent="0.25">
      <c r="A47" s="92">
        <v>37</v>
      </c>
      <c r="B47" s="93">
        <v>11.56</v>
      </c>
      <c r="C47" s="93">
        <v>11.56</v>
      </c>
    </row>
    <row r="48" spans="1:3" x14ac:dyDescent="0.25">
      <c r="A48" s="92">
        <v>38</v>
      </c>
      <c r="B48" s="93">
        <v>11.73</v>
      </c>
      <c r="C48" s="93">
        <v>11.73</v>
      </c>
    </row>
    <row r="49" spans="1:3" x14ac:dyDescent="0.25">
      <c r="A49" s="92">
        <v>39</v>
      </c>
      <c r="B49" s="93">
        <v>11.9</v>
      </c>
      <c r="C49" s="93">
        <v>11.9</v>
      </c>
    </row>
    <row r="50" spans="1:3" x14ac:dyDescent="0.25">
      <c r="A50" s="92">
        <v>40</v>
      </c>
      <c r="B50" s="93">
        <v>12.07</v>
      </c>
      <c r="C50" s="93">
        <v>12.07</v>
      </c>
    </row>
    <row r="51" spans="1:3" x14ac:dyDescent="0.25">
      <c r="A51" s="92">
        <v>41</v>
      </c>
      <c r="B51" s="93">
        <v>12.24</v>
      </c>
      <c r="C51" s="93">
        <v>12.24</v>
      </c>
    </row>
    <row r="52" spans="1:3" x14ac:dyDescent="0.25">
      <c r="A52" s="92">
        <v>42</v>
      </c>
      <c r="B52" s="93">
        <v>12.42</v>
      </c>
      <c r="C52" s="93">
        <v>12.42</v>
      </c>
    </row>
    <row r="53" spans="1:3" x14ac:dyDescent="0.25">
      <c r="A53" s="92">
        <v>43</v>
      </c>
      <c r="B53" s="93">
        <v>12.6</v>
      </c>
      <c r="C53" s="93">
        <v>12.6</v>
      </c>
    </row>
    <row r="54" spans="1:3" x14ac:dyDescent="0.25">
      <c r="A54" s="92">
        <v>44</v>
      </c>
      <c r="B54" s="93">
        <v>12.79</v>
      </c>
      <c r="C54" s="93">
        <v>12.79</v>
      </c>
    </row>
    <row r="55" spans="1:3" x14ac:dyDescent="0.25">
      <c r="A55" s="92">
        <v>45</v>
      </c>
      <c r="B55" s="93">
        <v>12.98</v>
      </c>
      <c r="C55" s="93">
        <v>12.98</v>
      </c>
    </row>
    <row r="56" spans="1:3" x14ac:dyDescent="0.25">
      <c r="A56" s="92">
        <v>46</v>
      </c>
      <c r="B56" s="93">
        <v>13.17</v>
      </c>
      <c r="C56" s="93">
        <v>13.17</v>
      </c>
    </row>
    <row r="57" spans="1:3" x14ac:dyDescent="0.25">
      <c r="A57" s="92">
        <v>47</v>
      </c>
      <c r="B57" s="93">
        <v>13.36</v>
      </c>
      <c r="C57" s="93">
        <v>13.36</v>
      </c>
    </row>
    <row r="58" spans="1:3" x14ac:dyDescent="0.25">
      <c r="A58" s="92">
        <v>48</v>
      </c>
      <c r="B58" s="93">
        <v>13.56</v>
      </c>
      <c r="C58" s="93">
        <v>13.56</v>
      </c>
    </row>
    <row r="59" spans="1:3" x14ac:dyDescent="0.25">
      <c r="A59" s="92">
        <v>49</v>
      </c>
      <c r="B59" s="93">
        <v>13.77</v>
      </c>
      <c r="C59" s="93">
        <v>13.77</v>
      </c>
    </row>
    <row r="60" spans="1:3" x14ac:dyDescent="0.25">
      <c r="A60" s="92">
        <v>50</v>
      </c>
      <c r="B60" s="93">
        <v>13.97</v>
      </c>
      <c r="C60" s="93">
        <v>13.97</v>
      </c>
    </row>
    <row r="61" spans="1:3" x14ac:dyDescent="0.25">
      <c r="A61" s="92">
        <v>51</v>
      </c>
      <c r="B61" s="93">
        <v>14.19</v>
      </c>
      <c r="C61" s="93">
        <v>14.19</v>
      </c>
    </row>
    <row r="62" spans="1:3" x14ac:dyDescent="0.25">
      <c r="A62" s="92">
        <v>52</v>
      </c>
      <c r="B62" s="93">
        <v>14.4</v>
      </c>
      <c r="C62" s="93">
        <v>14.4</v>
      </c>
    </row>
    <row r="63" spans="1:3" x14ac:dyDescent="0.25">
      <c r="A63" s="92">
        <v>53</v>
      </c>
      <c r="B63" s="93">
        <v>14.63</v>
      </c>
      <c r="C63" s="93">
        <v>14.63</v>
      </c>
    </row>
    <row r="64" spans="1:3" x14ac:dyDescent="0.25">
      <c r="A64" s="92">
        <v>54</v>
      </c>
      <c r="B64" s="93">
        <v>14.85</v>
      </c>
      <c r="C64" s="93">
        <v>14.85</v>
      </c>
    </row>
    <row r="65" spans="1:3" x14ac:dyDescent="0.25">
      <c r="A65" s="92">
        <v>55</v>
      </c>
      <c r="B65" s="93">
        <v>15.09</v>
      </c>
      <c r="C65" s="93">
        <v>15.09</v>
      </c>
    </row>
    <row r="66" spans="1:3" x14ac:dyDescent="0.25">
      <c r="A66" s="92">
        <v>56</v>
      </c>
      <c r="B66" s="93">
        <v>15.33</v>
      </c>
      <c r="C66" s="93">
        <v>15.33</v>
      </c>
    </row>
    <row r="67" spans="1:3" x14ac:dyDescent="0.25">
      <c r="A67" s="92">
        <v>57</v>
      </c>
      <c r="B67" s="93">
        <v>15.57</v>
      </c>
      <c r="C67" s="93">
        <v>15.57</v>
      </c>
    </row>
    <row r="68" spans="1:3" x14ac:dyDescent="0.25">
      <c r="A68" s="92">
        <v>58</v>
      </c>
      <c r="B68" s="93">
        <v>15.83</v>
      </c>
      <c r="C68" s="93">
        <v>15.83</v>
      </c>
    </row>
    <row r="69" spans="1:3" x14ac:dyDescent="0.25">
      <c r="A69" s="92">
        <v>59</v>
      </c>
      <c r="B69" s="93">
        <v>16.09</v>
      </c>
      <c r="C69" s="93">
        <v>16.09</v>
      </c>
    </row>
    <row r="70" spans="1:3" x14ac:dyDescent="0.25">
      <c r="A70" s="92">
        <v>60</v>
      </c>
      <c r="B70" s="93">
        <v>16.36</v>
      </c>
      <c r="C70" s="93">
        <v>16.36</v>
      </c>
    </row>
    <row r="71" spans="1:3" x14ac:dyDescent="0.25">
      <c r="A71" s="92">
        <v>61</v>
      </c>
      <c r="B71" s="93">
        <v>16.649999999999999</v>
      </c>
      <c r="C71" s="93">
        <v>16.649999999999999</v>
      </c>
    </row>
    <row r="72" spans="1:3" x14ac:dyDescent="0.25">
      <c r="A72" s="92">
        <v>62</v>
      </c>
      <c r="B72" s="93">
        <v>16.940000000000001</v>
      </c>
      <c r="C72" s="93">
        <v>16.940000000000001</v>
      </c>
    </row>
    <row r="73" spans="1:3" x14ac:dyDescent="0.25">
      <c r="A73" s="92">
        <v>63</v>
      </c>
      <c r="B73" s="93">
        <v>17.25</v>
      </c>
      <c r="C73" s="93">
        <v>17.25</v>
      </c>
    </row>
    <row r="74" spans="1:3" x14ac:dyDescent="0.25">
      <c r="A74" s="92">
        <v>64</v>
      </c>
      <c r="B74" s="93">
        <v>17.57</v>
      </c>
      <c r="C74" s="93">
        <v>17.57</v>
      </c>
    </row>
    <row r="75" spans="1:3" x14ac:dyDescent="0.25">
      <c r="A75" s="92">
        <v>65</v>
      </c>
      <c r="B75" s="93">
        <v>17.91</v>
      </c>
      <c r="C75" s="93">
        <v>17.91</v>
      </c>
    </row>
    <row r="76" spans="1:3" x14ac:dyDescent="0.25">
      <c r="A76" s="92">
        <v>66</v>
      </c>
      <c r="B76" s="93">
        <v>17.760000000000002</v>
      </c>
      <c r="C76" s="93">
        <v>17.760000000000002</v>
      </c>
    </row>
    <row r="77" spans="1:3" x14ac:dyDescent="0.25">
      <c r="A77" s="92">
        <v>67</v>
      </c>
      <c r="B77" s="93">
        <v>17.11</v>
      </c>
      <c r="C77" s="93">
        <v>17.11</v>
      </c>
    </row>
    <row r="78" spans="1:3" x14ac:dyDescent="0.25">
      <c r="A78" s="92">
        <v>68</v>
      </c>
      <c r="B78" s="93">
        <v>16.46</v>
      </c>
      <c r="C78" s="93">
        <v>16.46</v>
      </c>
    </row>
    <row r="79" spans="1:3" x14ac:dyDescent="0.25">
      <c r="A79" s="92">
        <v>69</v>
      </c>
      <c r="B79" s="93">
        <v>15.8</v>
      </c>
      <c r="C79" s="93">
        <v>15.8</v>
      </c>
    </row>
    <row r="80" spans="1:3" x14ac:dyDescent="0.25">
      <c r="A80" s="92">
        <v>70</v>
      </c>
      <c r="B80" s="93">
        <v>15.15</v>
      </c>
      <c r="C80" s="93">
        <v>15.15</v>
      </c>
    </row>
    <row r="81" spans="1:3" x14ac:dyDescent="0.25">
      <c r="A81" s="92">
        <v>71</v>
      </c>
      <c r="B81" s="93">
        <v>14.49</v>
      </c>
      <c r="C81" s="93">
        <v>14.49</v>
      </c>
    </row>
    <row r="82" spans="1:3" x14ac:dyDescent="0.25">
      <c r="A82" s="92">
        <v>72</v>
      </c>
      <c r="B82" s="93">
        <v>13.83</v>
      </c>
      <c r="C82" s="93">
        <v>13.83</v>
      </c>
    </row>
    <row r="83" spans="1:3" x14ac:dyDescent="0.25">
      <c r="A83" s="92">
        <v>73</v>
      </c>
      <c r="B83" s="93">
        <v>13.18</v>
      </c>
      <c r="C83" s="93">
        <v>13.18</v>
      </c>
    </row>
    <row r="84" spans="1:3" x14ac:dyDescent="0.25">
      <c r="A84" s="92">
        <v>74</v>
      </c>
      <c r="B84" s="93">
        <v>12.53</v>
      </c>
      <c r="C84" s="93">
        <v>12.53</v>
      </c>
    </row>
    <row r="85" spans="1:3" x14ac:dyDescent="0.25">
      <c r="A85" s="92">
        <v>75</v>
      </c>
      <c r="B85" s="93">
        <v>11.88</v>
      </c>
      <c r="C85" s="93">
        <v>11.88</v>
      </c>
    </row>
    <row r="86" spans="1:3" x14ac:dyDescent="0.25">
      <c r="A86" s="92">
        <v>76</v>
      </c>
      <c r="B86" s="93">
        <v>11.23</v>
      </c>
      <c r="C86" s="93">
        <v>11.23</v>
      </c>
    </row>
    <row r="87" spans="1:3" x14ac:dyDescent="0.25">
      <c r="A87" s="92">
        <v>77</v>
      </c>
      <c r="B87" s="93">
        <v>10.6</v>
      </c>
      <c r="C87" s="93">
        <v>10.6</v>
      </c>
    </row>
    <row r="88" spans="1:3" x14ac:dyDescent="0.25">
      <c r="A88" s="92">
        <v>78</v>
      </c>
      <c r="B88" s="93">
        <v>9.9700000000000006</v>
      </c>
      <c r="C88" s="93">
        <v>9.9700000000000006</v>
      </c>
    </row>
    <row r="89" spans="1:3" x14ac:dyDescent="0.25">
      <c r="A89" s="92">
        <v>79</v>
      </c>
      <c r="B89" s="93">
        <v>9.36</v>
      </c>
      <c r="C89" s="93">
        <v>9.36</v>
      </c>
    </row>
    <row r="90" spans="1:3" x14ac:dyDescent="0.25">
      <c r="A90" s="92">
        <v>80</v>
      </c>
      <c r="B90" s="93">
        <v>8.76</v>
      </c>
      <c r="C90" s="93">
        <v>8.76</v>
      </c>
    </row>
    <row r="91" spans="1:3" x14ac:dyDescent="0.25">
      <c r="A91" s="92">
        <v>81</v>
      </c>
      <c r="B91" s="93">
        <v>8.18</v>
      </c>
      <c r="C91" s="93">
        <v>8.18</v>
      </c>
    </row>
    <row r="92" spans="1:3" x14ac:dyDescent="0.25">
      <c r="A92" s="92">
        <v>82</v>
      </c>
      <c r="B92" s="93">
        <v>7.61</v>
      </c>
      <c r="C92" s="93">
        <v>7.61</v>
      </c>
    </row>
    <row r="93" spans="1:3" x14ac:dyDescent="0.25">
      <c r="A93" s="92">
        <v>83</v>
      </c>
      <c r="B93" s="93">
        <v>7.07</v>
      </c>
      <c r="C93" s="93">
        <v>7.07</v>
      </c>
    </row>
    <row r="94" spans="1:3" x14ac:dyDescent="0.25">
      <c r="A94" s="92">
        <v>84</v>
      </c>
      <c r="B94" s="93">
        <v>6.55</v>
      </c>
      <c r="C94" s="93">
        <v>6.55</v>
      </c>
    </row>
    <row r="95" spans="1:3" x14ac:dyDescent="0.25">
      <c r="A95" s="92">
        <v>85</v>
      </c>
      <c r="B95" s="93">
        <v>6.06</v>
      </c>
      <c r="C95" s="93">
        <v>6.06</v>
      </c>
    </row>
    <row r="96" spans="1:3" x14ac:dyDescent="0.25">
      <c r="A96" s="92">
        <v>86</v>
      </c>
      <c r="B96" s="93">
        <v>5.58</v>
      </c>
      <c r="C96" s="93">
        <v>5.58</v>
      </c>
    </row>
    <row r="97" spans="1:3" x14ac:dyDescent="0.25">
      <c r="A97" s="92">
        <v>87</v>
      </c>
      <c r="B97" s="93">
        <v>5.14</v>
      </c>
      <c r="C97" s="93">
        <v>5.14</v>
      </c>
    </row>
    <row r="98" spans="1:3" x14ac:dyDescent="0.25">
      <c r="A98" s="92">
        <v>88</v>
      </c>
      <c r="B98" s="93">
        <v>4.7300000000000004</v>
      </c>
      <c r="C98" s="93">
        <v>4.7300000000000004</v>
      </c>
    </row>
    <row r="99" spans="1:3" x14ac:dyDescent="0.25">
      <c r="A99" s="92">
        <v>89</v>
      </c>
      <c r="B99" s="93">
        <v>4.34</v>
      </c>
      <c r="C99" s="93">
        <v>4.34</v>
      </c>
    </row>
    <row r="100" spans="1:3" x14ac:dyDescent="0.25">
      <c r="A100" s="92">
        <v>90</v>
      </c>
      <c r="B100" s="93">
        <v>3.99</v>
      </c>
      <c r="C100" s="93">
        <v>3.99</v>
      </c>
    </row>
    <row r="101" spans="1:3" x14ac:dyDescent="0.25">
      <c r="A101" s="92">
        <v>91</v>
      </c>
      <c r="B101" s="93">
        <v>3.66</v>
      </c>
      <c r="C101" s="93">
        <v>3.66</v>
      </c>
    </row>
    <row r="102" spans="1:3" x14ac:dyDescent="0.25">
      <c r="A102" s="92">
        <v>92</v>
      </c>
      <c r="B102" s="93">
        <v>3.36</v>
      </c>
      <c r="C102" s="93">
        <v>3.36</v>
      </c>
    </row>
    <row r="103" spans="1:3" x14ac:dyDescent="0.25">
      <c r="A103" s="92">
        <v>93</v>
      </c>
      <c r="B103" s="93">
        <v>3.09</v>
      </c>
      <c r="C103" s="93">
        <v>3.09</v>
      </c>
    </row>
    <row r="104" spans="1:3" x14ac:dyDescent="0.25">
      <c r="A104" s="92">
        <v>94</v>
      </c>
      <c r="B104" s="93">
        <v>2.84</v>
      </c>
      <c r="C104" s="93">
        <v>2.84</v>
      </c>
    </row>
    <row r="105" spans="1:3" x14ac:dyDescent="0.25">
      <c r="A105" s="92">
        <v>95</v>
      </c>
      <c r="B105" s="93">
        <v>2.62</v>
      </c>
      <c r="C105" s="93">
        <v>2.62</v>
      </c>
    </row>
  </sheetData>
  <sheetProtection algorithmName="SHA-512" hashValue="Ipm+HsUb8zd2h81lF5BqAUiWJ1+bHw2JBjyMYHKSaUUV4yhjWcLfuehxLk+jLe1kNTlsmiNthdCoByYdyCmiGg==" saltValue="w8Hb1YhZbQPzQ/7FnGYUTw==" spinCount="100000" sheet="1" objects="1" scenarios="1"/>
  <conditionalFormatting sqref="A25:A105">
    <cfRule type="expression" dxfId="1083" priority="11" stopIfTrue="1">
      <formula>MOD(ROW(),2)=0</formula>
    </cfRule>
    <cfRule type="expression" dxfId="1082" priority="12" stopIfTrue="1">
      <formula>MOD(ROW(),2)&lt;&gt;0</formula>
    </cfRule>
  </conditionalFormatting>
  <conditionalFormatting sqref="B25:C105">
    <cfRule type="expression" dxfId="1081" priority="13" stopIfTrue="1">
      <formula>MOD(ROW(),2)=0</formula>
    </cfRule>
    <cfRule type="expression" dxfId="1080" priority="14" stopIfTrue="1">
      <formula>MOD(ROW(),2)&lt;&gt;0</formula>
    </cfRule>
  </conditionalFormatting>
  <conditionalFormatting sqref="A6:A16 A18:A20">
    <cfRule type="expression" dxfId="1079" priority="7" stopIfTrue="1">
      <formula>MOD(ROW(),2)=0</formula>
    </cfRule>
    <cfRule type="expression" dxfId="1078" priority="8" stopIfTrue="1">
      <formula>MOD(ROW(),2)&lt;&gt;0</formula>
    </cfRule>
  </conditionalFormatting>
  <conditionalFormatting sqref="B6:C7 B9:C17 C8 B20:C20 C18:C19">
    <cfRule type="expression" dxfId="1077" priority="9" stopIfTrue="1">
      <formula>MOD(ROW(),2)=0</formula>
    </cfRule>
    <cfRule type="expression" dxfId="1076" priority="10" stopIfTrue="1">
      <formula>MOD(ROW(),2)&lt;&gt;0</formula>
    </cfRule>
  </conditionalFormatting>
  <conditionalFormatting sqref="B8">
    <cfRule type="expression" dxfId="1075" priority="5" stopIfTrue="1">
      <formula>MOD(ROW(),2)=0</formula>
    </cfRule>
    <cfRule type="expression" dxfId="1074" priority="6" stopIfTrue="1">
      <formula>MOD(ROW(),2)&lt;&gt;0</formula>
    </cfRule>
  </conditionalFormatting>
  <conditionalFormatting sqref="B18:B19">
    <cfRule type="expression" dxfId="1073" priority="3" stopIfTrue="1">
      <formula>MOD(ROW(),2)=0</formula>
    </cfRule>
    <cfRule type="expression" dxfId="1072" priority="4" stopIfTrue="1">
      <formula>MOD(ROW(),2)&lt;&gt;0</formula>
    </cfRule>
  </conditionalFormatting>
  <conditionalFormatting sqref="A17">
    <cfRule type="expression" dxfId="1071" priority="1" stopIfTrue="1">
      <formula>MOD(ROW(),2)=0</formula>
    </cfRule>
    <cfRule type="expression" dxfId="10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66"/>
  <dimension ref="A1:L10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x-317</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373</v>
      </c>
      <c r="C9" s="77"/>
    </row>
    <row r="10" spans="1:12" ht="26.4" x14ac:dyDescent="0.25">
      <c r="A10" s="80" t="s">
        <v>2</v>
      </c>
      <c r="B10" s="77" t="s">
        <v>390</v>
      </c>
      <c r="C10" s="77"/>
    </row>
    <row r="11" spans="1:12" x14ac:dyDescent="0.25">
      <c r="A11" s="80" t="s">
        <v>23</v>
      </c>
      <c r="B11" s="77" t="s">
        <v>375</v>
      </c>
      <c r="C11" s="77"/>
    </row>
    <row r="12" spans="1:12" x14ac:dyDescent="0.25">
      <c r="A12" s="80" t="s">
        <v>270</v>
      </c>
      <c r="B12" s="77" t="s">
        <v>285</v>
      </c>
      <c r="C12" s="77"/>
    </row>
    <row r="13" spans="1:12" x14ac:dyDescent="0.25">
      <c r="A13" s="80" t="s">
        <v>56</v>
      </c>
      <c r="B13" s="77">
        <v>0</v>
      </c>
      <c r="C13" s="77"/>
    </row>
    <row r="14" spans="1:12" x14ac:dyDescent="0.25">
      <c r="A14" s="80" t="s">
        <v>18</v>
      </c>
      <c r="B14" s="77">
        <v>317</v>
      </c>
      <c r="C14" s="77"/>
    </row>
    <row r="15" spans="1:12" x14ac:dyDescent="0.25">
      <c r="A15" s="80" t="s">
        <v>57</v>
      </c>
      <c r="B15" s="77" t="s">
        <v>391</v>
      </c>
      <c r="C15" s="77"/>
    </row>
    <row r="16" spans="1:12" x14ac:dyDescent="0.25">
      <c r="A16" s="80" t="s">
        <v>58</v>
      </c>
      <c r="B16" s="77" t="s">
        <v>392</v>
      </c>
      <c r="C16" s="77"/>
    </row>
    <row r="17" spans="1:3" ht="42" customHeight="1" x14ac:dyDescent="0.25">
      <c r="A17" s="89"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378</v>
      </c>
      <c r="C25" s="91" t="s">
        <v>379</v>
      </c>
    </row>
    <row r="26" spans="1:3" x14ac:dyDescent="0.25">
      <c r="A26" s="92">
        <v>16</v>
      </c>
      <c r="B26" s="93">
        <v>8.16</v>
      </c>
      <c r="C26" s="93">
        <v>8.16</v>
      </c>
    </row>
    <row r="27" spans="1:3" x14ac:dyDescent="0.25">
      <c r="A27" s="92">
        <v>17</v>
      </c>
      <c r="B27" s="93">
        <v>8.2799999999999994</v>
      </c>
      <c r="C27" s="93">
        <v>8.2799999999999994</v>
      </c>
    </row>
    <row r="28" spans="1:3" x14ac:dyDescent="0.25">
      <c r="A28" s="92">
        <v>18</v>
      </c>
      <c r="B28" s="93">
        <v>8.39</v>
      </c>
      <c r="C28" s="93">
        <v>8.39</v>
      </c>
    </row>
    <row r="29" spans="1:3" x14ac:dyDescent="0.25">
      <c r="A29" s="92">
        <v>19</v>
      </c>
      <c r="B29" s="93">
        <v>8.51</v>
      </c>
      <c r="C29" s="93">
        <v>8.51</v>
      </c>
    </row>
    <row r="30" spans="1:3" x14ac:dyDescent="0.25">
      <c r="A30" s="92">
        <v>20</v>
      </c>
      <c r="B30" s="93">
        <v>8.6300000000000008</v>
      </c>
      <c r="C30" s="93">
        <v>8.6300000000000008</v>
      </c>
    </row>
    <row r="31" spans="1:3" x14ac:dyDescent="0.25">
      <c r="A31" s="92">
        <v>21</v>
      </c>
      <c r="B31" s="93">
        <v>8.76</v>
      </c>
      <c r="C31" s="93">
        <v>8.76</v>
      </c>
    </row>
    <row r="32" spans="1:3" x14ac:dyDescent="0.25">
      <c r="A32" s="92">
        <v>22</v>
      </c>
      <c r="B32" s="93">
        <v>8.8800000000000008</v>
      </c>
      <c r="C32" s="93">
        <v>8.8800000000000008</v>
      </c>
    </row>
    <row r="33" spans="1:3" x14ac:dyDescent="0.25">
      <c r="A33" s="92">
        <v>23</v>
      </c>
      <c r="B33" s="93">
        <v>9.01</v>
      </c>
      <c r="C33" s="93">
        <v>9.01</v>
      </c>
    </row>
    <row r="34" spans="1:3" x14ac:dyDescent="0.25">
      <c r="A34" s="92">
        <v>24</v>
      </c>
      <c r="B34" s="93">
        <v>9.1300000000000008</v>
      </c>
      <c r="C34" s="93">
        <v>9.1300000000000008</v>
      </c>
    </row>
    <row r="35" spans="1:3" x14ac:dyDescent="0.25">
      <c r="A35" s="92">
        <v>25</v>
      </c>
      <c r="B35" s="93">
        <v>9.26</v>
      </c>
      <c r="C35" s="93">
        <v>9.26</v>
      </c>
    </row>
    <row r="36" spans="1:3" x14ac:dyDescent="0.25">
      <c r="A36" s="92">
        <v>26</v>
      </c>
      <c r="B36" s="93">
        <v>9.39</v>
      </c>
      <c r="C36" s="93">
        <v>9.39</v>
      </c>
    </row>
    <row r="37" spans="1:3" x14ac:dyDescent="0.25">
      <c r="A37" s="92">
        <v>27</v>
      </c>
      <c r="B37" s="93">
        <v>9.5299999999999994</v>
      </c>
      <c r="C37" s="93">
        <v>9.5299999999999994</v>
      </c>
    </row>
    <row r="38" spans="1:3" x14ac:dyDescent="0.25">
      <c r="A38" s="92">
        <v>28</v>
      </c>
      <c r="B38" s="93">
        <v>9.66</v>
      </c>
      <c r="C38" s="93">
        <v>9.66</v>
      </c>
    </row>
    <row r="39" spans="1:3" x14ac:dyDescent="0.25">
      <c r="A39" s="92">
        <v>29</v>
      </c>
      <c r="B39" s="93">
        <v>9.8000000000000007</v>
      </c>
      <c r="C39" s="93">
        <v>9.8000000000000007</v>
      </c>
    </row>
    <row r="40" spans="1:3" x14ac:dyDescent="0.25">
      <c r="A40" s="92">
        <v>30</v>
      </c>
      <c r="B40" s="93">
        <v>9.94</v>
      </c>
      <c r="C40" s="93">
        <v>9.94</v>
      </c>
    </row>
    <row r="41" spans="1:3" x14ac:dyDescent="0.25">
      <c r="A41" s="92">
        <v>31</v>
      </c>
      <c r="B41" s="93">
        <v>10.08</v>
      </c>
      <c r="C41" s="93">
        <v>10.08</v>
      </c>
    </row>
    <row r="42" spans="1:3" x14ac:dyDescent="0.25">
      <c r="A42" s="92">
        <v>32</v>
      </c>
      <c r="B42" s="93">
        <v>10.220000000000001</v>
      </c>
      <c r="C42" s="93">
        <v>10.220000000000001</v>
      </c>
    </row>
    <row r="43" spans="1:3" x14ac:dyDescent="0.25">
      <c r="A43" s="92">
        <v>33</v>
      </c>
      <c r="B43" s="93">
        <v>10.37</v>
      </c>
      <c r="C43" s="93">
        <v>10.37</v>
      </c>
    </row>
    <row r="44" spans="1:3" x14ac:dyDescent="0.25">
      <c r="A44" s="92">
        <v>34</v>
      </c>
      <c r="B44" s="93">
        <v>10.52</v>
      </c>
      <c r="C44" s="93">
        <v>10.52</v>
      </c>
    </row>
    <row r="45" spans="1:3" x14ac:dyDescent="0.25">
      <c r="A45" s="92">
        <v>35</v>
      </c>
      <c r="B45" s="93">
        <v>10.67</v>
      </c>
      <c r="C45" s="93">
        <v>10.67</v>
      </c>
    </row>
    <row r="46" spans="1:3" x14ac:dyDescent="0.25">
      <c r="A46" s="92">
        <v>36</v>
      </c>
      <c r="B46" s="93">
        <v>10.82</v>
      </c>
      <c r="C46" s="93">
        <v>10.82</v>
      </c>
    </row>
    <row r="47" spans="1:3" x14ac:dyDescent="0.25">
      <c r="A47" s="92">
        <v>37</v>
      </c>
      <c r="B47" s="93">
        <v>10.97</v>
      </c>
      <c r="C47" s="93">
        <v>10.97</v>
      </c>
    </row>
    <row r="48" spans="1:3" x14ac:dyDescent="0.25">
      <c r="A48" s="92">
        <v>38</v>
      </c>
      <c r="B48" s="93">
        <v>11.13</v>
      </c>
      <c r="C48" s="93">
        <v>11.13</v>
      </c>
    </row>
    <row r="49" spans="1:3" x14ac:dyDescent="0.25">
      <c r="A49" s="92">
        <v>39</v>
      </c>
      <c r="B49" s="93">
        <v>11.29</v>
      </c>
      <c r="C49" s="93">
        <v>11.29</v>
      </c>
    </row>
    <row r="50" spans="1:3" x14ac:dyDescent="0.25">
      <c r="A50" s="92">
        <v>40</v>
      </c>
      <c r="B50" s="93">
        <v>11.45</v>
      </c>
      <c r="C50" s="93">
        <v>11.45</v>
      </c>
    </row>
    <row r="51" spans="1:3" x14ac:dyDescent="0.25">
      <c r="A51" s="92">
        <v>41</v>
      </c>
      <c r="B51" s="93">
        <v>11.62</v>
      </c>
      <c r="C51" s="93">
        <v>11.62</v>
      </c>
    </row>
    <row r="52" spans="1:3" x14ac:dyDescent="0.25">
      <c r="A52" s="92">
        <v>42</v>
      </c>
      <c r="B52" s="93">
        <v>11.79</v>
      </c>
      <c r="C52" s="93">
        <v>11.79</v>
      </c>
    </row>
    <row r="53" spans="1:3" x14ac:dyDescent="0.25">
      <c r="A53" s="92">
        <v>43</v>
      </c>
      <c r="B53" s="93">
        <v>11.96</v>
      </c>
      <c r="C53" s="93">
        <v>11.96</v>
      </c>
    </row>
    <row r="54" spans="1:3" x14ac:dyDescent="0.25">
      <c r="A54" s="92">
        <v>44</v>
      </c>
      <c r="B54" s="93">
        <v>12.13</v>
      </c>
      <c r="C54" s="93">
        <v>12.13</v>
      </c>
    </row>
    <row r="55" spans="1:3" x14ac:dyDescent="0.25">
      <c r="A55" s="92">
        <v>45</v>
      </c>
      <c r="B55" s="93">
        <v>12.31</v>
      </c>
      <c r="C55" s="93">
        <v>12.31</v>
      </c>
    </row>
    <row r="56" spans="1:3" x14ac:dyDescent="0.25">
      <c r="A56" s="92">
        <v>46</v>
      </c>
      <c r="B56" s="93">
        <v>12.49</v>
      </c>
      <c r="C56" s="93">
        <v>12.49</v>
      </c>
    </row>
    <row r="57" spans="1:3" x14ac:dyDescent="0.25">
      <c r="A57" s="92">
        <v>47</v>
      </c>
      <c r="B57" s="93">
        <v>12.67</v>
      </c>
      <c r="C57" s="93">
        <v>12.67</v>
      </c>
    </row>
    <row r="58" spans="1:3" x14ac:dyDescent="0.25">
      <c r="A58" s="92">
        <v>48</v>
      </c>
      <c r="B58" s="93">
        <v>12.86</v>
      </c>
      <c r="C58" s="93">
        <v>12.86</v>
      </c>
    </row>
    <row r="59" spans="1:3" x14ac:dyDescent="0.25">
      <c r="A59" s="92">
        <v>49</v>
      </c>
      <c r="B59" s="93">
        <v>13.05</v>
      </c>
      <c r="C59" s="93">
        <v>13.05</v>
      </c>
    </row>
    <row r="60" spans="1:3" x14ac:dyDescent="0.25">
      <c r="A60" s="92">
        <v>50</v>
      </c>
      <c r="B60" s="93">
        <v>13.24</v>
      </c>
      <c r="C60" s="93">
        <v>13.24</v>
      </c>
    </row>
    <row r="61" spans="1:3" x14ac:dyDescent="0.25">
      <c r="A61" s="92">
        <v>51</v>
      </c>
      <c r="B61" s="93">
        <v>13.44</v>
      </c>
      <c r="C61" s="93">
        <v>13.44</v>
      </c>
    </row>
    <row r="62" spans="1:3" x14ac:dyDescent="0.25">
      <c r="A62" s="92">
        <v>52</v>
      </c>
      <c r="B62" s="93">
        <v>13.64</v>
      </c>
      <c r="C62" s="93">
        <v>13.64</v>
      </c>
    </row>
    <row r="63" spans="1:3" x14ac:dyDescent="0.25">
      <c r="A63" s="92">
        <v>53</v>
      </c>
      <c r="B63" s="93">
        <v>13.85</v>
      </c>
      <c r="C63" s="93">
        <v>13.85</v>
      </c>
    </row>
    <row r="64" spans="1:3" x14ac:dyDescent="0.25">
      <c r="A64" s="92">
        <v>54</v>
      </c>
      <c r="B64" s="93">
        <v>14.07</v>
      </c>
      <c r="C64" s="93">
        <v>14.07</v>
      </c>
    </row>
    <row r="65" spans="1:3" x14ac:dyDescent="0.25">
      <c r="A65" s="92">
        <v>55</v>
      </c>
      <c r="B65" s="93">
        <v>14.29</v>
      </c>
      <c r="C65" s="93">
        <v>14.29</v>
      </c>
    </row>
    <row r="66" spans="1:3" x14ac:dyDescent="0.25">
      <c r="A66" s="92">
        <v>56</v>
      </c>
      <c r="B66" s="93">
        <v>14.51</v>
      </c>
      <c r="C66" s="93">
        <v>14.51</v>
      </c>
    </row>
    <row r="67" spans="1:3" x14ac:dyDescent="0.25">
      <c r="A67" s="92">
        <v>57</v>
      </c>
      <c r="B67" s="93">
        <v>14.74</v>
      </c>
      <c r="C67" s="93">
        <v>14.74</v>
      </c>
    </row>
    <row r="68" spans="1:3" x14ac:dyDescent="0.25">
      <c r="A68" s="92">
        <v>58</v>
      </c>
      <c r="B68" s="93">
        <v>14.98</v>
      </c>
      <c r="C68" s="93">
        <v>14.98</v>
      </c>
    </row>
    <row r="69" spans="1:3" x14ac:dyDescent="0.25">
      <c r="A69" s="92">
        <v>59</v>
      </c>
      <c r="B69" s="93">
        <v>15.23</v>
      </c>
      <c r="C69" s="93">
        <v>15.23</v>
      </c>
    </row>
    <row r="70" spans="1:3" x14ac:dyDescent="0.25">
      <c r="A70" s="92">
        <v>60</v>
      </c>
      <c r="B70" s="93">
        <v>15.48</v>
      </c>
      <c r="C70" s="93">
        <v>15.48</v>
      </c>
    </row>
    <row r="71" spans="1:3" x14ac:dyDescent="0.25">
      <c r="A71" s="92">
        <v>61</v>
      </c>
      <c r="B71" s="93">
        <v>15.75</v>
      </c>
      <c r="C71" s="93">
        <v>15.75</v>
      </c>
    </row>
    <row r="72" spans="1:3" x14ac:dyDescent="0.25">
      <c r="A72" s="92">
        <v>62</v>
      </c>
      <c r="B72" s="93">
        <v>16.02</v>
      </c>
      <c r="C72" s="93">
        <v>16.02</v>
      </c>
    </row>
    <row r="73" spans="1:3" x14ac:dyDescent="0.25">
      <c r="A73" s="92">
        <v>63</v>
      </c>
      <c r="B73" s="93">
        <v>16.309999999999999</v>
      </c>
      <c r="C73" s="93">
        <v>16.309999999999999</v>
      </c>
    </row>
    <row r="74" spans="1:3" x14ac:dyDescent="0.25">
      <c r="A74" s="92">
        <v>64</v>
      </c>
      <c r="B74" s="93">
        <v>16.61</v>
      </c>
      <c r="C74" s="93">
        <v>16.61</v>
      </c>
    </row>
    <row r="75" spans="1:3" x14ac:dyDescent="0.25">
      <c r="A75" s="92">
        <v>65</v>
      </c>
      <c r="B75" s="93">
        <v>16.93</v>
      </c>
      <c r="C75" s="93">
        <v>16.93</v>
      </c>
    </row>
    <row r="76" spans="1:3" x14ac:dyDescent="0.25">
      <c r="A76" s="92">
        <v>66</v>
      </c>
      <c r="B76" s="93">
        <v>17.260000000000002</v>
      </c>
      <c r="C76" s="93">
        <v>17.260000000000002</v>
      </c>
    </row>
    <row r="77" spans="1:3" x14ac:dyDescent="0.25">
      <c r="A77" s="92">
        <v>67</v>
      </c>
      <c r="B77" s="93">
        <v>17.11</v>
      </c>
      <c r="C77" s="93">
        <v>17.11</v>
      </c>
    </row>
    <row r="78" spans="1:3" x14ac:dyDescent="0.25">
      <c r="A78" s="92">
        <v>68</v>
      </c>
      <c r="B78" s="93">
        <v>16.46</v>
      </c>
      <c r="C78" s="93">
        <v>16.46</v>
      </c>
    </row>
    <row r="79" spans="1:3" x14ac:dyDescent="0.25">
      <c r="A79" s="92">
        <v>69</v>
      </c>
      <c r="B79" s="93">
        <v>15.8</v>
      </c>
      <c r="C79" s="93">
        <v>15.8</v>
      </c>
    </row>
    <row r="80" spans="1:3" x14ac:dyDescent="0.25">
      <c r="A80" s="92">
        <v>70</v>
      </c>
      <c r="B80" s="93">
        <v>15.15</v>
      </c>
      <c r="C80" s="93">
        <v>15.15</v>
      </c>
    </row>
    <row r="81" spans="1:3" x14ac:dyDescent="0.25">
      <c r="A81" s="92">
        <v>71</v>
      </c>
      <c r="B81" s="93">
        <v>14.49</v>
      </c>
      <c r="C81" s="93">
        <v>14.49</v>
      </c>
    </row>
    <row r="82" spans="1:3" x14ac:dyDescent="0.25">
      <c r="A82" s="92">
        <v>72</v>
      </c>
      <c r="B82" s="93">
        <v>13.83</v>
      </c>
      <c r="C82" s="93">
        <v>13.83</v>
      </c>
    </row>
    <row r="83" spans="1:3" x14ac:dyDescent="0.25">
      <c r="A83" s="92">
        <v>73</v>
      </c>
      <c r="B83" s="93">
        <v>13.18</v>
      </c>
      <c r="C83" s="93">
        <v>13.18</v>
      </c>
    </row>
    <row r="84" spans="1:3" x14ac:dyDescent="0.25">
      <c r="A84" s="92">
        <v>74</v>
      </c>
      <c r="B84" s="93">
        <v>12.53</v>
      </c>
      <c r="C84" s="93">
        <v>12.53</v>
      </c>
    </row>
    <row r="85" spans="1:3" x14ac:dyDescent="0.25">
      <c r="A85" s="92">
        <v>75</v>
      </c>
      <c r="B85" s="93">
        <v>11.88</v>
      </c>
      <c r="C85" s="93">
        <v>11.88</v>
      </c>
    </row>
    <row r="86" spans="1:3" x14ac:dyDescent="0.25">
      <c r="A86" s="92">
        <v>76</v>
      </c>
      <c r="B86" s="93">
        <v>11.23</v>
      </c>
      <c r="C86" s="93">
        <v>11.23</v>
      </c>
    </row>
    <row r="87" spans="1:3" x14ac:dyDescent="0.25">
      <c r="A87" s="92">
        <v>77</v>
      </c>
      <c r="B87" s="93">
        <v>10.6</v>
      </c>
      <c r="C87" s="93">
        <v>10.6</v>
      </c>
    </row>
    <row r="88" spans="1:3" x14ac:dyDescent="0.25">
      <c r="A88" s="92">
        <v>78</v>
      </c>
      <c r="B88" s="93">
        <v>9.9700000000000006</v>
      </c>
      <c r="C88" s="93">
        <v>9.9700000000000006</v>
      </c>
    </row>
    <row r="89" spans="1:3" x14ac:dyDescent="0.25">
      <c r="A89" s="92">
        <v>79</v>
      </c>
      <c r="B89" s="93">
        <v>9.36</v>
      </c>
      <c r="C89" s="93">
        <v>9.36</v>
      </c>
    </row>
    <row r="90" spans="1:3" x14ac:dyDescent="0.25">
      <c r="A90" s="92">
        <v>80</v>
      </c>
      <c r="B90" s="93">
        <v>8.76</v>
      </c>
      <c r="C90" s="93">
        <v>8.76</v>
      </c>
    </row>
    <row r="91" spans="1:3" x14ac:dyDescent="0.25">
      <c r="A91" s="92">
        <v>81</v>
      </c>
      <c r="B91" s="93">
        <v>8.18</v>
      </c>
      <c r="C91" s="93">
        <v>8.18</v>
      </c>
    </row>
    <row r="92" spans="1:3" x14ac:dyDescent="0.25">
      <c r="A92" s="92">
        <v>82</v>
      </c>
      <c r="B92" s="93">
        <v>7.61</v>
      </c>
      <c r="C92" s="93">
        <v>7.61</v>
      </c>
    </row>
    <row r="93" spans="1:3" x14ac:dyDescent="0.25">
      <c r="A93" s="92">
        <v>83</v>
      </c>
      <c r="B93" s="93">
        <v>7.07</v>
      </c>
      <c r="C93" s="93">
        <v>7.07</v>
      </c>
    </row>
    <row r="94" spans="1:3" x14ac:dyDescent="0.25">
      <c r="A94" s="92">
        <v>84</v>
      </c>
      <c r="B94" s="93">
        <v>6.55</v>
      </c>
      <c r="C94" s="93">
        <v>6.55</v>
      </c>
    </row>
    <row r="95" spans="1:3" x14ac:dyDescent="0.25">
      <c r="A95" s="92">
        <v>85</v>
      </c>
      <c r="B95" s="93">
        <v>6.06</v>
      </c>
      <c r="C95" s="93">
        <v>6.06</v>
      </c>
    </row>
    <row r="96" spans="1:3" x14ac:dyDescent="0.25">
      <c r="A96" s="92">
        <v>86</v>
      </c>
      <c r="B96" s="93">
        <v>5.58</v>
      </c>
      <c r="C96" s="93">
        <v>5.58</v>
      </c>
    </row>
    <row r="97" spans="1:3" x14ac:dyDescent="0.25">
      <c r="A97" s="92">
        <v>87</v>
      </c>
      <c r="B97" s="93">
        <v>5.14</v>
      </c>
      <c r="C97" s="93">
        <v>5.14</v>
      </c>
    </row>
    <row r="98" spans="1:3" x14ac:dyDescent="0.25">
      <c r="A98" s="92">
        <v>88</v>
      </c>
      <c r="B98" s="93">
        <v>4.7300000000000004</v>
      </c>
      <c r="C98" s="93">
        <v>4.7300000000000004</v>
      </c>
    </row>
    <row r="99" spans="1:3" x14ac:dyDescent="0.25">
      <c r="A99" s="92">
        <v>89</v>
      </c>
      <c r="B99" s="93">
        <v>4.34</v>
      </c>
      <c r="C99" s="93">
        <v>4.34</v>
      </c>
    </row>
    <row r="100" spans="1:3" x14ac:dyDescent="0.25">
      <c r="A100" s="92">
        <v>90</v>
      </c>
      <c r="B100" s="93">
        <v>3.99</v>
      </c>
      <c r="C100" s="93">
        <v>3.99</v>
      </c>
    </row>
    <row r="101" spans="1:3" x14ac:dyDescent="0.25">
      <c r="A101" s="92">
        <v>91</v>
      </c>
      <c r="B101" s="93">
        <v>3.66</v>
      </c>
      <c r="C101" s="93">
        <v>3.66</v>
      </c>
    </row>
    <row r="102" spans="1:3" x14ac:dyDescent="0.25">
      <c r="A102" s="92">
        <v>92</v>
      </c>
      <c r="B102" s="93">
        <v>3.36</v>
      </c>
      <c r="C102" s="93">
        <v>3.36</v>
      </c>
    </row>
    <row r="103" spans="1:3" x14ac:dyDescent="0.25">
      <c r="A103" s="92">
        <v>93</v>
      </c>
      <c r="B103" s="93">
        <v>3.09</v>
      </c>
      <c r="C103" s="93">
        <v>3.09</v>
      </c>
    </row>
    <row r="104" spans="1:3" x14ac:dyDescent="0.25">
      <c r="A104" s="92">
        <v>94</v>
      </c>
      <c r="B104" s="93">
        <v>2.84</v>
      </c>
      <c r="C104" s="93">
        <v>2.84</v>
      </c>
    </row>
    <row r="105" spans="1:3" x14ac:dyDescent="0.25">
      <c r="A105" s="92">
        <v>95</v>
      </c>
      <c r="B105" s="93">
        <v>2.62</v>
      </c>
      <c r="C105" s="93">
        <v>2.62</v>
      </c>
    </row>
  </sheetData>
  <sheetProtection algorithmName="SHA-512" hashValue="vMzjk1Csfz/BtviEo6CNi6+TpDW1gKbAbFQtwJNs5H3BFjf9CREkugePBD5qlEEbwWlPuahi+aMiPO/QAxECeg==" saltValue="ZhJAbBAAZtjDC1zVpx/A8A==" spinCount="100000" sheet="1" objects="1" scenarios="1"/>
  <conditionalFormatting sqref="A25:A105">
    <cfRule type="expression" dxfId="1069" priority="11" stopIfTrue="1">
      <formula>MOD(ROW(),2)=0</formula>
    </cfRule>
    <cfRule type="expression" dxfId="1068" priority="12" stopIfTrue="1">
      <formula>MOD(ROW(),2)&lt;&gt;0</formula>
    </cfRule>
  </conditionalFormatting>
  <conditionalFormatting sqref="B25:C105">
    <cfRule type="expression" dxfId="1067" priority="13" stopIfTrue="1">
      <formula>MOD(ROW(),2)=0</formula>
    </cfRule>
    <cfRule type="expression" dxfId="1066" priority="14" stopIfTrue="1">
      <formula>MOD(ROW(),2)&lt;&gt;0</formula>
    </cfRule>
  </conditionalFormatting>
  <conditionalFormatting sqref="A6:A16 A18:A20">
    <cfRule type="expression" dxfId="1065" priority="7" stopIfTrue="1">
      <formula>MOD(ROW(),2)=0</formula>
    </cfRule>
    <cfRule type="expression" dxfId="1064" priority="8" stopIfTrue="1">
      <formula>MOD(ROW(),2)&lt;&gt;0</formula>
    </cfRule>
  </conditionalFormatting>
  <conditionalFormatting sqref="B6:C7 B9:C17 C8 B20:C20 C18:C19">
    <cfRule type="expression" dxfId="1063" priority="9" stopIfTrue="1">
      <formula>MOD(ROW(),2)=0</formula>
    </cfRule>
    <cfRule type="expression" dxfId="1062" priority="10" stopIfTrue="1">
      <formula>MOD(ROW(),2)&lt;&gt;0</formula>
    </cfRule>
  </conditionalFormatting>
  <conditionalFormatting sqref="B8">
    <cfRule type="expression" dxfId="1061" priority="5" stopIfTrue="1">
      <formula>MOD(ROW(),2)=0</formula>
    </cfRule>
    <cfRule type="expression" dxfId="1060" priority="6" stopIfTrue="1">
      <formula>MOD(ROW(),2)&lt;&gt;0</formula>
    </cfRule>
  </conditionalFormatting>
  <conditionalFormatting sqref="B18:B19">
    <cfRule type="expression" dxfId="1059" priority="3" stopIfTrue="1">
      <formula>MOD(ROW(),2)=0</formula>
    </cfRule>
    <cfRule type="expression" dxfId="1058" priority="4" stopIfTrue="1">
      <formula>MOD(ROW(),2)&lt;&gt;0</formula>
    </cfRule>
  </conditionalFormatting>
  <conditionalFormatting sqref="A17">
    <cfRule type="expression" dxfId="1057" priority="1" stopIfTrue="1">
      <formula>MOD(ROW(),2)=0</formula>
    </cfRule>
    <cfRule type="expression" dxfId="10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67"/>
  <dimension ref="A1:L105"/>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x-318</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2015</v>
      </c>
      <c r="C8" s="77"/>
    </row>
    <row r="9" spans="1:12" x14ac:dyDescent="0.25">
      <c r="A9" s="80" t="s">
        <v>17</v>
      </c>
      <c r="B9" s="77" t="s">
        <v>373</v>
      </c>
      <c r="C9" s="77"/>
    </row>
    <row r="10" spans="1:12" ht="26.4" x14ac:dyDescent="0.25">
      <c r="A10" s="80" t="s">
        <v>2</v>
      </c>
      <c r="B10" s="77" t="s">
        <v>393</v>
      </c>
      <c r="C10" s="77"/>
    </row>
    <row r="11" spans="1:12" x14ac:dyDescent="0.25">
      <c r="A11" s="80" t="s">
        <v>23</v>
      </c>
      <c r="B11" s="77" t="s">
        <v>375</v>
      </c>
      <c r="C11" s="77"/>
    </row>
    <row r="12" spans="1:12" x14ac:dyDescent="0.25">
      <c r="A12" s="80" t="s">
        <v>270</v>
      </c>
      <c r="B12" s="77" t="s">
        <v>285</v>
      </c>
      <c r="C12" s="77"/>
    </row>
    <row r="13" spans="1:12" x14ac:dyDescent="0.25">
      <c r="A13" s="80" t="s">
        <v>56</v>
      </c>
      <c r="B13" s="77">
        <v>0</v>
      </c>
      <c r="C13" s="77"/>
    </row>
    <row r="14" spans="1:12" x14ac:dyDescent="0.25">
      <c r="A14" s="80" t="s">
        <v>18</v>
      </c>
      <c r="B14" s="77">
        <v>318</v>
      </c>
      <c r="C14" s="77"/>
    </row>
    <row r="15" spans="1:12" x14ac:dyDescent="0.25">
      <c r="A15" s="80" t="s">
        <v>57</v>
      </c>
      <c r="B15" s="77" t="s">
        <v>394</v>
      </c>
      <c r="C15" s="77"/>
    </row>
    <row r="16" spans="1:12" x14ac:dyDescent="0.25">
      <c r="A16" s="80" t="s">
        <v>58</v>
      </c>
      <c r="B16" s="77" t="s">
        <v>395</v>
      </c>
      <c r="C16" s="77"/>
    </row>
    <row r="17" spans="1:3" ht="37.5" customHeight="1" x14ac:dyDescent="0.25">
      <c r="A17" s="89" t="s">
        <v>519</v>
      </c>
      <c r="B17" s="77" t="str">
        <f>INDEX('Factor List'!$L:$L,MATCH(B$15,'Factor List'!$J:$J,0))</f>
        <v>Police pension schemes (England &amp; Wales): 2015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ht="26.4" x14ac:dyDescent="0.25">
      <c r="A25" s="91" t="s">
        <v>288</v>
      </c>
      <c r="B25" s="91" t="s">
        <v>378</v>
      </c>
      <c r="C25" s="91" t="s">
        <v>379</v>
      </c>
    </row>
    <row r="26" spans="1:3" x14ac:dyDescent="0.25">
      <c r="A26" s="92">
        <v>16</v>
      </c>
      <c r="B26" s="93">
        <v>7.76</v>
      </c>
      <c r="C26" s="93">
        <v>7.76</v>
      </c>
    </row>
    <row r="27" spans="1:3" x14ac:dyDescent="0.25">
      <c r="A27" s="92">
        <v>17</v>
      </c>
      <c r="B27" s="93">
        <v>7.86</v>
      </c>
      <c r="C27" s="93">
        <v>7.86</v>
      </c>
    </row>
    <row r="28" spans="1:3" x14ac:dyDescent="0.25">
      <c r="A28" s="92">
        <v>18</v>
      </c>
      <c r="B28" s="93">
        <v>7.97</v>
      </c>
      <c r="C28" s="93">
        <v>7.97</v>
      </c>
    </row>
    <row r="29" spans="1:3" x14ac:dyDescent="0.25">
      <c r="A29" s="92">
        <v>19</v>
      </c>
      <c r="B29" s="93">
        <v>8.09</v>
      </c>
      <c r="C29" s="93">
        <v>8.09</v>
      </c>
    </row>
    <row r="30" spans="1:3" x14ac:dyDescent="0.25">
      <c r="A30" s="92">
        <v>20</v>
      </c>
      <c r="B30" s="93">
        <v>8.1999999999999993</v>
      </c>
      <c r="C30" s="93">
        <v>8.1999999999999993</v>
      </c>
    </row>
    <row r="31" spans="1:3" x14ac:dyDescent="0.25">
      <c r="A31" s="92">
        <v>21</v>
      </c>
      <c r="B31" s="93">
        <v>8.32</v>
      </c>
      <c r="C31" s="93">
        <v>8.32</v>
      </c>
    </row>
    <row r="32" spans="1:3" x14ac:dyDescent="0.25">
      <c r="A32" s="92">
        <v>22</v>
      </c>
      <c r="B32" s="93">
        <v>8.43</v>
      </c>
      <c r="C32" s="93">
        <v>8.43</v>
      </c>
    </row>
    <row r="33" spans="1:3" x14ac:dyDescent="0.25">
      <c r="A33" s="92">
        <v>23</v>
      </c>
      <c r="B33" s="93">
        <v>8.5500000000000007</v>
      </c>
      <c r="C33" s="93">
        <v>8.5500000000000007</v>
      </c>
    </row>
    <row r="34" spans="1:3" x14ac:dyDescent="0.25">
      <c r="A34" s="92">
        <v>24</v>
      </c>
      <c r="B34" s="93">
        <v>8.67</v>
      </c>
      <c r="C34" s="93">
        <v>8.67</v>
      </c>
    </row>
    <row r="35" spans="1:3" x14ac:dyDescent="0.25">
      <c r="A35" s="92">
        <v>25</v>
      </c>
      <c r="B35" s="93">
        <v>8.7899999999999991</v>
      </c>
      <c r="C35" s="93">
        <v>8.7899999999999991</v>
      </c>
    </row>
    <row r="36" spans="1:3" x14ac:dyDescent="0.25">
      <c r="A36" s="92">
        <v>26</v>
      </c>
      <c r="B36" s="93">
        <v>8.92</v>
      </c>
      <c r="C36" s="93">
        <v>8.92</v>
      </c>
    </row>
    <row r="37" spans="1:3" x14ac:dyDescent="0.25">
      <c r="A37" s="92">
        <v>27</v>
      </c>
      <c r="B37" s="93">
        <v>9.0399999999999991</v>
      </c>
      <c r="C37" s="93">
        <v>9.0399999999999991</v>
      </c>
    </row>
    <row r="38" spans="1:3" x14ac:dyDescent="0.25">
      <c r="A38" s="92">
        <v>28</v>
      </c>
      <c r="B38" s="93">
        <v>9.17</v>
      </c>
      <c r="C38" s="93">
        <v>9.17</v>
      </c>
    </row>
    <row r="39" spans="1:3" x14ac:dyDescent="0.25">
      <c r="A39" s="92">
        <v>29</v>
      </c>
      <c r="B39" s="93">
        <v>9.3000000000000007</v>
      </c>
      <c r="C39" s="93">
        <v>9.3000000000000007</v>
      </c>
    </row>
    <row r="40" spans="1:3" x14ac:dyDescent="0.25">
      <c r="A40" s="92">
        <v>30</v>
      </c>
      <c r="B40" s="93">
        <v>9.43</v>
      </c>
      <c r="C40" s="93">
        <v>9.43</v>
      </c>
    </row>
    <row r="41" spans="1:3" x14ac:dyDescent="0.25">
      <c r="A41" s="92">
        <v>31</v>
      </c>
      <c r="B41" s="93">
        <v>9.56</v>
      </c>
      <c r="C41" s="93">
        <v>9.56</v>
      </c>
    </row>
    <row r="42" spans="1:3" x14ac:dyDescent="0.25">
      <c r="A42" s="92">
        <v>32</v>
      </c>
      <c r="B42" s="93">
        <v>9.6999999999999993</v>
      </c>
      <c r="C42" s="93">
        <v>9.6999999999999993</v>
      </c>
    </row>
    <row r="43" spans="1:3" x14ac:dyDescent="0.25">
      <c r="A43" s="92">
        <v>33</v>
      </c>
      <c r="B43" s="93">
        <v>9.83</v>
      </c>
      <c r="C43" s="93">
        <v>9.83</v>
      </c>
    </row>
    <row r="44" spans="1:3" x14ac:dyDescent="0.25">
      <c r="A44" s="92">
        <v>34</v>
      </c>
      <c r="B44" s="93">
        <v>9.9700000000000006</v>
      </c>
      <c r="C44" s="93">
        <v>9.9700000000000006</v>
      </c>
    </row>
    <row r="45" spans="1:3" x14ac:dyDescent="0.25">
      <c r="A45" s="92">
        <v>35</v>
      </c>
      <c r="B45" s="93">
        <v>10.11</v>
      </c>
      <c r="C45" s="93">
        <v>10.11</v>
      </c>
    </row>
    <row r="46" spans="1:3" x14ac:dyDescent="0.25">
      <c r="A46" s="92">
        <v>36</v>
      </c>
      <c r="B46" s="93">
        <v>10.26</v>
      </c>
      <c r="C46" s="93">
        <v>10.26</v>
      </c>
    </row>
    <row r="47" spans="1:3" x14ac:dyDescent="0.25">
      <c r="A47" s="92">
        <v>37</v>
      </c>
      <c r="B47" s="93">
        <v>10.4</v>
      </c>
      <c r="C47" s="93">
        <v>10.4</v>
      </c>
    </row>
    <row r="48" spans="1:3" x14ac:dyDescent="0.25">
      <c r="A48" s="92">
        <v>38</v>
      </c>
      <c r="B48" s="93">
        <v>10.55</v>
      </c>
      <c r="C48" s="93">
        <v>10.55</v>
      </c>
    </row>
    <row r="49" spans="1:3" x14ac:dyDescent="0.25">
      <c r="A49" s="92">
        <v>39</v>
      </c>
      <c r="B49" s="93">
        <v>10.7</v>
      </c>
      <c r="C49" s="93">
        <v>10.7</v>
      </c>
    </row>
    <row r="50" spans="1:3" x14ac:dyDescent="0.25">
      <c r="A50" s="92">
        <v>40</v>
      </c>
      <c r="B50" s="93">
        <v>10.85</v>
      </c>
      <c r="C50" s="93">
        <v>10.85</v>
      </c>
    </row>
    <row r="51" spans="1:3" x14ac:dyDescent="0.25">
      <c r="A51" s="92">
        <v>41</v>
      </c>
      <c r="B51" s="93">
        <v>11</v>
      </c>
      <c r="C51" s="93">
        <v>11</v>
      </c>
    </row>
    <row r="52" spans="1:3" x14ac:dyDescent="0.25">
      <c r="A52" s="92">
        <v>42</v>
      </c>
      <c r="B52" s="93">
        <v>11.16</v>
      </c>
      <c r="C52" s="93">
        <v>11.16</v>
      </c>
    </row>
    <row r="53" spans="1:3" x14ac:dyDescent="0.25">
      <c r="A53" s="92">
        <v>43</v>
      </c>
      <c r="B53" s="93">
        <v>11.32</v>
      </c>
      <c r="C53" s="93">
        <v>11.32</v>
      </c>
    </row>
    <row r="54" spans="1:3" x14ac:dyDescent="0.25">
      <c r="A54" s="92">
        <v>44</v>
      </c>
      <c r="B54" s="93">
        <v>11.48</v>
      </c>
      <c r="C54" s="93">
        <v>11.48</v>
      </c>
    </row>
    <row r="55" spans="1:3" x14ac:dyDescent="0.25">
      <c r="A55" s="92">
        <v>45</v>
      </c>
      <c r="B55" s="93">
        <v>11.65</v>
      </c>
      <c r="C55" s="93">
        <v>11.65</v>
      </c>
    </row>
    <row r="56" spans="1:3" x14ac:dyDescent="0.25">
      <c r="A56" s="92">
        <v>46</v>
      </c>
      <c r="B56" s="93">
        <v>11.82</v>
      </c>
      <c r="C56" s="93">
        <v>11.82</v>
      </c>
    </row>
    <row r="57" spans="1:3" x14ac:dyDescent="0.25">
      <c r="A57" s="92">
        <v>47</v>
      </c>
      <c r="B57" s="93">
        <v>11.99</v>
      </c>
      <c r="C57" s="93">
        <v>11.99</v>
      </c>
    </row>
    <row r="58" spans="1:3" x14ac:dyDescent="0.25">
      <c r="A58" s="92">
        <v>48</v>
      </c>
      <c r="B58" s="93">
        <v>12.17</v>
      </c>
      <c r="C58" s="93">
        <v>12.17</v>
      </c>
    </row>
    <row r="59" spans="1:3" x14ac:dyDescent="0.25">
      <c r="A59" s="92">
        <v>49</v>
      </c>
      <c r="B59" s="93">
        <v>12.34</v>
      </c>
      <c r="C59" s="93">
        <v>12.34</v>
      </c>
    </row>
    <row r="60" spans="1:3" x14ac:dyDescent="0.25">
      <c r="A60" s="92">
        <v>50</v>
      </c>
      <c r="B60" s="93">
        <v>12.53</v>
      </c>
      <c r="C60" s="93">
        <v>12.53</v>
      </c>
    </row>
    <row r="61" spans="1:3" x14ac:dyDescent="0.25">
      <c r="A61" s="92">
        <v>51</v>
      </c>
      <c r="B61" s="93">
        <v>12.71</v>
      </c>
      <c r="C61" s="93">
        <v>12.71</v>
      </c>
    </row>
    <row r="62" spans="1:3" x14ac:dyDescent="0.25">
      <c r="A62" s="92">
        <v>52</v>
      </c>
      <c r="B62" s="93">
        <v>12.9</v>
      </c>
      <c r="C62" s="93">
        <v>12.9</v>
      </c>
    </row>
    <row r="63" spans="1:3" x14ac:dyDescent="0.25">
      <c r="A63" s="92">
        <v>53</v>
      </c>
      <c r="B63" s="93">
        <v>13.1</v>
      </c>
      <c r="C63" s="93">
        <v>13.1</v>
      </c>
    </row>
    <row r="64" spans="1:3" x14ac:dyDescent="0.25">
      <c r="A64" s="92">
        <v>54</v>
      </c>
      <c r="B64" s="93">
        <v>13.3</v>
      </c>
      <c r="C64" s="93">
        <v>13.3</v>
      </c>
    </row>
    <row r="65" spans="1:3" x14ac:dyDescent="0.25">
      <c r="A65" s="92">
        <v>55</v>
      </c>
      <c r="B65" s="93">
        <v>13.5</v>
      </c>
      <c r="C65" s="93">
        <v>13.5</v>
      </c>
    </row>
    <row r="66" spans="1:3" x14ac:dyDescent="0.25">
      <c r="A66" s="92">
        <v>56</v>
      </c>
      <c r="B66" s="93">
        <v>13.71</v>
      </c>
      <c r="C66" s="93">
        <v>13.71</v>
      </c>
    </row>
    <row r="67" spans="1:3" x14ac:dyDescent="0.25">
      <c r="A67" s="92">
        <v>57</v>
      </c>
      <c r="B67" s="93">
        <v>13.93</v>
      </c>
      <c r="C67" s="93">
        <v>13.93</v>
      </c>
    </row>
    <row r="68" spans="1:3" x14ac:dyDescent="0.25">
      <c r="A68" s="92">
        <v>58</v>
      </c>
      <c r="B68" s="93">
        <v>14.15</v>
      </c>
      <c r="C68" s="93">
        <v>14.15</v>
      </c>
    </row>
    <row r="69" spans="1:3" x14ac:dyDescent="0.25">
      <c r="A69" s="92">
        <v>59</v>
      </c>
      <c r="B69" s="93">
        <v>14.38</v>
      </c>
      <c r="C69" s="93">
        <v>14.38</v>
      </c>
    </row>
    <row r="70" spans="1:3" x14ac:dyDescent="0.25">
      <c r="A70" s="92">
        <v>60</v>
      </c>
      <c r="B70" s="93">
        <v>14.62</v>
      </c>
      <c r="C70" s="93">
        <v>14.62</v>
      </c>
    </row>
    <row r="71" spans="1:3" x14ac:dyDescent="0.25">
      <c r="A71" s="92">
        <v>61</v>
      </c>
      <c r="B71" s="93">
        <v>14.87</v>
      </c>
      <c r="C71" s="93">
        <v>14.87</v>
      </c>
    </row>
    <row r="72" spans="1:3" x14ac:dyDescent="0.25">
      <c r="A72" s="92">
        <v>62</v>
      </c>
      <c r="B72" s="93">
        <v>15.13</v>
      </c>
      <c r="C72" s="93">
        <v>15.13</v>
      </c>
    </row>
    <row r="73" spans="1:3" x14ac:dyDescent="0.25">
      <c r="A73" s="92">
        <v>63</v>
      </c>
      <c r="B73" s="93">
        <v>15.4</v>
      </c>
      <c r="C73" s="93">
        <v>15.4</v>
      </c>
    </row>
    <row r="74" spans="1:3" x14ac:dyDescent="0.25">
      <c r="A74" s="92">
        <v>64</v>
      </c>
      <c r="B74" s="93">
        <v>15.68</v>
      </c>
      <c r="C74" s="93">
        <v>15.68</v>
      </c>
    </row>
    <row r="75" spans="1:3" x14ac:dyDescent="0.25">
      <c r="A75" s="92">
        <v>65</v>
      </c>
      <c r="B75" s="93">
        <v>15.97</v>
      </c>
      <c r="C75" s="93">
        <v>15.97</v>
      </c>
    </row>
    <row r="76" spans="1:3" x14ac:dyDescent="0.25">
      <c r="A76" s="92">
        <v>66</v>
      </c>
      <c r="B76" s="93">
        <v>16.29</v>
      </c>
      <c r="C76" s="93">
        <v>16.29</v>
      </c>
    </row>
    <row r="77" spans="1:3" x14ac:dyDescent="0.25">
      <c r="A77" s="92">
        <v>67</v>
      </c>
      <c r="B77" s="93">
        <v>16.62</v>
      </c>
      <c r="C77" s="93">
        <v>16.62</v>
      </c>
    </row>
    <row r="78" spans="1:3" x14ac:dyDescent="0.25">
      <c r="A78" s="92">
        <v>68</v>
      </c>
      <c r="B78" s="93">
        <v>16.46</v>
      </c>
      <c r="C78" s="93">
        <v>16.46</v>
      </c>
    </row>
    <row r="79" spans="1:3" x14ac:dyDescent="0.25">
      <c r="A79" s="92">
        <v>69</v>
      </c>
      <c r="B79" s="93">
        <v>15.8</v>
      </c>
      <c r="C79" s="93">
        <v>15.8</v>
      </c>
    </row>
    <row r="80" spans="1:3" x14ac:dyDescent="0.25">
      <c r="A80" s="92">
        <v>70</v>
      </c>
      <c r="B80" s="93">
        <v>15.15</v>
      </c>
      <c r="C80" s="93">
        <v>15.15</v>
      </c>
    </row>
    <row r="81" spans="1:3" x14ac:dyDescent="0.25">
      <c r="A81" s="92">
        <v>71</v>
      </c>
      <c r="B81" s="93">
        <v>14.49</v>
      </c>
      <c r="C81" s="93">
        <v>14.49</v>
      </c>
    </row>
    <row r="82" spans="1:3" x14ac:dyDescent="0.25">
      <c r="A82" s="92">
        <v>72</v>
      </c>
      <c r="B82" s="93">
        <v>13.83</v>
      </c>
      <c r="C82" s="93">
        <v>13.83</v>
      </c>
    </row>
    <row r="83" spans="1:3" x14ac:dyDescent="0.25">
      <c r="A83" s="92">
        <v>73</v>
      </c>
      <c r="B83" s="93">
        <v>13.18</v>
      </c>
      <c r="C83" s="93">
        <v>13.18</v>
      </c>
    </row>
    <row r="84" spans="1:3" x14ac:dyDescent="0.25">
      <c r="A84" s="92">
        <v>74</v>
      </c>
      <c r="B84" s="93">
        <v>12.53</v>
      </c>
      <c r="C84" s="93">
        <v>12.53</v>
      </c>
    </row>
    <row r="85" spans="1:3" x14ac:dyDescent="0.25">
      <c r="A85" s="92">
        <v>75</v>
      </c>
      <c r="B85" s="93">
        <v>11.88</v>
      </c>
      <c r="C85" s="93">
        <v>11.88</v>
      </c>
    </row>
    <row r="86" spans="1:3" x14ac:dyDescent="0.25">
      <c r="A86" s="92">
        <v>76</v>
      </c>
      <c r="B86" s="93">
        <v>11.23</v>
      </c>
      <c r="C86" s="93">
        <v>11.23</v>
      </c>
    </row>
    <row r="87" spans="1:3" x14ac:dyDescent="0.25">
      <c r="A87" s="92">
        <v>77</v>
      </c>
      <c r="B87" s="93">
        <v>10.6</v>
      </c>
      <c r="C87" s="93">
        <v>10.6</v>
      </c>
    </row>
    <row r="88" spans="1:3" x14ac:dyDescent="0.25">
      <c r="A88" s="92">
        <v>78</v>
      </c>
      <c r="B88" s="93">
        <v>9.9700000000000006</v>
      </c>
      <c r="C88" s="93">
        <v>9.9700000000000006</v>
      </c>
    </row>
    <row r="89" spans="1:3" x14ac:dyDescent="0.25">
      <c r="A89" s="92">
        <v>79</v>
      </c>
      <c r="B89" s="93">
        <v>9.36</v>
      </c>
      <c r="C89" s="93">
        <v>9.36</v>
      </c>
    </row>
    <row r="90" spans="1:3" x14ac:dyDescent="0.25">
      <c r="A90" s="92">
        <v>80</v>
      </c>
      <c r="B90" s="93">
        <v>8.76</v>
      </c>
      <c r="C90" s="93">
        <v>8.76</v>
      </c>
    </row>
    <row r="91" spans="1:3" x14ac:dyDescent="0.25">
      <c r="A91" s="92">
        <v>81</v>
      </c>
      <c r="B91" s="93">
        <v>8.18</v>
      </c>
      <c r="C91" s="93">
        <v>8.18</v>
      </c>
    </row>
    <row r="92" spans="1:3" x14ac:dyDescent="0.25">
      <c r="A92" s="92">
        <v>82</v>
      </c>
      <c r="B92" s="93">
        <v>7.61</v>
      </c>
      <c r="C92" s="93">
        <v>7.61</v>
      </c>
    </row>
    <row r="93" spans="1:3" x14ac:dyDescent="0.25">
      <c r="A93" s="92">
        <v>83</v>
      </c>
      <c r="B93" s="93">
        <v>7.07</v>
      </c>
      <c r="C93" s="93">
        <v>7.07</v>
      </c>
    </row>
    <row r="94" spans="1:3" x14ac:dyDescent="0.25">
      <c r="A94" s="92">
        <v>84</v>
      </c>
      <c r="B94" s="93">
        <v>6.55</v>
      </c>
      <c r="C94" s="93">
        <v>6.55</v>
      </c>
    </row>
    <row r="95" spans="1:3" x14ac:dyDescent="0.25">
      <c r="A95" s="92">
        <v>85</v>
      </c>
      <c r="B95" s="93">
        <v>6.06</v>
      </c>
      <c r="C95" s="93">
        <v>6.06</v>
      </c>
    </row>
    <row r="96" spans="1:3" x14ac:dyDescent="0.25">
      <c r="A96" s="92">
        <v>86</v>
      </c>
      <c r="B96" s="93">
        <v>5.58</v>
      </c>
      <c r="C96" s="93">
        <v>5.58</v>
      </c>
    </row>
    <row r="97" spans="1:3" x14ac:dyDescent="0.25">
      <c r="A97" s="92">
        <v>87</v>
      </c>
      <c r="B97" s="93">
        <v>5.14</v>
      </c>
      <c r="C97" s="93">
        <v>5.14</v>
      </c>
    </row>
    <row r="98" spans="1:3" x14ac:dyDescent="0.25">
      <c r="A98" s="92">
        <v>88</v>
      </c>
      <c r="B98" s="93">
        <v>4.7300000000000004</v>
      </c>
      <c r="C98" s="93">
        <v>4.7300000000000004</v>
      </c>
    </row>
    <row r="99" spans="1:3" x14ac:dyDescent="0.25">
      <c r="A99" s="92">
        <v>89</v>
      </c>
      <c r="B99" s="93">
        <v>4.34</v>
      </c>
      <c r="C99" s="93">
        <v>4.34</v>
      </c>
    </row>
    <row r="100" spans="1:3" x14ac:dyDescent="0.25">
      <c r="A100" s="92">
        <v>90</v>
      </c>
      <c r="B100" s="93">
        <v>3.99</v>
      </c>
      <c r="C100" s="93">
        <v>3.99</v>
      </c>
    </row>
    <row r="101" spans="1:3" x14ac:dyDescent="0.25">
      <c r="A101" s="92">
        <v>91</v>
      </c>
      <c r="B101" s="93">
        <v>3.66</v>
      </c>
      <c r="C101" s="93">
        <v>3.66</v>
      </c>
    </row>
    <row r="102" spans="1:3" x14ac:dyDescent="0.25">
      <c r="A102" s="92">
        <v>92</v>
      </c>
      <c r="B102" s="93">
        <v>3.36</v>
      </c>
      <c r="C102" s="93">
        <v>3.36</v>
      </c>
    </row>
    <row r="103" spans="1:3" x14ac:dyDescent="0.25">
      <c r="A103" s="92">
        <v>93</v>
      </c>
      <c r="B103" s="93">
        <v>3.09</v>
      </c>
      <c r="C103" s="93">
        <v>3.09</v>
      </c>
    </row>
    <row r="104" spans="1:3" x14ac:dyDescent="0.25">
      <c r="A104" s="92">
        <v>94</v>
      </c>
      <c r="B104" s="93">
        <v>2.84</v>
      </c>
      <c r="C104" s="93">
        <v>2.84</v>
      </c>
    </row>
    <row r="105" spans="1:3" x14ac:dyDescent="0.25">
      <c r="A105" s="92">
        <v>95</v>
      </c>
      <c r="B105" s="93">
        <v>2.62</v>
      </c>
      <c r="C105" s="93">
        <v>2.62</v>
      </c>
    </row>
  </sheetData>
  <sheetProtection algorithmName="SHA-512" hashValue="4AA2TCyJJ5CuerNIoZH8jjXZ6dc3elOYVgvDFukz5Fit3R6KGI95zusXYe053sBVT8DfFoHaIViVcCk/IBHbdA==" saltValue="EqJ+n5wX/zzkEo+ZKWqXbw==" spinCount="100000" sheet="1" objects="1" scenarios="1"/>
  <conditionalFormatting sqref="A25:A105">
    <cfRule type="expression" dxfId="1055" priority="11" stopIfTrue="1">
      <formula>MOD(ROW(),2)=0</formula>
    </cfRule>
    <cfRule type="expression" dxfId="1054" priority="12" stopIfTrue="1">
      <formula>MOD(ROW(),2)&lt;&gt;0</formula>
    </cfRule>
  </conditionalFormatting>
  <conditionalFormatting sqref="B25:C105">
    <cfRule type="expression" dxfId="1053" priority="13" stopIfTrue="1">
      <formula>MOD(ROW(),2)=0</formula>
    </cfRule>
    <cfRule type="expression" dxfId="1052" priority="14" stopIfTrue="1">
      <formula>MOD(ROW(),2)&lt;&gt;0</formula>
    </cfRule>
  </conditionalFormatting>
  <conditionalFormatting sqref="A6:A16 A18:A20">
    <cfRule type="expression" dxfId="1051" priority="7" stopIfTrue="1">
      <formula>MOD(ROW(),2)=0</formula>
    </cfRule>
    <cfRule type="expression" dxfId="1050" priority="8" stopIfTrue="1">
      <formula>MOD(ROW(),2)&lt;&gt;0</formula>
    </cfRule>
  </conditionalFormatting>
  <conditionalFormatting sqref="B6:C7 B9:C17 C8 B20:C20 C18:C19">
    <cfRule type="expression" dxfId="1049" priority="9" stopIfTrue="1">
      <formula>MOD(ROW(),2)=0</formula>
    </cfRule>
    <cfRule type="expression" dxfId="1048" priority="10" stopIfTrue="1">
      <formula>MOD(ROW(),2)&lt;&gt;0</formula>
    </cfRule>
  </conditionalFormatting>
  <conditionalFormatting sqref="B8">
    <cfRule type="expression" dxfId="1047" priority="5" stopIfTrue="1">
      <formula>MOD(ROW(),2)=0</formula>
    </cfRule>
    <cfRule type="expression" dxfId="1046" priority="6" stopIfTrue="1">
      <formula>MOD(ROW(),2)&lt;&gt;0</formula>
    </cfRule>
  </conditionalFormatting>
  <conditionalFormatting sqref="B18:B19">
    <cfRule type="expression" dxfId="1045" priority="3" stopIfTrue="1">
      <formula>MOD(ROW(),2)=0</formula>
    </cfRule>
    <cfRule type="expression" dxfId="1044" priority="4" stopIfTrue="1">
      <formula>MOD(ROW(),2)&lt;&gt;0</formula>
    </cfRule>
  </conditionalFormatting>
  <conditionalFormatting sqref="A17">
    <cfRule type="expression" dxfId="1043" priority="1" stopIfTrue="1">
      <formula>MOD(ROW(),2)=0</formula>
    </cfRule>
    <cfRule type="expression" dxfId="10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85"/>
  <dimension ref="A1:L64"/>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Credit - x-319</v>
      </c>
      <c r="B3" s="43"/>
      <c r="C3" s="43"/>
      <c r="D3" s="43"/>
      <c r="E3" s="43"/>
      <c r="F3" s="43"/>
      <c r="G3" s="43"/>
      <c r="H3" s="43"/>
      <c r="I3" s="43"/>
    </row>
    <row r="4" spans="1:12" x14ac:dyDescent="0.25">
      <c r="A4" s="45"/>
    </row>
    <row r="6" spans="1:12" x14ac:dyDescent="0.25">
      <c r="A6" s="79" t="s">
        <v>24</v>
      </c>
      <c r="B6" s="76" t="s">
        <v>26</v>
      </c>
      <c r="C6" s="76"/>
    </row>
    <row r="7" spans="1:12" x14ac:dyDescent="0.25">
      <c r="A7" s="80" t="s">
        <v>16</v>
      </c>
      <c r="B7" s="77" t="s">
        <v>52</v>
      </c>
      <c r="C7" s="77"/>
    </row>
    <row r="8" spans="1:12" x14ac:dyDescent="0.25">
      <c r="A8" s="80" t="s">
        <v>53</v>
      </c>
      <c r="B8" s="77">
        <v>1987</v>
      </c>
      <c r="C8" s="77"/>
    </row>
    <row r="9" spans="1:12" x14ac:dyDescent="0.25">
      <c r="A9" s="80" t="s">
        <v>17</v>
      </c>
      <c r="B9" s="77" t="s">
        <v>373</v>
      </c>
      <c r="C9" s="77"/>
    </row>
    <row r="10" spans="1:12" ht="16.05" customHeight="1" x14ac:dyDescent="0.25">
      <c r="A10" s="80" t="s">
        <v>2</v>
      </c>
      <c r="B10" s="77" t="s">
        <v>448</v>
      </c>
      <c r="C10" s="77"/>
    </row>
    <row r="11" spans="1:12" x14ac:dyDescent="0.25">
      <c r="A11" s="80" t="s">
        <v>23</v>
      </c>
      <c r="B11" s="77" t="s">
        <v>375</v>
      </c>
      <c r="C11" s="77"/>
    </row>
    <row r="12" spans="1:12" x14ac:dyDescent="0.25">
      <c r="A12" s="80" t="s">
        <v>270</v>
      </c>
      <c r="B12" s="77" t="s">
        <v>285</v>
      </c>
      <c r="C12" s="77"/>
    </row>
    <row r="13" spans="1:12" x14ac:dyDescent="0.25">
      <c r="A13" s="80" t="s">
        <v>56</v>
      </c>
      <c r="B13" s="77">
        <v>2</v>
      </c>
      <c r="C13" s="77"/>
    </row>
    <row r="14" spans="1:12" x14ac:dyDescent="0.25">
      <c r="A14" s="80" t="s">
        <v>18</v>
      </c>
      <c r="B14" s="77">
        <v>319</v>
      </c>
      <c r="C14" s="77"/>
    </row>
    <row r="15" spans="1:12" x14ac:dyDescent="0.25">
      <c r="A15" s="80" t="s">
        <v>57</v>
      </c>
      <c r="B15" s="77" t="s">
        <v>449</v>
      </c>
      <c r="C15" s="77"/>
    </row>
    <row r="16" spans="1:12" x14ac:dyDescent="0.25">
      <c r="A16" s="80" t="s">
        <v>58</v>
      </c>
      <c r="B16" s="77" t="s">
        <v>450</v>
      </c>
      <c r="C16" s="77"/>
    </row>
    <row r="17" spans="1:3" ht="43.05" customHeight="1" x14ac:dyDescent="0.25">
      <c r="A17" s="89" t="s">
        <v>519</v>
      </c>
      <c r="B17" s="77" t="str">
        <f>INDEX('Factor List'!$L:$L,MATCH(B$15,'Factor List'!$J:$J,0))</f>
        <v>Police pension schemes (England &amp; Wales): 1987 Scheme; Transfer values and pension sharing on divorce; Factors and guidance, dated 10 December 2020</v>
      </c>
      <c r="C17" s="77"/>
    </row>
    <row r="18" spans="1:3" x14ac:dyDescent="0.25">
      <c r="A18" s="80" t="s">
        <v>19</v>
      </c>
      <c r="B18" s="119" t="str">
        <f>"24 May 2023"</f>
        <v>24 May 2023</v>
      </c>
      <c r="C18" s="77"/>
    </row>
    <row r="19" spans="1:3" ht="26.4" x14ac:dyDescent="0.25">
      <c r="A19" s="80" t="s">
        <v>20</v>
      </c>
      <c r="B19" s="119"/>
      <c r="C19" s="77"/>
    </row>
    <row r="20" spans="1:3" x14ac:dyDescent="0.25">
      <c r="A20" s="80" t="s">
        <v>268</v>
      </c>
      <c r="B20" s="77" t="str">
        <f>INDEX('Factor List'!$O:$O,MATCH(B$15,'Factor List'!$J:$J,0))</f>
        <v>Issued</v>
      </c>
      <c r="C20" s="77"/>
    </row>
    <row r="22" spans="1:3" x14ac:dyDescent="0.25">
      <c r="B22" s="96" t="str">
        <f>HYPERLINK("#'Factor List'!A1","Back to Factor List")</f>
        <v>Back to Factor List</v>
      </c>
    </row>
    <row r="25" spans="1:3" x14ac:dyDescent="0.25">
      <c r="A25" s="91" t="s">
        <v>288</v>
      </c>
      <c r="B25" s="91" t="s">
        <v>451</v>
      </c>
      <c r="C25" s="91" t="s">
        <v>452</v>
      </c>
    </row>
    <row r="26" spans="1:3" x14ac:dyDescent="0.25">
      <c r="A26" s="92">
        <v>43</v>
      </c>
      <c r="B26" s="93">
        <v>20.22</v>
      </c>
      <c r="C26" s="93">
        <v>20.22</v>
      </c>
    </row>
    <row r="27" spans="1:3" x14ac:dyDescent="0.25">
      <c r="A27" s="92">
        <v>44</v>
      </c>
      <c r="B27" s="93">
        <v>20.55</v>
      </c>
      <c r="C27" s="93">
        <v>20.55</v>
      </c>
    </row>
    <row r="28" spans="1:3" x14ac:dyDescent="0.25">
      <c r="A28" s="92">
        <v>45</v>
      </c>
      <c r="B28" s="93">
        <v>20.88</v>
      </c>
      <c r="C28" s="93">
        <v>20.88</v>
      </c>
    </row>
    <row r="29" spans="1:3" x14ac:dyDescent="0.25">
      <c r="A29" s="92">
        <v>46</v>
      </c>
      <c r="B29" s="93">
        <v>21.22</v>
      </c>
      <c r="C29" s="93">
        <v>21.22</v>
      </c>
    </row>
    <row r="30" spans="1:3" x14ac:dyDescent="0.25">
      <c r="A30" s="92">
        <v>47</v>
      </c>
      <c r="B30" s="93">
        <v>21.56</v>
      </c>
      <c r="C30" s="93">
        <v>21.56</v>
      </c>
    </row>
    <row r="31" spans="1:3" x14ac:dyDescent="0.25">
      <c r="A31" s="92">
        <v>48</v>
      </c>
      <c r="B31" s="93">
        <v>21.91</v>
      </c>
      <c r="C31" s="93">
        <v>21.91</v>
      </c>
    </row>
    <row r="32" spans="1:3" x14ac:dyDescent="0.25">
      <c r="A32" s="92">
        <v>49</v>
      </c>
      <c r="B32" s="93">
        <v>22.27</v>
      </c>
      <c r="C32" s="93">
        <v>22.27</v>
      </c>
    </row>
    <row r="33" spans="1:3" x14ac:dyDescent="0.25">
      <c r="A33" s="92">
        <v>50</v>
      </c>
      <c r="B33" s="93">
        <v>22.64</v>
      </c>
      <c r="C33" s="93">
        <v>22.64</v>
      </c>
    </row>
    <row r="34" spans="1:3" x14ac:dyDescent="0.25">
      <c r="A34" s="92">
        <v>51</v>
      </c>
      <c r="B34" s="93">
        <v>23.02</v>
      </c>
      <c r="C34" s="93">
        <v>23.02</v>
      </c>
    </row>
    <row r="35" spans="1:3" x14ac:dyDescent="0.25">
      <c r="A35" s="92">
        <v>52</v>
      </c>
      <c r="B35" s="93">
        <v>23.41</v>
      </c>
      <c r="C35" s="93">
        <v>23.41</v>
      </c>
    </row>
    <row r="36" spans="1:3" x14ac:dyDescent="0.25">
      <c r="A36" s="92">
        <v>53</v>
      </c>
      <c r="B36" s="93">
        <v>23.8</v>
      </c>
      <c r="C36" s="93">
        <v>23.8</v>
      </c>
    </row>
    <row r="37" spans="1:3" x14ac:dyDescent="0.25">
      <c r="A37" s="92">
        <v>54</v>
      </c>
      <c r="B37" s="93">
        <v>24.21</v>
      </c>
      <c r="C37" s="93">
        <v>24.21</v>
      </c>
    </row>
    <row r="38" spans="1:3" x14ac:dyDescent="0.25">
      <c r="A38"/>
      <c r="B38"/>
    </row>
    <row r="39" spans="1:3" x14ac:dyDescent="0.25">
      <c r="A39"/>
      <c r="B39"/>
    </row>
    <row r="40" spans="1:3" x14ac:dyDescent="0.25">
      <c r="A40"/>
      <c r="B40"/>
    </row>
    <row r="41" spans="1:3" x14ac:dyDescent="0.25">
      <c r="A41"/>
      <c r="B41"/>
    </row>
    <row r="42" spans="1:3" x14ac:dyDescent="0.25">
      <c r="A42"/>
      <c r="B42"/>
    </row>
    <row r="43" spans="1:3" ht="39.6" customHeight="1" x14ac:dyDescent="0.25">
      <c r="A43"/>
      <c r="B43"/>
    </row>
    <row r="44" spans="1:3" x14ac:dyDescent="0.25">
      <c r="A44"/>
      <c r="B44"/>
    </row>
    <row r="45" spans="1:3" ht="27.6" customHeight="1"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AMn7GtXRwCuU2D4q55IlwG9g4aE7JI1mKA+kPIkiVXdAiKVJfS9ZtQQiflYe6u6JLd1WhoPidgz2C4pmBvIlHA==" saltValue="LtonP9yUsV4QxwoYDs6vYg==" spinCount="100000" sheet="1" objects="1" scenarios="1"/>
  <conditionalFormatting sqref="A25:A37">
    <cfRule type="expression" dxfId="1041" priority="11" stopIfTrue="1">
      <formula>MOD(ROW(),2)=0</formula>
    </cfRule>
    <cfRule type="expression" dxfId="1040" priority="12" stopIfTrue="1">
      <formula>MOD(ROW(),2)&lt;&gt;0</formula>
    </cfRule>
  </conditionalFormatting>
  <conditionalFormatting sqref="B25:C37">
    <cfRule type="expression" dxfId="1039" priority="13" stopIfTrue="1">
      <formula>MOD(ROW(),2)=0</formula>
    </cfRule>
    <cfRule type="expression" dxfId="1038" priority="14" stopIfTrue="1">
      <formula>MOD(ROW(),2)&lt;&gt;0</formula>
    </cfRule>
  </conditionalFormatting>
  <conditionalFormatting sqref="A6:A16 A18:A20">
    <cfRule type="expression" dxfId="1037" priority="7" stopIfTrue="1">
      <formula>MOD(ROW(),2)=0</formula>
    </cfRule>
    <cfRule type="expression" dxfId="1036" priority="8" stopIfTrue="1">
      <formula>MOD(ROW(),2)&lt;&gt;0</formula>
    </cfRule>
  </conditionalFormatting>
  <conditionalFormatting sqref="B6:C7 B9:C17 C8 B20:C20 C18:C19">
    <cfRule type="expression" dxfId="1035" priority="9" stopIfTrue="1">
      <formula>MOD(ROW(),2)=0</formula>
    </cfRule>
    <cfRule type="expression" dxfId="1034" priority="10" stopIfTrue="1">
      <formula>MOD(ROW(),2)&lt;&gt;0</formula>
    </cfRule>
  </conditionalFormatting>
  <conditionalFormatting sqref="B8">
    <cfRule type="expression" dxfId="1033" priority="5" stopIfTrue="1">
      <formula>MOD(ROW(),2)=0</formula>
    </cfRule>
    <cfRule type="expression" dxfId="1032" priority="6" stopIfTrue="1">
      <formula>MOD(ROW(),2)&lt;&gt;0</formula>
    </cfRule>
  </conditionalFormatting>
  <conditionalFormatting sqref="B18:B19">
    <cfRule type="expression" dxfId="1031" priority="3" stopIfTrue="1">
      <formula>MOD(ROW(),2)=0</formula>
    </cfRule>
    <cfRule type="expression" dxfId="1030" priority="4" stopIfTrue="1">
      <formula>MOD(ROW(),2)&lt;&gt;0</formula>
    </cfRule>
  </conditionalFormatting>
  <conditionalFormatting sqref="A17">
    <cfRule type="expression" dxfId="1029" priority="1" stopIfTrue="1">
      <formula>MOD(ROW(),2)=0</formula>
    </cfRule>
    <cfRule type="expression" dxfId="10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68"/>
  <dimension ref="A1:X64"/>
  <sheetViews>
    <sheetView showGridLines="0" zoomScale="85" zoomScaleNormal="85" workbookViewId="0">
      <selection activeCell="B26" sqref="B26:X37"/>
    </sheetView>
  </sheetViews>
  <sheetFormatPr defaultColWidth="10" defaultRowHeight="13.2" x14ac:dyDescent="0.25"/>
  <cols>
    <col min="1" max="1" width="31.6640625" style="27" customWidth="1"/>
    <col min="2" max="24" width="22.6640625" style="27" customWidth="1"/>
    <col min="25" max="16384" width="10" style="27"/>
  </cols>
  <sheetData>
    <row r="1" spans="1:24" ht="21" x14ac:dyDescent="0.4">
      <c r="A1" s="40" t="s">
        <v>4</v>
      </c>
      <c r="B1" s="41"/>
      <c r="C1" s="41"/>
      <c r="D1" s="41"/>
      <c r="E1" s="41"/>
      <c r="F1" s="41"/>
      <c r="G1" s="41"/>
      <c r="H1" s="41"/>
      <c r="I1" s="41"/>
      <c r="L1" s="96"/>
    </row>
    <row r="2" spans="1:24" ht="15.6" x14ac:dyDescent="0.3">
      <c r="A2" s="42" t="str">
        <f>IF(title="&gt; Enter workbook title here","Enter workbook title in Cover sheet",title)</f>
        <v>Police_EW - Consolidated Factor Spreadsheet</v>
      </c>
      <c r="B2" s="43"/>
      <c r="C2" s="43"/>
      <c r="D2" s="43"/>
      <c r="E2" s="43"/>
      <c r="F2" s="43"/>
      <c r="G2" s="43"/>
      <c r="H2" s="43"/>
      <c r="I2" s="43"/>
    </row>
    <row r="3" spans="1:24" ht="15.6" x14ac:dyDescent="0.3">
      <c r="A3" s="44" t="str">
        <f>TABLE_FACTOR_TYPE&amp;" - x-"&amp;TABLE_SERIES_NUMBER</f>
        <v>Pension Debit - x-320</v>
      </c>
      <c r="B3" s="43"/>
      <c r="C3" s="43"/>
      <c r="D3" s="43"/>
      <c r="E3" s="43"/>
      <c r="F3" s="43"/>
      <c r="G3" s="43"/>
      <c r="H3" s="43"/>
      <c r="I3" s="43"/>
    </row>
    <row r="4" spans="1:24" x14ac:dyDescent="0.25">
      <c r="A4" s="45"/>
    </row>
    <row r="6" spans="1:24" x14ac:dyDescent="0.25">
      <c r="A6" s="74" t="s">
        <v>24</v>
      </c>
      <c r="B6" s="76" t="s">
        <v>26</v>
      </c>
      <c r="C6" s="76"/>
      <c r="D6" s="76"/>
      <c r="E6" s="76"/>
      <c r="F6" s="76"/>
      <c r="G6" s="76"/>
      <c r="H6" s="76"/>
      <c r="I6" s="76"/>
      <c r="J6" s="76"/>
      <c r="K6" s="76"/>
      <c r="L6" s="76"/>
      <c r="M6" s="76"/>
      <c r="N6" s="76"/>
      <c r="O6" s="76"/>
      <c r="P6" s="76"/>
      <c r="Q6" s="76"/>
      <c r="R6" s="76"/>
      <c r="S6" s="76"/>
      <c r="T6" s="76"/>
      <c r="U6" s="76"/>
      <c r="V6" s="76"/>
      <c r="W6" s="76"/>
      <c r="X6" s="76"/>
    </row>
    <row r="7" spans="1:24" x14ac:dyDescent="0.25">
      <c r="A7" s="75" t="s">
        <v>16</v>
      </c>
      <c r="B7" s="77" t="s">
        <v>52</v>
      </c>
      <c r="C7" s="77"/>
      <c r="D7" s="77"/>
      <c r="E7" s="77"/>
      <c r="F7" s="77"/>
      <c r="G7" s="77"/>
      <c r="H7" s="77"/>
      <c r="I7" s="77"/>
      <c r="J7" s="77"/>
      <c r="K7" s="77"/>
      <c r="L7" s="77"/>
      <c r="M7" s="77"/>
      <c r="N7" s="77"/>
      <c r="O7" s="77"/>
      <c r="P7" s="77"/>
      <c r="Q7" s="77"/>
      <c r="R7" s="77"/>
      <c r="S7" s="77"/>
      <c r="T7" s="77"/>
      <c r="U7" s="77"/>
      <c r="V7" s="77"/>
      <c r="W7" s="77"/>
      <c r="X7" s="77"/>
    </row>
    <row r="8" spans="1:24" x14ac:dyDescent="0.25">
      <c r="A8" s="75" t="s">
        <v>53</v>
      </c>
      <c r="B8" s="77">
        <v>1987</v>
      </c>
      <c r="C8" s="77"/>
      <c r="D8" s="77"/>
      <c r="E8" s="77"/>
      <c r="F8" s="77"/>
      <c r="G8" s="77"/>
      <c r="H8" s="77"/>
      <c r="I8" s="77"/>
      <c r="J8" s="77"/>
      <c r="K8" s="77"/>
      <c r="L8" s="77"/>
      <c r="M8" s="77"/>
      <c r="N8" s="77"/>
      <c r="O8" s="77"/>
      <c r="P8" s="77"/>
      <c r="Q8" s="77"/>
      <c r="R8" s="77"/>
      <c r="S8" s="77"/>
      <c r="T8" s="77"/>
      <c r="U8" s="77"/>
      <c r="V8" s="77"/>
      <c r="W8" s="77"/>
      <c r="X8" s="77"/>
    </row>
    <row r="9" spans="1:24"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row>
    <row r="10" spans="1:24" x14ac:dyDescent="0.25">
      <c r="A10" s="75" t="s">
        <v>2</v>
      </c>
      <c r="B10" s="77" t="s">
        <v>397</v>
      </c>
      <c r="C10" s="77"/>
      <c r="D10" s="77"/>
      <c r="E10" s="77"/>
      <c r="F10" s="77"/>
      <c r="G10" s="77"/>
      <c r="H10" s="77"/>
      <c r="I10" s="77"/>
      <c r="J10" s="77"/>
      <c r="K10" s="77"/>
      <c r="L10" s="77"/>
      <c r="M10" s="77"/>
      <c r="N10" s="77"/>
      <c r="O10" s="77"/>
      <c r="P10" s="77"/>
      <c r="Q10" s="77"/>
      <c r="R10" s="77"/>
      <c r="S10" s="77"/>
      <c r="T10" s="77"/>
      <c r="U10" s="77"/>
      <c r="V10" s="77"/>
      <c r="W10" s="77"/>
      <c r="X10" s="77"/>
    </row>
    <row r="11" spans="1:24"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row>
    <row r="12" spans="1:24" x14ac:dyDescent="0.25">
      <c r="A12" s="75" t="s">
        <v>270</v>
      </c>
      <c r="B12" s="77" t="s">
        <v>399</v>
      </c>
      <c r="C12" s="77"/>
      <c r="D12" s="77"/>
      <c r="E12" s="77"/>
      <c r="F12" s="77"/>
      <c r="G12" s="77"/>
      <c r="H12" s="77"/>
      <c r="I12" s="77"/>
      <c r="J12" s="77"/>
      <c r="K12" s="77"/>
      <c r="L12" s="77"/>
      <c r="M12" s="77"/>
      <c r="N12" s="77"/>
      <c r="O12" s="77"/>
      <c r="P12" s="77"/>
      <c r="Q12" s="77"/>
      <c r="R12" s="77"/>
      <c r="S12" s="77"/>
      <c r="T12" s="77"/>
      <c r="U12" s="77"/>
      <c r="V12" s="77"/>
      <c r="W12" s="77"/>
      <c r="X12" s="77"/>
    </row>
    <row r="13" spans="1:24"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row>
    <row r="14" spans="1:24" x14ac:dyDescent="0.25">
      <c r="A14" s="75" t="s">
        <v>18</v>
      </c>
      <c r="B14" s="77">
        <v>320</v>
      </c>
      <c r="C14" s="77"/>
      <c r="D14" s="77"/>
      <c r="E14" s="77"/>
      <c r="F14" s="77"/>
      <c r="G14" s="77"/>
      <c r="H14" s="77"/>
      <c r="I14" s="77"/>
      <c r="J14" s="77"/>
      <c r="K14" s="77"/>
      <c r="L14" s="77"/>
      <c r="M14" s="77"/>
      <c r="N14" s="77"/>
      <c r="O14" s="77"/>
      <c r="P14" s="77"/>
      <c r="Q14" s="77"/>
      <c r="R14" s="77"/>
      <c r="S14" s="77"/>
      <c r="T14" s="77"/>
      <c r="U14" s="77"/>
      <c r="V14" s="77"/>
      <c r="W14" s="77"/>
      <c r="X14" s="77"/>
    </row>
    <row r="15" spans="1:24" x14ac:dyDescent="0.25">
      <c r="A15" s="75" t="s">
        <v>57</v>
      </c>
      <c r="B15" s="77" t="s">
        <v>400</v>
      </c>
      <c r="C15" s="77"/>
      <c r="D15" s="77"/>
      <c r="E15" s="77"/>
      <c r="F15" s="77"/>
      <c r="G15" s="77"/>
      <c r="H15" s="77"/>
      <c r="I15" s="77"/>
      <c r="J15" s="77"/>
      <c r="K15" s="77"/>
      <c r="L15" s="77"/>
      <c r="M15" s="77"/>
      <c r="N15" s="77"/>
      <c r="O15" s="77"/>
      <c r="P15" s="77"/>
      <c r="Q15" s="77"/>
      <c r="R15" s="77"/>
      <c r="S15" s="77"/>
      <c r="T15" s="77"/>
      <c r="U15" s="77"/>
      <c r="V15" s="77"/>
      <c r="W15" s="77"/>
      <c r="X15" s="77"/>
    </row>
    <row r="16" spans="1:24" x14ac:dyDescent="0.25">
      <c r="A16" s="75" t="s">
        <v>58</v>
      </c>
      <c r="B16" s="77" t="s">
        <v>401</v>
      </c>
      <c r="C16" s="77"/>
      <c r="D16" s="77"/>
      <c r="E16" s="77"/>
      <c r="F16" s="77"/>
      <c r="G16" s="77"/>
      <c r="H16" s="77"/>
      <c r="I16" s="77"/>
      <c r="J16" s="77"/>
      <c r="K16" s="77"/>
      <c r="L16" s="77"/>
      <c r="M16" s="77"/>
      <c r="N16" s="77"/>
      <c r="O16" s="77"/>
      <c r="P16" s="77"/>
      <c r="Q16" s="77"/>
      <c r="R16" s="77"/>
      <c r="S16" s="77"/>
      <c r="T16" s="77"/>
      <c r="U16" s="77"/>
      <c r="V16" s="77"/>
      <c r="W16" s="77"/>
      <c r="X16" s="77"/>
    </row>
    <row r="17" spans="1:24"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row>
    <row r="18" spans="1:24"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row>
    <row r="19" spans="1:24"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row>
    <row r="20" spans="1:24"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row>
    <row r="22" spans="1:24" x14ac:dyDescent="0.25">
      <c r="B22" s="96" t="str">
        <f>HYPERLINK("#'Factor List'!A1","Back to Factor List")</f>
        <v>Back to Factor List</v>
      </c>
    </row>
    <row r="25" spans="1:24" x14ac:dyDescent="0.25">
      <c r="A25" s="91" t="s">
        <v>402</v>
      </c>
      <c r="B25" s="91">
        <v>48</v>
      </c>
      <c r="C25" s="91">
        <v>49</v>
      </c>
      <c r="D25" s="91">
        <v>50</v>
      </c>
      <c r="E25" s="91">
        <v>51</v>
      </c>
      <c r="F25" s="91">
        <v>52</v>
      </c>
      <c r="G25" s="91">
        <v>53</v>
      </c>
      <c r="H25" s="91">
        <v>54</v>
      </c>
      <c r="I25" s="91">
        <v>55</v>
      </c>
      <c r="J25" s="91">
        <v>56</v>
      </c>
      <c r="K25" s="91">
        <v>57</v>
      </c>
      <c r="L25" s="91">
        <v>58</v>
      </c>
      <c r="M25" s="91">
        <v>59</v>
      </c>
      <c r="N25" s="91">
        <v>60</v>
      </c>
      <c r="O25" s="91">
        <v>61</v>
      </c>
      <c r="P25" s="91">
        <v>62</v>
      </c>
      <c r="Q25" s="91">
        <v>63</v>
      </c>
      <c r="R25" s="91">
        <v>64</v>
      </c>
      <c r="S25" s="91">
        <v>65</v>
      </c>
      <c r="T25" s="91">
        <v>66</v>
      </c>
      <c r="U25" s="91">
        <v>67</v>
      </c>
      <c r="V25" s="91">
        <v>68</v>
      </c>
      <c r="W25" s="91">
        <v>69</v>
      </c>
      <c r="X25" s="91">
        <v>70</v>
      </c>
    </row>
    <row r="26" spans="1:24" x14ac:dyDescent="0.25">
      <c r="A26" s="92">
        <v>0</v>
      </c>
      <c r="B26" s="103">
        <v>0.63</v>
      </c>
      <c r="C26" s="103">
        <v>0.65</v>
      </c>
      <c r="D26" s="103">
        <v>0.67100000000000004</v>
      </c>
      <c r="E26" s="103">
        <v>0.69399999999999995</v>
      </c>
      <c r="F26" s="103">
        <v>0.71799999999999997</v>
      </c>
      <c r="G26" s="103">
        <v>0.745</v>
      </c>
      <c r="H26" s="103">
        <v>0.77400000000000002</v>
      </c>
      <c r="I26" s="103">
        <v>0.80500000000000005</v>
      </c>
      <c r="J26" s="103">
        <v>0.83899999999999997</v>
      </c>
      <c r="K26" s="103">
        <v>0.875</v>
      </c>
      <c r="L26" s="103">
        <v>0.91300000000000003</v>
      </c>
      <c r="M26" s="103">
        <v>0.95499999999999996</v>
      </c>
      <c r="N26" s="103">
        <v>1</v>
      </c>
      <c r="O26" s="103">
        <v>1.048</v>
      </c>
      <c r="P26" s="103">
        <v>1.101</v>
      </c>
      <c r="Q26" s="103">
        <v>1.157</v>
      </c>
      <c r="R26" s="103">
        <v>1.2190000000000001</v>
      </c>
      <c r="S26" s="103">
        <v>1.286</v>
      </c>
      <c r="T26" s="103">
        <v>1.3580000000000001</v>
      </c>
      <c r="U26" s="103">
        <v>1.4379999999999999</v>
      </c>
      <c r="V26" s="103">
        <v>1.524</v>
      </c>
      <c r="W26" s="103">
        <v>1.62</v>
      </c>
      <c r="X26" s="103">
        <v>1.7250000000000001</v>
      </c>
    </row>
    <row r="27" spans="1:24" x14ac:dyDescent="0.25">
      <c r="A27" s="92">
        <v>1</v>
      </c>
      <c r="B27" s="103">
        <v>0.63100000000000001</v>
      </c>
      <c r="C27" s="103">
        <v>0.65100000000000002</v>
      </c>
      <c r="D27" s="103">
        <v>0.67300000000000004</v>
      </c>
      <c r="E27" s="103">
        <v>0.69599999999999995</v>
      </c>
      <c r="F27" s="103">
        <v>0.72099999999999997</v>
      </c>
      <c r="G27" s="103">
        <v>0.747</v>
      </c>
      <c r="H27" s="103">
        <v>0.77600000000000002</v>
      </c>
      <c r="I27" s="103">
        <v>0.80800000000000005</v>
      </c>
      <c r="J27" s="103">
        <v>0.84199999999999997</v>
      </c>
      <c r="K27" s="103">
        <v>0.878</v>
      </c>
      <c r="L27" s="103">
        <v>0.91700000000000004</v>
      </c>
      <c r="M27" s="103">
        <v>0.95899999999999996</v>
      </c>
      <c r="N27" s="103">
        <v>1.004</v>
      </c>
      <c r="O27" s="103">
        <v>1.0529999999999999</v>
      </c>
      <c r="P27" s="103">
        <v>1.1060000000000001</v>
      </c>
      <c r="Q27" s="103">
        <v>1.163</v>
      </c>
      <c r="R27" s="103">
        <v>1.224</v>
      </c>
      <c r="S27" s="103">
        <v>1.292</v>
      </c>
      <c r="T27" s="103">
        <v>1.365</v>
      </c>
      <c r="U27" s="103">
        <v>1.4450000000000001</v>
      </c>
      <c r="V27" s="103">
        <v>1.532</v>
      </c>
      <c r="W27" s="103">
        <v>1.6279999999999999</v>
      </c>
      <c r="X27" s="103"/>
    </row>
    <row r="28" spans="1:24" x14ac:dyDescent="0.25">
      <c r="A28" s="92">
        <v>2</v>
      </c>
      <c r="B28" s="103">
        <v>0.63300000000000001</v>
      </c>
      <c r="C28" s="103">
        <v>0.65300000000000002</v>
      </c>
      <c r="D28" s="103">
        <v>0.67500000000000004</v>
      </c>
      <c r="E28" s="103">
        <v>0.69799999999999995</v>
      </c>
      <c r="F28" s="103">
        <v>0.72299999999999998</v>
      </c>
      <c r="G28" s="103">
        <v>0.75</v>
      </c>
      <c r="H28" s="103">
        <v>0.77900000000000003</v>
      </c>
      <c r="I28" s="103">
        <v>0.81</v>
      </c>
      <c r="J28" s="103">
        <v>0.84499999999999997</v>
      </c>
      <c r="K28" s="103">
        <v>0.88100000000000001</v>
      </c>
      <c r="L28" s="103">
        <v>0.92</v>
      </c>
      <c r="M28" s="103">
        <v>0.96299999999999997</v>
      </c>
      <c r="N28" s="103">
        <v>1.008</v>
      </c>
      <c r="O28" s="103">
        <v>1.0569999999999999</v>
      </c>
      <c r="P28" s="103">
        <v>1.1100000000000001</v>
      </c>
      <c r="Q28" s="103">
        <v>1.1679999999999999</v>
      </c>
      <c r="R28" s="103">
        <v>1.23</v>
      </c>
      <c r="S28" s="103">
        <v>1.298</v>
      </c>
      <c r="T28" s="103">
        <v>1.371</v>
      </c>
      <c r="U28" s="103">
        <v>1.452</v>
      </c>
      <c r="V28" s="103">
        <v>1.54</v>
      </c>
      <c r="W28" s="103">
        <v>1.637</v>
      </c>
      <c r="X28" s="103"/>
    </row>
    <row r="29" spans="1:24" x14ac:dyDescent="0.25">
      <c r="A29" s="92">
        <v>3</v>
      </c>
      <c r="B29" s="103">
        <v>0.63500000000000001</v>
      </c>
      <c r="C29" s="103">
        <v>0.65500000000000003</v>
      </c>
      <c r="D29" s="103">
        <v>0.67700000000000005</v>
      </c>
      <c r="E29" s="103">
        <v>0.7</v>
      </c>
      <c r="F29" s="103">
        <v>0.72499999999999998</v>
      </c>
      <c r="G29" s="103">
        <v>0.752</v>
      </c>
      <c r="H29" s="103">
        <v>0.78100000000000003</v>
      </c>
      <c r="I29" s="103">
        <v>0.81299999999999994</v>
      </c>
      <c r="J29" s="103">
        <v>0.84799999999999998</v>
      </c>
      <c r="K29" s="103">
        <v>0.88400000000000001</v>
      </c>
      <c r="L29" s="103">
        <v>0.92400000000000004</v>
      </c>
      <c r="M29" s="103">
        <v>0.96599999999999997</v>
      </c>
      <c r="N29" s="103">
        <v>1.012</v>
      </c>
      <c r="O29" s="103">
        <v>1.0620000000000001</v>
      </c>
      <c r="P29" s="103">
        <v>1.115</v>
      </c>
      <c r="Q29" s="103">
        <v>1.173</v>
      </c>
      <c r="R29" s="103">
        <v>1.236</v>
      </c>
      <c r="S29" s="103">
        <v>1.304</v>
      </c>
      <c r="T29" s="103">
        <v>1.3779999999999999</v>
      </c>
      <c r="U29" s="103">
        <v>1.4590000000000001</v>
      </c>
      <c r="V29" s="103">
        <v>1.548</v>
      </c>
      <c r="W29" s="103">
        <v>1.6459999999999999</v>
      </c>
      <c r="X29" s="103"/>
    </row>
    <row r="30" spans="1:24" x14ac:dyDescent="0.25">
      <c r="A30" s="92">
        <v>4</v>
      </c>
      <c r="B30" s="103">
        <v>0.63600000000000001</v>
      </c>
      <c r="C30" s="103">
        <v>0.65700000000000003</v>
      </c>
      <c r="D30" s="103">
        <v>0.67900000000000005</v>
      </c>
      <c r="E30" s="103">
        <v>0.70199999999999996</v>
      </c>
      <c r="F30" s="103">
        <v>0.72699999999999998</v>
      </c>
      <c r="G30" s="103">
        <v>0.755</v>
      </c>
      <c r="H30" s="103">
        <v>0.78400000000000003</v>
      </c>
      <c r="I30" s="103">
        <v>0.81599999999999995</v>
      </c>
      <c r="J30" s="103">
        <v>0.85099999999999998</v>
      </c>
      <c r="K30" s="103">
        <v>0.88800000000000001</v>
      </c>
      <c r="L30" s="103">
        <v>0.92700000000000005</v>
      </c>
      <c r="M30" s="103">
        <v>0.97</v>
      </c>
      <c r="N30" s="103">
        <v>1.016</v>
      </c>
      <c r="O30" s="103">
        <v>1.0660000000000001</v>
      </c>
      <c r="P30" s="103">
        <v>1.1200000000000001</v>
      </c>
      <c r="Q30" s="103">
        <v>1.1779999999999999</v>
      </c>
      <c r="R30" s="103">
        <v>1.2410000000000001</v>
      </c>
      <c r="S30" s="103">
        <v>1.31</v>
      </c>
      <c r="T30" s="103">
        <v>1.385</v>
      </c>
      <c r="U30" s="103">
        <v>1.4670000000000001</v>
      </c>
      <c r="V30" s="103">
        <v>1.556</v>
      </c>
      <c r="W30" s="103">
        <v>1.655</v>
      </c>
      <c r="X30" s="103"/>
    </row>
    <row r="31" spans="1:24" x14ac:dyDescent="0.25">
      <c r="A31" s="92">
        <v>5</v>
      </c>
      <c r="B31" s="103">
        <v>0.63800000000000001</v>
      </c>
      <c r="C31" s="103">
        <v>0.65900000000000003</v>
      </c>
      <c r="D31" s="103">
        <v>0.68</v>
      </c>
      <c r="E31" s="103">
        <v>0.70399999999999996</v>
      </c>
      <c r="F31" s="103">
        <v>0.72899999999999998</v>
      </c>
      <c r="G31" s="103">
        <v>0.75700000000000001</v>
      </c>
      <c r="H31" s="103">
        <v>0.78700000000000003</v>
      </c>
      <c r="I31" s="103">
        <v>0.81899999999999995</v>
      </c>
      <c r="J31" s="103">
        <v>0.85399999999999998</v>
      </c>
      <c r="K31" s="103">
        <v>0.89100000000000001</v>
      </c>
      <c r="L31" s="103">
        <v>0.93100000000000005</v>
      </c>
      <c r="M31" s="103">
        <v>0.97399999999999998</v>
      </c>
      <c r="N31" s="103">
        <v>1.02</v>
      </c>
      <c r="O31" s="103">
        <v>1.07</v>
      </c>
      <c r="P31" s="103">
        <v>1.1240000000000001</v>
      </c>
      <c r="Q31" s="103">
        <v>1.1830000000000001</v>
      </c>
      <c r="R31" s="103">
        <v>1.2470000000000001</v>
      </c>
      <c r="S31" s="103">
        <v>1.3160000000000001</v>
      </c>
      <c r="T31" s="103">
        <v>1.391</v>
      </c>
      <c r="U31" s="103">
        <v>1.474</v>
      </c>
      <c r="V31" s="103">
        <v>1.5640000000000001</v>
      </c>
      <c r="W31" s="103">
        <v>1.663</v>
      </c>
      <c r="X31" s="103"/>
    </row>
    <row r="32" spans="1:24" x14ac:dyDescent="0.25">
      <c r="A32" s="92">
        <v>6</v>
      </c>
      <c r="B32" s="103">
        <v>0.64</v>
      </c>
      <c r="C32" s="103">
        <v>0.66</v>
      </c>
      <c r="D32" s="103">
        <v>0.68200000000000005</v>
      </c>
      <c r="E32" s="103">
        <v>0.70599999999999996</v>
      </c>
      <c r="F32" s="103">
        <v>0.73199999999999998</v>
      </c>
      <c r="G32" s="103">
        <v>0.75900000000000001</v>
      </c>
      <c r="H32" s="103">
        <v>0.78900000000000003</v>
      </c>
      <c r="I32" s="103">
        <v>0.82199999999999995</v>
      </c>
      <c r="J32" s="103">
        <v>0.85699999999999998</v>
      </c>
      <c r="K32" s="103">
        <v>0.89400000000000002</v>
      </c>
      <c r="L32" s="103">
        <v>0.93400000000000005</v>
      </c>
      <c r="M32" s="103">
        <v>0.97799999999999998</v>
      </c>
      <c r="N32" s="103">
        <v>1.024</v>
      </c>
      <c r="O32" s="103">
        <v>1.075</v>
      </c>
      <c r="P32" s="103">
        <v>1.129</v>
      </c>
      <c r="Q32" s="103">
        <v>1.1879999999999999</v>
      </c>
      <c r="R32" s="103">
        <v>1.252</v>
      </c>
      <c r="S32" s="103">
        <v>1.3220000000000001</v>
      </c>
      <c r="T32" s="103">
        <v>1.3979999999999999</v>
      </c>
      <c r="U32" s="103">
        <v>1.4810000000000001</v>
      </c>
      <c r="V32" s="103">
        <v>1.5720000000000001</v>
      </c>
      <c r="W32" s="103">
        <v>1.6719999999999999</v>
      </c>
      <c r="X32" s="103"/>
    </row>
    <row r="33" spans="1:24" x14ac:dyDescent="0.25">
      <c r="A33" s="92">
        <v>7</v>
      </c>
      <c r="B33" s="103">
        <v>0.64100000000000001</v>
      </c>
      <c r="C33" s="103">
        <v>0.66200000000000003</v>
      </c>
      <c r="D33" s="103">
        <v>0.68400000000000005</v>
      </c>
      <c r="E33" s="103">
        <v>0.70799999999999996</v>
      </c>
      <c r="F33" s="103">
        <v>0.73399999999999999</v>
      </c>
      <c r="G33" s="103">
        <v>0.76200000000000001</v>
      </c>
      <c r="H33" s="103">
        <v>0.79200000000000004</v>
      </c>
      <c r="I33" s="103">
        <v>0.82499999999999996</v>
      </c>
      <c r="J33" s="103">
        <v>0.86</v>
      </c>
      <c r="K33" s="103">
        <v>0.89700000000000002</v>
      </c>
      <c r="L33" s="103">
        <v>0.93799999999999994</v>
      </c>
      <c r="M33" s="103">
        <v>0.98099999999999998</v>
      </c>
      <c r="N33" s="103">
        <v>1.028</v>
      </c>
      <c r="O33" s="103">
        <v>1.079</v>
      </c>
      <c r="P33" s="103">
        <v>1.1339999999999999</v>
      </c>
      <c r="Q33" s="103">
        <v>1.1930000000000001</v>
      </c>
      <c r="R33" s="103">
        <v>1.258</v>
      </c>
      <c r="S33" s="103">
        <v>1.3280000000000001</v>
      </c>
      <c r="T33" s="103">
        <v>1.405</v>
      </c>
      <c r="U33" s="103">
        <v>1.488</v>
      </c>
      <c r="V33" s="103">
        <v>1.58</v>
      </c>
      <c r="W33" s="103">
        <v>1.681</v>
      </c>
      <c r="X33" s="103"/>
    </row>
    <row r="34" spans="1:24" x14ac:dyDescent="0.25">
      <c r="A34" s="92">
        <v>8</v>
      </c>
      <c r="B34" s="103">
        <v>0.64300000000000002</v>
      </c>
      <c r="C34" s="103">
        <v>0.66400000000000003</v>
      </c>
      <c r="D34" s="103">
        <v>0.68600000000000005</v>
      </c>
      <c r="E34" s="103">
        <v>0.71</v>
      </c>
      <c r="F34" s="103">
        <v>0.73599999999999999</v>
      </c>
      <c r="G34" s="103">
        <v>0.76400000000000001</v>
      </c>
      <c r="H34" s="103">
        <v>0.79400000000000004</v>
      </c>
      <c r="I34" s="103">
        <v>0.82699999999999996</v>
      </c>
      <c r="J34" s="103">
        <v>0.86299999999999999</v>
      </c>
      <c r="K34" s="103">
        <v>0.9</v>
      </c>
      <c r="L34" s="103">
        <v>0.94099999999999995</v>
      </c>
      <c r="M34" s="103">
        <v>0.98499999999999999</v>
      </c>
      <c r="N34" s="103">
        <v>1.032</v>
      </c>
      <c r="O34" s="103">
        <v>1.083</v>
      </c>
      <c r="P34" s="103">
        <v>1.139</v>
      </c>
      <c r="Q34" s="103">
        <v>1.198</v>
      </c>
      <c r="R34" s="103">
        <v>1.2629999999999999</v>
      </c>
      <c r="S34" s="103">
        <v>1.3340000000000001</v>
      </c>
      <c r="T34" s="103">
        <v>1.411</v>
      </c>
      <c r="U34" s="103">
        <v>1.4950000000000001</v>
      </c>
      <c r="V34" s="103">
        <v>1.5880000000000001</v>
      </c>
      <c r="W34" s="103">
        <v>1.69</v>
      </c>
      <c r="X34" s="103"/>
    </row>
    <row r="35" spans="1:24" x14ac:dyDescent="0.25">
      <c r="A35" s="92">
        <v>9</v>
      </c>
      <c r="B35" s="103">
        <v>0.64500000000000002</v>
      </c>
      <c r="C35" s="103">
        <v>0.66600000000000004</v>
      </c>
      <c r="D35" s="103">
        <v>0.68799999999999994</v>
      </c>
      <c r="E35" s="103">
        <v>0.71199999999999997</v>
      </c>
      <c r="F35" s="103">
        <v>0.73799999999999999</v>
      </c>
      <c r="G35" s="103">
        <v>0.76600000000000001</v>
      </c>
      <c r="H35" s="103">
        <v>0.79700000000000004</v>
      </c>
      <c r="I35" s="103">
        <v>0.83</v>
      </c>
      <c r="J35" s="103">
        <v>0.86599999999999999</v>
      </c>
      <c r="K35" s="103">
        <v>0.90400000000000003</v>
      </c>
      <c r="L35" s="103">
        <v>0.94499999999999995</v>
      </c>
      <c r="M35" s="103">
        <v>0.98899999999999999</v>
      </c>
      <c r="N35" s="103">
        <v>1.036</v>
      </c>
      <c r="O35" s="103">
        <v>1.0880000000000001</v>
      </c>
      <c r="P35" s="103">
        <v>1.143</v>
      </c>
      <c r="Q35" s="103">
        <v>1.204</v>
      </c>
      <c r="R35" s="103">
        <v>1.2689999999999999</v>
      </c>
      <c r="S35" s="103">
        <v>1.34</v>
      </c>
      <c r="T35" s="103">
        <v>1.4179999999999999</v>
      </c>
      <c r="U35" s="103">
        <v>1.5029999999999999</v>
      </c>
      <c r="V35" s="103">
        <v>1.5960000000000001</v>
      </c>
      <c r="W35" s="103">
        <v>1.698</v>
      </c>
      <c r="X35" s="103"/>
    </row>
    <row r="36" spans="1:24" x14ac:dyDescent="0.25">
      <c r="A36" s="92">
        <v>10</v>
      </c>
      <c r="B36" s="103">
        <v>0.64600000000000002</v>
      </c>
      <c r="C36" s="103">
        <v>0.66700000000000004</v>
      </c>
      <c r="D36" s="103">
        <v>0.69</v>
      </c>
      <c r="E36" s="103">
        <v>0.71399999999999997</v>
      </c>
      <c r="F36" s="103">
        <v>0.74</v>
      </c>
      <c r="G36" s="103">
        <v>0.76900000000000002</v>
      </c>
      <c r="H36" s="103">
        <v>0.8</v>
      </c>
      <c r="I36" s="103">
        <v>0.83299999999999996</v>
      </c>
      <c r="J36" s="103">
        <v>0.86899999999999999</v>
      </c>
      <c r="K36" s="103">
        <v>0.90700000000000003</v>
      </c>
      <c r="L36" s="103">
        <v>0.94799999999999995</v>
      </c>
      <c r="M36" s="103">
        <v>0.99299999999999999</v>
      </c>
      <c r="N36" s="103">
        <v>1.04</v>
      </c>
      <c r="O36" s="103">
        <v>1.0920000000000001</v>
      </c>
      <c r="P36" s="103">
        <v>1.1479999999999999</v>
      </c>
      <c r="Q36" s="103">
        <v>1.2090000000000001</v>
      </c>
      <c r="R36" s="103">
        <v>1.274</v>
      </c>
      <c r="S36" s="103">
        <v>1.3460000000000001</v>
      </c>
      <c r="T36" s="103">
        <v>1.4239999999999999</v>
      </c>
      <c r="U36" s="103">
        <v>1.51</v>
      </c>
      <c r="V36" s="103">
        <v>1.6040000000000001</v>
      </c>
      <c r="W36" s="103">
        <v>1.7070000000000001</v>
      </c>
      <c r="X36" s="103"/>
    </row>
    <row r="37" spans="1:24" x14ac:dyDescent="0.25">
      <c r="A37" s="92">
        <v>11</v>
      </c>
      <c r="B37" s="103">
        <v>0.64800000000000002</v>
      </c>
      <c r="C37" s="103">
        <v>0.66900000000000004</v>
      </c>
      <c r="D37" s="103">
        <v>0.69199999999999995</v>
      </c>
      <c r="E37" s="103">
        <v>0.71599999999999997</v>
      </c>
      <c r="F37" s="103">
        <v>0.74299999999999999</v>
      </c>
      <c r="G37" s="103">
        <v>0.77100000000000002</v>
      </c>
      <c r="H37" s="103">
        <v>0.80200000000000005</v>
      </c>
      <c r="I37" s="103">
        <v>0.83599999999999997</v>
      </c>
      <c r="J37" s="103">
        <v>0.872</v>
      </c>
      <c r="K37" s="103">
        <v>0.91</v>
      </c>
      <c r="L37" s="103">
        <v>0.95199999999999996</v>
      </c>
      <c r="M37" s="103">
        <v>0.996</v>
      </c>
      <c r="N37" s="103">
        <v>1.044</v>
      </c>
      <c r="O37" s="103">
        <v>1.0960000000000001</v>
      </c>
      <c r="P37" s="103">
        <v>1.153</v>
      </c>
      <c r="Q37" s="103">
        <v>1.214</v>
      </c>
      <c r="R37" s="103">
        <v>1.28</v>
      </c>
      <c r="S37" s="103">
        <v>1.3520000000000001</v>
      </c>
      <c r="T37" s="103">
        <v>1.431</v>
      </c>
      <c r="U37" s="103">
        <v>1.5169999999999999</v>
      </c>
      <c r="V37" s="103">
        <v>1.6120000000000001</v>
      </c>
      <c r="W37" s="103">
        <v>1.716</v>
      </c>
      <c r="X37" s="103"/>
    </row>
    <row r="38" spans="1:24" x14ac:dyDescent="0.25">
      <c r="A38"/>
      <c r="B38"/>
    </row>
    <row r="39" spans="1:24" x14ac:dyDescent="0.25">
      <c r="A39"/>
      <c r="B39"/>
    </row>
    <row r="40" spans="1:24" x14ac:dyDescent="0.25">
      <c r="A40"/>
      <c r="B40"/>
    </row>
    <row r="41" spans="1:24" x14ac:dyDescent="0.25">
      <c r="A41"/>
      <c r="B41"/>
    </row>
    <row r="42" spans="1:24" x14ac:dyDescent="0.25">
      <c r="A42"/>
      <c r="B42"/>
    </row>
    <row r="43" spans="1:24" ht="39.6" customHeight="1" x14ac:dyDescent="0.25">
      <c r="A43"/>
      <c r="B43"/>
    </row>
    <row r="44" spans="1:24" x14ac:dyDescent="0.25">
      <c r="A44"/>
      <c r="B44"/>
    </row>
    <row r="45" spans="1:24" ht="27.6" customHeight="1" x14ac:dyDescent="0.25">
      <c r="A45"/>
      <c r="B45"/>
    </row>
    <row r="46" spans="1:24" x14ac:dyDescent="0.25">
      <c r="A46"/>
      <c r="B46"/>
    </row>
    <row r="47" spans="1:24" x14ac:dyDescent="0.25">
      <c r="A47"/>
      <c r="B47"/>
    </row>
    <row r="48" spans="1:2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tTdohWRPouyqaVfkh0Dkac/SIntGG8K7FGpHjmDezZaxb1RpcdVJfN8iTzcgG502J4bZE8OyjMFz1sCJVsrYmg==" saltValue="YLyokXWzrvG1tTvb3Jazow==" spinCount="100000" sheet="1" objects="1" scenarios="1"/>
  <conditionalFormatting sqref="A6:A16 A18:A20">
    <cfRule type="expression" dxfId="1027" priority="17" stopIfTrue="1">
      <formula>MOD(ROW(),2)=0</formula>
    </cfRule>
    <cfRule type="expression" dxfId="1026" priority="18" stopIfTrue="1">
      <formula>MOD(ROW(),2)&lt;&gt;0</formula>
    </cfRule>
  </conditionalFormatting>
  <conditionalFormatting sqref="B6:X16 C17:X20">
    <cfRule type="expression" dxfId="1025" priority="19" stopIfTrue="1">
      <formula>MOD(ROW(),2)=0</formula>
    </cfRule>
    <cfRule type="expression" dxfId="1024" priority="20" stopIfTrue="1">
      <formula>MOD(ROW(),2)&lt;&gt;0</formula>
    </cfRule>
  </conditionalFormatting>
  <conditionalFormatting sqref="B17:B20">
    <cfRule type="expression" dxfId="1023" priority="7" stopIfTrue="1">
      <formula>MOD(ROW(),2)=0</formula>
    </cfRule>
    <cfRule type="expression" dxfId="1022" priority="8" stopIfTrue="1">
      <formula>MOD(ROW(),2)&lt;&gt;0</formula>
    </cfRule>
  </conditionalFormatting>
  <conditionalFormatting sqref="A25:A37">
    <cfRule type="expression" dxfId="1021" priority="3" stopIfTrue="1">
      <formula>MOD(ROW(),2)=0</formula>
    </cfRule>
    <cfRule type="expression" dxfId="1020" priority="4" stopIfTrue="1">
      <formula>MOD(ROW(),2)&lt;&gt;0</formula>
    </cfRule>
  </conditionalFormatting>
  <conditionalFormatting sqref="B25:X37">
    <cfRule type="expression" dxfId="1019" priority="5" stopIfTrue="1">
      <formula>MOD(ROW(),2)=0</formula>
    </cfRule>
    <cfRule type="expression" dxfId="1018" priority="6" stopIfTrue="1">
      <formula>MOD(ROW(),2)&lt;&gt;0</formula>
    </cfRule>
  </conditionalFormatting>
  <conditionalFormatting sqref="A17">
    <cfRule type="expression" dxfId="1017" priority="1" stopIfTrue="1">
      <formula>MOD(ROW(),2)=0</formula>
    </cfRule>
    <cfRule type="expression" dxfId="10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69"/>
  <dimension ref="A1:AF64"/>
  <sheetViews>
    <sheetView showGridLines="0" zoomScale="85" zoomScaleNormal="85" workbookViewId="0"/>
  </sheetViews>
  <sheetFormatPr defaultColWidth="10" defaultRowHeight="13.2" x14ac:dyDescent="0.25"/>
  <cols>
    <col min="1" max="1" width="31.6640625" style="27" customWidth="1"/>
    <col min="2" max="32" width="22.6640625" style="27" customWidth="1"/>
    <col min="33" max="16384" width="10" style="27"/>
  </cols>
  <sheetData>
    <row r="1" spans="1:32" ht="21" x14ac:dyDescent="0.4">
      <c r="A1" s="40" t="s">
        <v>4</v>
      </c>
      <c r="B1" s="41"/>
      <c r="C1" s="41"/>
      <c r="D1" s="41"/>
      <c r="E1" s="41"/>
      <c r="F1" s="41"/>
      <c r="G1" s="41"/>
      <c r="H1" s="41"/>
      <c r="I1" s="41"/>
      <c r="L1" s="96"/>
    </row>
    <row r="2" spans="1:32" ht="15.6" x14ac:dyDescent="0.3">
      <c r="A2" s="42" t="str">
        <f>IF(title="&gt; Enter workbook title here","Enter workbook title in Cover sheet",title)</f>
        <v>Police_EW - Consolidated Factor Spreadsheet</v>
      </c>
      <c r="B2" s="43"/>
      <c r="C2" s="43"/>
      <c r="D2" s="43"/>
      <c r="E2" s="43"/>
      <c r="F2" s="43"/>
      <c r="G2" s="43"/>
      <c r="H2" s="43"/>
      <c r="I2" s="43"/>
    </row>
    <row r="3" spans="1:32" ht="15.6" x14ac:dyDescent="0.3">
      <c r="A3" s="44" t="str">
        <f>TABLE_FACTOR_TYPE&amp;" - x-"&amp;TABLE_SERIES_NUMBER</f>
        <v>Pension Debit - x-321</v>
      </c>
      <c r="B3" s="43"/>
      <c r="C3" s="43"/>
      <c r="D3" s="43"/>
      <c r="E3" s="43"/>
      <c r="F3" s="43"/>
      <c r="G3" s="43"/>
      <c r="H3" s="43"/>
      <c r="I3" s="43"/>
    </row>
    <row r="4" spans="1:32" x14ac:dyDescent="0.25">
      <c r="A4" s="45"/>
    </row>
    <row r="6" spans="1:3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row>
    <row r="7" spans="1:3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row>
    <row r="8" spans="1:32"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row>
    <row r="9" spans="1:3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row>
    <row r="10" spans="1:32" x14ac:dyDescent="0.25">
      <c r="A10" s="75" t="s">
        <v>2</v>
      </c>
      <c r="B10" s="77" t="s">
        <v>403</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row>
    <row r="11" spans="1:3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row>
    <row r="12" spans="1:32" x14ac:dyDescent="0.25">
      <c r="A12" s="75" t="s">
        <v>270</v>
      </c>
      <c r="B12" s="77" t="s">
        <v>399</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row>
    <row r="13" spans="1:32"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row>
    <row r="14" spans="1:32" x14ac:dyDescent="0.25">
      <c r="A14" s="75" t="s">
        <v>18</v>
      </c>
      <c r="B14" s="77">
        <v>321</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row>
    <row r="15" spans="1:32" x14ac:dyDescent="0.25">
      <c r="A15" s="75" t="s">
        <v>57</v>
      </c>
      <c r="B15" s="77" t="s">
        <v>404</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row>
    <row r="16" spans="1:32" x14ac:dyDescent="0.25">
      <c r="A16" s="75" t="s">
        <v>58</v>
      </c>
      <c r="B16" s="77" t="s">
        <v>405</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row>
    <row r="17" spans="1:3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row>
    <row r="18" spans="1:3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row>
    <row r="19" spans="1:3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row>
    <row r="20" spans="1:3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row>
    <row r="22" spans="1:32" x14ac:dyDescent="0.25">
      <c r="B22" s="96" t="str">
        <f>HYPERLINK("#'Factor List'!A1","Back to Factor List")</f>
        <v>Back to Factor List</v>
      </c>
    </row>
    <row r="25" spans="1:32"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row>
    <row r="26" spans="1:32" x14ac:dyDescent="0.25">
      <c r="A26" s="92">
        <v>0</v>
      </c>
      <c r="B26" s="103">
        <v>0.307</v>
      </c>
      <c r="C26" s="103">
        <v>0.315</v>
      </c>
      <c r="D26" s="103">
        <v>0.32300000000000001</v>
      </c>
      <c r="E26" s="103">
        <v>0.33100000000000002</v>
      </c>
      <c r="F26" s="103">
        <v>0.34</v>
      </c>
      <c r="G26" s="103">
        <v>0.34799999999999998</v>
      </c>
      <c r="H26" s="103">
        <v>0.35799999999999998</v>
      </c>
      <c r="I26" s="103">
        <v>0.36699999999999999</v>
      </c>
      <c r="J26" s="103">
        <v>0.377</v>
      </c>
      <c r="K26" s="103">
        <v>0.38800000000000001</v>
      </c>
      <c r="L26" s="103">
        <v>0.39900000000000002</v>
      </c>
      <c r="M26" s="103">
        <v>0.41</v>
      </c>
      <c r="N26" s="103">
        <v>0.42199999999999999</v>
      </c>
      <c r="O26" s="103">
        <v>0.435</v>
      </c>
      <c r="P26" s="103">
        <v>0.44800000000000001</v>
      </c>
      <c r="Q26" s="103">
        <v>0.46200000000000002</v>
      </c>
      <c r="R26" s="103">
        <v>0.47599999999999998</v>
      </c>
      <c r="S26" s="103">
        <v>0.49099999999999999</v>
      </c>
      <c r="T26" s="103">
        <v>0.50700000000000001</v>
      </c>
      <c r="U26" s="103">
        <v>0.52400000000000002</v>
      </c>
      <c r="V26" s="103">
        <v>0.54200000000000004</v>
      </c>
      <c r="W26" s="103">
        <v>0.56100000000000005</v>
      </c>
      <c r="X26" s="103">
        <v>0.58099999999999996</v>
      </c>
      <c r="Y26" s="103">
        <v>0.60199999999999998</v>
      </c>
      <c r="Z26" s="103">
        <v>0.624</v>
      </c>
      <c r="AA26" s="103">
        <v>0.64800000000000002</v>
      </c>
      <c r="AB26" s="103">
        <v>0.67300000000000004</v>
      </c>
      <c r="AC26" s="103">
        <v>0.7</v>
      </c>
      <c r="AD26" s="103">
        <v>0.72899999999999998</v>
      </c>
      <c r="AE26" s="103">
        <v>0.75900000000000001</v>
      </c>
      <c r="AF26" s="103">
        <v>0.79200000000000004</v>
      </c>
    </row>
    <row r="27" spans="1:32" x14ac:dyDescent="0.25">
      <c r="A27" s="92">
        <v>1</v>
      </c>
      <c r="B27" s="103">
        <v>0.308</v>
      </c>
      <c r="C27" s="103">
        <v>0.315</v>
      </c>
      <c r="D27" s="103">
        <v>0.32300000000000001</v>
      </c>
      <c r="E27" s="103">
        <v>0.33200000000000002</v>
      </c>
      <c r="F27" s="103">
        <v>0.34</v>
      </c>
      <c r="G27" s="103">
        <v>0.34899999999999998</v>
      </c>
      <c r="H27" s="103">
        <v>0.35899999999999999</v>
      </c>
      <c r="I27" s="103">
        <v>0.36799999999999999</v>
      </c>
      <c r="J27" s="103">
        <v>0.378</v>
      </c>
      <c r="K27" s="103">
        <v>0.38900000000000001</v>
      </c>
      <c r="L27" s="103">
        <v>0.4</v>
      </c>
      <c r="M27" s="103">
        <v>0.41099999999999998</v>
      </c>
      <c r="N27" s="103">
        <v>0.42299999999999999</v>
      </c>
      <c r="O27" s="103">
        <v>0.436</v>
      </c>
      <c r="P27" s="103">
        <v>0.44900000000000001</v>
      </c>
      <c r="Q27" s="103">
        <v>0.46300000000000002</v>
      </c>
      <c r="R27" s="103">
        <v>0.47799999999999998</v>
      </c>
      <c r="S27" s="103">
        <v>0.49299999999999999</v>
      </c>
      <c r="T27" s="103">
        <v>0.50900000000000001</v>
      </c>
      <c r="U27" s="103">
        <v>0.52600000000000002</v>
      </c>
      <c r="V27" s="103">
        <v>0.54400000000000004</v>
      </c>
      <c r="W27" s="103">
        <v>0.56299999999999994</v>
      </c>
      <c r="X27" s="103">
        <v>0.58299999999999996</v>
      </c>
      <c r="Y27" s="103">
        <v>0.60399999999999998</v>
      </c>
      <c r="Z27" s="103">
        <v>0.626</v>
      </c>
      <c r="AA27" s="103">
        <v>0.65</v>
      </c>
      <c r="AB27" s="103">
        <v>0.67500000000000004</v>
      </c>
      <c r="AC27" s="103">
        <v>0.70199999999999996</v>
      </c>
      <c r="AD27" s="103">
        <v>0.73099999999999998</v>
      </c>
      <c r="AE27" s="103">
        <v>0.76200000000000001</v>
      </c>
      <c r="AF27" s="103"/>
    </row>
    <row r="28" spans="1:32" x14ac:dyDescent="0.25">
      <c r="A28" s="92">
        <v>2</v>
      </c>
      <c r="B28" s="103">
        <v>0.308</v>
      </c>
      <c r="C28" s="103">
        <v>0.316</v>
      </c>
      <c r="D28" s="103">
        <v>0.32400000000000001</v>
      </c>
      <c r="E28" s="103">
        <v>0.33200000000000002</v>
      </c>
      <c r="F28" s="103">
        <v>0.34100000000000003</v>
      </c>
      <c r="G28" s="103">
        <v>0.35</v>
      </c>
      <c r="H28" s="103">
        <v>0.35899999999999999</v>
      </c>
      <c r="I28" s="103">
        <v>0.36899999999999999</v>
      </c>
      <c r="J28" s="103">
        <v>0.379</v>
      </c>
      <c r="K28" s="103">
        <v>0.39</v>
      </c>
      <c r="L28" s="103">
        <v>0.40100000000000002</v>
      </c>
      <c r="M28" s="103">
        <v>0.41199999999999998</v>
      </c>
      <c r="N28" s="103">
        <v>0.42399999999999999</v>
      </c>
      <c r="O28" s="103">
        <v>0.437</v>
      </c>
      <c r="P28" s="103">
        <v>0.45</v>
      </c>
      <c r="Q28" s="103">
        <v>0.46400000000000002</v>
      </c>
      <c r="R28" s="103">
        <v>0.47899999999999998</v>
      </c>
      <c r="S28" s="103">
        <v>0.49399999999999999</v>
      </c>
      <c r="T28" s="103">
        <v>0.51</v>
      </c>
      <c r="U28" s="103">
        <v>0.52700000000000002</v>
      </c>
      <c r="V28" s="103">
        <v>0.54500000000000004</v>
      </c>
      <c r="W28" s="103">
        <v>0.56399999999999995</v>
      </c>
      <c r="X28" s="103">
        <v>0.58399999999999996</v>
      </c>
      <c r="Y28" s="103">
        <v>0.60599999999999998</v>
      </c>
      <c r="Z28" s="103">
        <v>0.628</v>
      </c>
      <c r="AA28" s="103">
        <v>0.65200000000000002</v>
      </c>
      <c r="AB28" s="103">
        <v>0.67800000000000005</v>
      </c>
      <c r="AC28" s="103">
        <v>0.70499999999999996</v>
      </c>
      <c r="AD28" s="103">
        <v>0.73399999999999999</v>
      </c>
      <c r="AE28" s="103">
        <v>0.76500000000000001</v>
      </c>
      <c r="AF28" s="103"/>
    </row>
    <row r="29" spans="1:32" x14ac:dyDescent="0.25">
      <c r="A29" s="92">
        <v>3</v>
      </c>
      <c r="B29" s="103">
        <v>0.309</v>
      </c>
      <c r="C29" s="103">
        <v>0.317</v>
      </c>
      <c r="D29" s="103">
        <v>0.32500000000000001</v>
      </c>
      <c r="E29" s="103">
        <v>0.33300000000000002</v>
      </c>
      <c r="F29" s="103">
        <v>0.34200000000000003</v>
      </c>
      <c r="G29" s="103">
        <v>0.35099999999999998</v>
      </c>
      <c r="H29" s="103">
        <v>0.36</v>
      </c>
      <c r="I29" s="103">
        <v>0.37</v>
      </c>
      <c r="J29" s="103">
        <v>0.38</v>
      </c>
      <c r="K29" s="103">
        <v>0.39100000000000001</v>
      </c>
      <c r="L29" s="103">
        <v>0.40200000000000002</v>
      </c>
      <c r="M29" s="103">
        <v>0.41299999999999998</v>
      </c>
      <c r="N29" s="103">
        <v>0.42599999999999999</v>
      </c>
      <c r="O29" s="103">
        <v>0.438</v>
      </c>
      <c r="P29" s="103">
        <v>0.45100000000000001</v>
      </c>
      <c r="Q29" s="103">
        <v>0.46500000000000002</v>
      </c>
      <c r="R29" s="103">
        <v>0.48</v>
      </c>
      <c r="S29" s="103">
        <v>0.495</v>
      </c>
      <c r="T29" s="103">
        <v>0.51200000000000001</v>
      </c>
      <c r="U29" s="103">
        <v>0.52900000000000003</v>
      </c>
      <c r="V29" s="103">
        <v>0.54700000000000004</v>
      </c>
      <c r="W29" s="103">
        <v>0.56599999999999995</v>
      </c>
      <c r="X29" s="103">
        <v>0.58599999999999997</v>
      </c>
      <c r="Y29" s="103">
        <v>0.60699999999999998</v>
      </c>
      <c r="Z29" s="103">
        <v>0.63</v>
      </c>
      <c r="AA29" s="103">
        <v>0.65400000000000003</v>
      </c>
      <c r="AB29" s="103">
        <v>0.68</v>
      </c>
      <c r="AC29" s="103">
        <v>0.70699999999999996</v>
      </c>
      <c r="AD29" s="103">
        <v>0.73599999999999999</v>
      </c>
      <c r="AE29" s="103">
        <v>0.76800000000000002</v>
      </c>
      <c r="AF29" s="103"/>
    </row>
    <row r="30" spans="1:32" x14ac:dyDescent="0.25">
      <c r="A30" s="92">
        <v>4</v>
      </c>
      <c r="B30" s="103">
        <v>0.31</v>
      </c>
      <c r="C30" s="103">
        <v>0.317</v>
      </c>
      <c r="D30" s="103">
        <v>0.32500000000000001</v>
      </c>
      <c r="E30" s="103">
        <v>0.33400000000000002</v>
      </c>
      <c r="F30" s="103">
        <v>0.34300000000000003</v>
      </c>
      <c r="G30" s="103">
        <v>0.35199999999999998</v>
      </c>
      <c r="H30" s="103">
        <v>0.36099999999999999</v>
      </c>
      <c r="I30" s="103">
        <v>0.371</v>
      </c>
      <c r="J30" s="103">
        <v>0.38100000000000001</v>
      </c>
      <c r="K30" s="103">
        <v>0.39200000000000002</v>
      </c>
      <c r="L30" s="103">
        <v>0.40300000000000002</v>
      </c>
      <c r="M30" s="103">
        <v>0.41399999999999998</v>
      </c>
      <c r="N30" s="103">
        <v>0.42699999999999999</v>
      </c>
      <c r="O30" s="103">
        <v>0.439</v>
      </c>
      <c r="P30" s="103">
        <v>0.45300000000000001</v>
      </c>
      <c r="Q30" s="103">
        <v>0.46700000000000003</v>
      </c>
      <c r="R30" s="103">
        <v>0.48099999999999998</v>
      </c>
      <c r="S30" s="103">
        <v>0.497</v>
      </c>
      <c r="T30" s="103">
        <v>0.51300000000000001</v>
      </c>
      <c r="U30" s="103">
        <v>0.53</v>
      </c>
      <c r="V30" s="103">
        <v>0.54800000000000004</v>
      </c>
      <c r="W30" s="103">
        <v>0.56799999999999995</v>
      </c>
      <c r="X30" s="103">
        <v>0.58799999999999997</v>
      </c>
      <c r="Y30" s="103">
        <v>0.60899999999999999</v>
      </c>
      <c r="Z30" s="103">
        <v>0.63200000000000001</v>
      </c>
      <c r="AA30" s="103">
        <v>0.65600000000000003</v>
      </c>
      <c r="AB30" s="103">
        <v>0.68200000000000005</v>
      </c>
      <c r="AC30" s="103">
        <v>0.71</v>
      </c>
      <c r="AD30" s="103">
        <v>0.73899999999999999</v>
      </c>
      <c r="AE30" s="103">
        <v>0.77</v>
      </c>
      <c r="AF30" s="103"/>
    </row>
    <row r="31" spans="1:32" x14ac:dyDescent="0.25">
      <c r="A31" s="92">
        <v>5</v>
      </c>
      <c r="B31" s="103">
        <v>0.31</v>
      </c>
      <c r="C31" s="103">
        <v>0.318</v>
      </c>
      <c r="D31" s="103">
        <v>0.32600000000000001</v>
      </c>
      <c r="E31" s="103">
        <v>0.33500000000000002</v>
      </c>
      <c r="F31" s="103">
        <v>0.34300000000000003</v>
      </c>
      <c r="G31" s="103">
        <v>0.35199999999999998</v>
      </c>
      <c r="H31" s="103">
        <v>0.36199999999999999</v>
      </c>
      <c r="I31" s="103">
        <v>0.372</v>
      </c>
      <c r="J31" s="103">
        <v>0.38200000000000001</v>
      </c>
      <c r="K31" s="103">
        <v>0.39300000000000002</v>
      </c>
      <c r="L31" s="103">
        <v>0.40400000000000003</v>
      </c>
      <c r="M31" s="103">
        <v>0.41499999999999998</v>
      </c>
      <c r="N31" s="103">
        <v>0.42799999999999999</v>
      </c>
      <c r="O31" s="103">
        <v>0.44</v>
      </c>
      <c r="P31" s="103">
        <v>0.45400000000000001</v>
      </c>
      <c r="Q31" s="103">
        <v>0.46800000000000003</v>
      </c>
      <c r="R31" s="103">
        <v>0.48299999999999998</v>
      </c>
      <c r="S31" s="103">
        <v>0.498</v>
      </c>
      <c r="T31" s="103">
        <v>0.51500000000000001</v>
      </c>
      <c r="U31" s="103">
        <v>0.53200000000000003</v>
      </c>
      <c r="V31" s="103">
        <v>0.55000000000000004</v>
      </c>
      <c r="W31" s="103">
        <v>0.56899999999999995</v>
      </c>
      <c r="X31" s="103">
        <v>0.59</v>
      </c>
      <c r="Y31" s="103">
        <v>0.61099999999999999</v>
      </c>
      <c r="Z31" s="103">
        <v>0.63400000000000001</v>
      </c>
      <c r="AA31" s="103">
        <v>0.65800000000000003</v>
      </c>
      <c r="AB31" s="103">
        <v>0.68400000000000005</v>
      </c>
      <c r="AC31" s="103">
        <v>0.71199999999999997</v>
      </c>
      <c r="AD31" s="103">
        <v>0.74099999999999999</v>
      </c>
      <c r="AE31" s="103">
        <v>0.77300000000000002</v>
      </c>
      <c r="AF31" s="103"/>
    </row>
    <row r="32" spans="1:32" x14ac:dyDescent="0.25">
      <c r="A32" s="92">
        <v>6</v>
      </c>
      <c r="B32" s="103">
        <v>0.311</v>
      </c>
      <c r="C32" s="103">
        <v>0.31900000000000001</v>
      </c>
      <c r="D32" s="103">
        <v>0.32700000000000001</v>
      </c>
      <c r="E32" s="103">
        <v>0.33500000000000002</v>
      </c>
      <c r="F32" s="103">
        <v>0.34399999999999997</v>
      </c>
      <c r="G32" s="103">
        <v>0.35299999999999998</v>
      </c>
      <c r="H32" s="103">
        <v>0.36299999999999999</v>
      </c>
      <c r="I32" s="103">
        <v>0.372</v>
      </c>
      <c r="J32" s="103">
        <v>0.38300000000000001</v>
      </c>
      <c r="K32" s="103">
        <v>0.39300000000000002</v>
      </c>
      <c r="L32" s="103">
        <v>0.40500000000000003</v>
      </c>
      <c r="M32" s="103">
        <v>0.41599999999999998</v>
      </c>
      <c r="N32" s="103">
        <v>0.42899999999999999</v>
      </c>
      <c r="O32" s="103">
        <v>0.441</v>
      </c>
      <c r="P32" s="103">
        <v>0.45500000000000002</v>
      </c>
      <c r="Q32" s="103">
        <v>0.46899999999999997</v>
      </c>
      <c r="R32" s="103">
        <v>0.48399999999999999</v>
      </c>
      <c r="S32" s="103">
        <v>0.499</v>
      </c>
      <c r="T32" s="103">
        <v>0.51600000000000001</v>
      </c>
      <c r="U32" s="103">
        <v>0.53300000000000003</v>
      </c>
      <c r="V32" s="103">
        <v>0.55200000000000005</v>
      </c>
      <c r="W32" s="103">
        <v>0.57099999999999995</v>
      </c>
      <c r="X32" s="103">
        <v>0.59099999999999997</v>
      </c>
      <c r="Y32" s="103">
        <v>0.61299999999999999</v>
      </c>
      <c r="Z32" s="103">
        <v>0.63600000000000001</v>
      </c>
      <c r="AA32" s="103">
        <v>0.66</v>
      </c>
      <c r="AB32" s="103">
        <v>0.68700000000000006</v>
      </c>
      <c r="AC32" s="103">
        <v>0.71399999999999997</v>
      </c>
      <c r="AD32" s="103">
        <v>0.74399999999999999</v>
      </c>
      <c r="AE32" s="103">
        <v>0.77600000000000002</v>
      </c>
      <c r="AF32" s="103"/>
    </row>
    <row r="33" spans="1:32" x14ac:dyDescent="0.25">
      <c r="A33" s="92">
        <v>7</v>
      </c>
      <c r="B33" s="103">
        <v>0.312</v>
      </c>
      <c r="C33" s="103">
        <v>0.31900000000000001</v>
      </c>
      <c r="D33" s="103">
        <v>0.32800000000000001</v>
      </c>
      <c r="E33" s="103">
        <v>0.33600000000000002</v>
      </c>
      <c r="F33" s="103">
        <v>0.34499999999999997</v>
      </c>
      <c r="G33" s="103">
        <v>0.35399999999999998</v>
      </c>
      <c r="H33" s="103">
        <v>0.36299999999999999</v>
      </c>
      <c r="I33" s="103">
        <v>0.373</v>
      </c>
      <c r="J33" s="103">
        <v>0.38400000000000001</v>
      </c>
      <c r="K33" s="103">
        <v>0.39400000000000002</v>
      </c>
      <c r="L33" s="103">
        <v>0.40600000000000003</v>
      </c>
      <c r="M33" s="103">
        <v>0.41699999999999998</v>
      </c>
      <c r="N33" s="103">
        <v>0.43</v>
      </c>
      <c r="O33" s="103">
        <v>0.443</v>
      </c>
      <c r="P33" s="103">
        <v>0.45600000000000002</v>
      </c>
      <c r="Q33" s="103">
        <v>0.47</v>
      </c>
      <c r="R33" s="103">
        <v>0.48499999999999999</v>
      </c>
      <c r="S33" s="103">
        <v>0.501</v>
      </c>
      <c r="T33" s="103">
        <v>0.51700000000000002</v>
      </c>
      <c r="U33" s="103">
        <v>0.53500000000000003</v>
      </c>
      <c r="V33" s="103">
        <v>0.55300000000000005</v>
      </c>
      <c r="W33" s="103">
        <v>0.57199999999999995</v>
      </c>
      <c r="X33" s="103">
        <v>0.59299999999999997</v>
      </c>
      <c r="Y33" s="103">
        <v>0.61499999999999999</v>
      </c>
      <c r="Z33" s="103">
        <v>0.63800000000000001</v>
      </c>
      <c r="AA33" s="103">
        <v>0.66300000000000003</v>
      </c>
      <c r="AB33" s="103">
        <v>0.68899999999999995</v>
      </c>
      <c r="AC33" s="103">
        <v>0.71699999999999997</v>
      </c>
      <c r="AD33" s="103">
        <v>0.747</v>
      </c>
      <c r="AE33" s="103">
        <v>0.77900000000000003</v>
      </c>
      <c r="AF33" s="103"/>
    </row>
    <row r="34" spans="1:32" x14ac:dyDescent="0.25">
      <c r="A34" s="92">
        <v>8</v>
      </c>
      <c r="B34" s="103">
        <v>0.312</v>
      </c>
      <c r="C34" s="103">
        <v>0.32</v>
      </c>
      <c r="D34" s="103">
        <v>0.32800000000000001</v>
      </c>
      <c r="E34" s="103">
        <v>0.33700000000000002</v>
      </c>
      <c r="F34" s="103">
        <v>0.34599999999999997</v>
      </c>
      <c r="G34" s="103">
        <v>0.35499999999999998</v>
      </c>
      <c r="H34" s="103">
        <v>0.36399999999999999</v>
      </c>
      <c r="I34" s="103">
        <v>0.374</v>
      </c>
      <c r="J34" s="103">
        <v>0.38400000000000001</v>
      </c>
      <c r="K34" s="103">
        <v>0.39500000000000002</v>
      </c>
      <c r="L34" s="103">
        <v>0.40699999999999997</v>
      </c>
      <c r="M34" s="103">
        <v>0.41799999999999998</v>
      </c>
      <c r="N34" s="103">
        <v>0.43099999999999999</v>
      </c>
      <c r="O34" s="103">
        <v>0.44400000000000001</v>
      </c>
      <c r="P34" s="103">
        <v>0.45700000000000002</v>
      </c>
      <c r="Q34" s="103">
        <v>0.47099999999999997</v>
      </c>
      <c r="R34" s="103">
        <v>0.48599999999999999</v>
      </c>
      <c r="S34" s="103">
        <v>0.502</v>
      </c>
      <c r="T34" s="103">
        <v>0.51900000000000002</v>
      </c>
      <c r="U34" s="103">
        <v>0.53600000000000003</v>
      </c>
      <c r="V34" s="103">
        <v>0.55500000000000005</v>
      </c>
      <c r="W34" s="103">
        <v>0.57399999999999995</v>
      </c>
      <c r="X34" s="103">
        <v>0.59499999999999997</v>
      </c>
      <c r="Y34" s="103">
        <v>0.61699999999999999</v>
      </c>
      <c r="Z34" s="103">
        <v>0.64</v>
      </c>
      <c r="AA34" s="103">
        <v>0.66500000000000004</v>
      </c>
      <c r="AB34" s="103">
        <v>0.69099999999999995</v>
      </c>
      <c r="AC34" s="103">
        <v>0.71899999999999997</v>
      </c>
      <c r="AD34" s="103">
        <v>0.749</v>
      </c>
      <c r="AE34" s="103">
        <v>0.78100000000000003</v>
      </c>
      <c r="AF34" s="103"/>
    </row>
    <row r="35" spans="1:32" x14ac:dyDescent="0.25">
      <c r="A35" s="92">
        <v>9</v>
      </c>
      <c r="B35" s="103">
        <v>0.313</v>
      </c>
      <c r="C35" s="103">
        <v>0.32100000000000001</v>
      </c>
      <c r="D35" s="103">
        <v>0.32900000000000001</v>
      </c>
      <c r="E35" s="103">
        <v>0.33700000000000002</v>
      </c>
      <c r="F35" s="103">
        <v>0.34599999999999997</v>
      </c>
      <c r="G35" s="103">
        <v>0.35499999999999998</v>
      </c>
      <c r="H35" s="103">
        <v>0.36499999999999999</v>
      </c>
      <c r="I35" s="103">
        <v>0.375</v>
      </c>
      <c r="J35" s="103">
        <v>0.38500000000000001</v>
      </c>
      <c r="K35" s="103">
        <v>0.39600000000000002</v>
      </c>
      <c r="L35" s="103">
        <v>0.40799999999999997</v>
      </c>
      <c r="M35" s="103">
        <v>0.41899999999999998</v>
      </c>
      <c r="N35" s="103">
        <v>0.432</v>
      </c>
      <c r="O35" s="103">
        <v>0.44500000000000001</v>
      </c>
      <c r="P35" s="103">
        <v>0.45800000000000002</v>
      </c>
      <c r="Q35" s="103">
        <v>0.47299999999999998</v>
      </c>
      <c r="R35" s="103">
        <v>0.48799999999999999</v>
      </c>
      <c r="S35" s="103">
        <v>0.503</v>
      </c>
      <c r="T35" s="103">
        <v>0.52</v>
      </c>
      <c r="U35" s="103">
        <v>0.53800000000000003</v>
      </c>
      <c r="V35" s="103">
        <v>0.55600000000000005</v>
      </c>
      <c r="W35" s="103">
        <v>0.57599999999999996</v>
      </c>
      <c r="X35" s="103">
        <v>0.59699999999999998</v>
      </c>
      <c r="Y35" s="103">
        <v>0.61899999999999999</v>
      </c>
      <c r="Z35" s="103">
        <v>0.64200000000000002</v>
      </c>
      <c r="AA35" s="103">
        <v>0.66700000000000004</v>
      </c>
      <c r="AB35" s="103">
        <v>0.69299999999999995</v>
      </c>
      <c r="AC35" s="103">
        <v>0.72099999999999997</v>
      </c>
      <c r="AD35" s="103">
        <v>0.752</v>
      </c>
      <c r="AE35" s="103">
        <v>0.78400000000000003</v>
      </c>
      <c r="AF35" s="103"/>
    </row>
    <row r="36" spans="1:32" x14ac:dyDescent="0.25">
      <c r="A36" s="92">
        <v>10</v>
      </c>
      <c r="B36" s="103">
        <v>0.314</v>
      </c>
      <c r="C36" s="103">
        <v>0.32100000000000001</v>
      </c>
      <c r="D36" s="103">
        <v>0.33</v>
      </c>
      <c r="E36" s="103">
        <v>0.33800000000000002</v>
      </c>
      <c r="F36" s="103">
        <v>0.34699999999999998</v>
      </c>
      <c r="G36" s="103">
        <v>0.35599999999999998</v>
      </c>
      <c r="H36" s="103">
        <v>0.36599999999999999</v>
      </c>
      <c r="I36" s="103">
        <v>0.376</v>
      </c>
      <c r="J36" s="103">
        <v>0.38600000000000001</v>
      </c>
      <c r="K36" s="103">
        <v>0.39700000000000002</v>
      </c>
      <c r="L36" s="103">
        <v>0.40799999999999997</v>
      </c>
      <c r="M36" s="103">
        <v>0.42</v>
      </c>
      <c r="N36" s="103">
        <v>0.433</v>
      </c>
      <c r="O36" s="103">
        <v>0.44600000000000001</v>
      </c>
      <c r="P36" s="103">
        <v>0.46</v>
      </c>
      <c r="Q36" s="103">
        <v>0.47399999999999998</v>
      </c>
      <c r="R36" s="103">
        <v>0.48899999999999999</v>
      </c>
      <c r="S36" s="103">
        <v>0.505</v>
      </c>
      <c r="T36" s="103">
        <v>0.52200000000000002</v>
      </c>
      <c r="U36" s="103">
        <v>0.53900000000000003</v>
      </c>
      <c r="V36" s="103">
        <v>0.55800000000000005</v>
      </c>
      <c r="W36" s="103">
        <v>0.57699999999999996</v>
      </c>
      <c r="X36" s="103">
        <v>0.59799999999999998</v>
      </c>
      <c r="Y36" s="103">
        <v>0.62</v>
      </c>
      <c r="Z36" s="103">
        <v>0.64400000000000002</v>
      </c>
      <c r="AA36" s="103">
        <v>0.66900000000000004</v>
      </c>
      <c r="AB36" s="103">
        <v>0.69499999999999995</v>
      </c>
      <c r="AC36" s="103">
        <v>0.72399999999999998</v>
      </c>
      <c r="AD36" s="103">
        <v>0.754</v>
      </c>
      <c r="AE36" s="103">
        <v>0.78700000000000003</v>
      </c>
      <c r="AF36" s="103"/>
    </row>
    <row r="37" spans="1:32" x14ac:dyDescent="0.25">
      <c r="A37" s="92">
        <v>11</v>
      </c>
      <c r="B37" s="103">
        <v>0.314</v>
      </c>
      <c r="C37" s="103">
        <v>0.32200000000000001</v>
      </c>
      <c r="D37" s="103">
        <v>0.33</v>
      </c>
      <c r="E37" s="103">
        <v>0.33900000000000002</v>
      </c>
      <c r="F37" s="103">
        <v>0.34799999999999998</v>
      </c>
      <c r="G37" s="103">
        <v>0.35699999999999998</v>
      </c>
      <c r="H37" s="103">
        <v>0.36699999999999999</v>
      </c>
      <c r="I37" s="103">
        <v>0.377</v>
      </c>
      <c r="J37" s="103">
        <v>0.38700000000000001</v>
      </c>
      <c r="K37" s="103">
        <v>0.39800000000000002</v>
      </c>
      <c r="L37" s="103">
        <v>0.40899999999999997</v>
      </c>
      <c r="M37" s="103">
        <v>0.42099999999999999</v>
      </c>
      <c r="N37" s="103">
        <v>0.434</v>
      </c>
      <c r="O37" s="103">
        <v>0.44700000000000001</v>
      </c>
      <c r="P37" s="103">
        <v>0.46100000000000002</v>
      </c>
      <c r="Q37" s="103">
        <v>0.47499999999999998</v>
      </c>
      <c r="R37" s="103">
        <v>0.49</v>
      </c>
      <c r="S37" s="103">
        <v>0.50600000000000001</v>
      </c>
      <c r="T37" s="103">
        <v>0.52300000000000002</v>
      </c>
      <c r="U37" s="103">
        <v>0.54100000000000004</v>
      </c>
      <c r="V37" s="103">
        <v>0.55900000000000005</v>
      </c>
      <c r="W37" s="103">
        <v>0.57899999999999996</v>
      </c>
      <c r="X37" s="103">
        <v>0.6</v>
      </c>
      <c r="Y37" s="103">
        <v>0.622</v>
      </c>
      <c r="Z37" s="103">
        <v>0.64600000000000002</v>
      </c>
      <c r="AA37" s="103">
        <v>0.67100000000000004</v>
      </c>
      <c r="AB37" s="103">
        <v>0.69799999999999995</v>
      </c>
      <c r="AC37" s="103">
        <v>0.72599999999999998</v>
      </c>
      <c r="AD37" s="103">
        <v>0.75700000000000001</v>
      </c>
      <c r="AE37" s="103">
        <v>0.79</v>
      </c>
      <c r="AF37" s="103"/>
    </row>
    <row r="38" spans="1:32" x14ac:dyDescent="0.25">
      <c r="A38"/>
      <c r="B38"/>
    </row>
    <row r="39" spans="1:32" x14ac:dyDescent="0.25">
      <c r="A39"/>
      <c r="B39"/>
    </row>
    <row r="40" spans="1:32" x14ac:dyDescent="0.25">
      <c r="A40"/>
      <c r="B40"/>
    </row>
    <row r="41" spans="1:32" x14ac:dyDescent="0.25">
      <c r="A41"/>
      <c r="B41"/>
    </row>
    <row r="42" spans="1:32" x14ac:dyDescent="0.25">
      <c r="A42"/>
      <c r="B42"/>
    </row>
    <row r="43" spans="1:32" ht="39.6" customHeight="1" x14ac:dyDescent="0.25">
      <c r="A43"/>
      <c r="B43"/>
    </row>
    <row r="44" spans="1:32" x14ac:dyDescent="0.25">
      <c r="A44"/>
      <c r="B44"/>
    </row>
    <row r="45" spans="1:32" ht="27.6" customHeight="1"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u+9Ou3qr/5mUmGp0W8WU6H88vJQqO4QW8A918ev7OTnqcgDDJPCJOPjB1Jp7nrG4zO13QMObvLjBiKc9r30Drg==" saltValue="RCfbI7m3jJcGXE5EIR17mQ==" spinCount="100000" sheet="1" objects="1" scenarios="1"/>
  <conditionalFormatting sqref="A6:A16 A18:A20">
    <cfRule type="expression" dxfId="1015" priority="17" stopIfTrue="1">
      <formula>MOD(ROW(),2)=0</formula>
    </cfRule>
    <cfRule type="expression" dxfId="1014" priority="18" stopIfTrue="1">
      <formula>MOD(ROW(),2)&lt;&gt;0</formula>
    </cfRule>
  </conditionalFormatting>
  <conditionalFormatting sqref="B6:AF16 C17:AF20">
    <cfRule type="expression" dxfId="1013" priority="19" stopIfTrue="1">
      <formula>MOD(ROW(),2)=0</formula>
    </cfRule>
    <cfRule type="expression" dxfId="1012" priority="20" stopIfTrue="1">
      <formula>MOD(ROW(),2)&lt;&gt;0</formula>
    </cfRule>
  </conditionalFormatting>
  <conditionalFormatting sqref="B17:B20">
    <cfRule type="expression" dxfId="1011" priority="7" stopIfTrue="1">
      <formula>MOD(ROW(),2)=0</formula>
    </cfRule>
    <cfRule type="expression" dxfId="1010" priority="8" stopIfTrue="1">
      <formula>MOD(ROW(),2)&lt;&gt;0</formula>
    </cfRule>
  </conditionalFormatting>
  <conditionalFormatting sqref="A25:A37">
    <cfRule type="expression" dxfId="1009" priority="3" stopIfTrue="1">
      <formula>MOD(ROW(),2)=0</formula>
    </cfRule>
    <cfRule type="expression" dxfId="1008" priority="4" stopIfTrue="1">
      <formula>MOD(ROW(),2)&lt;&gt;0</formula>
    </cfRule>
  </conditionalFormatting>
  <conditionalFormatting sqref="B25:AF37">
    <cfRule type="expression" dxfId="1007" priority="5" stopIfTrue="1">
      <formula>MOD(ROW(),2)=0</formula>
    </cfRule>
    <cfRule type="expression" dxfId="1006" priority="6" stopIfTrue="1">
      <formula>MOD(ROW(),2)&lt;&gt;0</formula>
    </cfRule>
  </conditionalFormatting>
  <conditionalFormatting sqref="A17">
    <cfRule type="expression" dxfId="1005" priority="1" stopIfTrue="1">
      <formula>MOD(ROW(),2)=0</formula>
    </cfRule>
    <cfRule type="expression" dxfId="10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70"/>
  <dimension ref="A1:L64"/>
  <sheetViews>
    <sheetView showGridLines="0" zoomScale="85" zoomScaleNormal="85" workbookViewId="0"/>
  </sheetViews>
  <sheetFormatPr defaultColWidth="10" defaultRowHeight="13.2" x14ac:dyDescent="0.25"/>
  <cols>
    <col min="1" max="1" width="31.6640625" style="27" customWidth="1"/>
    <col min="2" max="9" width="22.6640625" style="27" customWidth="1"/>
    <col min="10"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Debit - x-322</v>
      </c>
      <c r="B3" s="43"/>
      <c r="C3" s="43"/>
      <c r="D3" s="43"/>
      <c r="E3" s="43"/>
      <c r="F3" s="43"/>
      <c r="G3" s="43"/>
      <c r="H3" s="43"/>
      <c r="I3" s="43"/>
    </row>
    <row r="4" spans="1:12" x14ac:dyDescent="0.25">
      <c r="A4" s="45"/>
    </row>
    <row r="6" spans="1:12" x14ac:dyDescent="0.25">
      <c r="A6" s="74" t="s">
        <v>24</v>
      </c>
      <c r="B6" s="76" t="s">
        <v>26</v>
      </c>
      <c r="C6" s="76"/>
      <c r="D6" s="76"/>
      <c r="E6" s="76"/>
      <c r="F6" s="76"/>
      <c r="G6" s="76"/>
      <c r="H6" s="76"/>
      <c r="I6" s="76"/>
    </row>
    <row r="7" spans="1:12" x14ac:dyDescent="0.25">
      <c r="A7" s="75" t="s">
        <v>16</v>
      </c>
      <c r="B7" s="77" t="s">
        <v>52</v>
      </c>
      <c r="C7" s="77"/>
      <c r="D7" s="77"/>
      <c r="E7" s="77"/>
      <c r="F7" s="77"/>
      <c r="G7" s="77"/>
      <c r="H7" s="77"/>
      <c r="I7" s="77"/>
    </row>
    <row r="8" spans="1:12" x14ac:dyDescent="0.25">
      <c r="A8" s="75" t="s">
        <v>53</v>
      </c>
      <c r="B8" s="77">
        <v>1987</v>
      </c>
      <c r="C8" s="77"/>
      <c r="D8" s="77"/>
      <c r="E8" s="77"/>
      <c r="F8" s="77"/>
      <c r="G8" s="77"/>
      <c r="H8" s="77"/>
      <c r="I8" s="77"/>
    </row>
    <row r="9" spans="1:12" x14ac:dyDescent="0.25">
      <c r="A9" s="75" t="s">
        <v>17</v>
      </c>
      <c r="B9" s="77" t="s">
        <v>396</v>
      </c>
      <c r="C9" s="77"/>
      <c r="D9" s="77"/>
      <c r="E9" s="77"/>
      <c r="F9" s="77"/>
      <c r="G9" s="77"/>
      <c r="H9" s="77"/>
      <c r="I9" s="77"/>
    </row>
    <row r="10" spans="1:12" x14ac:dyDescent="0.25">
      <c r="A10" s="75" t="s">
        <v>2</v>
      </c>
      <c r="B10" s="77" t="s">
        <v>406</v>
      </c>
      <c r="C10" s="77"/>
      <c r="D10" s="77"/>
      <c r="E10" s="77"/>
      <c r="F10" s="77"/>
      <c r="G10" s="77"/>
      <c r="H10" s="77"/>
      <c r="I10" s="77"/>
    </row>
    <row r="11" spans="1:12" x14ac:dyDescent="0.25">
      <c r="A11" s="75" t="s">
        <v>23</v>
      </c>
      <c r="B11" s="77" t="s">
        <v>398</v>
      </c>
      <c r="C11" s="77"/>
      <c r="D11" s="77"/>
      <c r="E11" s="77"/>
      <c r="F11" s="77"/>
      <c r="G11" s="77"/>
      <c r="H11" s="77"/>
      <c r="I11" s="77"/>
    </row>
    <row r="12" spans="1:12" x14ac:dyDescent="0.25">
      <c r="A12" s="75" t="s">
        <v>270</v>
      </c>
      <c r="B12" s="77" t="s">
        <v>407</v>
      </c>
      <c r="C12" s="77"/>
      <c r="D12" s="77"/>
      <c r="E12" s="77"/>
      <c r="F12" s="77"/>
      <c r="G12" s="77"/>
      <c r="H12" s="77"/>
      <c r="I12" s="77"/>
    </row>
    <row r="13" spans="1:12" x14ac:dyDescent="0.25">
      <c r="A13" s="75" t="s">
        <v>56</v>
      </c>
      <c r="B13" s="77">
        <v>2</v>
      </c>
      <c r="C13" s="77"/>
      <c r="D13" s="77"/>
      <c r="E13" s="77"/>
      <c r="F13" s="77"/>
      <c r="G13" s="77"/>
      <c r="H13" s="77"/>
      <c r="I13" s="77"/>
    </row>
    <row r="14" spans="1:12" x14ac:dyDescent="0.25">
      <c r="A14" s="75" t="s">
        <v>18</v>
      </c>
      <c r="B14" s="77">
        <v>322</v>
      </c>
      <c r="C14" s="77"/>
      <c r="D14" s="77"/>
      <c r="E14" s="77"/>
      <c r="F14" s="77"/>
      <c r="G14" s="77"/>
      <c r="H14" s="77"/>
      <c r="I14" s="77"/>
    </row>
    <row r="15" spans="1:12" x14ac:dyDescent="0.25">
      <c r="A15" s="75" t="s">
        <v>57</v>
      </c>
      <c r="B15" s="77" t="s">
        <v>408</v>
      </c>
      <c r="C15" s="77"/>
      <c r="D15" s="77"/>
      <c r="E15" s="77"/>
      <c r="F15" s="77"/>
      <c r="G15" s="77"/>
      <c r="H15" s="77"/>
      <c r="I15" s="77"/>
    </row>
    <row r="16" spans="1:12" x14ac:dyDescent="0.25">
      <c r="A16" s="75" t="s">
        <v>58</v>
      </c>
      <c r="B16" s="77" t="s">
        <v>409</v>
      </c>
      <c r="C16" s="77"/>
      <c r="D16" s="77"/>
      <c r="E16" s="77"/>
      <c r="F16" s="77"/>
      <c r="G16" s="77"/>
      <c r="H16" s="77"/>
      <c r="I16" s="77"/>
    </row>
    <row r="17" spans="1:9" ht="15" customHeight="1"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row>
    <row r="18" spans="1:9" x14ac:dyDescent="0.25">
      <c r="A18" s="75" t="s">
        <v>19</v>
      </c>
      <c r="B18" s="90" t="str">
        <f>"24 May 2023"</f>
        <v>24 May 2023</v>
      </c>
      <c r="C18" s="77"/>
      <c r="D18" s="77"/>
      <c r="E18" s="77"/>
      <c r="F18" s="77"/>
      <c r="G18" s="77"/>
      <c r="H18" s="77"/>
      <c r="I18" s="77"/>
    </row>
    <row r="19" spans="1:9" ht="26.4" x14ac:dyDescent="0.25">
      <c r="A19" s="75" t="s">
        <v>20</v>
      </c>
      <c r="B19" s="90"/>
      <c r="C19" s="77"/>
      <c r="D19" s="77"/>
      <c r="E19" s="77"/>
      <c r="F19" s="77"/>
      <c r="G19" s="77"/>
      <c r="H19" s="77"/>
      <c r="I19" s="77"/>
    </row>
    <row r="20" spans="1:9" x14ac:dyDescent="0.25">
      <c r="A20" s="75" t="s">
        <v>268</v>
      </c>
      <c r="B20" s="84" t="str">
        <f>INDEX('Factor List'!$O:$O,MATCH(B$15,'Factor List'!$J:$J,0))</f>
        <v>Issued</v>
      </c>
      <c r="C20" s="77"/>
      <c r="D20" s="77"/>
      <c r="E20" s="77"/>
      <c r="F20" s="77"/>
      <c r="G20" s="77"/>
      <c r="H20" s="77"/>
      <c r="I20" s="77"/>
    </row>
    <row r="22" spans="1:9" x14ac:dyDescent="0.25">
      <c r="B22" s="96" t="str">
        <f>HYPERLINK("#'Factor List'!A1","Back to Factor List")</f>
        <v>Back to Factor List</v>
      </c>
    </row>
    <row r="25" spans="1:9" x14ac:dyDescent="0.25">
      <c r="A25" s="91" t="s">
        <v>402</v>
      </c>
      <c r="B25" s="91">
        <v>48</v>
      </c>
      <c r="C25" s="91">
        <v>49</v>
      </c>
      <c r="D25" s="91">
        <v>50</v>
      </c>
      <c r="E25" s="91">
        <v>51</v>
      </c>
      <c r="F25" s="91">
        <v>52</v>
      </c>
      <c r="G25" s="91">
        <v>53</v>
      </c>
      <c r="H25" s="91">
        <v>54</v>
      </c>
      <c r="I25" s="91">
        <v>55</v>
      </c>
    </row>
    <row r="26" spans="1:9" x14ac:dyDescent="0.25">
      <c r="A26" s="92">
        <v>0</v>
      </c>
      <c r="B26" s="93">
        <v>6.12</v>
      </c>
      <c r="C26" s="93">
        <v>5.35</v>
      </c>
      <c r="D26" s="93">
        <v>4.54</v>
      </c>
      <c r="E26" s="93">
        <v>3.7</v>
      </c>
      <c r="F26" s="93">
        <v>2.83</v>
      </c>
      <c r="G26" s="93">
        <v>1.92</v>
      </c>
      <c r="H26" s="93">
        <v>0.98</v>
      </c>
      <c r="I26" s="93">
        <v>0</v>
      </c>
    </row>
    <row r="27" spans="1:9" x14ac:dyDescent="0.25">
      <c r="A27" s="92">
        <v>1</v>
      </c>
      <c r="B27" s="93">
        <v>6.06</v>
      </c>
      <c r="C27" s="93">
        <v>5.28</v>
      </c>
      <c r="D27" s="93">
        <v>4.47</v>
      </c>
      <c r="E27" s="93">
        <v>3.63</v>
      </c>
      <c r="F27" s="93">
        <v>2.75</v>
      </c>
      <c r="G27" s="93">
        <v>1.84</v>
      </c>
      <c r="H27" s="93">
        <v>0.9</v>
      </c>
      <c r="I27" s="93"/>
    </row>
    <row r="28" spans="1:9" x14ac:dyDescent="0.25">
      <c r="A28" s="92">
        <v>2</v>
      </c>
      <c r="B28" s="93">
        <v>5.99</v>
      </c>
      <c r="C28" s="93">
        <v>5.21</v>
      </c>
      <c r="D28" s="93">
        <v>4.4000000000000004</v>
      </c>
      <c r="E28" s="93">
        <v>3.55</v>
      </c>
      <c r="F28" s="93">
        <v>2.68</v>
      </c>
      <c r="G28" s="93">
        <v>1.77</v>
      </c>
      <c r="H28" s="93">
        <v>0.82</v>
      </c>
      <c r="I28" s="93"/>
    </row>
    <row r="29" spans="1:9" x14ac:dyDescent="0.25">
      <c r="A29" s="92">
        <v>3</v>
      </c>
      <c r="B29" s="93">
        <v>5.93</v>
      </c>
      <c r="C29" s="93">
        <v>5.14</v>
      </c>
      <c r="D29" s="93">
        <v>4.33</v>
      </c>
      <c r="E29" s="93">
        <v>3.48</v>
      </c>
      <c r="F29" s="93">
        <v>2.6</v>
      </c>
      <c r="G29" s="93">
        <v>1.69</v>
      </c>
      <c r="H29" s="93">
        <v>0.74</v>
      </c>
      <c r="I29" s="93"/>
    </row>
    <row r="30" spans="1:9" x14ac:dyDescent="0.25">
      <c r="A30" s="92">
        <v>4</v>
      </c>
      <c r="B30" s="93">
        <v>5.86</v>
      </c>
      <c r="C30" s="93">
        <v>5.08</v>
      </c>
      <c r="D30" s="93">
        <v>4.26</v>
      </c>
      <c r="E30" s="93">
        <v>3.41</v>
      </c>
      <c r="F30" s="93">
        <v>2.5299999999999998</v>
      </c>
      <c r="G30" s="93">
        <v>1.61</v>
      </c>
      <c r="H30" s="93">
        <v>0.65</v>
      </c>
      <c r="I30" s="93"/>
    </row>
    <row r="31" spans="1:9" x14ac:dyDescent="0.25">
      <c r="A31" s="92">
        <v>5</v>
      </c>
      <c r="B31" s="93">
        <v>5.8</v>
      </c>
      <c r="C31" s="93">
        <v>5.01</v>
      </c>
      <c r="D31" s="93">
        <v>4.1900000000000004</v>
      </c>
      <c r="E31" s="93">
        <v>3.34</v>
      </c>
      <c r="F31" s="93">
        <v>2.4500000000000002</v>
      </c>
      <c r="G31" s="93">
        <v>1.53</v>
      </c>
      <c r="H31" s="93">
        <v>0.56999999999999995</v>
      </c>
      <c r="I31" s="93"/>
    </row>
    <row r="32" spans="1:9" x14ac:dyDescent="0.25">
      <c r="A32" s="92">
        <v>6</v>
      </c>
      <c r="B32" s="93">
        <v>5.73</v>
      </c>
      <c r="C32" s="93">
        <v>4.9400000000000004</v>
      </c>
      <c r="D32" s="93">
        <v>4.12</v>
      </c>
      <c r="E32" s="93">
        <v>3.26</v>
      </c>
      <c r="F32" s="93">
        <v>2.38</v>
      </c>
      <c r="G32" s="93">
        <v>1.45</v>
      </c>
      <c r="H32" s="93">
        <v>0.49</v>
      </c>
      <c r="I32" s="93"/>
    </row>
    <row r="33" spans="1:9" x14ac:dyDescent="0.25">
      <c r="A33" s="92">
        <v>7</v>
      </c>
      <c r="B33" s="93">
        <v>5.67</v>
      </c>
      <c r="C33" s="93">
        <v>4.87</v>
      </c>
      <c r="D33" s="93">
        <v>4.05</v>
      </c>
      <c r="E33" s="93">
        <v>3.19</v>
      </c>
      <c r="F33" s="93">
        <v>2.2999999999999998</v>
      </c>
      <c r="G33" s="93">
        <v>1.37</v>
      </c>
      <c r="H33" s="93">
        <v>0.41</v>
      </c>
      <c r="I33" s="93"/>
    </row>
    <row r="34" spans="1:9" x14ac:dyDescent="0.25">
      <c r="A34" s="92">
        <v>8</v>
      </c>
      <c r="B34" s="93">
        <v>5.6</v>
      </c>
      <c r="C34" s="93">
        <v>4.8099999999999996</v>
      </c>
      <c r="D34" s="93">
        <v>3.98</v>
      </c>
      <c r="E34" s="93">
        <v>3.12</v>
      </c>
      <c r="F34" s="93">
        <v>2.2200000000000002</v>
      </c>
      <c r="G34" s="93">
        <v>1.29</v>
      </c>
      <c r="H34" s="93">
        <v>0.33</v>
      </c>
      <c r="I34" s="93"/>
    </row>
    <row r="35" spans="1:9" x14ac:dyDescent="0.25">
      <c r="A35" s="92">
        <v>9</v>
      </c>
      <c r="B35" s="93">
        <v>5.54</v>
      </c>
      <c r="C35" s="93">
        <v>4.74</v>
      </c>
      <c r="D35" s="93">
        <v>3.91</v>
      </c>
      <c r="E35" s="93">
        <v>3.05</v>
      </c>
      <c r="F35" s="93">
        <v>2.15</v>
      </c>
      <c r="G35" s="93">
        <v>1.22</v>
      </c>
      <c r="H35" s="93">
        <v>0.25</v>
      </c>
      <c r="I35" s="93"/>
    </row>
    <row r="36" spans="1:9" x14ac:dyDescent="0.25">
      <c r="A36" s="92">
        <v>10</v>
      </c>
      <c r="B36" s="93">
        <v>5.47</v>
      </c>
      <c r="C36" s="93">
        <v>4.67</v>
      </c>
      <c r="D36" s="93">
        <v>3.84</v>
      </c>
      <c r="E36" s="93">
        <v>2.97</v>
      </c>
      <c r="F36" s="93">
        <v>2.0699999999999998</v>
      </c>
      <c r="G36" s="93">
        <v>1.1399999999999999</v>
      </c>
      <c r="H36" s="93">
        <v>0.16</v>
      </c>
      <c r="I36" s="93"/>
    </row>
    <row r="37" spans="1:9" x14ac:dyDescent="0.25">
      <c r="A37" s="92">
        <v>11</v>
      </c>
      <c r="B37" s="93">
        <v>5.41</v>
      </c>
      <c r="C37" s="93">
        <v>4.6100000000000003</v>
      </c>
      <c r="D37" s="93">
        <v>3.77</v>
      </c>
      <c r="E37" s="93">
        <v>2.9</v>
      </c>
      <c r="F37" s="93">
        <v>2</v>
      </c>
      <c r="G37" s="93">
        <v>1.06</v>
      </c>
      <c r="H37" s="93">
        <v>0.08</v>
      </c>
      <c r="I37" s="93"/>
    </row>
    <row r="38" spans="1:9" x14ac:dyDescent="0.25">
      <c r="A38"/>
      <c r="B38"/>
    </row>
    <row r="39" spans="1:9" x14ac:dyDescent="0.25">
      <c r="A39"/>
      <c r="B39"/>
    </row>
    <row r="40" spans="1:9" x14ac:dyDescent="0.25">
      <c r="A40"/>
      <c r="B40"/>
    </row>
    <row r="41" spans="1:9" x14ac:dyDescent="0.25">
      <c r="A41"/>
      <c r="B41"/>
    </row>
    <row r="42" spans="1:9" x14ac:dyDescent="0.25">
      <c r="A42"/>
      <c r="B42"/>
    </row>
    <row r="43" spans="1:9" ht="39.6" customHeight="1" x14ac:dyDescent="0.25">
      <c r="A43"/>
      <c r="B43"/>
    </row>
    <row r="44" spans="1:9" x14ac:dyDescent="0.25">
      <c r="A44"/>
      <c r="B44"/>
    </row>
    <row r="45" spans="1:9" ht="27.6" customHeight="1" x14ac:dyDescent="0.25">
      <c r="A45"/>
      <c r="B45"/>
    </row>
    <row r="46" spans="1:9" x14ac:dyDescent="0.25">
      <c r="A46"/>
      <c r="B46"/>
    </row>
    <row r="47" spans="1:9" x14ac:dyDescent="0.25">
      <c r="A47"/>
      <c r="B47"/>
    </row>
    <row r="48" spans="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kTtbqf9Yrn0Ya+Ta00N2hRaFYox8kN3e05WG6VRt0QpTbvcdZXecPAFL+PABCt4tX3qxQkWlREnXN6f+VcY7DA==" saltValue="NHwO0LSjApwftth8DAr/ZQ==" spinCount="100000" sheet="1" objects="1" scenarios="1"/>
  <conditionalFormatting sqref="A6:A16 A18:A20">
    <cfRule type="expression" dxfId="1003" priority="17" stopIfTrue="1">
      <formula>MOD(ROW(),2)=0</formula>
    </cfRule>
    <cfRule type="expression" dxfId="1002" priority="18" stopIfTrue="1">
      <formula>MOD(ROW(),2)&lt;&gt;0</formula>
    </cfRule>
  </conditionalFormatting>
  <conditionalFormatting sqref="B6:I16 C17:I20">
    <cfRule type="expression" dxfId="1001" priority="19" stopIfTrue="1">
      <formula>MOD(ROW(),2)=0</formula>
    </cfRule>
    <cfRule type="expression" dxfId="1000" priority="20" stopIfTrue="1">
      <formula>MOD(ROW(),2)&lt;&gt;0</formula>
    </cfRule>
  </conditionalFormatting>
  <conditionalFormatting sqref="B17:B20">
    <cfRule type="expression" dxfId="999" priority="7" stopIfTrue="1">
      <formula>MOD(ROW(),2)=0</formula>
    </cfRule>
    <cfRule type="expression" dxfId="998" priority="8" stopIfTrue="1">
      <formula>MOD(ROW(),2)&lt;&gt;0</formula>
    </cfRule>
  </conditionalFormatting>
  <conditionalFormatting sqref="A25:A37">
    <cfRule type="expression" dxfId="997" priority="3" stopIfTrue="1">
      <formula>MOD(ROW(),2)=0</formula>
    </cfRule>
    <cfRule type="expression" dxfId="996" priority="4" stopIfTrue="1">
      <formula>MOD(ROW(),2)&lt;&gt;0</formula>
    </cfRule>
  </conditionalFormatting>
  <conditionalFormatting sqref="B25:I37">
    <cfRule type="expression" dxfId="995" priority="5" stopIfTrue="1">
      <formula>MOD(ROW(),2)=0</formula>
    </cfRule>
    <cfRule type="expression" dxfId="994" priority="6" stopIfTrue="1">
      <formula>MOD(ROW(),2)&lt;&gt;0</formula>
    </cfRule>
  </conditionalFormatting>
  <conditionalFormatting sqref="A17">
    <cfRule type="expression" dxfId="993" priority="1" stopIfTrue="1">
      <formula>MOD(ROW(),2)=0</formula>
    </cfRule>
    <cfRule type="expression" dxfId="99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71"/>
  <dimension ref="A1:AF64"/>
  <sheetViews>
    <sheetView showGridLines="0" zoomScale="85" zoomScaleNormal="85" workbookViewId="0"/>
  </sheetViews>
  <sheetFormatPr defaultColWidth="10" defaultRowHeight="13.2" x14ac:dyDescent="0.25"/>
  <cols>
    <col min="1" max="1" width="31.6640625" style="27" customWidth="1"/>
    <col min="2" max="32" width="22.6640625" style="27" customWidth="1"/>
    <col min="33" max="16384" width="10" style="27"/>
  </cols>
  <sheetData>
    <row r="1" spans="1:32" ht="21" x14ac:dyDescent="0.4">
      <c r="A1" s="40" t="s">
        <v>4</v>
      </c>
      <c r="B1" s="41"/>
      <c r="C1" s="41"/>
      <c r="D1" s="41"/>
      <c r="E1" s="41"/>
      <c r="F1" s="41"/>
      <c r="G1" s="41"/>
      <c r="H1" s="41"/>
      <c r="I1" s="41"/>
      <c r="L1" s="96"/>
    </row>
    <row r="2" spans="1:32" ht="15.6" x14ac:dyDescent="0.3">
      <c r="A2" s="42" t="str">
        <f>IF(title="&gt; Enter workbook title here","Enter workbook title in Cover sheet",title)</f>
        <v>Police_EW - Consolidated Factor Spreadsheet</v>
      </c>
      <c r="B2" s="43"/>
      <c r="C2" s="43"/>
      <c r="D2" s="43"/>
      <c r="E2" s="43"/>
      <c r="F2" s="43"/>
      <c r="G2" s="43"/>
      <c r="H2" s="43"/>
      <c r="I2" s="43"/>
    </row>
    <row r="3" spans="1:32" ht="15.6" x14ac:dyDescent="0.3">
      <c r="A3" s="44" t="str">
        <f>TABLE_FACTOR_TYPE&amp;" - x-"&amp;TABLE_SERIES_NUMBER</f>
        <v>Pension Debit - x-323</v>
      </c>
      <c r="B3" s="43"/>
      <c r="C3" s="43"/>
      <c r="D3" s="43"/>
      <c r="E3" s="43"/>
      <c r="F3" s="43"/>
      <c r="G3" s="43"/>
      <c r="H3" s="43"/>
      <c r="I3" s="43"/>
    </row>
    <row r="4" spans="1:32" x14ac:dyDescent="0.25">
      <c r="A4" s="45"/>
    </row>
    <row r="6" spans="1:3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row>
    <row r="7" spans="1:3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row>
    <row r="8" spans="1:32"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row>
    <row r="9" spans="1:3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row>
    <row r="10" spans="1:32" x14ac:dyDescent="0.25">
      <c r="A10" s="75" t="s">
        <v>2</v>
      </c>
      <c r="B10" s="77" t="s">
        <v>410</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row>
    <row r="11" spans="1:3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row>
    <row r="12" spans="1:32" x14ac:dyDescent="0.25">
      <c r="A12" s="75" t="s">
        <v>270</v>
      </c>
      <c r="B12" s="77" t="s">
        <v>407</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row>
    <row r="13" spans="1:32"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row>
    <row r="14" spans="1:32" x14ac:dyDescent="0.25">
      <c r="A14" s="75" t="s">
        <v>18</v>
      </c>
      <c r="B14" s="77">
        <v>323</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row>
    <row r="15" spans="1:32" x14ac:dyDescent="0.25">
      <c r="A15" s="75" t="s">
        <v>57</v>
      </c>
      <c r="B15" s="77" t="s">
        <v>411</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row>
    <row r="16" spans="1:32" x14ac:dyDescent="0.25">
      <c r="A16" s="75" t="s">
        <v>58</v>
      </c>
      <c r="B16" s="77" t="s">
        <v>412</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row>
    <row r="17" spans="1:3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row>
    <row r="18" spans="1:3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row>
    <row r="19" spans="1:3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row>
    <row r="20" spans="1:3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row>
    <row r="22" spans="1:32" x14ac:dyDescent="0.25">
      <c r="B22" s="96" t="str">
        <f>HYPERLINK("#'Factor List'!A1","Back to Factor List")</f>
        <v>Back to Factor List</v>
      </c>
    </row>
    <row r="25" spans="1:32"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row>
    <row r="26" spans="1:32" x14ac:dyDescent="0.25">
      <c r="A26" s="92">
        <v>0</v>
      </c>
      <c r="B26" s="93">
        <v>18.03</v>
      </c>
      <c r="C26" s="93">
        <v>17.690000000000001</v>
      </c>
      <c r="D26" s="93">
        <v>17.329999999999998</v>
      </c>
      <c r="E26" s="93">
        <v>16.97</v>
      </c>
      <c r="F26" s="93">
        <v>16.59</v>
      </c>
      <c r="G26" s="93">
        <v>16.2</v>
      </c>
      <c r="H26" s="93">
        <v>15.79</v>
      </c>
      <c r="I26" s="93">
        <v>15.37</v>
      </c>
      <c r="J26" s="93">
        <v>14.94</v>
      </c>
      <c r="K26" s="93">
        <v>14.49</v>
      </c>
      <c r="L26" s="93">
        <v>14.02</v>
      </c>
      <c r="M26" s="93">
        <v>13.53</v>
      </c>
      <c r="N26" s="93">
        <v>13.03</v>
      </c>
      <c r="O26" s="93">
        <v>12.51</v>
      </c>
      <c r="P26" s="93">
        <v>11.97</v>
      </c>
      <c r="Q26" s="93">
        <v>11.41</v>
      </c>
      <c r="R26" s="93">
        <v>10.83</v>
      </c>
      <c r="S26" s="93">
        <v>10.23</v>
      </c>
      <c r="T26" s="93">
        <v>9.61</v>
      </c>
      <c r="U26" s="93">
        <v>8.9600000000000009</v>
      </c>
      <c r="V26" s="93">
        <v>8.2899999999999991</v>
      </c>
      <c r="W26" s="93">
        <v>7.59</v>
      </c>
      <c r="X26" s="93">
        <v>6.87</v>
      </c>
      <c r="Y26" s="93">
        <v>6.12</v>
      </c>
      <c r="Z26" s="93">
        <v>5.35</v>
      </c>
      <c r="AA26" s="93">
        <v>4.54</v>
      </c>
      <c r="AB26" s="93">
        <v>3.7</v>
      </c>
      <c r="AC26" s="93">
        <v>2.83</v>
      </c>
      <c r="AD26" s="93">
        <v>1.92</v>
      </c>
      <c r="AE26" s="93">
        <v>0.98</v>
      </c>
      <c r="AF26" s="93">
        <v>0</v>
      </c>
    </row>
    <row r="27" spans="1:32" x14ac:dyDescent="0.25">
      <c r="A27" s="92">
        <v>1</v>
      </c>
      <c r="B27" s="93">
        <v>18</v>
      </c>
      <c r="C27" s="93">
        <v>17.66</v>
      </c>
      <c r="D27" s="93">
        <v>17.3</v>
      </c>
      <c r="E27" s="93">
        <v>16.940000000000001</v>
      </c>
      <c r="F27" s="93">
        <v>16.559999999999999</v>
      </c>
      <c r="G27" s="93">
        <v>16.170000000000002</v>
      </c>
      <c r="H27" s="93">
        <v>15.76</v>
      </c>
      <c r="I27" s="93">
        <v>15.34</v>
      </c>
      <c r="J27" s="93">
        <v>14.9</v>
      </c>
      <c r="K27" s="93">
        <v>14.45</v>
      </c>
      <c r="L27" s="93">
        <v>13.98</v>
      </c>
      <c r="M27" s="93">
        <v>13.49</v>
      </c>
      <c r="N27" s="93">
        <v>12.99</v>
      </c>
      <c r="O27" s="93">
        <v>12.47</v>
      </c>
      <c r="P27" s="93">
        <v>11.92</v>
      </c>
      <c r="Q27" s="93">
        <v>11.36</v>
      </c>
      <c r="R27" s="93">
        <v>10.78</v>
      </c>
      <c r="S27" s="93">
        <v>10.18</v>
      </c>
      <c r="T27" s="93">
        <v>9.5500000000000007</v>
      </c>
      <c r="U27" s="93">
        <v>8.9</v>
      </c>
      <c r="V27" s="93">
        <v>8.23</v>
      </c>
      <c r="W27" s="93">
        <v>7.53</v>
      </c>
      <c r="X27" s="93">
        <v>6.81</v>
      </c>
      <c r="Y27" s="93">
        <v>6.06</v>
      </c>
      <c r="Z27" s="93">
        <v>5.28</v>
      </c>
      <c r="AA27" s="93">
        <v>4.47</v>
      </c>
      <c r="AB27" s="93">
        <v>3.63</v>
      </c>
      <c r="AC27" s="93">
        <v>2.75</v>
      </c>
      <c r="AD27" s="93">
        <v>1.84</v>
      </c>
      <c r="AE27" s="93">
        <v>0.9</v>
      </c>
      <c r="AF27" s="93"/>
    </row>
    <row r="28" spans="1:32" x14ac:dyDescent="0.25">
      <c r="A28" s="92">
        <v>2</v>
      </c>
      <c r="B28" s="93">
        <v>17.97</v>
      </c>
      <c r="C28" s="93">
        <v>17.63</v>
      </c>
      <c r="D28" s="93">
        <v>17.27</v>
      </c>
      <c r="E28" s="93">
        <v>16.91</v>
      </c>
      <c r="F28" s="93">
        <v>16.53</v>
      </c>
      <c r="G28" s="93">
        <v>16.13</v>
      </c>
      <c r="H28" s="93">
        <v>15.72</v>
      </c>
      <c r="I28" s="93">
        <v>15.3</v>
      </c>
      <c r="J28" s="93">
        <v>14.86</v>
      </c>
      <c r="K28" s="93">
        <v>14.41</v>
      </c>
      <c r="L28" s="93">
        <v>13.94</v>
      </c>
      <c r="M28" s="93">
        <v>13.45</v>
      </c>
      <c r="N28" s="93">
        <v>12.94</v>
      </c>
      <c r="O28" s="93">
        <v>12.42</v>
      </c>
      <c r="P28" s="93">
        <v>11.88</v>
      </c>
      <c r="Q28" s="93">
        <v>11.31</v>
      </c>
      <c r="R28" s="93">
        <v>10.73</v>
      </c>
      <c r="S28" s="93">
        <v>10.130000000000001</v>
      </c>
      <c r="T28" s="93">
        <v>9.5</v>
      </c>
      <c r="U28" s="93">
        <v>8.85</v>
      </c>
      <c r="V28" s="93">
        <v>8.17</v>
      </c>
      <c r="W28" s="93">
        <v>7.47</v>
      </c>
      <c r="X28" s="93">
        <v>6.75</v>
      </c>
      <c r="Y28" s="93">
        <v>5.99</v>
      </c>
      <c r="Z28" s="93">
        <v>5.21</v>
      </c>
      <c r="AA28" s="93">
        <v>4.4000000000000004</v>
      </c>
      <c r="AB28" s="93">
        <v>3.55</v>
      </c>
      <c r="AC28" s="93">
        <v>2.68</v>
      </c>
      <c r="AD28" s="93">
        <v>1.77</v>
      </c>
      <c r="AE28" s="93">
        <v>0.82</v>
      </c>
      <c r="AF28" s="93"/>
    </row>
    <row r="29" spans="1:32" x14ac:dyDescent="0.25">
      <c r="A29" s="92">
        <v>3</v>
      </c>
      <c r="B29" s="93">
        <v>17.940000000000001</v>
      </c>
      <c r="C29" s="93">
        <v>17.600000000000001</v>
      </c>
      <c r="D29" s="93">
        <v>17.239999999999998</v>
      </c>
      <c r="E29" s="93">
        <v>16.87</v>
      </c>
      <c r="F29" s="93">
        <v>16.489999999999998</v>
      </c>
      <c r="G29" s="93">
        <v>16.100000000000001</v>
      </c>
      <c r="H29" s="93">
        <v>15.69</v>
      </c>
      <c r="I29" s="93">
        <v>15.26</v>
      </c>
      <c r="J29" s="93">
        <v>14.83</v>
      </c>
      <c r="K29" s="93">
        <v>14.37</v>
      </c>
      <c r="L29" s="93">
        <v>13.9</v>
      </c>
      <c r="M29" s="93">
        <v>13.41</v>
      </c>
      <c r="N29" s="93">
        <v>12.9</v>
      </c>
      <c r="O29" s="93">
        <v>12.38</v>
      </c>
      <c r="P29" s="93">
        <v>11.83</v>
      </c>
      <c r="Q29" s="93">
        <v>11.27</v>
      </c>
      <c r="R29" s="93">
        <v>10.68</v>
      </c>
      <c r="S29" s="93">
        <v>10.07</v>
      </c>
      <c r="T29" s="93">
        <v>9.44</v>
      </c>
      <c r="U29" s="93">
        <v>8.7899999999999991</v>
      </c>
      <c r="V29" s="93">
        <v>8.1199999999999992</v>
      </c>
      <c r="W29" s="93">
        <v>7.41</v>
      </c>
      <c r="X29" s="93">
        <v>6.68</v>
      </c>
      <c r="Y29" s="93">
        <v>5.93</v>
      </c>
      <c r="Z29" s="93">
        <v>5.14</v>
      </c>
      <c r="AA29" s="93">
        <v>4.33</v>
      </c>
      <c r="AB29" s="93">
        <v>3.48</v>
      </c>
      <c r="AC29" s="93">
        <v>2.6</v>
      </c>
      <c r="AD29" s="93">
        <v>1.69</v>
      </c>
      <c r="AE29" s="93">
        <v>0.74</v>
      </c>
      <c r="AF29" s="93"/>
    </row>
    <row r="30" spans="1:32" x14ac:dyDescent="0.25">
      <c r="A30" s="92">
        <v>4</v>
      </c>
      <c r="B30" s="93">
        <v>17.91</v>
      </c>
      <c r="C30" s="93">
        <v>17.57</v>
      </c>
      <c r="D30" s="93">
        <v>17.21</v>
      </c>
      <c r="E30" s="93">
        <v>16.84</v>
      </c>
      <c r="F30" s="93">
        <v>16.46</v>
      </c>
      <c r="G30" s="93">
        <v>16.059999999999999</v>
      </c>
      <c r="H30" s="93">
        <v>15.65</v>
      </c>
      <c r="I30" s="93">
        <v>15.23</v>
      </c>
      <c r="J30" s="93">
        <v>14.79</v>
      </c>
      <c r="K30" s="93">
        <v>14.33</v>
      </c>
      <c r="L30" s="93">
        <v>13.86</v>
      </c>
      <c r="M30" s="93">
        <v>13.37</v>
      </c>
      <c r="N30" s="93">
        <v>12.86</v>
      </c>
      <c r="O30" s="93">
        <v>12.33</v>
      </c>
      <c r="P30" s="93">
        <v>11.78</v>
      </c>
      <c r="Q30" s="93">
        <v>11.22</v>
      </c>
      <c r="R30" s="93">
        <v>10.63</v>
      </c>
      <c r="S30" s="93">
        <v>10.02</v>
      </c>
      <c r="T30" s="93">
        <v>9.39</v>
      </c>
      <c r="U30" s="93">
        <v>8.74</v>
      </c>
      <c r="V30" s="93">
        <v>8.06</v>
      </c>
      <c r="W30" s="93">
        <v>7.35</v>
      </c>
      <c r="X30" s="93">
        <v>6.62</v>
      </c>
      <c r="Y30" s="93">
        <v>5.86</v>
      </c>
      <c r="Z30" s="93">
        <v>5.08</v>
      </c>
      <c r="AA30" s="93">
        <v>4.26</v>
      </c>
      <c r="AB30" s="93">
        <v>3.41</v>
      </c>
      <c r="AC30" s="93">
        <v>2.5299999999999998</v>
      </c>
      <c r="AD30" s="93">
        <v>1.61</v>
      </c>
      <c r="AE30" s="93">
        <v>0.65</v>
      </c>
      <c r="AF30" s="93"/>
    </row>
    <row r="31" spans="1:32" x14ac:dyDescent="0.25">
      <c r="A31" s="92">
        <v>5</v>
      </c>
      <c r="B31" s="93">
        <v>17.88</v>
      </c>
      <c r="C31" s="93">
        <v>17.54</v>
      </c>
      <c r="D31" s="93">
        <v>17.18</v>
      </c>
      <c r="E31" s="93">
        <v>16.809999999999999</v>
      </c>
      <c r="F31" s="93">
        <v>16.43</v>
      </c>
      <c r="G31" s="93">
        <v>16.03</v>
      </c>
      <c r="H31" s="93">
        <v>15.62</v>
      </c>
      <c r="I31" s="93">
        <v>15.19</v>
      </c>
      <c r="J31" s="93">
        <v>14.75</v>
      </c>
      <c r="K31" s="93">
        <v>14.29</v>
      </c>
      <c r="L31" s="93">
        <v>13.82</v>
      </c>
      <c r="M31" s="93">
        <v>13.32</v>
      </c>
      <c r="N31" s="93">
        <v>12.81</v>
      </c>
      <c r="O31" s="93">
        <v>12.29</v>
      </c>
      <c r="P31" s="93">
        <v>11.74</v>
      </c>
      <c r="Q31" s="93">
        <v>11.17</v>
      </c>
      <c r="R31" s="93">
        <v>10.58</v>
      </c>
      <c r="S31" s="93">
        <v>9.9700000000000006</v>
      </c>
      <c r="T31" s="93">
        <v>9.34</v>
      </c>
      <c r="U31" s="93">
        <v>8.68</v>
      </c>
      <c r="V31" s="93">
        <v>8</v>
      </c>
      <c r="W31" s="93">
        <v>7.29</v>
      </c>
      <c r="X31" s="93">
        <v>6.56</v>
      </c>
      <c r="Y31" s="93">
        <v>5.8</v>
      </c>
      <c r="Z31" s="93">
        <v>5.01</v>
      </c>
      <c r="AA31" s="93">
        <v>4.1900000000000004</v>
      </c>
      <c r="AB31" s="93">
        <v>3.34</v>
      </c>
      <c r="AC31" s="93">
        <v>2.4500000000000002</v>
      </c>
      <c r="AD31" s="93">
        <v>1.53</v>
      </c>
      <c r="AE31" s="93">
        <v>0.56999999999999995</v>
      </c>
      <c r="AF31" s="93"/>
    </row>
    <row r="32" spans="1:32" x14ac:dyDescent="0.25">
      <c r="A32" s="92">
        <v>6</v>
      </c>
      <c r="B32" s="93">
        <v>17.86</v>
      </c>
      <c r="C32" s="93">
        <v>17.510000000000002</v>
      </c>
      <c r="D32" s="93">
        <v>17.149999999999999</v>
      </c>
      <c r="E32" s="93">
        <v>16.78</v>
      </c>
      <c r="F32" s="93">
        <v>16.399999999999999</v>
      </c>
      <c r="G32" s="93">
        <v>16</v>
      </c>
      <c r="H32" s="93">
        <v>15.58</v>
      </c>
      <c r="I32" s="93">
        <v>15.16</v>
      </c>
      <c r="J32" s="93">
        <v>14.71</v>
      </c>
      <c r="K32" s="93">
        <v>14.25</v>
      </c>
      <c r="L32" s="93">
        <v>13.78</v>
      </c>
      <c r="M32" s="93">
        <v>13.28</v>
      </c>
      <c r="N32" s="93">
        <v>12.77</v>
      </c>
      <c r="O32" s="93">
        <v>12.24</v>
      </c>
      <c r="P32" s="93">
        <v>11.69</v>
      </c>
      <c r="Q32" s="93">
        <v>11.12</v>
      </c>
      <c r="R32" s="93">
        <v>10.53</v>
      </c>
      <c r="S32" s="93">
        <v>9.92</v>
      </c>
      <c r="T32" s="93">
        <v>9.2799999999999994</v>
      </c>
      <c r="U32" s="93">
        <v>8.6199999999999992</v>
      </c>
      <c r="V32" s="93">
        <v>7.94</v>
      </c>
      <c r="W32" s="93">
        <v>7.23</v>
      </c>
      <c r="X32" s="93">
        <v>6.5</v>
      </c>
      <c r="Y32" s="93">
        <v>5.73</v>
      </c>
      <c r="Z32" s="93">
        <v>4.9400000000000004</v>
      </c>
      <c r="AA32" s="93">
        <v>4.12</v>
      </c>
      <c r="AB32" s="93">
        <v>3.26</v>
      </c>
      <c r="AC32" s="93">
        <v>2.38</v>
      </c>
      <c r="AD32" s="93">
        <v>1.45</v>
      </c>
      <c r="AE32" s="93">
        <v>0.49</v>
      </c>
      <c r="AF32" s="93"/>
    </row>
    <row r="33" spans="1:32" x14ac:dyDescent="0.25">
      <c r="A33" s="92">
        <v>7</v>
      </c>
      <c r="B33" s="93">
        <v>17.829999999999998</v>
      </c>
      <c r="C33" s="93">
        <v>17.48</v>
      </c>
      <c r="D33" s="93">
        <v>17.12</v>
      </c>
      <c r="E33" s="93">
        <v>16.75</v>
      </c>
      <c r="F33" s="93">
        <v>16.36</v>
      </c>
      <c r="G33" s="93">
        <v>15.96</v>
      </c>
      <c r="H33" s="93">
        <v>15.55</v>
      </c>
      <c r="I33" s="93">
        <v>15.12</v>
      </c>
      <c r="J33" s="93">
        <v>14.67</v>
      </c>
      <c r="K33" s="93">
        <v>14.21</v>
      </c>
      <c r="L33" s="93">
        <v>13.74</v>
      </c>
      <c r="M33" s="93">
        <v>13.24</v>
      </c>
      <c r="N33" s="93">
        <v>12.73</v>
      </c>
      <c r="O33" s="93">
        <v>12.2</v>
      </c>
      <c r="P33" s="93">
        <v>11.64</v>
      </c>
      <c r="Q33" s="93">
        <v>11.07</v>
      </c>
      <c r="R33" s="93">
        <v>10.48</v>
      </c>
      <c r="S33" s="93">
        <v>9.8699999999999992</v>
      </c>
      <c r="T33" s="93">
        <v>9.23</v>
      </c>
      <c r="U33" s="93">
        <v>8.57</v>
      </c>
      <c r="V33" s="93">
        <v>7.88</v>
      </c>
      <c r="W33" s="93">
        <v>7.17</v>
      </c>
      <c r="X33" s="93">
        <v>6.43</v>
      </c>
      <c r="Y33" s="93">
        <v>5.67</v>
      </c>
      <c r="Z33" s="93">
        <v>4.87</v>
      </c>
      <c r="AA33" s="93">
        <v>4.05</v>
      </c>
      <c r="AB33" s="93">
        <v>3.19</v>
      </c>
      <c r="AC33" s="93">
        <v>2.2999999999999998</v>
      </c>
      <c r="AD33" s="93">
        <v>1.37</v>
      </c>
      <c r="AE33" s="93">
        <v>0.41</v>
      </c>
      <c r="AF33" s="93"/>
    </row>
    <row r="34" spans="1:32" x14ac:dyDescent="0.25">
      <c r="A34" s="92">
        <v>8</v>
      </c>
      <c r="B34" s="93">
        <v>17.8</v>
      </c>
      <c r="C34" s="93">
        <v>17.45</v>
      </c>
      <c r="D34" s="93">
        <v>17.09</v>
      </c>
      <c r="E34" s="93">
        <v>16.72</v>
      </c>
      <c r="F34" s="93">
        <v>16.329999999999998</v>
      </c>
      <c r="G34" s="93">
        <v>15.93</v>
      </c>
      <c r="H34" s="93">
        <v>15.51</v>
      </c>
      <c r="I34" s="93">
        <v>15.08</v>
      </c>
      <c r="J34" s="93">
        <v>14.64</v>
      </c>
      <c r="K34" s="93">
        <v>14.17</v>
      </c>
      <c r="L34" s="93">
        <v>13.7</v>
      </c>
      <c r="M34" s="93">
        <v>13.2</v>
      </c>
      <c r="N34" s="93">
        <v>12.68</v>
      </c>
      <c r="O34" s="93">
        <v>12.15</v>
      </c>
      <c r="P34" s="93">
        <v>11.6</v>
      </c>
      <c r="Q34" s="93">
        <v>11.02</v>
      </c>
      <c r="R34" s="93">
        <v>10.43</v>
      </c>
      <c r="S34" s="93">
        <v>9.81</v>
      </c>
      <c r="T34" s="93">
        <v>9.17</v>
      </c>
      <c r="U34" s="93">
        <v>8.51</v>
      </c>
      <c r="V34" s="93">
        <v>7.83</v>
      </c>
      <c r="W34" s="93">
        <v>7.11</v>
      </c>
      <c r="X34" s="93">
        <v>6.37</v>
      </c>
      <c r="Y34" s="93">
        <v>5.6</v>
      </c>
      <c r="Z34" s="93">
        <v>4.8099999999999996</v>
      </c>
      <c r="AA34" s="93">
        <v>3.98</v>
      </c>
      <c r="AB34" s="93">
        <v>3.12</v>
      </c>
      <c r="AC34" s="93">
        <v>2.2200000000000002</v>
      </c>
      <c r="AD34" s="93">
        <v>1.29</v>
      </c>
      <c r="AE34" s="93">
        <v>0.33</v>
      </c>
      <c r="AF34" s="93"/>
    </row>
    <row r="35" spans="1:32" x14ac:dyDescent="0.25">
      <c r="A35" s="92">
        <v>9</v>
      </c>
      <c r="B35" s="93">
        <v>17.77</v>
      </c>
      <c r="C35" s="93">
        <v>17.420000000000002</v>
      </c>
      <c r="D35" s="93">
        <v>17.059999999999999</v>
      </c>
      <c r="E35" s="93">
        <v>16.690000000000001</v>
      </c>
      <c r="F35" s="93">
        <v>16.3</v>
      </c>
      <c r="G35" s="93">
        <v>15.9</v>
      </c>
      <c r="H35" s="93">
        <v>15.48</v>
      </c>
      <c r="I35" s="93">
        <v>15.05</v>
      </c>
      <c r="J35" s="93">
        <v>14.6</v>
      </c>
      <c r="K35" s="93">
        <v>14.14</v>
      </c>
      <c r="L35" s="93">
        <v>13.66</v>
      </c>
      <c r="M35" s="93">
        <v>13.16</v>
      </c>
      <c r="N35" s="93">
        <v>12.64</v>
      </c>
      <c r="O35" s="93">
        <v>12.11</v>
      </c>
      <c r="P35" s="93">
        <v>11.55</v>
      </c>
      <c r="Q35" s="93">
        <v>10.98</v>
      </c>
      <c r="R35" s="93">
        <v>10.38</v>
      </c>
      <c r="S35" s="93">
        <v>9.76</v>
      </c>
      <c r="T35" s="93">
        <v>9.1199999999999992</v>
      </c>
      <c r="U35" s="93">
        <v>8.4600000000000009</v>
      </c>
      <c r="V35" s="93">
        <v>7.77</v>
      </c>
      <c r="W35" s="93">
        <v>7.05</v>
      </c>
      <c r="X35" s="93">
        <v>6.31</v>
      </c>
      <c r="Y35" s="93">
        <v>5.54</v>
      </c>
      <c r="Z35" s="93">
        <v>4.74</v>
      </c>
      <c r="AA35" s="93">
        <v>3.91</v>
      </c>
      <c r="AB35" s="93">
        <v>3.05</v>
      </c>
      <c r="AC35" s="93">
        <v>2.15</v>
      </c>
      <c r="AD35" s="93">
        <v>1.22</v>
      </c>
      <c r="AE35" s="93">
        <v>0.25</v>
      </c>
      <c r="AF35" s="93"/>
    </row>
    <row r="36" spans="1:32" x14ac:dyDescent="0.25">
      <c r="A36" s="92">
        <v>10</v>
      </c>
      <c r="B36" s="93">
        <v>17.739999999999998</v>
      </c>
      <c r="C36" s="93">
        <v>17.39</v>
      </c>
      <c r="D36" s="93">
        <v>17.03</v>
      </c>
      <c r="E36" s="93">
        <v>16.649999999999999</v>
      </c>
      <c r="F36" s="93">
        <v>16.260000000000002</v>
      </c>
      <c r="G36" s="93">
        <v>15.86</v>
      </c>
      <c r="H36" s="93">
        <v>15.44</v>
      </c>
      <c r="I36" s="93">
        <v>15.01</v>
      </c>
      <c r="J36" s="93">
        <v>14.56</v>
      </c>
      <c r="K36" s="93">
        <v>14.1</v>
      </c>
      <c r="L36" s="93">
        <v>13.61</v>
      </c>
      <c r="M36" s="93">
        <v>13.12</v>
      </c>
      <c r="N36" s="93">
        <v>12.6</v>
      </c>
      <c r="O36" s="93">
        <v>12.06</v>
      </c>
      <c r="P36" s="93">
        <v>11.5</v>
      </c>
      <c r="Q36" s="93">
        <v>10.93</v>
      </c>
      <c r="R36" s="93">
        <v>10.33</v>
      </c>
      <c r="S36" s="93">
        <v>9.7100000000000009</v>
      </c>
      <c r="T36" s="93">
        <v>9.07</v>
      </c>
      <c r="U36" s="93">
        <v>8.4</v>
      </c>
      <c r="V36" s="93">
        <v>7.71</v>
      </c>
      <c r="W36" s="93">
        <v>6.99</v>
      </c>
      <c r="X36" s="93">
        <v>6.25</v>
      </c>
      <c r="Y36" s="93">
        <v>5.48</v>
      </c>
      <c r="Z36" s="93">
        <v>4.67</v>
      </c>
      <c r="AA36" s="93">
        <v>3.84</v>
      </c>
      <c r="AB36" s="93">
        <v>2.97</v>
      </c>
      <c r="AC36" s="93">
        <v>2.0699999999999998</v>
      </c>
      <c r="AD36" s="93">
        <v>1.1399999999999999</v>
      </c>
      <c r="AE36" s="93">
        <v>0.16</v>
      </c>
      <c r="AF36" s="93"/>
    </row>
    <row r="37" spans="1:32" x14ac:dyDescent="0.25">
      <c r="A37" s="92">
        <v>11</v>
      </c>
      <c r="B37" s="93">
        <v>17.71</v>
      </c>
      <c r="C37" s="93">
        <v>17.36</v>
      </c>
      <c r="D37" s="93">
        <v>17</v>
      </c>
      <c r="E37" s="93">
        <v>16.62</v>
      </c>
      <c r="F37" s="93">
        <v>16.23</v>
      </c>
      <c r="G37" s="93">
        <v>15.83</v>
      </c>
      <c r="H37" s="93">
        <v>15.41</v>
      </c>
      <c r="I37" s="93">
        <v>14.97</v>
      </c>
      <c r="J37" s="93">
        <v>14.52</v>
      </c>
      <c r="K37" s="93">
        <v>14.06</v>
      </c>
      <c r="L37" s="93">
        <v>13.57</v>
      </c>
      <c r="M37" s="93">
        <v>13.07</v>
      </c>
      <c r="N37" s="93">
        <v>12.55</v>
      </c>
      <c r="O37" s="93">
        <v>12.02</v>
      </c>
      <c r="P37" s="93">
        <v>11.46</v>
      </c>
      <c r="Q37" s="93">
        <v>10.88</v>
      </c>
      <c r="R37" s="93">
        <v>10.28</v>
      </c>
      <c r="S37" s="93">
        <v>9.66</v>
      </c>
      <c r="T37" s="93">
        <v>9.01</v>
      </c>
      <c r="U37" s="93">
        <v>8.34</v>
      </c>
      <c r="V37" s="93">
        <v>7.65</v>
      </c>
      <c r="W37" s="93">
        <v>6.93</v>
      </c>
      <c r="X37" s="93">
        <v>6.19</v>
      </c>
      <c r="Y37" s="93">
        <v>5.41</v>
      </c>
      <c r="Z37" s="93">
        <v>4.6100000000000003</v>
      </c>
      <c r="AA37" s="93">
        <v>3.77</v>
      </c>
      <c r="AB37" s="93">
        <v>2.9</v>
      </c>
      <c r="AC37" s="93">
        <v>2</v>
      </c>
      <c r="AD37" s="93">
        <v>1.06</v>
      </c>
      <c r="AE37" s="93">
        <v>0.08</v>
      </c>
      <c r="AF37" s="93"/>
    </row>
    <row r="38" spans="1:32" x14ac:dyDescent="0.25">
      <c r="A38"/>
      <c r="B38"/>
    </row>
    <row r="39" spans="1:32" x14ac:dyDescent="0.25">
      <c r="A39"/>
      <c r="B39"/>
    </row>
    <row r="40" spans="1:32" x14ac:dyDescent="0.25">
      <c r="A40"/>
      <c r="B40"/>
    </row>
    <row r="41" spans="1:32" x14ac:dyDescent="0.25">
      <c r="A41"/>
      <c r="B41"/>
    </row>
    <row r="42" spans="1:32" x14ac:dyDescent="0.25">
      <c r="A42"/>
      <c r="B42"/>
    </row>
    <row r="43" spans="1:32" ht="39.6" customHeight="1" x14ac:dyDescent="0.25">
      <c r="A43"/>
      <c r="B43"/>
    </row>
    <row r="44" spans="1:32" x14ac:dyDescent="0.25">
      <c r="A44"/>
      <c r="B44"/>
    </row>
    <row r="45" spans="1:32" ht="27.6" customHeight="1"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fJUe326ygfxKcPfG/fDmGRjjUVRAYoihYovfQvQoK3lcTlkYbukOsMWRhdM/7t7r6wVeDj1pA5iaJtS3Ayo8Yw==" saltValue="+CbAfd5JQp9goG2Xft0AWw==" spinCount="100000" sheet="1" objects="1" scenarios="1"/>
  <conditionalFormatting sqref="A6:A16 A18:A20">
    <cfRule type="expression" dxfId="991" priority="17" stopIfTrue="1">
      <formula>MOD(ROW(),2)=0</formula>
    </cfRule>
    <cfRule type="expression" dxfId="990" priority="18" stopIfTrue="1">
      <formula>MOD(ROW(),2)&lt;&gt;0</formula>
    </cfRule>
  </conditionalFormatting>
  <conditionalFormatting sqref="B6:AF16 C17:AF20">
    <cfRule type="expression" dxfId="989" priority="19" stopIfTrue="1">
      <formula>MOD(ROW(),2)=0</formula>
    </cfRule>
    <cfRule type="expression" dxfId="988" priority="20" stopIfTrue="1">
      <formula>MOD(ROW(),2)&lt;&gt;0</formula>
    </cfRule>
  </conditionalFormatting>
  <conditionalFormatting sqref="B17:B20">
    <cfRule type="expression" dxfId="987" priority="7" stopIfTrue="1">
      <formula>MOD(ROW(),2)=0</formula>
    </cfRule>
    <cfRule type="expression" dxfId="986" priority="8" stopIfTrue="1">
      <formula>MOD(ROW(),2)&lt;&gt;0</formula>
    </cfRule>
  </conditionalFormatting>
  <conditionalFormatting sqref="A25:A37">
    <cfRule type="expression" dxfId="985" priority="3" stopIfTrue="1">
      <formula>MOD(ROW(),2)=0</formula>
    </cfRule>
    <cfRule type="expression" dxfId="984" priority="4" stopIfTrue="1">
      <formula>MOD(ROW(),2)&lt;&gt;0</formula>
    </cfRule>
  </conditionalFormatting>
  <conditionalFormatting sqref="B25:AF37">
    <cfRule type="expression" dxfId="983" priority="5" stopIfTrue="1">
      <formula>MOD(ROW(),2)=0</formula>
    </cfRule>
    <cfRule type="expression" dxfId="982" priority="6" stopIfTrue="1">
      <formula>MOD(ROW(),2)&lt;&gt;0</formula>
    </cfRule>
  </conditionalFormatting>
  <conditionalFormatting sqref="A17">
    <cfRule type="expression" dxfId="981" priority="1" stopIfTrue="1">
      <formula>MOD(ROW(),2)=0</formula>
    </cfRule>
    <cfRule type="expression" dxfId="9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72"/>
  <dimension ref="A1:AP64"/>
  <sheetViews>
    <sheetView showGridLines="0" zoomScale="85" zoomScaleNormal="85" workbookViewId="0"/>
  </sheetViews>
  <sheetFormatPr defaultColWidth="10" defaultRowHeight="13.2" x14ac:dyDescent="0.25"/>
  <cols>
    <col min="1" max="1" width="31.6640625" style="27" customWidth="1"/>
    <col min="2" max="42" width="22.6640625" style="27" customWidth="1"/>
    <col min="43" max="16384" width="10" style="27"/>
  </cols>
  <sheetData>
    <row r="1" spans="1:42" ht="21" x14ac:dyDescent="0.4">
      <c r="A1" s="40" t="s">
        <v>4</v>
      </c>
      <c r="B1" s="41"/>
      <c r="C1" s="41"/>
      <c r="D1" s="41"/>
      <c r="E1" s="41"/>
      <c r="F1" s="41"/>
      <c r="G1" s="41"/>
      <c r="H1" s="41"/>
      <c r="I1" s="41"/>
      <c r="L1" s="96"/>
    </row>
    <row r="2" spans="1:42" ht="15.6" x14ac:dyDescent="0.3">
      <c r="A2" s="42" t="str">
        <f>IF(title="&gt; Enter workbook title here","Enter workbook title in Cover sheet",title)</f>
        <v>Police_EW - Consolidated Factor Spreadsheet</v>
      </c>
      <c r="B2" s="43"/>
      <c r="C2" s="43"/>
      <c r="D2" s="43"/>
      <c r="E2" s="43"/>
      <c r="F2" s="43"/>
      <c r="G2" s="43"/>
      <c r="H2" s="43"/>
      <c r="I2" s="43"/>
    </row>
    <row r="3" spans="1:42" ht="15.6" x14ac:dyDescent="0.3">
      <c r="A3" s="44" t="str">
        <f>TABLE_FACTOR_TYPE&amp;" - x-"&amp;TABLE_SERIES_NUMBER</f>
        <v>Pension Debit - x-324</v>
      </c>
      <c r="B3" s="43"/>
      <c r="C3" s="43"/>
      <c r="D3" s="43"/>
      <c r="E3" s="43"/>
      <c r="F3" s="43"/>
      <c r="G3" s="43"/>
      <c r="H3" s="43"/>
      <c r="I3" s="43"/>
    </row>
    <row r="4" spans="1:42" x14ac:dyDescent="0.25">
      <c r="A4" s="45"/>
    </row>
    <row r="6" spans="1:4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row>
    <row r="7" spans="1:4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row>
    <row r="8" spans="1:42"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row>
    <row r="9" spans="1:4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row>
    <row r="10" spans="1:42" x14ac:dyDescent="0.25">
      <c r="A10" s="75" t="s">
        <v>2</v>
      </c>
      <c r="B10" s="77" t="s">
        <v>413</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row>
    <row r="11" spans="1:4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row>
    <row r="12" spans="1:42" x14ac:dyDescent="0.25">
      <c r="A12" s="75" t="s">
        <v>270</v>
      </c>
      <c r="B12" s="77" t="s">
        <v>407</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row>
    <row r="13" spans="1:42"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row>
    <row r="14" spans="1:42" x14ac:dyDescent="0.25">
      <c r="A14" s="75" t="s">
        <v>18</v>
      </c>
      <c r="B14" s="77">
        <v>324</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row>
    <row r="15" spans="1:42" x14ac:dyDescent="0.25">
      <c r="A15" s="75" t="s">
        <v>57</v>
      </c>
      <c r="B15" s="77" t="s">
        <v>414</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row>
    <row r="16" spans="1:42" x14ac:dyDescent="0.25">
      <c r="A16" s="75" t="s">
        <v>58</v>
      </c>
      <c r="B16" s="77" t="s">
        <v>415</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row>
    <row r="17" spans="1:4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row>
    <row r="18" spans="1:4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row>
    <row r="19" spans="1:4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row>
    <row r="20" spans="1:4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row>
    <row r="22" spans="1:42" x14ac:dyDescent="0.25">
      <c r="B22" s="96" t="str">
        <f>HYPERLINK("#'Factor List'!A1","Back to Factor List")</f>
        <v>Back to Factor List</v>
      </c>
    </row>
    <row r="25" spans="1:42"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c r="AG25" s="91">
        <v>56</v>
      </c>
      <c r="AH25" s="91">
        <v>57</v>
      </c>
      <c r="AI25" s="91">
        <v>58</v>
      </c>
      <c r="AJ25" s="91">
        <v>59</v>
      </c>
      <c r="AK25" s="91">
        <v>60</v>
      </c>
      <c r="AL25" s="91">
        <v>61</v>
      </c>
      <c r="AM25" s="91">
        <v>62</v>
      </c>
      <c r="AN25" s="91">
        <v>63</v>
      </c>
      <c r="AO25" s="91">
        <v>64</v>
      </c>
      <c r="AP25" s="91">
        <v>65</v>
      </c>
    </row>
    <row r="26" spans="1:42" x14ac:dyDescent="0.25">
      <c r="A26" s="92">
        <v>0</v>
      </c>
      <c r="B26" s="104">
        <v>1579</v>
      </c>
      <c r="C26" s="104">
        <v>1521</v>
      </c>
      <c r="D26" s="104">
        <v>1466</v>
      </c>
      <c r="E26" s="104">
        <v>1413</v>
      </c>
      <c r="F26" s="104">
        <v>1361</v>
      </c>
      <c r="G26" s="104">
        <v>1312</v>
      </c>
      <c r="H26" s="104">
        <v>1264</v>
      </c>
      <c r="I26" s="104">
        <v>1218</v>
      </c>
      <c r="J26" s="104">
        <v>1173</v>
      </c>
      <c r="K26" s="104">
        <v>1131</v>
      </c>
      <c r="L26" s="104">
        <v>1089</v>
      </c>
      <c r="M26" s="104">
        <v>1049</v>
      </c>
      <c r="N26" s="104">
        <v>1011</v>
      </c>
      <c r="O26" s="104">
        <v>974</v>
      </c>
      <c r="P26" s="104">
        <v>938</v>
      </c>
      <c r="Q26" s="104">
        <v>904</v>
      </c>
      <c r="R26" s="104">
        <v>871</v>
      </c>
      <c r="S26" s="104">
        <v>838</v>
      </c>
      <c r="T26" s="104">
        <v>807</v>
      </c>
      <c r="U26" s="104">
        <v>778</v>
      </c>
      <c r="V26" s="104">
        <v>749</v>
      </c>
      <c r="W26" s="104">
        <v>721</v>
      </c>
      <c r="X26" s="104">
        <v>694</v>
      </c>
      <c r="Y26" s="104">
        <v>668</v>
      </c>
      <c r="Z26" s="104">
        <v>643</v>
      </c>
      <c r="AA26" s="104">
        <v>619</v>
      </c>
      <c r="AB26" s="104">
        <v>596</v>
      </c>
      <c r="AC26" s="104">
        <v>573</v>
      </c>
      <c r="AD26" s="104">
        <v>552</v>
      </c>
      <c r="AE26" s="104">
        <v>531</v>
      </c>
      <c r="AF26" s="104">
        <v>511</v>
      </c>
      <c r="AG26" s="104">
        <v>491</v>
      </c>
      <c r="AH26" s="104">
        <v>473</v>
      </c>
      <c r="AI26" s="104">
        <v>454</v>
      </c>
      <c r="AJ26" s="104">
        <v>437</v>
      </c>
      <c r="AK26" s="104">
        <v>420</v>
      </c>
      <c r="AL26" s="104">
        <v>404</v>
      </c>
      <c r="AM26" s="104">
        <v>388</v>
      </c>
      <c r="AN26" s="104">
        <v>372</v>
      </c>
      <c r="AO26" s="104">
        <v>357</v>
      </c>
      <c r="AP26" s="104">
        <v>343</v>
      </c>
    </row>
    <row r="27" spans="1:42" x14ac:dyDescent="0.25">
      <c r="A27" s="92">
        <v>1</v>
      </c>
      <c r="B27" s="104">
        <v>1574</v>
      </c>
      <c r="C27" s="104">
        <v>1517</v>
      </c>
      <c r="D27" s="104">
        <v>1462</v>
      </c>
      <c r="E27" s="104">
        <v>1408</v>
      </c>
      <c r="F27" s="104">
        <v>1357</v>
      </c>
      <c r="G27" s="104">
        <v>1308</v>
      </c>
      <c r="H27" s="104">
        <v>1260</v>
      </c>
      <c r="I27" s="104">
        <v>1214</v>
      </c>
      <c r="J27" s="104">
        <v>1170</v>
      </c>
      <c r="K27" s="104">
        <v>1127</v>
      </c>
      <c r="L27" s="104">
        <v>1086</v>
      </c>
      <c r="M27" s="104">
        <v>1046</v>
      </c>
      <c r="N27" s="104">
        <v>1008</v>
      </c>
      <c r="O27" s="104">
        <v>971</v>
      </c>
      <c r="P27" s="104">
        <v>935</v>
      </c>
      <c r="Q27" s="104">
        <v>901</v>
      </c>
      <c r="R27" s="104">
        <v>868</v>
      </c>
      <c r="S27" s="104">
        <v>836</v>
      </c>
      <c r="T27" s="104">
        <v>805</v>
      </c>
      <c r="U27" s="104">
        <v>775</v>
      </c>
      <c r="V27" s="104">
        <v>746</v>
      </c>
      <c r="W27" s="104">
        <v>719</v>
      </c>
      <c r="X27" s="104">
        <v>692</v>
      </c>
      <c r="Y27" s="104">
        <v>666</v>
      </c>
      <c r="Z27" s="104">
        <v>641</v>
      </c>
      <c r="AA27" s="104">
        <v>617</v>
      </c>
      <c r="AB27" s="104">
        <v>594</v>
      </c>
      <c r="AC27" s="104">
        <v>572</v>
      </c>
      <c r="AD27" s="104">
        <v>550</v>
      </c>
      <c r="AE27" s="104">
        <v>529</v>
      </c>
      <c r="AF27" s="104">
        <v>509</v>
      </c>
      <c r="AG27" s="104">
        <v>490</v>
      </c>
      <c r="AH27" s="104">
        <v>471</v>
      </c>
      <c r="AI27" s="104">
        <v>453</v>
      </c>
      <c r="AJ27" s="104">
        <v>435</v>
      </c>
      <c r="AK27" s="104">
        <v>419</v>
      </c>
      <c r="AL27" s="104">
        <v>402</v>
      </c>
      <c r="AM27" s="104">
        <v>386</v>
      </c>
      <c r="AN27" s="104">
        <v>371</v>
      </c>
      <c r="AO27" s="104">
        <v>356</v>
      </c>
      <c r="AP27" s="104"/>
    </row>
    <row r="28" spans="1:42" x14ac:dyDescent="0.25">
      <c r="A28" s="92">
        <v>2</v>
      </c>
      <c r="B28" s="104">
        <v>1569</v>
      </c>
      <c r="C28" s="104">
        <v>1512</v>
      </c>
      <c r="D28" s="104">
        <v>1457</v>
      </c>
      <c r="E28" s="104">
        <v>1404</v>
      </c>
      <c r="F28" s="104">
        <v>1353</v>
      </c>
      <c r="G28" s="104">
        <v>1304</v>
      </c>
      <c r="H28" s="104">
        <v>1256</v>
      </c>
      <c r="I28" s="104">
        <v>1210</v>
      </c>
      <c r="J28" s="104">
        <v>1166</v>
      </c>
      <c r="K28" s="104">
        <v>1124</v>
      </c>
      <c r="L28" s="104">
        <v>1083</v>
      </c>
      <c r="M28" s="104">
        <v>1043</v>
      </c>
      <c r="N28" s="104">
        <v>1005</v>
      </c>
      <c r="O28" s="104">
        <v>968</v>
      </c>
      <c r="P28" s="104">
        <v>932</v>
      </c>
      <c r="Q28" s="104">
        <v>898</v>
      </c>
      <c r="R28" s="104">
        <v>865</v>
      </c>
      <c r="S28" s="104">
        <v>833</v>
      </c>
      <c r="T28" s="104">
        <v>802</v>
      </c>
      <c r="U28" s="104">
        <v>773</v>
      </c>
      <c r="V28" s="104">
        <v>744</v>
      </c>
      <c r="W28" s="104">
        <v>717</v>
      </c>
      <c r="X28" s="104">
        <v>690</v>
      </c>
      <c r="Y28" s="104">
        <v>664</v>
      </c>
      <c r="Z28" s="104">
        <v>639</v>
      </c>
      <c r="AA28" s="104">
        <v>615</v>
      </c>
      <c r="AB28" s="104">
        <v>592</v>
      </c>
      <c r="AC28" s="104">
        <v>570</v>
      </c>
      <c r="AD28" s="104">
        <v>548</v>
      </c>
      <c r="AE28" s="104">
        <v>528</v>
      </c>
      <c r="AF28" s="104">
        <v>508</v>
      </c>
      <c r="AG28" s="104">
        <v>488</v>
      </c>
      <c r="AH28" s="104">
        <v>470</v>
      </c>
      <c r="AI28" s="104">
        <v>451</v>
      </c>
      <c r="AJ28" s="104">
        <v>434</v>
      </c>
      <c r="AK28" s="104">
        <v>417</v>
      </c>
      <c r="AL28" s="104">
        <v>401</v>
      </c>
      <c r="AM28" s="104">
        <v>385</v>
      </c>
      <c r="AN28" s="104">
        <v>370</v>
      </c>
      <c r="AO28" s="104">
        <v>355</v>
      </c>
      <c r="AP28" s="104"/>
    </row>
    <row r="29" spans="1:42" x14ac:dyDescent="0.25">
      <c r="A29" s="92">
        <v>3</v>
      </c>
      <c r="B29" s="104">
        <v>1564</v>
      </c>
      <c r="C29" s="104">
        <v>1507</v>
      </c>
      <c r="D29" s="104">
        <v>1453</v>
      </c>
      <c r="E29" s="104">
        <v>1400</v>
      </c>
      <c r="F29" s="104">
        <v>1349</v>
      </c>
      <c r="G29" s="104">
        <v>1300</v>
      </c>
      <c r="H29" s="104">
        <v>1252</v>
      </c>
      <c r="I29" s="104">
        <v>1207</v>
      </c>
      <c r="J29" s="104">
        <v>1163</v>
      </c>
      <c r="K29" s="104">
        <v>1120</v>
      </c>
      <c r="L29" s="104">
        <v>1079</v>
      </c>
      <c r="M29" s="104">
        <v>1040</v>
      </c>
      <c r="N29" s="104">
        <v>1002</v>
      </c>
      <c r="O29" s="104">
        <v>965</v>
      </c>
      <c r="P29" s="104">
        <v>930</v>
      </c>
      <c r="Q29" s="104">
        <v>895</v>
      </c>
      <c r="R29" s="104">
        <v>862</v>
      </c>
      <c r="S29" s="104">
        <v>831</v>
      </c>
      <c r="T29" s="104">
        <v>800</v>
      </c>
      <c r="U29" s="104">
        <v>770</v>
      </c>
      <c r="V29" s="104">
        <v>742</v>
      </c>
      <c r="W29" s="104">
        <v>714</v>
      </c>
      <c r="X29" s="104">
        <v>688</v>
      </c>
      <c r="Y29" s="104">
        <v>662</v>
      </c>
      <c r="Z29" s="104">
        <v>637</v>
      </c>
      <c r="AA29" s="104">
        <v>613</v>
      </c>
      <c r="AB29" s="104">
        <v>590</v>
      </c>
      <c r="AC29" s="104">
        <v>568</v>
      </c>
      <c r="AD29" s="104">
        <v>547</v>
      </c>
      <c r="AE29" s="104">
        <v>526</v>
      </c>
      <c r="AF29" s="104">
        <v>506</v>
      </c>
      <c r="AG29" s="104">
        <v>487</v>
      </c>
      <c r="AH29" s="104">
        <v>468</v>
      </c>
      <c r="AI29" s="104">
        <v>450</v>
      </c>
      <c r="AJ29" s="104">
        <v>433</v>
      </c>
      <c r="AK29" s="104">
        <v>416</v>
      </c>
      <c r="AL29" s="104">
        <v>400</v>
      </c>
      <c r="AM29" s="104">
        <v>384</v>
      </c>
      <c r="AN29" s="104">
        <v>368</v>
      </c>
      <c r="AO29" s="104">
        <v>354</v>
      </c>
      <c r="AP29" s="104"/>
    </row>
    <row r="30" spans="1:42" x14ac:dyDescent="0.25">
      <c r="A30" s="92">
        <v>4</v>
      </c>
      <c r="B30" s="104">
        <v>1559</v>
      </c>
      <c r="C30" s="104">
        <v>1503</v>
      </c>
      <c r="D30" s="104">
        <v>1448</v>
      </c>
      <c r="E30" s="104">
        <v>1396</v>
      </c>
      <c r="F30" s="104">
        <v>1345</v>
      </c>
      <c r="G30" s="104">
        <v>1296</v>
      </c>
      <c r="H30" s="104">
        <v>1249</v>
      </c>
      <c r="I30" s="104">
        <v>1203</v>
      </c>
      <c r="J30" s="104">
        <v>1159</v>
      </c>
      <c r="K30" s="104">
        <v>1117</v>
      </c>
      <c r="L30" s="104">
        <v>1076</v>
      </c>
      <c r="M30" s="104">
        <v>1037</v>
      </c>
      <c r="N30" s="104">
        <v>999</v>
      </c>
      <c r="O30" s="104">
        <v>962</v>
      </c>
      <c r="P30" s="104">
        <v>927</v>
      </c>
      <c r="Q30" s="104">
        <v>893</v>
      </c>
      <c r="R30" s="104">
        <v>860</v>
      </c>
      <c r="S30" s="104">
        <v>828</v>
      </c>
      <c r="T30" s="104">
        <v>798</v>
      </c>
      <c r="U30" s="104">
        <v>768</v>
      </c>
      <c r="V30" s="104">
        <v>740</v>
      </c>
      <c r="W30" s="104">
        <v>712</v>
      </c>
      <c r="X30" s="104">
        <v>686</v>
      </c>
      <c r="Y30" s="104">
        <v>660</v>
      </c>
      <c r="Z30" s="104">
        <v>635</v>
      </c>
      <c r="AA30" s="104">
        <v>611</v>
      </c>
      <c r="AB30" s="104">
        <v>588</v>
      </c>
      <c r="AC30" s="104">
        <v>566</v>
      </c>
      <c r="AD30" s="104">
        <v>545</v>
      </c>
      <c r="AE30" s="104">
        <v>524</v>
      </c>
      <c r="AF30" s="104">
        <v>504</v>
      </c>
      <c r="AG30" s="104">
        <v>485</v>
      </c>
      <c r="AH30" s="104">
        <v>467</v>
      </c>
      <c r="AI30" s="104">
        <v>449</v>
      </c>
      <c r="AJ30" s="104">
        <v>431</v>
      </c>
      <c r="AK30" s="104">
        <v>414</v>
      </c>
      <c r="AL30" s="104">
        <v>398</v>
      </c>
      <c r="AM30" s="104">
        <v>382</v>
      </c>
      <c r="AN30" s="104">
        <v>367</v>
      </c>
      <c r="AO30" s="104">
        <v>352</v>
      </c>
      <c r="AP30" s="104"/>
    </row>
    <row r="31" spans="1:42" x14ac:dyDescent="0.25">
      <c r="A31" s="92">
        <v>5</v>
      </c>
      <c r="B31" s="104">
        <v>1555</v>
      </c>
      <c r="C31" s="104">
        <v>1498</v>
      </c>
      <c r="D31" s="104">
        <v>1444</v>
      </c>
      <c r="E31" s="104">
        <v>1391</v>
      </c>
      <c r="F31" s="104">
        <v>1341</v>
      </c>
      <c r="G31" s="104">
        <v>1292</v>
      </c>
      <c r="H31" s="104">
        <v>1245</v>
      </c>
      <c r="I31" s="104">
        <v>1199</v>
      </c>
      <c r="J31" s="104">
        <v>1156</v>
      </c>
      <c r="K31" s="104">
        <v>1113</v>
      </c>
      <c r="L31" s="104">
        <v>1073</v>
      </c>
      <c r="M31" s="104">
        <v>1033</v>
      </c>
      <c r="N31" s="104">
        <v>996</v>
      </c>
      <c r="O31" s="104">
        <v>959</v>
      </c>
      <c r="P31" s="104">
        <v>924</v>
      </c>
      <c r="Q31" s="104">
        <v>890</v>
      </c>
      <c r="R31" s="104">
        <v>857</v>
      </c>
      <c r="S31" s="104">
        <v>826</v>
      </c>
      <c r="T31" s="104">
        <v>795</v>
      </c>
      <c r="U31" s="104">
        <v>766</v>
      </c>
      <c r="V31" s="104">
        <v>737</v>
      </c>
      <c r="W31" s="104">
        <v>710</v>
      </c>
      <c r="X31" s="104">
        <v>683</v>
      </c>
      <c r="Y31" s="104">
        <v>658</v>
      </c>
      <c r="Z31" s="104">
        <v>633</v>
      </c>
      <c r="AA31" s="104">
        <v>609</v>
      </c>
      <c r="AB31" s="104">
        <v>587</v>
      </c>
      <c r="AC31" s="104">
        <v>564</v>
      </c>
      <c r="AD31" s="104">
        <v>543</v>
      </c>
      <c r="AE31" s="104">
        <v>523</v>
      </c>
      <c r="AF31" s="104">
        <v>503</v>
      </c>
      <c r="AG31" s="104">
        <v>484</v>
      </c>
      <c r="AH31" s="104">
        <v>465</v>
      </c>
      <c r="AI31" s="104">
        <v>447</v>
      </c>
      <c r="AJ31" s="104">
        <v>430</v>
      </c>
      <c r="AK31" s="104">
        <v>413</v>
      </c>
      <c r="AL31" s="104">
        <v>397</v>
      </c>
      <c r="AM31" s="104">
        <v>381</v>
      </c>
      <c r="AN31" s="104">
        <v>366</v>
      </c>
      <c r="AO31" s="104">
        <v>351</v>
      </c>
      <c r="AP31" s="104"/>
    </row>
    <row r="32" spans="1:42" x14ac:dyDescent="0.25">
      <c r="A32" s="92">
        <v>6</v>
      </c>
      <c r="B32" s="104">
        <v>1550</v>
      </c>
      <c r="C32" s="104">
        <v>1494</v>
      </c>
      <c r="D32" s="104">
        <v>1439</v>
      </c>
      <c r="E32" s="104">
        <v>1387</v>
      </c>
      <c r="F32" s="104">
        <v>1337</v>
      </c>
      <c r="G32" s="104">
        <v>1288</v>
      </c>
      <c r="H32" s="104">
        <v>1241</v>
      </c>
      <c r="I32" s="104">
        <v>1196</v>
      </c>
      <c r="J32" s="104">
        <v>1152</v>
      </c>
      <c r="K32" s="104">
        <v>1110</v>
      </c>
      <c r="L32" s="104">
        <v>1069</v>
      </c>
      <c r="M32" s="104">
        <v>1030</v>
      </c>
      <c r="N32" s="104">
        <v>992</v>
      </c>
      <c r="O32" s="104">
        <v>956</v>
      </c>
      <c r="P32" s="104">
        <v>921</v>
      </c>
      <c r="Q32" s="104">
        <v>887</v>
      </c>
      <c r="R32" s="104">
        <v>854</v>
      </c>
      <c r="S32" s="104">
        <v>823</v>
      </c>
      <c r="T32" s="104">
        <v>793</v>
      </c>
      <c r="U32" s="104">
        <v>763</v>
      </c>
      <c r="V32" s="104">
        <v>735</v>
      </c>
      <c r="W32" s="104">
        <v>708</v>
      </c>
      <c r="X32" s="104">
        <v>681</v>
      </c>
      <c r="Y32" s="104">
        <v>656</v>
      </c>
      <c r="Z32" s="104">
        <v>631</v>
      </c>
      <c r="AA32" s="104">
        <v>608</v>
      </c>
      <c r="AB32" s="104">
        <v>585</v>
      </c>
      <c r="AC32" s="104">
        <v>563</v>
      </c>
      <c r="AD32" s="104">
        <v>541</v>
      </c>
      <c r="AE32" s="104">
        <v>521</v>
      </c>
      <c r="AF32" s="104">
        <v>501</v>
      </c>
      <c r="AG32" s="104">
        <v>482</v>
      </c>
      <c r="AH32" s="104">
        <v>463</v>
      </c>
      <c r="AI32" s="104">
        <v>446</v>
      </c>
      <c r="AJ32" s="104">
        <v>428</v>
      </c>
      <c r="AK32" s="104">
        <v>412</v>
      </c>
      <c r="AL32" s="104">
        <v>396</v>
      </c>
      <c r="AM32" s="104">
        <v>380</v>
      </c>
      <c r="AN32" s="104">
        <v>365</v>
      </c>
      <c r="AO32" s="104">
        <v>350</v>
      </c>
      <c r="AP32" s="104"/>
    </row>
    <row r="33" spans="1:42" x14ac:dyDescent="0.25">
      <c r="A33" s="92">
        <v>7</v>
      </c>
      <c r="B33" s="104">
        <v>1545</v>
      </c>
      <c r="C33" s="104">
        <v>1489</v>
      </c>
      <c r="D33" s="104">
        <v>1435</v>
      </c>
      <c r="E33" s="104">
        <v>1383</v>
      </c>
      <c r="F33" s="104">
        <v>1332</v>
      </c>
      <c r="G33" s="104">
        <v>1284</v>
      </c>
      <c r="H33" s="104">
        <v>1237</v>
      </c>
      <c r="I33" s="104">
        <v>1192</v>
      </c>
      <c r="J33" s="104">
        <v>1148</v>
      </c>
      <c r="K33" s="104">
        <v>1106</v>
      </c>
      <c r="L33" s="104">
        <v>1066</v>
      </c>
      <c r="M33" s="104">
        <v>1027</v>
      </c>
      <c r="N33" s="104">
        <v>989</v>
      </c>
      <c r="O33" s="104">
        <v>953</v>
      </c>
      <c r="P33" s="104">
        <v>918</v>
      </c>
      <c r="Q33" s="104">
        <v>884</v>
      </c>
      <c r="R33" s="104">
        <v>852</v>
      </c>
      <c r="S33" s="104">
        <v>820</v>
      </c>
      <c r="T33" s="104">
        <v>790</v>
      </c>
      <c r="U33" s="104">
        <v>761</v>
      </c>
      <c r="V33" s="104">
        <v>733</v>
      </c>
      <c r="W33" s="104">
        <v>705</v>
      </c>
      <c r="X33" s="104">
        <v>679</v>
      </c>
      <c r="Y33" s="104">
        <v>654</v>
      </c>
      <c r="Z33" s="104">
        <v>629</v>
      </c>
      <c r="AA33" s="104">
        <v>606</v>
      </c>
      <c r="AB33" s="104">
        <v>583</v>
      </c>
      <c r="AC33" s="104">
        <v>561</v>
      </c>
      <c r="AD33" s="104">
        <v>540</v>
      </c>
      <c r="AE33" s="104">
        <v>519</v>
      </c>
      <c r="AF33" s="104">
        <v>499</v>
      </c>
      <c r="AG33" s="104">
        <v>480</v>
      </c>
      <c r="AH33" s="104">
        <v>462</v>
      </c>
      <c r="AI33" s="104">
        <v>444</v>
      </c>
      <c r="AJ33" s="104">
        <v>427</v>
      </c>
      <c r="AK33" s="104">
        <v>410</v>
      </c>
      <c r="AL33" s="104">
        <v>394</v>
      </c>
      <c r="AM33" s="104">
        <v>379</v>
      </c>
      <c r="AN33" s="104">
        <v>364</v>
      </c>
      <c r="AO33" s="104">
        <v>349</v>
      </c>
      <c r="AP33" s="104"/>
    </row>
    <row r="34" spans="1:42" x14ac:dyDescent="0.25">
      <c r="A34" s="92">
        <v>8</v>
      </c>
      <c r="B34" s="104">
        <v>1540</v>
      </c>
      <c r="C34" s="104">
        <v>1484</v>
      </c>
      <c r="D34" s="104">
        <v>1430</v>
      </c>
      <c r="E34" s="104">
        <v>1378</v>
      </c>
      <c r="F34" s="104">
        <v>1328</v>
      </c>
      <c r="G34" s="104">
        <v>1280</v>
      </c>
      <c r="H34" s="104">
        <v>1233</v>
      </c>
      <c r="I34" s="104">
        <v>1188</v>
      </c>
      <c r="J34" s="104">
        <v>1145</v>
      </c>
      <c r="K34" s="104">
        <v>1103</v>
      </c>
      <c r="L34" s="104">
        <v>1063</v>
      </c>
      <c r="M34" s="104">
        <v>1024</v>
      </c>
      <c r="N34" s="104">
        <v>986</v>
      </c>
      <c r="O34" s="104">
        <v>950</v>
      </c>
      <c r="P34" s="104">
        <v>915</v>
      </c>
      <c r="Q34" s="104">
        <v>882</v>
      </c>
      <c r="R34" s="104">
        <v>849</v>
      </c>
      <c r="S34" s="104">
        <v>818</v>
      </c>
      <c r="T34" s="104">
        <v>788</v>
      </c>
      <c r="U34" s="104">
        <v>758</v>
      </c>
      <c r="V34" s="104">
        <v>730</v>
      </c>
      <c r="W34" s="104">
        <v>703</v>
      </c>
      <c r="X34" s="104">
        <v>677</v>
      </c>
      <c r="Y34" s="104">
        <v>652</v>
      </c>
      <c r="Z34" s="104">
        <v>627</v>
      </c>
      <c r="AA34" s="104">
        <v>604</v>
      </c>
      <c r="AB34" s="104">
        <v>581</v>
      </c>
      <c r="AC34" s="104">
        <v>559</v>
      </c>
      <c r="AD34" s="104">
        <v>538</v>
      </c>
      <c r="AE34" s="104">
        <v>517</v>
      </c>
      <c r="AF34" s="104">
        <v>498</v>
      </c>
      <c r="AG34" s="104">
        <v>479</v>
      </c>
      <c r="AH34" s="104">
        <v>460</v>
      </c>
      <c r="AI34" s="104">
        <v>443</v>
      </c>
      <c r="AJ34" s="104">
        <v>426</v>
      </c>
      <c r="AK34" s="104">
        <v>409</v>
      </c>
      <c r="AL34" s="104">
        <v>393</v>
      </c>
      <c r="AM34" s="104">
        <v>377</v>
      </c>
      <c r="AN34" s="104">
        <v>362</v>
      </c>
      <c r="AO34" s="104">
        <v>348</v>
      </c>
      <c r="AP34" s="104"/>
    </row>
    <row r="35" spans="1:42" x14ac:dyDescent="0.25">
      <c r="A35" s="92">
        <v>9</v>
      </c>
      <c r="B35" s="104">
        <v>1536</v>
      </c>
      <c r="C35" s="104">
        <v>1480</v>
      </c>
      <c r="D35" s="104">
        <v>1426</v>
      </c>
      <c r="E35" s="104">
        <v>1374</v>
      </c>
      <c r="F35" s="104">
        <v>1324</v>
      </c>
      <c r="G35" s="104">
        <v>1276</v>
      </c>
      <c r="H35" s="104">
        <v>1229</v>
      </c>
      <c r="I35" s="104">
        <v>1185</v>
      </c>
      <c r="J35" s="104">
        <v>1141</v>
      </c>
      <c r="K35" s="104">
        <v>1100</v>
      </c>
      <c r="L35" s="104">
        <v>1059</v>
      </c>
      <c r="M35" s="104">
        <v>1021</v>
      </c>
      <c r="N35" s="104">
        <v>983</v>
      </c>
      <c r="O35" s="104">
        <v>947</v>
      </c>
      <c r="P35" s="104">
        <v>912</v>
      </c>
      <c r="Q35" s="104">
        <v>879</v>
      </c>
      <c r="R35" s="104">
        <v>846</v>
      </c>
      <c r="S35" s="104">
        <v>815</v>
      </c>
      <c r="T35" s="104">
        <v>785</v>
      </c>
      <c r="U35" s="104">
        <v>756</v>
      </c>
      <c r="V35" s="104">
        <v>728</v>
      </c>
      <c r="W35" s="104">
        <v>701</v>
      </c>
      <c r="X35" s="104">
        <v>675</v>
      </c>
      <c r="Y35" s="104">
        <v>650</v>
      </c>
      <c r="Z35" s="104">
        <v>625</v>
      </c>
      <c r="AA35" s="104">
        <v>602</v>
      </c>
      <c r="AB35" s="104">
        <v>579</v>
      </c>
      <c r="AC35" s="104">
        <v>557</v>
      </c>
      <c r="AD35" s="104">
        <v>536</v>
      </c>
      <c r="AE35" s="104">
        <v>516</v>
      </c>
      <c r="AF35" s="104">
        <v>496</v>
      </c>
      <c r="AG35" s="104">
        <v>477</v>
      </c>
      <c r="AH35" s="104">
        <v>459</v>
      </c>
      <c r="AI35" s="104">
        <v>441</v>
      </c>
      <c r="AJ35" s="104">
        <v>424</v>
      </c>
      <c r="AK35" s="104">
        <v>408</v>
      </c>
      <c r="AL35" s="104">
        <v>392</v>
      </c>
      <c r="AM35" s="104">
        <v>376</v>
      </c>
      <c r="AN35" s="104">
        <v>361</v>
      </c>
      <c r="AO35" s="104">
        <v>346</v>
      </c>
      <c r="AP35" s="104"/>
    </row>
    <row r="36" spans="1:42" x14ac:dyDescent="0.25">
      <c r="A36" s="92">
        <v>10</v>
      </c>
      <c r="B36" s="104">
        <v>1531</v>
      </c>
      <c r="C36" s="104">
        <v>1475</v>
      </c>
      <c r="D36" s="104">
        <v>1422</v>
      </c>
      <c r="E36" s="104">
        <v>1370</v>
      </c>
      <c r="F36" s="104">
        <v>1320</v>
      </c>
      <c r="G36" s="104">
        <v>1272</v>
      </c>
      <c r="H36" s="104">
        <v>1226</v>
      </c>
      <c r="I36" s="104">
        <v>1181</v>
      </c>
      <c r="J36" s="104">
        <v>1138</v>
      </c>
      <c r="K36" s="104">
        <v>1096</v>
      </c>
      <c r="L36" s="104">
        <v>1056</v>
      </c>
      <c r="M36" s="104">
        <v>1017</v>
      </c>
      <c r="N36" s="104">
        <v>980</v>
      </c>
      <c r="O36" s="104">
        <v>944</v>
      </c>
      <c r="P36" s="104">
        <v>909</v>
      </c>
      <c r="Q36" s="104">
        <v>876</v>
      </c>
      <c r="R36" s="104">
        <v>844</v>
      </c>
      <c r="S36" s="104">
        <v>813</v>
      </c>
      <c r="T36" s="104">
        <v>783</v>
      </c>
      <c r="U36" s="104">
        <v>754</v>
      </c>
      <c r="V36" s="104">
        <v>726</v>
      </c>
      <c r="W36" s="104">
        <v>699</v>
      </c>
      <c r="X36" s="104">
        <v>673</v>
      </c>
      <c r="Y36" s="104">
        <v>647</v>
      </c>
      <c r="Z36" s="104">
        <v>623</v>
      </c>
      <c r="AA36" s="104">
        <v>600</v>
      </c>
      <c r="AB36" s="104">
        <v>577</v>
      </c>
      <c r="AC36" s="104">
        <v>555</v>
      </c>
      <c r="AD36" s="104">
        <v>534</v>
      </c>
      <c r="AE36" s="104">
        <v>514</v>
      </c>
      <c r="AF36" s="104">
        <v>495</v>
      </c>
      <c r="AG36" s="104">
        <v>476</v>
      </c>
      <c r="AH36" s="104">
        <v>457</v>
      </c>
      <c r="AI36" s="104">
        <v>440</v>
      </c>
      <c r="AJ36" s="104">
        <v>423</v>
      </c>
      <c r="AK36" s="104">
        <v>406</v>
      </c>
      <c r="AL36" s="104">
        <v>390</v>
      </c>
      <c r="AM36" s="104">
        <v>375</v>
      </c>
      <c r="AN36" s="104">
        <v>360</v>
      </c>
      <c r="AO36" s="104">
        <v>345</v>
      </c>
      <c r="AP36" s="104"/>
    </row>
    <row r="37" spans="1:42" x14ac:dyDescent="0.25">
      <c r="A37" s="92">
        <v>11</v>
      </c>
      <c r="B37" s="104">
        <v>1526</v>
      </c>
      <c r="C37" s="104">
        <v>1471</v>
      </c>
      <c r="D37" s="104">
        <v>1417</v>
      </c>
      <c r="E37" s="104">
        <v>1366</v>
      </c>
      <c r="F37" s="104">
        <v>1316</v>
      </c>
      <c r="G37" s="104">
        <v>1268</v>
      </c>
      <c r="H37" s="104">
        <v>1222</v>
      </c>
      <c r="I37" s="104">
        <v>1177</v>
      </c>
      <c r="J37" s="104">
        <v>1134</v>
      </c>
      <c r="K37" s="104">
        <v>1093</v>
      </c>
      <c r="L37" s="104">
        <v>1053</v>
      </c>
      <c r="M37" s="104">
        <v>1014</v>
      </c>
      <c r="N37" s="104">
        <v>977</v>
      </c>
      <c r="O37" s="104">
        <v>941</v>
      </c>
      <c r="P37" s="104">
        <v>907</v>
      </c>
      <c r="Q37" s="104">
        <v>873</v>
      </c>
      <c r="R37" s="104">
        <v>841</v>
      </c>
      <c r="S37" s="104">
        <v>810</v>
      </c>
      <c r="T37" s="104">
        <v>780</v>
      </c>
      <c r="U37" s="104">
        <v>751</v>
      </c>
      <c r="V37" s="104">
        <v>723</v>
      </c>
      <c r="W37" s="104">
        <v>696</v>
      </c>
      <c r="X37" s="104">
        <v>670</v>
      </c>
      <c r="Y37" s="104">
        <v>645</v>
      </c>
      <c r="Z37" s="104">
        <v>621</v>
      </c>
      <c r="AA37" s="104">
        <v>598</v>
      </c>
      <c r="AB37" s="104">
        <v>575</v>
      </c>
      <c r="AC37" s="104">
        <v>554</v>
      </c>
      <c r="AD37" s="104">
        <v>533</v>
      </c>
      <c r="AE37" s="104">
        <v>512</v>
      </c>
      <c r="AF37" s="104">
        <v>493</v>
      </c>
      <c r="AG37" s="104">
        <v>474</v>
      </c>
      <c r="AH37" s="104">
        <v>456</v>
      </c>
      <c r="AI37" s="104">
        <v>438</v>
      </c>
      <c r="AJ37" s="104">
        <v>421</v>
      </c>
      <c r="AK37" s="104">
        <v>405</v>
      </c>
      <c r="AL37" s="104">
        <v>389</v>
      </c>
      <c r="AM37" s="104">
        <v>374</v>
      </c>
      <c r="AN37" s="104">
        <v>359</v>
      </c>
      <c r="AO37" s="104">
        <v>344</v>
      </c>
      <c r="AP37" s="104"/>
    </row>
    <row r="38" spans="1:42" x14ac:dyDescent="0.25">
      <c r="A38"/>
      <c r="B38"/>
    </row>
    <row r="39" spans="1:42" x14ac:dyDescent="0.25">
      <c r="A39"/>
      <c r="B39"/>
    </row>
    <row r="40" spans="1:42" x14ac:dyDescent="0.25">
      <c r="A40"/>
      <c r="B40"/>
    </row>
    <row r="41" spans="1:42" x14ac:dyDescent="0.25">
      <c r="A41"/>
      <c r="B41"/>
    </row>
    <row r="42" spans="1:42" x14ac:dyDescent="0.25">
      <c r="A42"/>
      <c r="B42"/>
    </row>
    <row r="43" spans="1:42" ht="39.6" customHeight="1" x14ac:dyDescent="0.25">
      <c r="A43"/>
      <c r="B43"/>
    </row>
    <row r="44" spans="1:42" x14ac:dyDescent="0.25">
      <c r="A44"/>
      <c r="B44"/>
    </row>
    <row r="45" spans="1:42" ht="27.6" customHeight="1" x14ac:dyDescent="0.25">
      <c r="A45"/>
      <c r="B45"/>
    </row>
    <row r="46" spans="1:42" x14ac:dyDescent="0.25">
      <c r="A46"/>
      <c r="B46"/>
    </row>
    <row r="47" spans="1:42" x14ac:dyDescent="0.25">
      <c r="A47"/>
      <c r="B47"/>
    </row>
    <row r="48" spans="1:4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P4BGEeqrIbUjGIhN2QwOll2a2hLDlxODaOTe0l4vTvoYjEr24+IIZUSSPu18pjELzcFWZjuBKPZ1VzlQaLSl7Q==" saltValue="O06Aqif23Zthgl32OLGvGQ==" spinCount="100000" sheet="1" objects="1" scenarios="1"/>
  <conditionalFormatting sqref="A6:A16 A18:A20">
    <cfRule type="expression" dxfId="979" priority="17" stopIfTrue="1">
      <formula>MOD(ROW(),2)=0</formula>
    </cfRule>
    <cfRule type="expression" dxfId="978" priority="18" stopIfTrue="1">
      <formula>MOD(ROW(),2)&lt;&gt;0</formula>
    </cfRule>
  </conditionalFormatting>
  <conditionalFormatting sqref="B6:AP16 C17:AP20">
    <cfRule type="expression" dxfId="977" priority="19" stopIfTrue="1">
      <formula>MOD(ROW(),2)=0</formula>
    </cfRule>
    <cfRule type="expression" dxfId="976" priority="20" stopIfTrue="1">
      <formula>MOD(ROW(),2)&lt;&gt;0</formula>
    </cfRule>
  </conditionalFormatting>
  <conditionalFormatting sqref="B17:B20">
    <cfRule type="expression" dxfId="975" priority="7" stopIfTrue="1">
      <formula>MOD(ROW(),2)=0</formula>
    </cfRule>
    <cfRule type="expression" dxfId="974" priority="8" stopIfTrue="1">
      <formula>MOD(ROW(),2)&lt;&gt;0</formula>
    </cfRule>
  </conditionalFormatting>
  <conditionalFormatting sqref="A25:A37">
    <cfRule type="expression" dxfId="973" priority="3" stopIfTrue="1">
      <formula>MOD(ROW(),2)=0</formula>
    </cfRule>
    <cfRule type="expression" dxfId="972" priority="4" stopIfTrue="1">
      <formula>MOD(ROW(),2)&lt;&gt;0</formula>
    </cfRule>
  </conditionalFormatting>
  <conditionalFormatting sqref="B25:AP37">
    <cfRule type="expression" dxfId="971" priority="5" stopIfTrue="1">
      <formula>MOD(ROW(),2)=0</formula>
    </cfRule>
    <cfRule type="expression" dxfId="970" priority="6" stopIfTrue="1">
      <formula>MOD(ROW(),2)&lt;&gt;0</formula>
    </cfRule>
  </conditionalFormatting>
  <conditionalFormatting sqref="A17">
    <cfRule type="expression" dxfId="969" priority="1" stopIfTrue="1">
      <formula>MOD(ROW(),2)=0</formula>
    </cfRule>
    <cfRule type="expression" dxfId="9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73"/>
  <dimension ref="A1:S64"/>
  <sheetViews>
    <sheetView showGridLines="0" zoomScale="85" zoomScaleNormal="85" workbookViewId="0"/>
  </sheetViews>
  <sheetFormatPr defaultColWidth="10" defaultRowHeight="13.2" x14ac:dyDescent="0.25"/>
  <cols>
    <col min="1" max="1" width="31.6640625" style="27" customWidth="1"/>
    <col min="2" max="19" width="22.6640625" style="27" customWidth="1"/>
    <col min="20" max="16384" width="10" style="27"/>
  </cols>
  <sheetData>
    <row r="1" spans="1:19" ht="21" x14ac:dyDescent="0.4">
      <c r="A1" s="40" t="s">
        <v>4</v>
      </c>
      <c r="B1" s="41"/>
      <c r="C1" s="41"/>
      <c r="D1" s="41"/>
      <c r="E1" s="41"/>
      <c r="F1" s="41"/>
      <c r="G1" s="41"/>
      <c r="H1" s="41"/>
      <c r="I1" s="41"/>
      <c r="L1" s="96"/>
    </row>
    <row r="2" spans="1:19" ht="15.6" x14ac:dyDescent="0.3">
      <c r="A2" s="42" t="str">
        <f>IF(title="&gt; Enter workbook title here","Enter workbook title in Cover sheet",title)</f>
        <v>Police_EW - Consolidated Factor Spreadsheet</v>
      </c>
      <c r="B2" s="43"/>
      <c r="C2" s="43"/>
      <c r="D2" s="43"/>
      <c r="E2" s="43"/>
      <c r="F2" s="43"/>
      <c r="G2" s="43"/>
      <c r="H2" s="43"/>
      <c r="I2" s="43"/>
    </row>
    <row r="3" spans="1:19" ht="15.6" x14ac:dyDescent="0.3">
      <c r="A3" s="44" t="str">
        <f>TABLE_FACTOR_TYPE&amp;" - x-"&amp;TABLE_SERIES_NUMBER</f>
        <v>Pension Debit - x-325</v>
      </c>
      <c r="B3" s="43"/>
      <c r="C3" s="43"/>
      <c r="D3" s="43"/>
      <c r="E3" s="43"/>
      <c r="F3" s="43"/>
      <c r="G3" s="43"/>
      <c r="H3" s="43"/>
      <c r="I3" s="43"/>
    </row>
    <row r="4" spans="1:19" x14ac:dyDescent="0.25">
      <c r="A4" s="45"/>
    </row>
    <row r="6" spans="1:19" x14ac:dyDescent="0.25">
      <c r="A6" s="74" t="s">
        <v>24</v>
      </c>
      <c r="B6" s="76" t="s">
        <v>26</v>
      </c>
      <c r="C6" s="76"/>
      <c r="D6" s="76"/>
      <c r="E6" s="76"/>
      <c r="F6" s="76"/>
      <c r="G6" s="76"/>
      <c r="H6" s="76"/>
      <c r="I6" s="76"/>
      <c r="J6" s="76"/>
      <c r="K6" s="76"/>
      <c r="L6" s="76"/>
      <c r="M6" s="76"/>
      <c r="N6" s="76"/>
      <c r="O6" s="76"/>
      <c r="P6" s="76"/>
      <c r="Q6" s="76"/>
      <c r="R6" s="76"/>
      <c r="S6" s="76"/>
    </row>
    <row r="7" spans="1:19" x14ac:dyDescent="0.25">
      <c r="A7" s="75" t="s">
        <v>16</v>
      </c>
      <c r="B7" s="77" t="s">
        <v>52</v>
      </c>
      <c r="C7" s="77"/>
      <c r="D7" s="77"/>
      <c r="E7" s="77"/>
      <c r="F7" s="77"/>
      <c r="G7" s="77"/>
      <c r="H7" s="77"/>
      <c r="I7" s="77"/>
      <c r="J7" s="77"/>
      <c r="K7" s="77"/>
      <c r="L7" s="77"/>
      <c r="M7" s="77"/>
      <c r="N7" s="77"/>
      <c r="O7" s="77"/>
      <c r="P7" s="77"/>
      <c r="Q7" s="77"/>
      <c r="R7" s="77"/>
      <c r="S7" s="77"/>
    </row>
    <row r="8" spans="1:19" x14ac:dyDescent="0.25">
      <c r="A8" s="75" t="s">
        <v>53</v>
      </c>
      <c r="B8" s="77">
        <v>1987</v>
      </c>
      <c r="C8" s="77"/>
      <c r="D8" s="77"/>
      <c r="E8" s="77"/>
      <c r="F8" s="77"/>
      <c r="G8" s="77"/>
      <c r="H8" s="77"/>
      <c r="I8" s="77"/>
      <c r="J8" s="77"/>
      <c r="K8" s="77"/>
      <c r="L8" s="77"/>
      <c r="M8" s="77"/>
      <c r="N8" s="77"/>
      <c r="O8" s="77"/>
      <c r="P8" s="77"/>
      <c r="Q8" s="77"/>
      <c r="R8" s="77"/>
      <c r="S8" s="77"/>
    </row>
    <row r="9" spans="1:19" x14ac:dyDescent="0.25">
      <c r="A9" s="75" t="s">
        <v>17</v>
      </c>
      <c r="B9" s="77" t="s">
        <v>396</v>
      </c>
      <c r="C9" s="77"/>
      <c r="D9" s="77"/>
      <c r="E9" s="77"/>
      <c r="F9" s="77"/>
      <c r="G9" s="77"/>
      <c r="H9" s="77"/>
      <c r="I9" s="77"/>
      <c r="J9" s="77"/>
      <c r="K9" s="77"/>
      <c r="L9" s="77"/>
      <c r="M9" s="77"/>
      <c r="N9" s="77"/>
      <c r="O9" s="77"/>
      <c r="P9" s="77"/>
      <c r="Q9" s="77"/>
      <c r="R9" s="77"/>
      <c r="S9" s="77"/>
    </row>
    <row r="10" spans="1:19" x14ac:dyDescent="0.25">
      <c r="A10" s="75" t="s">
        <v>2</v>
      </c>
      <c r="B10" s="77" t="s">
        <v>406</v>
      </c>
      <c r="C10" s="77"/>
      <c r="D10" s="77"/>
      <c r="E10" s="77"/>
      <c r="F10" s="77"/>
      <c r="G10" s="77"/>
      <c r="H10" s="77"/>
      <c r="I10" s="77"/>
      <c r="J10" s="77"/>
      <c r="K10" s="77"/>
      <c r="L10" s="77"/>
      <c r="M10" s="77"/>
      <c r="N10" s="77"/>
      <c r="O10" s="77"/>
      <c r="P10" s="77"/>
      <c r="Q10" s="77"/>
      <c r="R10" s="77"/>
      <c r="S10" s="77"/>
    </row>
    <row r="11" spans="1:19" x14ac:dyDescent="0.25">
      <c r="A11" s="75" t="s">
        <v>23</v>
      </c>
      <c r="B11" s="77" t="s">
        <v>398</v>
      </c>
      <c r="C11" s="77"/>
      <c r="D11" s="77"/>
      <c r="E11" s="77"/>
      <c r="F11" s="77"/>
      <c r="G11" s="77"/>
      <c r="H11" s="77"/>
      <c r="I11" s="77"/>
      <c r="J11" s="77"/>
      <c r="K11" s="77"/>
      <c r="L11" s="77"/>
      <c r="M11" s="77"/>
      <c r="N11" s="77"/>
      <c r="O11" s="77"/>
      <c r="P11" s="77"/>
      <c r="Q11" s="77"/>
      <c r="R11" s="77"/>
      <c r="S11" s="77"/>
    </row>
    <row r="12" spans="1:19" x14ac:dyDescent="0.25">
      <c r="A12" s="75" t="s">
        <v>270</v>
      </c>
      <c r="B12" s="77" t="s">
        <v>407</v>
      </c>
      <c r="C12" s="77"/>
      <c r="D12" s="77"/>
      <c r="E12" s="77"/>
      <c r="F12" s="77"/>
      <c r="G12" s="77"/>
      <c r="H12" s="77"/>
      <c r="I12" s="77"/>
      <c r="J12" s="77"/>
      <c r="K12" s="77"/>
      <c r="L12" s="77"/>
      <c r="M12" s="77"/>
      <c r="N12" s="77"/>
      <c r="O12" s="77"/>
      <c r="P12" s="77"/>
      <c r="Q12" s="77"/>
      <c r="R12" s="77"/>
      <c r="S12" s="77"/>
    </row>
    <row r="13" spans="1:19" x14ac:dyDescent="0.25">
      <c r="A13" s="75" t="s">
        <v>56</v>
      </c>
      <c r="B13" s="77">
        <v>2</v>
      </c>
      <c r="C13" s="77"/>
      <c r="D13" s="77"/>
      <c r="E13" s="77"/>
      <c r="F13" s="77"/>
      <c r="G13" s="77"/>
      <c r="H13" s="77"/>
      <c r="I13" s="77"/>
      <c r="J13" s="77"/>
      <c r="K13" s="77"/>
      <c r="L13" s="77"/>
      <c r="M13" s="77"/>
      <c r="N13" s="77"/>
      <c r="O13" s="77"/>
      <c r="P13" s="77"/>
      <c r="Q13" s="77"/>
      <c r="R13" s="77"/>
      <c r="S13" s="77"/>
    </row>
    <row r="14" spans="1:19" x14ac:dyDescent="0.25">
      <c r="A14" s="75" t="s">
        <v>18</v>
      </c>
      <c r="B14" s="77">
        <v>325</v>
      </c>
      <c r="C14" s="77"/>
      <c r="D14" s="77"/>
      <c r="E14" s="77"/>
      <c r="F14" s="77"/>
      <c r="G14" s="77"/>
      <c r="H14" s="77"/>
      <c r="I14" s="77"/>
      <c r="J14" s="77"/>
      <c r="K14" s="77"/>
      <c r="L14" s="77"/>
      <c r="M14" s="77"/>
      <c r="N14" s="77"/>
      <c r="O14" s="77"/>
      <c r="P14" s="77"/>
      <c r="Q14" s="77"/>
      <c r="R14" s="77"/>
      <c r="S14" s="77"/>
    </row>
    <row r="15" spans="1:19" x14ac:dyDescent="0.25">
      <c r="A15" s="75" t="s">
        <v>57</v>
      </c>
      <c r="B15" s="77" t="s">
        <v>416</v>
      </c>
      <c r="C15" s="77"/>
      <c r="D15" s="77"/>
      <c r="E15" s="77"/>
      <c r="F15" s="77"/>
      <c r="G15" s="77"/>
      <c r="H15" s="77"/>
      <c r="I15" s="77"/>
      <c r="J15" s="77"/>
      <c r="K15" s="77"/>
      <c r="L15" s="77"/>
      <c r="M15" s="77"/>
      <c r="N15" s="77"/>
      <c r="O15" s="77"/>
      <c r="P15" s="77"/>
      <c r="Q15" s="77"/>
      <c r="R15" s="77"/>
      <c r="S15" s="77"/>
    </row>
    <row r="16" spans="1:19" x14ac:dyDescent="0.25">
      <c r="A16" s="75" t="s">
        <v>58</v>
      </c>
      <c r="B16" s="77" t="s">
        <v>417</v>
      </c>
      <c r="C16" s="77"/>
      <c r="D16" s="77"/>
      <c r="E16" s="77"/>
      <c r="F16" s="77"/>
      <c r="G16" s="77"/>
      <c r="H16" s="77"/>
      <c r="I16" s="77"/>
      <c r="J16" s="77"/>
      <c r="K16" s="77"/>
      <c r="L16" s="77"/>
      <c r="M16" s="77"/>
      <c r="N16" s="77"/>
      <c r="O16" s="77"/>
      <c r="P16" s="77"/>
      <c r="Q16" s="77"/>
      <c r="R16" s="77"/>
      <c r="S16" s="77"/>
    </row>
    <row r="17" spans="1:19"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row>
    <row r="18" spans="1:19" x14ac:dyDescent="0.25">
      <c r="A18" s="75" t="s">
        <v>19</v>
      </c>
      <c r="B18" s="90" t="str">
        <f>"24 May 2023"</f>
        <v>24 May 2023</v>
      </c>
      <c r="C18" s="77"/>
      <c r="D18" s="77"/>
      <c r="E18" s="77"/>
      <c r="F18" s="77"/>
      <c r="G18" s="77"/>
      <c r="H18" s="77"/>
      <c r="I18" s="77"/>
      <c r="J18" s="77"/>
      <c r="K18" s="77"/>
      <c r="L18" s="77"/>
      <c r="M18" s="77"/>
      <c r="N18" s="77"/>
      <c r="O18" s="77"/>
      <c r="P18" s="77"/>
      <c r="Q18" s="77"/>
      <c r="R18" s="77"/>
      <c r="S18" s="77"/>
    </row>
    <row r="19" spans="1:19" ht="26.4" x14ac:dyDescent="0.25">
      <c r="A19" s="75" t="s">
        <v>20</v>
      </c>
      <c r="B19" s="90"/>
      <c r="C19" s="77"/>
      <c r="D19" s="77"/>
      <c r="E19" s="77"/>
      <c r="F19" s="77"/>
      <c r="G19" s="77"/>
      <c r="H19" s="77"/>
      <c r="I19" s="77"/>
      <c r="J19" s="77"/>
      <c r="K19" s="77"/>
      <c r="L19" s="77"/>
      <c r="M19" s="77"/>
      <c r="N19" s="77"/>
      <c r="O19" s="77"/>
      <c r="P19" s="77"/>
      <c r="Q19" s="77"/>
      <c r="R19" s="77"/>
      <c r="S19" s="77"/>
    </row>
    <row r="20" spans="1:19"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row>
    <row r="22" spans="1:19" x14ac:dyDescent="0.25">
      <c r="B22" s="96" t="str">
        <f>HYPERLINK("#'Factor List'!A1","Back to Factor List")</f>
        <v>Back to Factor List</v>
      </c>
    </row>
    <row r="25" spans="1:19" x14ac:dyDescent="0.25">
      <c r="A25" s="91" t="s">
        <v>402</v>
      </c>
      <c r="B25" s="91">
        <v>48</v>
      </c>
      <c r="C25" s="91">
        <v>49</v>
      </c>
      <c r="D25" s="91">
        <v>50</v>
      </c>
      <c r="E25" s="91">
        <v>51</v>
      </c>
      <c r="F25" s="91">
        <v>52</v>
      </c>
      <c r="G25" s="91">
        <v>53</v>
      </c>
      <c r="H25" s="91">
        <v>54</v>
      </c>
      <c r="I25" s="91">
        <v>55</v>
      </c>
      <c r="J25" s="91">
        <v>56</v>
      </c>
      <c r="K25" s="91">
        <v>57</v>
      </c>
      <c r="L25" s="91">
        <v>58</v>
      </c>
      <c r="M25" s="91">
        <v>59</v>
      </c>
      <c r="N25" s="91">
        <v>60</v>
      </c>
      <c r="O25" s="91">
        <v>61</v>
      </c>
      <c r="P25" s="91">
        <v>62</v>
      </c>
      <c r="Q25" s="91">
        <v>63</v>
      </c>
      <c r="R25" s="91">
        <v>64</v>
      </c>
      <c r="S25" s="91">
        <v>65</v>
      </c>
    </row>
    <row r="26" spans="1:19" x14ac:dyDescent="0.25">
      <c r="A26" s="92">
        <v>0</v>
      </c>
      <c r="B26" s="93">
        <v>21.73</v>
      </c>
      <c r="C26" s="93">
        <v>22.09</v>
      </c>
      <c r="D26" s="93">
        <v>22.46</v>
      </c>
      <c r="E26" s="93">
        <v>22.83</v>
      </c>
      <c r="F26" s="93">
        <v>23.21</v>
      </c>
      <c r="G26" s="93">
        <v>23.6</v>
      </c>
      <c r="H26" s="93">
        <v>24</v>
      </c>
      <c r="I26" s="93">
        <v>24.42</v>
      </c>
      <c r="J26" s="93">
        <v>24.84</v>
      </c>
      <c r="K26" s="93">
        <v>25.27</v>
      </c>
      <c r="L26" s="93">
        <v>25.72</v>
      </c>
      <c r="M26" s="93">
        <v>26.17</v>
      </c>
      <c r="N26" s="93">
        <v>26.63</v>
      </c>
      <c r="O26" s="93">
        <v>27.11</v>
      </c>
      <c r="P26" s="93">
        <v>27.6</v>
      </c>
      <c r="Q26" s="93">
        <v>28.11</v>
      </c>
      <c r="R26" s="93">
        <v>28.62</v>
      </c>
      <c r="S26" s="93">
        <v>29.16</v>
      </c>
    </row>
    <row r="27" spans="1:19" x14ac:dyDescent="0.25">
      <c r="A27" s="92">
        <v>1</v>
      </c>
      <c r="B27" s="93">
        <v>21.76</v>
      </c>
      <c r="C27" s="93">
        <v>22.12</v>
      </c>
      <c r="D27" s="93">
        <v>22.49</v>
      </c>
      <c r="E27" s="93">
        <v>22.86</v>
      </c>
      <c r="F27" s="93">
        <v>23.24</v>
      </c>
      <c r="G27" s="93">
        <v>23.64</v>
      </c>
      <c r="H27" s="93">
        <v>24.04</v>
      </c>
      <c r="I27" s="93">
        <v>24.45</v>
      </c>
      <c r="J27" s="93">
        <v>24.88</v>
      </c>
      <c r="K27" s="93">
        <v>25.31</v>
      </c>
      <c r="L27" s="93">
        <v>25.75</v>
      </c>
      <c r="M27" s="93">
        <v>26.21</v>
      </c>
      <c r="N27" s="93">
        <v>26.67</v>
      </c>
      <c r="O27" s="93">
        <v>27.15</v>
      </c>
      <c r="P27" s="93">
        <v>27.64</v>
      </c>
      <c r="Q27" s="93">
        <v>28.15</v>
      </c>
      <c r="R27" s="93">
        <v>28.67</v>
      </c>
      <c r="S27" s="93"/>
    </row>
    <row r="28" spans="1:19" x14ac:dyDescent="0.25">
      <c r="A28" s="92">
        <v>2</v>
      </c>
      <c r="B28" s="93">
        <v>21.79</v>
      </c>
      <c r="C28" s="93">
        <v>22.15</v>
      </c>
      <c r="D28" s="93">
        <v>22.52</v>
      </c>
      <c r="E28" s="93">
        <v>22.89</v>
      </c>
      <c r="F28" s="93">
        <v>23.28</v>
      </c>
      <c r="G28" s="93">
        <v>23.67</v>
      </c>
      <c r="H28" s="93">
        <v>24.07</v>
      </c>
      <c r="I28" s="93">
        <v>24.49</v>
      </c>
      <c r="J28" s="93">
        <v>24.91</v>
      </c>
      <c r="K28" s="93">
        <v>25.35</v>
      </c>
      <c r="L28" s="93">
        <v>25.79</v>
      </c>
      <c r="M28" s="93">
        <v>26.25</v>
      </c>
      <c r="N28" s="93">
        <v>26.71</v>
      </c>
      <c r="O28" s="93">
        <v>27.19</v>
      </c>
      <c r="P28" s="93">
        <v>27.69</v>
      </c>
      <c r="Q28" s="93">
        <v>28.19</v>
      </c>
      <c r="R28" s="93">
        <v>28.71</v>
      </c>
      <c r="S28" s="93"/>
    </row>
    <row r="29" spans="1:19" x14ac:dyDescent="0.25">
      <c r="A29" s="92">
        <v>3</v>
      </c>
      <c r="B29" s="93">
        <v>21.82</v>
      </c>
      <c r="C29" s="93">
        <v>22.18</v>
      </c>
      <c r="D29" s="93">
        <v>22.55</v>
      </c>
      <c r="E29" s="93">
        <v>22.92</v>
      </c>
      <c r="F29" s="93">
        <v>23.31</v>
      </c>
      <c r="G29" s="93">
        <v>23.7</v>
      </c>
      <c r="H29" s="93">
        <v>24.11</v>
      </c>
      <c r="I29" s="93">
        <v>24.52</v>
      </c>
      <c r="J29" s="93">
        <v>24.95</v>
      </c>
      <c r="K29" s="93">
        <v>25.38</v>
      </c>
      <c r="L29" s="93">
        <v>25.83</v>
      </c>
      <c r="M29" s="93">
        <v>26.29</v>
      </c>
      <c r="N29" s="93">
        <v>26.75</v>
      </c>
      <c r="O29" s="93">
        <v>27.23</v>
      </c>
      <c r="P29" s="93">
        <v>27.73</v>
      </c>
      <c r="Q29" s="93">
        <v>28.24</v>
      </c>
      <c r="R29" s="93">
        <v>28.76</v>
      </c>
      <c r="S29" s="93"/>
    </row>
    <row r="30" spans="1:19" x14ac:dyDescent="0.25">
      <c r="A30" s="92">
        <v>4</v>
      </c>
      <c r="B30" s="93">
        <v>21.85</v>
      </c>
      <c r="C30" s="93">
        <v>22.21</v>
      </c>
      <c r="D30" s="93">
        <v>22.58</v>
      </c>
      <c r="E30" s="93">
        <v>22.96</v>
      </c>
      <c r="F30" s="93">
        <v>23.34</v>
      </c>
      <c r="G30" s="93">
        <v>23.74</v>
      </c>
      <c r="H30" s="93">
        <v>24.14</v>
      </c>
      <c r="I30" s="93">
        <v>24.56</v>
      </c>
      <c r="J30" s="93">
        <v>24.98</v>
      </c>
      <c r="K30" s="93">
        <v>25.42</v>
      </c>
      <c r="L30" s="93">
        <v>25.87</v>
      </c>
      <c r="M30" s="93">
        <v>26.32</v>
      </c>
      <c r="N30" s="93">
        <v>26.79</v>
      </c>
      <c r="O30" s="93">
        <v>27.27</v>
      </c>
      <c r="P30" s="93">
        <v>27.77</v>
      </c>
      <c r="Q30" s="93">
        <v>28.28</v>
      </c>
      <c r="R30" s="93">
        <v>28.8</v>
      </c>
      <c r="S30" s="93"/>
    </row>
    <row r="31" spans="1:19" x14ac:dyDescent="0.25">
      <c r="A31" s="92">
        <v>5</v>
      </c>
      <c r="B31" s="93">
        <v>21.88</v>
      </c>
      <c r="C31" s="93">
        <v>22.24</v>
      </c>
      <c r="D31" s="93">
        <v>22.61</v>
      </c>
      <c r="E31" s="93">
        <v>22.99</v>
      </c>
      <c r="F31" s="93">
        <v>23.37</v>
      </c>
      <c r="G31" s="93">
        <v>23.77</v>
      </c>
      <c r="H31" s="93">
        <v>24.18</v>
      </c>
      <c r="I31" s="93">
        <v>24.59</v>
      </c>
      <c r="J31" s="93">
        <v>25.02</v>
      </c>
      <c r="K31" s="93">
        <v>25.46</v>
      </c>
      <c r="L31" s="93">
        <v>25.9</v>
      </c>
      <c r="M31" s="93">
        <v>26.36</v>
      </c>
      <c r="N31" s="93">
        <v>26.83</v>
      </c>
      <c r="O31" s="93">
        <v>27.32</v>
      </c>
      <c r="P31" s="93">
        <v>27.81</v>
      </c>
      <c r="Q31" s="93">
        <v>28.32</v>
      </c>
      <c r="R31" s="93">
        <v>28.85</v>
      </c>
      <c r="S31" s="93"/>
    </row>
    <row r="32" spans="1:19" x14ac:dyDescent="0.25">
      <c r="A32" s="92">
        <v>6</v>
      </c>
      <c r="B32" s="93">
        <v>21.91</v>
      </c>
      <c r="C32" s="93">
        <v>22.27</v>
      </c>
      <c r="D32" s="93">
        <v>22.64</v>
      </c>
      <c r="E32" s="93">
        <v>23.02</v>
      </c>
      <c r="F32" s="93">
        <v>23.41</v>
      </c>
      <c r="G32" s="93">
        <v>23.8</v>
      </c>
      <c r="H32" s="93">
        <v>24.21</v>
      </c>
      <c r="I32" s="93">
        <v>24.63</v>
      </c>
      <c r="J32" s="93">
        <v>25.06</v>
      </c>
      <c r="K32" s="93">
        <v>25.49</v>
      </c>
      <c r="L32" s="93">
        <v>25.94</v>
      </c>
      <c r="M32" s="93">
        <v>26.4</v>
      </c>
      <c r="N32" s="93">
        <v>26.87</v>
      </c>
      <c r="O32" s="93">
        <v>27.36</v>
      </c>
      <c r="P32" s="93">
        <v>27.85</v>
      </c>
      <c r="Q32" s="93">
        <v>28.36</v>
      </c>
      <c r="R32" s="93">
        <v>28.89</v>
      </c>
      <c r="S32" s="93"/>
    </row>
    <row r="33" spans="1:19" x14ac:dyDescent="0.25">
      <c r="A33" s="92">
        <v>7</v>
      </c>
      <c r="B33" s="93">
        <v>21.94</v>
      </c>
      <c r="C33" s="93">
        <v>22.3</v>
      </c>
      <c r="D33" s="93">
        <v>22.67</v>
      </c>
      <c r="E33" s="93">
        <v>23.05</v>
      </c>
      <c r="F33" s="93">
        <v>23.44</v>
      </c>
      <c r="G33" s="93">
        <v>23.84</v>
      </c>
      <c r="H33" s="93">
        <v>24.25</v>
      </c>
      <c r="I33" s="93">
        <v>24.66</v>
      </c>
      <c r="J33" s="93">
        <v>25.09</v>
      </c>
      <c r="K33" s="93">
        <v>25.53</v>
      </c>
      <c r="L33" s="93">
        <v>25.98</v>
      </c>
      <c r="M33" s="93">
        <v>26.44</v>
      </c>
      <c r="N33" s="93">
        <v>26.91</v>
      </c>
      <c r="O33" s="93">
        <v>27.4</v>
      </c>
      <c r="P33" s="93">
        <v>27.9</v>
      </c>
      <c r="Q33" s="93">
        <v>28.41</v>
      </c>
      <c r="R33" s="93">
        <v>28.94</v>
      </c>
      <c r="S33" s="93"/>
    </row>
    <row r="34" spans="1:19" x14ac:dyDescent="0.25">
      <c r="A34" s="92">
        <v>8</v>
      </c>
      <c r="B34" s="93">
        <v>21.97</v>
      </c>
      <c r="C34" s="93">
        <v>22.33</v>
      </c>
      <c r="D34" s="93">
        <v>22.7</v>
      </c>
      <c r="E34" s="93">
        <v>23.08</v>
      </c>
      <c r="F34" s="93">
        <v>23.47</v>
      </c>
      <c r="G34" s="93">
        <v>23.87</v>
      </c>
      <c r="H34" s="93">
        <v>24.28</v>
      </c>
      <c r="I34" s="93">
        <v>24.7</v>
      </c>
      <c r="J34" s="93">
        <v>25.13</v>
      </c>
      <c r="K34" s="93">
        <v>25.57</v>
      </c>
      <c r="L34" s="93">
        <v>26.02</v>
      </c>
      <c r="M34" s="93">
        <v>26.48</v>
      </c>
      <c r="N34" s="93">
        <v>26.95</v>
      </c>
      <c r="O34" s="93">
        <v>27.44</v>
      </c>
      <c r="P34" s="93">
        <v>27.94</v>
      </c>
      <c r="Q34" s="93">
        <v>28.45</v>
      </c>
      <c r="R34" s="93">
        <v>28.98</v>
      </c>
      <c r="S34" s="93"/>
    </row>
    <row r="35" spans="1:19" x14ac:dyDescent="0.25">
      <c r="A35" s="92">
        <v>9</v>
      </c>
      <c r="B35" s="93">
        <v>22</v>
      </c>
      <c r="C35" s="93">
        <v>22.36</v>
      </c>
      <c r="D35" s="93">
        <v>22.74</v>
      </c>
      <c r="E35" s="93">
        <v>23.12</v>
      </c>
      <c r="F35" s="93">
        <v>23.5</v>
      </c>
      <c r="G35" s="93">
        <v>23.9</v>
      </c>
      <c r="H35" s="93">
        <v>24.31</v>
      </c>
      <c r="I35" s="93">
        <v>24.73</v>
      </c>
      <c r="J35" s="93">
        <v>25.16</v>
      </c>
      <c r="K35" s="93">
        <v>25.6</v>
      </c>
      <c r="L35" s="93">
        <v>26.06</v>
      </c>
      <c r="M35" s="93">
        <v>26.52</v>
      </c>
      <c r="N35" s="93">
        <v>26.99</v>
      </c>
      <c r="O35" s="93">
        <v>27.48</v>
      </c>
      <c r="P35" s="93">
        <v>27.98</v>
      </c>
      <c r="Q35" s="93">
        <v>28.49</v>
      </c>
      <c r="R35" s="93">
        <v>29.03</v>
      </c>
      <c r="S35" s="93"/>
    </row>
    <row r="36" spans="1:19" x14ac:dyDescent="0.25">
      <c r="A36" s="92">
        <v>10</v>
      </c>
      <c r="B36" s="93">
        <v>22.03</v>
      </c>
      <c r="C36" s="93">
        <v>22.39</v>
      </c>
      <c r="D36" s="93">
        <v>22.77</v>
      </c>
      <c r="E36" s="93">
        <v>23.15</v>
      </c>
      <c r="F36" s="93">
        <v>23.54</v>
      </c>
      <c r="G36" s="93">
        <v>23.94</v>
      </c>
      <c r="H36" s="93">
        <v>24.35</v>
      </c>
      <c r="I36" s="93">
        <v>24.77</v>
      </c>
      <c r="J36" s="93">
        <v>25.2</v>
      </c>
      <c r="K36" s="93">
        <v>25.64</v>
      </c>
      <c r="L36" s="93">
        <v>26.09</v>
      </c>
      <c r="M36" s="93">
        <v>26.56</v>
      </c>
      <c r="N36" s="93">
        <v>27.03</v>
      </c>
      <c r="O36" s="93">
        <v>27.52</v>
      </c>
      <c r="P36" s="93">
        <v>28.02</v>
      </c>
      <c r="Q36" s="93">
        <v>28.54</v>
      </c>
      <c r="R36" s="93">
        <v>29.07</v>
      </c>
      <c r="S36" s="93"/>
    </row>
    <row r="37" spans="1:19" x14ac:dyDescent="0.25">
      <c r="A37" s="92">
        <v>11</v>
      </c>
      <c r="B37" s="93">
        <v>22.06</v>
      </c>
      <c r="C37" s="93">
        <v>22.42</v>
      </c>
      <c r="D37" s="93">
        <v>22.8</v>
      </c>
      <c r="E37" s="93">
        <v>23.18</v>
      </c>
      <c r="F37" s="93">
        <v>23.57</v>
      </c>
      <c r="G37" s="93">
        <v>23.97</v>
      </c>
      <c r="H37" s="93">
        <v>24.38</v>
      </c>
      <c r="I37" s="93">
        <v>24.8</v>
      </c>
      <c r="J37" s="93">
        <v>25.24</v>
      </c>
      <c r="K37" s="93">
        <v>25.68</v>
      </c>
      <c r="L37" s="93">
        <v>26.13</v>
      </c>
      <c r="M37" s="93">
        <v>26.6</v>
      </c>
      <c r="N37" s="93">
        <v>27.07</v>
      </c>
      <c r="O37" s="93">
        <v>27.56</v>
      </c>
      <c r="P37" s="93">
        <v>28.06</v>
      </c>
      <c r="Q37" s="93">
        <v>28.58</v>
      </c>
      <c r="R37" s="93">
        <v>29.11</v>
      </c>
      <c r="S37" s="93"/>
    </row>
    <row r="38" spans="1:19" x14ac:dyDescent="0.25">
      <c r="A38"/>
      <c r="B38"/>
    </row>
    <row r="39" spans="1:19" x14ac:dyDescent="0.25">
      <c r="A39"/>
      <c r="B39"/>
    </row>
    <row r="40" spans="1:19" x14ac:dyDescent="0.25">
      <c r="A40"/>
      <c r="B40"/>
    </row>
    <row r="41" spans="1:19" x14ac:dyDescent="0.25">
      <c r="A41"/>
      <c r="B41"/>
    </row>
    <row r="42" spans="1:19" x14ac:dyDescent="0.25">
      <c r="A42"/>
      <c r="B42"/>
    </row>
    <row r="43" spans="1:19" ht="39.6" customHeight="1" x14ac:dyDescent="0.25">
      <c r="A43"/>
      <c r="B43"/>
    </row>
    <row r="44" spans="1:19" x14ac:dyDescent="0.25">
      <c r="A44"/>
      <c r="B44"/>
    </row>
    <row r="45" spans="1:19" ht="27.6" customHeight="1" x14ac:dyDescent="0.25">
      <c r="A45"/>
      <c r="B45"/>
    </row>
    <row r="46" spans="1:19" x14ac:dyDescent="0.25">
      <c r="A46"/>
      <c r="B46"/>
    </row>
    <row r="47" spans="1:19" x14ac:dyDescent="0.25">
      <c r="A47"/>
      <c r="B47"/>
    </row>
    <row r="48" spans="1: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JhYLi4Diou0ssd5MBPNHk9zdmM0fbUrVZ9U1Td6+Dz09Hn4Wg4flIcwmSSwf9wVbUN28o1X2JJ+KoSJuZcSyag==" saltValue="b8o4tnMDbEFvfIROLL6LQw==" spinCount="100000" sheet="1" objects="1" scenarios="1"/>
  <conditionalFormatting sqref="A6:A16 A18:A20">
    <cfRule type="expression" dxfId="967" priority="17" stopIfTrue="1">
      <formula>MOD(ROW(),2)=0</formula>
    </cfRule>
    <cfRule type="expression" dxfId="966" priority="18" stopIfTrue="1">
      <formula>MOD(ROW(),2)&lt;&gt;0</formula>
    </cfRule>
  </conditionalFormatting>
  <conditionalFormatting sqref="B6:S16 C17:S20">
    <cfRule type="expression" dxfId="965" priority="19" stopIfTrue="1">
      <formula>MOD(ROW(),2)=0</formula>
    </cfRule>
    <cfRule type="expression" dxfId="964" priority="20" stopIfTrue="1">
      <formula>MOD(ROW(),2)&lt;&gt;0</formula>
    </cfRule>
  </conditionalFormatting>
  <conditionalFormatting sqref="B17:B20">
    <cfRule type="expression" dxfId="963" priority="7" stopIfTrue="1">
      <formula>MOD(ROW(),2)=0</formula>
    </cfRule>
    <cfRule type="expression" dxfId="962" priority="8" stopIfTrue="1">
      <formula>MOD(ROW(),2)&lt;&gt;0</formula>
    </cfRule>
  </conditionalFormatting>
  <conditionalFormatting sqref="A25:A37">
    <cfRule type="expression" dxfId="961" priority="3" stopIfTrue="1">
      <formula>MOD(ROW(),2)=0</formula>
    </cfRule>
    <cfRule type="expression" dxfId="960" priority="4" stopIfTrue="1">
      <formula>MOD(ROW(),2)&lt;&gt;0</formula>
    </cfRule>
  </conditionalFormatting>
  <conditionalFormatting sqref="B25:S37">
    <cfRule type="expression" dxfId="959" priority="5" stopIfTrue="1">
      <formula>MOD(ROW(),2)=0</formula>
    </cfRule>
    <cfRule type="expression" dxfId="958" priority="6" stopIfTrue="1">
      <formula>MOD(ROW(),2)&lt;&gt;0</formula>
    </cfRule>
  </conditionalFormatting>
  <conditionalFormatting sqref="A17">
    <cfRule type="expression" dxfId="957" priority="1" stopIfTrue="1">
      <formula>MOD(ROW(),2)=0</formula>
    </cfRule>
    <cfRule type="expression" dxfId="9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74"/>
  <dimension ref="A1:AP64"/>
  <sheetViews>
    <sheetView showGridLines="0" zoomScale="85" zoomScaleNormal="85" workbookViewId="0"/>
  </sheetViews>
  <sheetFormatPr defaultColWidth="10" defaultRowHeight="13.2" x14ac:dyDescent="0.25"/>
  <cols>
    <col min="1" max="1" width="31.6640625" style="27" customWidth="1"/>
    <col min="2" max="42" width="22.6640625" style="27" customWidth="1"/>
    <col min="43" max="16384" width="10" style="27"/>
  </cols>
  <sheetData>
    <row r="1" spans="1:42" ht="21" x14ac:dyDescent="0.4">
      <c r="A1" s="40" t="s">
        <v>4</v>
      </c>
      <c r="B1" s="41"/>
      <c r="C1" s="41"/>
      <c r="D1" s="41"/>
      <c r="E1" s="41"/>
      <c r="F1" s="41"/>
      <c r="G1" s="41"/>
      <c r="H1" s="41"/>
      <c r="I1" s="41"/>
      <c r="L1" s="96"/>
    </row>
    <row r="2" spans="1:42" ht="15.6" x14ac:dyDescent="0.3">
      <c r="A2" s="42" t="str">
        <f>IF(title="&gt; Enter workbook title here","Enter workbook title in Cover sheet",title)</f>
        <v>Police_EW - Consolidated Factor Spreadsheet</v>
      </c>
      <c r="B2" s="43"/>
      <c r="C2" s="43"/>
      <c r="D2" s="43"/>
      <c r="E2" s="43"/>
      <c r="F2" s="43"/>
      <c r="G2" s="43"/>
      <c r="H2" s="43"/>
      <c r="I2" s="43"/>
    </row>
    <row r="3" spans="1:42" ht="15.6" x14ac:dyDescent="0.3">
      <c r="A3" s="44" t="str">
        <f>TABLE_FACTOR_TYPE&amp;" - x-"&amp;TABLE_SERIES_NUMBER</f>
        <v>Pension Debit - x-326</v>
      </c>
      <c r="B3" s="43"/>
      <c r="C3" s="43"/>
      <c r="D3" s="43"/>
      <c r="E3" s="43"/>
      <c r="F3" s="43"/>
      <c r="G3" s="43"/>
      <c r="H3" s="43"/>
      <c r="I3" s="43"/>
    </row>
    <row r="4" spans="1:42" x14ac:dyDescent="0.25">
      <c r="A4" s="45"/>
    </row>
    <row r="6" spans="1:4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row>
    <row r="7" spans="1:4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row>
    <row r="8" spans="1:42"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row>
    <row r="9" spans="1:4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row>
    <row r="10" spans="1:42" x14ac:dyDescent="0.25">
      <c r="A10" s="75" t="s">
        <v>2</v>
      </c>
      <c r="B10" s="77" t="s">
        <v>418</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row>
    <row r="11" spans="1:4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row>
    <row r="12" spans="1:42" x14ac:dyDescent="0.25">
      <c r="A12" s="75" t="s">
        <v>270</v>
      </c>
      <c r="B12" s="77" t="s">
        <v>407</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row>
    <row r="13" spans="1:42"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row>
    <row r="14" spans="1:42" x14ac:dyDescent="0.25">
      <c r="A14" s="75" t="s">
        <v>18</v>
      </c>
      <c r="B14" s="77">
        <v>326</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row>
    <row r="15" spans="1:42" x14ac:dyDescent="0.25">
      <c r="A15" s="75" t="s">
        <v>57</v>
      </c>
      <c r="B15" s="77" t="s">
        <v>419</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row>
    <row r="16" spans="1:42" x14ac:dyDescent="0.25">
      <c r="A16" s="75" t="s">
        <v>58</v>
      </c>
      <c r="B16" s="77" t="s">
        <v>420</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row>
    <row r="17" spans="1:4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row>
    <row r="18" spans="1:4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row>
    <row r="19" spans="1:4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row>
    <row r="20" spans="1:4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row>
    <row r="22" spans="1:42" x14ac:dyDescent="0.25">
      <c r="B22" s="96" t="str">
        <f>HYPERLINK("#'Factor List'!A1","Back to Factor List")</f>
        <v>Back to Factor List</v>
      </c>
    </row>
    <row r="25" spans="1:42"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c r="AG25" s="91">
        <v>56</v>
      </c>
      <c r="AH25" s="91">
        <v>57</v>
      </c>
      <c r="AI25" s="91">
        <v>58</v>
      </c>
      <c r="AJ25" s="91">
        <v>59</v>
      </c>
      <c r="AK25" s="91">
        <v>60</v>
      </c>
      <c r="AL25" s="91">
        <v>61</v>
      </c>
      <c r="AM25" s="91">
        <v>62</v>
      </c>
      <c r="AN25" s="91">
        <v>63</v>
      </c>
      <c r="AO25" s="91">
        <v>64</v>
      </c>
      <c r="AP25" s="91">
        <v>65</v>
      </c>
    </row>
    <row r="26" spans="1:42" x14ac:dyDescent="0.25">
      <c r="A26" s="92">
        <v>0</v>
      </c>
      <c r="B26" s="93">
        <v>14.32</v>
      </c>
      <c r="C26" s="93">
        <v>14.53</v>
      </c>
      <c r="D26" s="93">
        <v>14.75</v>
      </c>
      <c r="E26" s="93">
        <v>14.96</v>
      </c>
      <c r="F26" s="93">
        <v>15.18</v>
      </c>
      <c r="G26" s="93">
        <v>15.41</v>
      </c>
      <c r="H26" s="93">
        <v>15.64</v>
      </c>
      <c r="I26" s="93">
        <v>15.87</v>
      </c>
      <c r="J26" s="93">
        <v>16.11</v>
      </c>
      <c r="K26" s="93">
        <v>16.350000000000001</v>
      </c>
      <c r="L26" s="93">
        <v>16.59</v>
      </c>
      <c r="M26" s="93">
        <v>16.84</v>
      </c>
      <c r="N26" s="93">
        <v>17.100000000000001</v>
      </c>
      <c r="O26" s="93">
        <v>17.36</v>
      </c>
      <c r="P26" s="93">
        <v>17.62</v>
      </c>
      <c r="Q26" s="93">
        <v>17.89</v>
      </c>
      <c r="R26" s="93">
        <v>18.170000000000002</v>
      </c>
      <c r="S26" s="93">
        <v>18.45</v>
      </c>
      <c r="T26" s="93">
        <v>18.739999999999998</v>
      </c>
      <c r="U26" s="93">
        <v>19.04</v>
      </c>
      <c r="V26" s="93">
        <v>19.34</v>
      </c>
      <c r="W26" s="93">
        <v>19.649999999999999</v>
      </c>
      <c r="X26" s="93">
        <v>19.97</v>
      </c>
      <c r="Y26" s="93">
        <v>20.29</v>
      </c>
      <c r="Z26" s="93">
        <v>20.63</v>
      </c>
      <c r="AA26" s="93">
        <v>20.97</v>
      </c>
      <c r="AB26" s="93">
        <v>21.33</v>
      </c>
      <c r="AC26" s="93">
        <v>21.69</v>
      </c>
      <c r="AD26" s="93">
        <v>22.07</v>
      </c>
      <c r="AE26" s="93">
        <v>22.46</v>
      </c>
      <c r="AF26" s="93">
        <v>22.86</v>
      </c>
      <c r="AG26" s="93">
        <v>23.28</v>
      </c>
      <c r="AH26" s="93">
        <v>23.7</v>
      </c>
      <c r="AI26" s="93">
        <v>24.14</v>
      </c>
      <c r="AJ26" s="93">
        <v>24.6</v>
      </c>
      <c r="AK26" s="93">
        <v>25.06</v>
      </c>
      <c r="AL26" s="93">
        <v>25.55</v>
      </c>
      <c r="AM26" s="93">
        <v>26.04</v>
      </c>
      <c r="AN26" s="93">
        <v>26.56</v>
      </c>
      <c r="AO26" s="93">
        <v>27.1</v>
      </c>
      <c r="AP26" s="93">
        <v>27.65</v>
      </c>
    </row>
    <row r="27" spans="1:42" x14ac:dyDescent="0.25">
      <c r="A27" s="92">
        <v>1</v>
      </c>
      <c r="B27" s="93">
        <v>14.34</v>
      </c>
      <c r="C27" s="93">
        <v>14.55</v>
      </c>
      <c r="D27" s="93">
        <v>14.76</v>
      </c>
      <c r="E27" s="93">
        <v>14.98</v>
      </c>
      <c r="F27" s="93">
        <v>15.2</v>
      </c>
      <c r="G27" s="93">
        <v>15.43</v>
      </c>
      <c r="H27" s="93">
        <v>15.66</v>
      </c>
      <c r="I27" s="93">
        <v>15.89</v>
      </c>
      <c r="J27" s="93">
        <v>16.13</v>
      </c>
      <c r="K27" s="93">
        <v>16.37</v>
      </c>
      <c r="L27" s="93">
        <v>16.61</v>
      </c>
      <c r="M27" s="93">
        <v>16.87</v>
      </c>
      <c r="N27" s="93">
        <v>17.12</v>
      </c>
      <c r="O27" s="93">
        <v>17.38</v>
      </c>
      <c r="P27" s="93">
        <v>17.649999999999999</v>
      </c>
      <c r="Q27" s="93">
        <v>17.920000000000002</v>
      </c>
      <c r="R27" s="93">
        <v>18.190000000000001</v>
      </c>
      <c r="S27" s="93">
        <v>18.48</v>
      </c>
      <c r="T27" s="93">
        <v>18.77</v>
      </c>
      <c r="U27" s="93">
        <v>19.059999999999999</v>
      </c>
      <c r="V27" s="93">
        <v>19.37</v>
      </c>
      <c r="W27" s="93">
        <v>19.68</v>
      </c>
      <c r="X27" s="93">
        <v>19.989999999999998</v>
      </c>
      <c r="Y27" s="93">
        <v>20.32</v>
      </c>
      <c r="Z27" s="93">
        <v>20.66</v>
      </c>
      <c r="AA27" s="93">
        <v>21</v>
      </c>
      <c r="AB27" s="93">
        <v>21.36</v>
      </c>
      <c r="AC27" s="93">
        <v>21.73</v>
      </c>
      <c r="AD27" s="93">
        <v>22.1</v>
      </c>
      <c r="AE27" s="93">
        <v>22.49</v>
      </c>
      <c r="AF27" s="93">
        <v>22.9</v>
      </c>
      <c r="AG27" s="93">
        <v>23.31</v>
      </c>
      <c r="AH27" s="93">
        <v>23.74</v>
      </c>
      <c r="AI27" s="93">
        <v>24.18</v>
      </c>
      <c r="AJ27" s="93">
        <v>24.64</v>
      </c>
      <c r="AK27" s="93">
        <v>25.1</v>
      </c>
      <c r="AL27" s="93">
        <v>25.59</v>
      </c>
      <c r="AM27" s="93">
        <v>26.09</v>
      </c>
      <c r="AN27" s="93">
        <v>26.61</v>
      </c>
      <c r="AO27" s="93">
        <v>27.14</v>
      </c>
      <c r="AP27" s="93"/>
    </row>
    <row r="28" spans="1:42" x14ac:dyDescent="0.25">
      <c r="A28" s="92">
        <v>2</v>
      </c>
      <c r="B28" s="93">
        <v>14.36</v>
      </c>
      <c r="C28" s="93">
        <v>14.57</v>
      </c>
      <c r="D28" s="93">
        <v>14.78</v>
      </c>
      <c r="E28" s="93">
        <v>15</v>
      </c>
      <c r="F28" s="93">
        <v>15.22</v>
      </c>
      <c r="G28" s="93">
        <v>15.45</v>
      </c>
      <c r="H28" s="93">
        <v>15.68</v>
      </c>
      <c r="I28" s="93">
        <v>15.91</v>
      </c>
      <c r="J28" s="93">
        <v>16.149999999999999</v>
      </c>
      <c r="K28" s="93">
        <v>16.39</v>
      </c>
      <c r="L28" s="93">
        <v>16.64</v>
      </c>
      <c r="M28" s="93">
        <v>16.89</v>
      </c>
      <c r="N28" s="93">
        <v>17.14</v>
      </c>
      <c r="O28" s="93">
        <v>17.399999999999999</v>
      </c>
      <c r="P28" s="93">
        <v>17.670000000000002</v>
      </c>
      <c r="Q28" s="93">
        <v>17.940000000000001</v>
      </c>
      <c r="R28" s="93">
        <v>18.22</v>
      </c>
      <c r="S28" s="93">
        <v>18.5</v>
      </c>
      <c r="T28" s="93">
        <v>18.79</v>
      </c>
      <c r="U28" s="93">
        <v>19.09</v>
      </c>
      <c r="V28" s="93">
        <v>19.39</v>
      </c>
      <c r="W28" s="93">
        <v>19.7</v>
      </c>
      <c r="X28" s="93">
        <v>20.02</v>
      </c>
      <c r="Y28" s="93">
        <v>20.350000000000001</v>
      </c>
      <c r="Z28" s="93">
        <v>20.69</v>
      </c>
      <c r="AA28" s="93">
        <v>21.03</v>
      </c>
      <c r="AB28" s="93">
        <v>21.39</v>
      </c>
      <c r="AC28" s="93">
        <v>21.76</v>
      </c>
      <c r="AD28" s="93">
        <v>22.14</v>
      </c>
      <c r="AE28" s="93">
        <v>22.53</v>
      </c>
      <c r="AF28" s="93">
        <v>22.93</v>
      </c>
      <c r="AG28" s="93">
        <v>23.35</v>
      </c>
      <c r="AH28" s="93">
        <v>23.78</v>
      </c>
      <c r="AI28" s="93">
        <v>24.22</v>
      </c>
      <c r="AJ28" s="93">
        <v>24.67</v>
      </c>
      <c r="AK28" s="93">
        <v>25.14</v>
      </c>
      <c r="AL28" s="93">
        <v>25.63</v>
      </c>
      <c r="AM28" s="93">
        <v>26.13</v>
      </c>
      <c r="AN28" s="93">
        <v>26.65</v>
      </c>
      <c r="AO28" s="93">
        <v>27.19</v>
      </c>
      <c r="AP28" s="93"/>
    </row>
    <row r="29" spans="1:42" x14ac:dyDescent="0.25">
      <c r="A29" s="92">
        <v>3</v>
      </c>
      <c r="B29" s="93">
        <v>14.38</v>
      </c>
      <c r="C29" s="93">
        <v>14.59</v>
      </c>
      <c r="D29" s="93">
        <v>14.8</v>
      </c>
      <c r="E29" s="93">
        <v>15.02</v>
      </c>
      <c r="F29" s="93">
        <v>15.24</v>
      </c>
      <c r="G29" s="93">
        <v>15.47</v>
      </c>
      <c r="H29" s="93">
        <v>15.7</v>
      </c>
      <c r="I29" s="93">
        <v>15.93</v>
      </c>
      <c r="J29" s="93">
        <v>16.170000000000002</v>
      </c>
      <c r="K29" s="93">
        <v>16.41</v>
      </c>
      <c r="L29" s="93">
        <v>16.66</v>
      </c>
      <c r="M29" s="93">
        <v>16.91</v>
      </c>
      <c r="N29" s="93">
        <v>17.16</v>
      </c>
      <c r="O29" s="93">
        <v>17.43</v>
      </c>
      <c r="P29" s="93">
        <v>17.690000000000001</v>
      </c>
      <c r="Q29" s="93">
        <v>17.96</v>
      </c>
      <c r="R29" s="93">
        <v>18.239999999999998</v>
      </c>
      <c r="S29" s="93">
        <v>18.52</v>
      </c>
      <c r="T29" s="93">
        <v>18.82</v>
      </c>
      <c r="U29" s="93">
        <v>19.11</v>
      </c>
      <c r="V29" s="93">
        <v>19.420000000000002</v>
      </c>
      <c r="W29" s="93">
        <v>19.73</v>
      </c>
      <c r="X29" s="93">
        <v>20.05</v>
      </c>
      <c r="Y29" s="93">
        <v>20.38</v>
      </c>
      <c r="Z29" s="93">
        <v>20.72</v>
      </c>
      <c r="AA29" s="93">
        <v>21.06</v>
      </c>
      <c r="AB29" s="93">
        <v>21.42</v>
      </c>
      <c r="AC29" s="93">
        <v>21.79</v>
      </c>
      <c r="AD29" s="93">
        <v>22.17</v>
      </c>
      <c r="AE29" s="93">
        <v>22.56</v>
      </c>
      <c r="AF29" s="93">
        <v>22.97</v>
      </c>
      <c r="AG29" s="93">
        <v>23.38</v>
      </c>
      <c r="AH29" s="93">
        <v>23.81</v>
      </c>
      <c r="AI29" s="93">
        <v>24.26</v>
      </c>
      <c r="AJ29" s="93">
        <v>24.71</v>
      </c>
      <c r="AK29" s="93">
        <v>25.18</v>
      </c>
      <c r="AL29" s="93">
        <v>25.67</v>
      </c>
      <c r="AM29" s="93">
        <v>26.17</v>
      </c>
      <c r="AN29" s="93">
        <v>26.69</v>
      </c>
      <c r="AO29" s="93">
        <v>27.23</v>
      </c>
      <c r="AP29" s="93"/>
    </row>
    <row r="30" spans="1:42" x14ac:dyDescent="0.25">
      <c r="A30" s="92">
        <v>4</v>
      </c>
      <c r="B30" s="93">
        <v>14.39</v>
      </c>
      <c r="C30" s="93">
        <v>14.6</v>
      </c>
      <c r="D30" s="93">
        <v>14.82</v>
      </c>
      <c r="E30" s="93">
        <v>15.04</v>
      </c>
      <c r="F30" s="93">
        <v>15.26</v>
      </c>
      <c r="G30" s="93">
        <v>15.49</v>
      </c>
      <c r="H30" s="93">
        <v>15.72</v>
      </c>
      <c r="I30" s="93">
        <v>15.95</v>
      </c>
      <c r="J30" s="93">
        <v>16.190000000000001</v>
      </c>
      <c r="K30" s="93">
        <v>16.43</v>
      </c>
      <c r="L30" s="93">
        <v>16.68</v>
      </c>
      <c r="M30" s="93">
        <v>16.93</v>
      </c>
      <c r="N30" s="93">
        <v>17.190000000000001</v>
      </c>
      <c r="O30" s="93">
        <v>17.45</v>
      </c>
      <c r="P30" s="93">
        <v>17.71</v>
      </c>
      <c r="Q30" s="93">
        <v>17.989999999999998</v>
      </c>
      <c r="R30" s="93">
        <v>18.260000000000002</v>
      </c>
      <c r="S30" s="93">
        <v>18.55</v>
      </c>
      <c r="T30" s="93">
        <v>18.84</v>
      </c>
      <c r="U30" s="93">
        <v>19.14</v>
      </c>
      <c r="V30" s="93">
        <v>19.440000000000001</v>
      </c>
      <c r="W30" s="93">
        <v>19.760000000000002</v>
      </c>
      <c r="X30" s="93">
        <v>20.079999999999998</v>
      </c>
      <c r="Y30" s="93">
        <v>20.41</v>
      </c>
      <c r="Z30" s="93">
        <v>20.74</v>
      </c>
      <c r="AA30" s="93">
        <v>21.09</v>
      </c>
      <c r="AB30" s="93">
        <v>21.45</v>
      </c>
      <c r="AC30" s="93">
        <v>21.82</v>
      </c>
      <c r="AD30" s="93">
        <v>22.2</v>
      </c>
      <c r="AE30" s="93">
        <v>22.59</v>
      </c>
      <c r="AF30" s="93">
        <v>23</v>
      </c>
      <c r="AG30" s="93">
        <v>23.42</v>
      </c>
      <c r="AH30" s="93">
        <v>23.85</v>
      </c>
      <c r="AI30" s="93">
        <v>24.29</v>
      </c>
      <c r="AJ30" s="93">
        <v>24.75</v>
      </c>
      <c r="AK30" s="93">
        <v>25.22</v>
      </c>
      <c r="AL30" s="93">
        <v>25.71</v>
      </c>
      <c r="AM30" s="93">
        <v>26.22</v>
      </c>
      <c r="AN30" s="93">
        <v>26.74</v>
      </c>
      <c r="AO30" s="93">
        <v>27.28</v>
      </c>
      <c r="AP30" s="93"/>
    </row>
    <row r="31" spans="1:42" x14ac:dyDescent="0.25">
      <c r="A31" s="92">
        <v>5</v>
      </c>
      <c r="B31" s="93">
        <v>14.41</v>
      </c>
      <c r="C31" s="93">
        <v>14.62</v>
      </c>
      <c r="D31" s="93">
        <v>14.84</v>
      </c>
      <c r="E31" s="93">
        <v>15.06</v>
      </c>
      <c r="F31" s="93">
        <v>15.28</v>
      </c>
      <c r="G31" s="93">
        <v>15.5</v>
      </c>
      <c r="H31" s="93">
        <v>15.73</v>
      </c>
      <c r="I31" s="93">
        <v>15.97</v>
      </c>
      <c r="J31" s="93">
        <v>16.21</v>
      </c>
      <c r="K31" s="93">
        <v>16.45</v>
      </c>
      <c r="L31" s="93">
        <v>16.7</v>
      </c>
      <c r="M31" s="93">
        <v>16.95</v>
      </c>
      <c r="N31" s="93">
        <v>17.21</v>
      </c>
      <c r="O31" s="93">
        <v>17.47</v>
      </c>
      <c r="P31" s="93">
        <v>17.739999999999998</v>
      </c>
      <c r="Q31" s="93">
        <v>18.010000000000002</v>
      </c>
      <c r="R31" s="93">
        <v>18.29</v>
      </c>
      <c r="S31" s="93">
        <v>18.57</v>
      </c>
      <c r="T31" s="93">
        <v>18.86</v>
      </c>
      <c r="U31" s="93">
        <v>19.16</v>
      </c>
      <c r="V31" s="93">
        <v>19.47</v>
      </c>
      <c r="W31" s="93">
        <v>19.78</v>
      </c>
      <c r="X31" s="93">
        <v>20.100000000000001</v>
      </c>
      <c r="Y31" s="93">
        <v>20.43</v>
      </c>
      <c r="Z31" s="93">
        <v>20.77</v>
      </c>
      <c r="AA31" s="93">
        <v>21.12</v>
      </c>
      <c r="AB31" s="93">
        <v>21.48</v>
      </c>
      <c r="AC31" s="93">
        <v>21.85</v>
      </c>
      <c r="AD31" s="93">
        <v>22.23</v>
      </c>
      <c r="AE31" s="93">
        <v>22.63</v>
      </c>
      <c r="AF31" s="93">
        <v>23.04</v>
      </c>
      <c r="AG31" s="93">
        <v>23.46</v>
      </c>
      <c r="AH31" s="93">
        <v>23.89</v>
      </c>
      <c r="AI31" s="93">
        <v>24.33</v>
      </c>
      <c r="AJ31" s="93">
        <v>24.79</v>
      </c>
      <c r="AK31" s="93">
        <v>25.26</v>
      </c>
      <c r="AL31" s="93">
        <v>25.75</v>
      </c>
      <c r="AM31" s="93">
        <v>26.26</v>
      </c>
      <c r="AN31" s="93">
        <v>26.78</v>
      </c>
      <c r="AO31" s="93">
        <v>27.33</v>
      </c>
      <c r="AP31" s="93"/>
    </row>
    <row r="32" spans="1:42" x14ac:dyDescent="0.25">
      <c r="A32" s="92">
        <v>6</v>
      </c>
      <c r="B32" s="93">
        <v>14.43</v>
      </c>
      <c r="C32" s="93">
        <v>14.64</v>
      </c>
      <c r="D32" s="93">
        <v>14.86</v>
      </c>
      <c r="E32" s="93">
        <v>15.07</v>
      </c>
      <c r="F32" s="93">
        <v>15.3</v>
      </c>
      <c r="G32" s="93">
        <v>15.52</v>
      </c>
      <c r="H32" s="93">
        <v>15.75</v>
      </c>
      <c r="I32" s="93">
        <v>15.99</v>
      </c>
      <c r="J32" s="93">
        <v>16.23</v>
      </c>
      <c r="K32" s="93">
        <v>16.47</v>
      </c>
      <c r="L32" s="93">
        <v>16.72</v>
      </c>
      <c r="M32" s="93">
        <v>16.97</v>
      </c>
      <c r="N32" s="93">
        <v>17.23</v>
      </c>
      <c r="O32" s="93">
        <v>17.489999999999998</v>
      </c>
      <c r="P32" s="93">
        <v>17.760000000000002</v>
      </c>
      <c r="Q32" s="93">
        <v>18.03</v>
      </c>
      <c r="R32" s="93">
        <v>18.309999999999999</v>
      </c>
      <c r="S32" s="93">
        <v>18.600000000000001</v>
      </c>
      <c r="T32" s="93">
        <v>18.89</v>
      </c>
      <c r="U32" s="93">
        <v>19.190000000000001</v>
      </c>
      <c r="V32" s="93">
        <v>19.489999999999998</v>
      </c>
      <c r="W32" s="93">
        <v>19.809999999999999</v>
      </c>
      <c r="X32" s="93">
        <v>20.13</v>
      </c>
      <c r="Y32" s="93">
        <v>20.46</v>
      </c>
      <c r="Z32" s="93">
        <v>20.8</v>
      </c>
      <c r="AA32" s="93">
        <v>21.15</v>
      </c>
      <c r="AB32" s="93">
        <v>21.51</v>
      </c>
      <c r="AC32" s="93">
        <v>21.88</v>
      </c>
      <c r="AD32" s="93">
        <v>22.27</v>
      </c>
      <c r="AE32" s="93">
        <v>22.66</v>
      </c>
      <c r="AF32" s="93">
        <v>23.07</v>
      </c>
      <c r="AG32" s="93">
        <v>23.49</v>
      </c>
      <c r="AH32" s="93">
        <v>23.92</v>
      </c>
      <c r="AI32" s="93">
        <v>24.37</v>
      </c>
      <c r="AJ32" s="93">
        <v>24.83</v>
      </c>
      <c r="AK32" s="93">
        <v>25.3</v>
      </c>
      <c r="AL32" s="93">
        <v>25.8</v>
      </c>
      <c r="AM32" s="93">
        <v>26.3</v>
      </c>
      <c r="AN32" s="93">
        <v>26.83</v>
      </c>
      <c r="AO32" s="93">
        <v>27.37</v>
      </c>
      <c r="AP32" s="93"/>
    </row>
    <row r="33" spans="1:42" x14ac:dyDescent="0.25">
      <c r="A33" s="92">
        <v>7</v>
      </c>
      <c r="B33" s="93">
        <v>14.45</v>
      </c>
      <c r="C33" s="93">
        <v>14.66</v>
      </c>
      <c r="D33" s="93">
        <v>14.87</v>
      </c>
      <c r="E33" s="93">
        <v>15.09</v>
      </c>
      <c r="F33" s="93">
        <v>15.32</v>
      </c>
      <c r="G33" s="93">
        <v>15.54</v>
      </c>
      <c r="H33" s="93">
        <v>15.77</v>
      </c>
      <c r="I33" s="93">
        <v>16.010000000000002</v>
      </c>
      <c r="J33" s="93">
        <v>16.25</v>
      </c>
      <c r="K33" s="93">
        <v>16.489999999999998</v>
      </c>
      <c r="L33" s="93">
        <v>16.739999999999998</v>
      </c>
      <c r="M33" s="93">
        <v>16.989999999999998</v>
      </c>
      <c r="N33" s="93">
        <v>17.25</v>
      </c>
      <c r="O33" s="93">
        <v>17.510000000000002</v>
      </c>
      <c r="P33" s="93">
        <v>17.78</v>
      </c>
      <c r="Q33" s="93">
        <v>18.059999999999999</v>
      </c>
      <c r="R33" s="93">
        <v>18.34</v>
      </c>
      <c r="S33" s="93">
        <v>18.62</v>
      </c>
      <c r="T33" s="93">
        <v>18.91</v>
      </c>
      <c r="U33" s="93">
        <v>19.21</v>
      </c>
      <c r="V33" s="93">
        <v>19.52</v>
      </c>
      <c r="W33" s="93">
        <v>19.829999999999998</v>
      </c>
      <c r="X33" s="93">
        <v>20.16</v>
      </c>
      <c r="Y33" s="93">
        <v>20.49</v>
      </c>
      <c r="Z33" s="93">
        <v>20.83</v>
      </c>
      <c r="AA33" s="93">
        <v>21.18</v>
      </c>
      <c r="AB33" s="93">
        <v>21.54</v>
      </c>
      <c r="AC33" s="93">
        <v>21.91</v>
      </c>
      <c r="AD33" s="93">
        <v>22.3</v>
      </c>
      <c r="AE33" s="93">
        <v>22.69</v>
      </c>
      <c r="AF33" s="93">
        <v>23.1</v>
      </c>
      <c r="AG33" s="93">
        <v>23.53</v>
      </c>
      <c r="AH33" s="93">
        <v>23.96</v>
      </c>
      <c r="AI33" s="93">
        <v>24.41</v>
      </c>
      <c r="AJ33" s="93">
        <v>24.87</v>
      </c>
      <c r="AK33" s="93">
        <v>25.35</v>
      </c>
      <c r="AL33" s="93">
        <v>25.84</v>
      </c>
      <c r="AM33" s="93">
        <v>26.35</v>
      </c>
      <c r="AN33" s="93">
        <v>26.87</v>
      </c>
      <c r="AO33" s="93">
        <v>27.42</v>
      </c>
      <c r="AP33" s="93"/>
    </row>
    <row r="34" spans="1:42" x14ac:dyDescent="0.25">
      <c r="A34" s="92">
        <v>8</v>
      </c>
      <c r="B34" s="93">
        <v>14.46</v>
      </c>
      <c r="C34" s="93">
        <v>14.68</v>
      </c>
      <c r="D34" s="93">
        <v>14.89</v>
      </c>
      <c r="E34" s="93">
        <v>15.11</v>
      </c>
      <c r="F34" s="93">
        <v>15.33</v>
      </c>
      <c r="G34" s="93">
        <v>15.56</v>
      </c>
      <c r="H34" s="93">
        <v>15.79</v>
      </c>
      <c r="I34" s="93">
        <v>16.03</v>
      </c>
      <c r="J34" s="93">
        <v>16.27</v>
      </c>
      <c r="K34" s="93">
        <v>16.510000000000002</v>
      </c>
      <c r="L34" s="93">
        <v>16.760000000000002</v>
      </c>
      <c r="M34" s="93">
        <v>17.010000000000002</v>
      </c>
      <c r="N34" s="93">
        <v>17.27</v>
      </c>
      <c r="O34" s="93">
        <v>17.54</v>
      </c>
      <c r="P34" s="93">
        <v>17.8</v>
      </c>
      <c r="Q34" s="93">
        <v>18.079999999999998</v>
      </c>
      <c r="R34" s="93">
        <v>18.36</v>
      </c>
      <c r="S34" s="93">
        <v>18.649999999999999</v>
      </c>
      <c r="T34" s="93">
        <v>18.940000000000001</v>
      </c>
      <c r="U34" s="93">
        <v>19.239999999999998</v>
      </c>
      <c r="V34" s="93">
        <v>19.55</v>
      </c>
      <c r="W34" s="93">
        <v>19.86</v>
      </c>
      <c r="X34" s="93">
        <v>20.18</v>
      </c>
      <c r="Y34" s="93">
        <v>20.52</v>
      </c>
      <c r="Z34" s="93">
        <v>20.86</v>
      </c>
      <c r="AA34" s="93">
        <v>21.21</v>
      </c>
      <c r="AB34" s="93">
        <v>21.57</v>
      </c>
      <c r="AC34" s="93">
        <v>21.95</v>
      </c>
      <c r="AD34" s="93">
        <v>22.33</v>
      </c>
      <c r="AE34" s="93">
        <v>22.73</v>
      </c>
      <c r="AF34" s="93">
        <v>23.14</v>
      </c>
      <c r="AG34" s="93">
        <v>23.56</v>
      </c>
      <c r="AH34" s="93">
        <v>24</v>
      </c>
      <c r="AI34" s="93">
        <v>24.45</v>
      </c>
      <c r="AJ34" s="93">
        <v>24.91</v>
      </c>
      <c r="AK34" s="93">
        <v>25.39</v>
      </c>
      <c r="AL34" s="93">
        <v>25.88</v>
      </c>
      <c r="AM34" s="93">
        <v>26.39</v>
      </c>
      <c r="AN34" s="93">
        <v>26.92</v>
      </c>
      <c r="AO34" s="93">
        <v>27.46</v>
      </c>
      <c r="AP34" s="93"/>
    </row>
    <row r="35" spans="1:42" x14ac:dyDescent="0.25">
      <c r="A35" s="92">
        <v>9</v>
      </c>
      <c r="B35" s="93">
        <v>14.48</v>
      </c>
      <c r="C35" s="93">
        <v>14.69</v>
      </c>
      <c r="D35" s="93">
        <v>14.91</v>
      </c>
      <c r="E35" s="93">
        <v>15.13</v>
      </c>
      <c r="F35" s="93">
        <v>15.35</v>
      </c>
      <c r="G35" s="93">
        <v>15.58</v>
      </c>
      <c r="H35" s="93">
        <v>15.81</v>
      </c>
      <c r="I35" s="93">
        <v>16.05</v>
      </c>
      <c r="J35" s="93">
        <v>16.29</v>
      </c>
      <c r="K35" s="93">
        <v>16.53</v>
      </c>
      <c r="L35" s="93">
        <v>16.78</v>
      </c>
      <c r="M35" s="93">
        <v>17.04</v>
      </c>
      <c r="N35" s="93">
        <v>17.29</v>
      </c>
      <c r="O35" s="93">
        <v>17.559999999999999</v>
      </c>
      <c r="P35" s="93">
        <v>17.829999999999998</v>
      </c>
      <c r="Q35" s="93">
        <v>18.100000000000001</v>
      </c>
      <c r="R35" s="93">
        <v>18.38</v>
      </c>
      <c r="S35" s="93">
        <v>18.670000000000002</v>
      </c>
      <c r="T35" s="93">
        <v>18.96</v>
      </c>
      <c r="U35" s="93">
        <v>19.260000000000002</v>
      </c>
      <c r="V35" s="93">
        <v>19.57</v>
      </c>
      <c r="W35" s="93">
        <v>19.89</v>
      </c>
      <c r="X35" s="93">
        <v>20.21</v>
      </c>
      <c r="Y35" s="93">
        <v>20.55</v>
      </c>
      <c r="Z35" s="93">
        <v>20.89</v>
      </c>
      <c r="AA35" s="93">
        <v>21.24</v>
      </c>
      <c r="AB35" s="93">
        <v>21.6</v>
      </c>
      <c r="AC35" s="93">
        <v>21.98</v>
      </c>
      <c r="AD35" s="93">
        <v>22.36</v>
      </c>
      <c r="AE35" s="93">
        <v>22.76</v>
      </c>
      <c r="AF35" s="93">
        <v>23.17</v>
      </c>
      <c r="AG35" s="93">
        <v>23.6</v>
      </c>
      <c r="AH35" s="93">
        <v>24.03</v>
      </c>
      <c r="AI35" s="93">
        <v>24.48</v>
      </c>
      <c r="AJ35" s="93">
        <v>24.95</v>
      </c>
      <c r="AK35" s="93">
        <v>25.43</v>
      </c>
      <c r="AL35" s="93">
        <v>25.92</v>
      </c>
      <c r="AM35" s="93">
        <v>26.43</v>
      </c>
      <c r="AN35" s="93">
        <v>26.96</v>
      </c>
      <c r="AO35" s="93">
        <v>27.51</v>
      </c>
      <c r="AP35" s="93"/>
    </row>
    <row r="36" spans="1:42" x14ac:dyDescent="0.25">
      <c r="A36" s="92">
        <v>10</v>
      </c>
      <c r="B36" s="93">
        <v>14.5</v>
      </c>
      <c r="C36" s="93">
        <v>14.71</v>
      </c>
      <c r="D36" s="93">
        <v>14.93</v>
      </c>
      <c r="E36" s="93">
        <v>15.15</v>
      </c>
      <c r="F36" s="93">
        <v>15.37</v>
      </c>
      <c r="G36" s="93">
        <v>15.6</v>
      </c>
      <c r="H36" s="93">
        <v>15.83</v>
      </c>
      <c r="I36" s="93">
        <v>16.07</v>
      </c>
      <c r="J36" s="93">
        <v>16.309999999999999</v>
      </c>
      <c r="K36" s="93">
        <v>16.55</v>
      </c>
      <c r="L36" s="93">
        <v>16.8</v>
      </c>
      <c r="M36" s="93">
        <v>17.059999999999999</v>
      </c>
      <c r="N36" s="93">
        <v>17.32</v>
      </c>
      <c r="O36" s="93">
        <v>17.579999999999998</v>
      </c>
      <c r="P36" s="93">
        <v>17.850000000000001</v>
      </c>
      <c r="Q36" s="93">
        <v>18.12</v>
      </c>
      <c r="R36" s="93">
        <v>18.41</v>
      </c>
      <c r="S36" s="93">
        <v>18.690000000000001</v>
      </c>
      <c r="T36" s="93">
        <v>18.989999999999998</v>
      </c>
      <c r="U36" s="93">
        <v>19.29</v>
      </c>
      <c r="V36" s="93">
        <v>19.600000000000001</v>
      </c>
      <c r="W36" s="93">
        <v>19.91</v>
      </c>
      <c r="X36" s="93">
        <v>20.239999999999998</v>
      </c>
      <c r="Y36" s="93">
        <v>20.57</v>
      </c>
      <c r="Z36" s="93">
        <v>20.92</v>
      </c>
      <c r="AA36" s="93">
        <v>21.27</v>
      </c>
      <c r="AB36" s="93">
        <v>21.63</v>
      </c>
      <c r="AC36" s="93">
        <v>22.01</v>
      </c>
      <c r="AD36" s="93">
        <v>22.39</v>
      </c>
      <c r="AE36" s="93">
        <v>22.8</v>
      </c>
      <c r="AF36" s="93">
        <v>23.21</v>
      </c>
      <c r="AG36" s="93">
        <v>23.63</v>
      </c>
      <c r="AH36" s="93">
        <v>24.07</v>
      </c>
      <c r="AI36" s="93">
        <v>24.52</v>
      </c>
      <c r="AJ36" s="93">
        <v>24.99</v>
      </c>
      <c r="AK36" s="93">
        <v>25.47</v>
      </c>
      <c r="AL36" s="93">
        <v>25.96</v>
      </c>
      <c r="AM36" s="93">
        <v>26.47</v>
      </c>
      <c r="AN36" s="93">
        <v>27.01</v>
      </c>
      <c r="AO36" s="93">
        <v>27.56</v>
      </c>
      <c r="AP36" s="93"/>
    </row>
    <row r="37" spans="1:42" x14ac:dyDescent="0.25">
      <c r="A37" s="92">
        <v>11</v>
      </c>
      <c r="B37" s="93">
        <v>14.52</v>
      </c>
      <c r="C37" s="93">
        <v>14.73</v>
      </c>
      <c r="D37" s="93">
        <v>14.95</v>
      </c>
      <c r="E37" s="93">
        <v>15.17</v>
      </c>
      <c r="F37" s="93">
        <v>15.39</v>
      </c>
      <c r="G37" s="93">
        <v>15.62</v>
      </c>
      <c r="H37" s="93">
        <v>15.85</v>
      </c>
      <c r="I37" s="93">
        <v>16.09</v>
      </c>
      <c r="J37" s="93">
        <v>16.329999999999998</v>
      </c>
      <c r="K37" s="93">
        <v>16.57</v>
      </c>
      <c r="L37" s="93">
        <v>16.82</v>
      </c>
      <c r="M37" s="93">
        <v>17.079999999999998</v>
      </c>
      <c r="N37" s="93">
        <v>17.34</v>
      </c>
      <c r="O37" s="93">
        <v>17.600000000000001</v>
      </c>
      <c r="P37" s="93">
        <v>17.87</v>
      </c>
      <c r="Q37" s="93">
        <v>18.149999999999999</v>
      </c>
      <c r="R37" s="93">
        <v>18.43</v>
      </c>
      <c r="S37" s="93">
        <v>18.72</v>
      </c>
      <c r="T37" s="93">
        <v>19.010000000000002</v>
      </c>
      <c r="U37" s="93">
        <v>19.309999999999999</v>
      </c>
      <c r="V37" s="93">
        <v>19.62</v>
      </c>
      <c r="W37" s="93">
        <v>19.940000000000001</v>
      </c>
      <c r="X37" s="93">
        <v>20.27</v>
      </c>
      <c r="Y37" s="93">
        <v>20.6</v>
      </c>
      <c r="Z37" s="93">
        <v>20.95</v>
      </c>
      <c r="AA37" s="93">
        <v>21.3</v>
      </c>
      <c r="AB37" s="93">
        <v>21.66</v>
      </c>
      <c r="AC37" s="93">
        <v>22.04</v>
      </c>
      <c r="AD37" s="93">
        <v>22.43</v>
      </c>
      <c r="AE37" s="93">
        <v>22.83</v>
      </c>
      <c r="AF37" s="93">
        <v>23.24</v>
      </c>
      <c r="AG37" s="93">
        <v>23.67</v>
      </c>
      <c r="AH37" s="93">
        <v>24.11</v>
      </c>
      <c r="AI37" s="93">
        <v>24.56</v>
      </c>
      <c r="AJ37" s="93">
        <v>25.02</v>
      </c>
      <c r="AK37" s="93">
        <v>25.51</v>
      </c>
      <c r="AL37" s="93">
        <v>26</v>
      </c>
      <c r="AM37" s="93">
        <v>26.52</v>
      </c>
      <c r="AN37" s="93">
        <v>27.05</v>
      </c>
      <c r="AO37" s="93">
        <v>27.6</v>
      </c>
      <c r="AP37" s="93"/>
    </row>
    <row r="38" spans="1:42" x14ac:dyDescent="0.25">
      <c r="A38"/>
      <c r="B38"/>
    </row>
    <row r="39" spans="1:42" x14ac:dyDescent="0.25">
      <c r="A39"/>
      <c r="B39"/>
    </row>
    <row r="40" spans="1:42" x14ac:dyDescent="0.25">
      <c r="A40"/>
      <c r="B40"/>
    </row>
    <row r="41" spans="1:42" x14ac:dyDescent="0.25">
      <c r="A41"/>
      <c r="B41"/>
    </row>
    <row r="42" spans="1:42" x14ac:dyDescent="0.25">
      <c r="A42"/>
      <c r="B42"/>
    </row>
    <row r="43" spans="1:42" ht="39.6" customHeight="1" x14ac:dyDescent="0.25">
      <c r="A43"/>
      <c r="B43"/>
    </row>
    <row r="44" spans="1:42" x14ac:dyDescent="0.25">
      <c r="A44"/>
      <c r="B44"/>
    </row>
    <row r="45" spans="1:42" ht="27.6" customHeight="1" x14ac:dyDescent="0.25">
      <c r="A45"/>
      <c r="B45"/>
    </row>
    <row r="46" spans="1:42" x14ac:dyDescent="0.25">
      <c r="A46"/>
      <c r="B46"/>
    </row>
    <row r="47" spans="1:42" x14ac:dyDescent="0.25">
      <c r="A47"/>
      <c r="B47"/>
    </row>
    <row r="48" spans="1:4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RH1Fm4azohPSycO8BFyPGeb/GzqIwNoAVFZDZq2y3w46bJVgDsL0X6Whar6YwzihIdyl+D9DwTJp0Kzky/lEoA==" saltValue="lMcn6e7FplvPnkyPWuOd+Q==" spinCount="100000" sheet="1" objects="1" scenarios="1"/>
  <conditionalFormatting sqref="A6:A16 A18:A20">
    <cfRule type="expression" dxfId="955" priority="17" stopIfTrue="1">
      <formula>MOD(ROW(),2)=0</formula>
    </cfRule>
    <cfRule type="expression" dxfId="954" priority="18" stopIfTrue="1">
      <formula>MOD(ROW(),2)&lt;&gt;0</formula>
    </cfRule>
  </conditionalFormatting>
  <conditionalFormatting sqref="B6:AP16 C17:AP20">
    <cfRule type="expression" dxfId="953" priority="19" stopIfTrue="1">
      <formula>MOD(ROW(),2)=0</formula>
    </cfRule>
    <cfRule type="expression" dxfId="952" priority="20" stopIfTrue="1">
      <formula>MOD(ROW(),2)&lt;&gt;0</formula>
    </cfRule>
  </conditionalFormatting>
  <conditionalFormatting sqref="B17:B20">
    <cfRule type="expression" dxfId="951" priority="7" stopIfTrue="1">
      <formula>MOD(ROW(),2)=0</formula>
    </cfRule>
    <cfRule type="expression" dxfId="950" priority="8" stopIfTrue="1">
      <formula>MOD(ROW(),2)&lt;&gt;0</formula>
    </cfRule>
  </conditionalFormatting>
  <conditionalFormatting sqref="A25:A37">
    <cfRule type="expression" dxfId="949" priority="3" stopIfTrue="1">
      <formula>MOD(ROW(),2)=0</formula>
    </cfRule>
    <cfRule type="expression" dxfId="948" priority="4" stopIfTrue="1">
      <formula>MOD(ROW(),2)&lt;&gt;0</formula>
    </cfRule>
  </conditionalFormatting>
  <conditionalFormatting sqref="B25:AP37">
    <cfRule type="expression" dxfId="947" priority="5" stopIfTrue="1">
      <formula>MOD(ROW(),2)=0</formula>
    </cfRule>
    <cfRule type="expression" dxfId="946" priority="6" stopIfTrue="1">
      <formula>MOD(ROW(),2)&lt;&gt;0</formula>
    </cfRule>
  </conditionalFormatting>
  <conditionalFormatting sqref="A17">
    <cfRule type="expression" dxfId="945" priority="1" stopIfTrue="1">
      <formula>MOD(ROW(),2)=0</formula>
    </cfRule>
    <cfRule type="expression" dxfId="9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75"/>
  <dimension ref="A1:N64"/>
  <sheetViews>
    <sheetView showGridLines="0" zoomScale="85" zoomScaleNormal="85" workbookViewId="0"/>
  </sheetViews>
  <sheetFormatPr defaultColWidth="10" defaultRowHeight="13.2" x14ac:dyDescent="0.25"/>
  <cols>
    <col min="1" max="1" width="31.6640625" style="27" customWidth="1"/>
    <col min="2" max="14" width="22.6640625" style="27" customWidth="1"/>
    <col min="15" max="16384" width="10" style="27"/>
  </cols>
  <sheetData>
    <row r="1" spans="1:14" ht="21" x14ac:dyDescent="0.4">
      <c r="A1" s="40" t="s">
        <v>4</v>
      </c>
      <c r="B1" s="41"/>
      <c r="C1" s="41"/>
      <c r="D1" s="41"/>
      <c r="E1" s="41"/>
      <c r="F1" s="41"/>
      <c r="G1" s="41"/>
      <c r="H1" s="41"/>
      <c r="I1" s="41"/>
      <c r="L1" s="96"/>
    </row>
    <row r="2" spans="1:14" ht="15.6" x14ac:dyDescent="0.3">
      <c r="A2" s="42" t="str">
        <f>IF(title="&gt; Enter workbook title here","Enter workbook title in Cover sheet",title)</f>
        <v>Police_EW - Consolidated Factor Spreadsheet</v>
      </c>
      <c r="B2" s="43"/>
      <c r="C2" s="43"/>
      <c r="D2" s="43"/>
      <c r="E2" s="43"/>
      <c r="F2" s="43"/>
      <c r="G2" s="43"/>
      <c r="H2" s="43"/>
      <c r="I2" s="43"/>
    </row>
    <row r="3" spans="1:14" ht="15.6" x14ac:dyDescent="0.3">
      <c r="A3" s="44" t="str">
        <f>TABLE_FACTOR_TYPE&amp;" - x-"&amp;TABLE_SERIES_NUMBER</f>
        <v>Pension Debit - x-327</v>
      </c>
      <c r="B3" s="43"/>
      <c r="C3" s="43"/>
      <c r="D3" s="43"/>
      <c r="E3" s="43"/>
      <c r="F3" s="43"/>
      <c r="G3" s="43"/>
      <c r="H3" s="43"/>
      <c r="I3" s="43"/>
    </row>
    <row r="4" spans="1:14" x14ac:dyDescent="0.25">
      <c r="A4" s="45"/>
    </row>
    <row r="6" spans="1:14" x14ac:dyDescent="0.25">
      <c r="A6" s="74" t="s">
        <v>24</v>
      </c>
      <c r="B6" s="76" t="s">
        <v>26</v>
      </c>
      <c r="C6" s="76"/>
      <c r="D6" s="76"/>
      <c r="E6" s="76"/>
      <c r="F6" s="76"/>
      <c r="G6" s="76"/>
      <c r="H6" s="76"/>
      <c r="I6" s="76"/>
      <c r="J6" s="76"/>
      <c r="K6" s="76"/>
      <c r="L6" s="76"/>
      <c r="M6" s="76"/>
      <c r="N6" s="76"/>
    </row>
    <row r="7" spans="1:14" x14ac:dyDescent="0.25">
      <c r="A7" s="75" t="s">
        <v>16</v>
      </c>
      <c r="B7" s="77" t="s">
        <v>52</v>
      </c>
      <c r="C7" s="77"/>
      <c r="D7" s="77"/>
      <c r="E7" s="77"/>
      <c r="F7" s="77"/>
      <c r="G7" s="77"/>
      <c r="H7" s="77"/>
      <c r="I7" s="77"/>
      <c r="J7" s="77"/>
      <c r="K7" s="77"/>
      <c r="L7" s="77"/>
      <c r="M7" s="77"/>
      <c r="N7" s="77"/>
    </row>
    <row r="8" spans="1:14" x14ac:dyDescent="0.25">
      <c r="A8" s="75" t="s">
        <v>53</v>
      </c>
      <c r="B8" s="77">
        <v>1987</v>
      </c>
      <c r="C8" s="77"/>
      <c r="D8" s="77"/>
      <c r="E8" s="77"/>
      <c r="F8" s="77"/>
      <c r="G8" s="77"/>
      <c r="H8" s="77"/>
      <c r="I8" s="77"/>
      <c r="J8" s="77"/>
      <c r="K8" s="77"/>
      <c r="L8" s="77"/>
      <c r="M8" s="77"/>
      <c r="N8" s="77"/>
    </row>
    <row r="9" spans="1:14" x14ac:dyDescent="0.25">
      <c r="A9" s="75" t="s">
        <v>17</v>
      </c>
      <c r="B9" s="77" t="s">
        <v>396</v>
      </c>
      <c r="C9" s="77"/>
      <c r="D9" s="77"/>
      <c r="E9" s="77"/>
      <c r="F9" s="77"/>
      <c r="G9" s="77"/>
      <c r="H9" s="77"/>
      <c r="I9" s="77"/>
      <c r="J9" s="77"/>
      <c r="K9" s="77"/>
      <c r="L9" s="77"/>
      <c r="M9" s="77"/>
      <c r="N9" s="77"/>
    </row>
    <row r="10" spans="1:14" x14ac:dyDescent="0.25">
      <c r="A10" s="75" t="s">
        <v>2</v>
      </c>
      <c r="B10" s="77" t="s">
        <v>406</v>
      </c>
      <c r="C10" s="77"/>
      <c r="D10" s="77"/>
      <c r="E10" s="77"/>
      <c r="F10" s="77"/>
      <c r="G10" s="77"/>
      <c r="H10" s="77"/>
      <c r="I10" s="77"/>
      <c r="J10" s="77"/>
      <c r="K10" s="77"/>
      <c r="L10" s="77"/>
      <c r="M10" s="77"/>
      <c r="N10" s="77"/>
    </row>
    <row r="11" spans="1:14" x14ac:dyDescent="0.25">
      <c r="A11" s="75" t="s">
        <v>23</v>
      </c>
      <c r="B11" s="77" t="s">
        <v>398</v>
      </c>
      <c r="C11" s="77"/>
      <c r="D11" s="77"/>
      <c r="E11" s="77"/>
      <c r="F11" s="77"/>
      <c r="G11" s="77"/>
      <c r="H11" s="77"/>
      <c r="I11" s="77"/>
      <c r="J11" s="77"/>
      <c r="K11" s="77"/>
      <c r="L11" s="77"/>
      <c r="M11" s="77"/>
      <c r="N11" s="77"/>
    </row>
    <row r="12" spans="1:14" x14ac:dyDescent="0.25">
      <c r="A12" s="75" t="s">
        <v>270</v>
      </c>
      <c r="B12" s="77" t="s">
        <v>407</v>
      </c>
      <c r="C12" s="77"/>
      <c r="D12" s="77"/>
      <c r="E12" s="77"/>
      <c r="F12" s="77"/>
      <c r="G12" s="77"/>
      <c r="H12" s="77"/>
      <c r="I12" s="77"/>
      <c r="J12" s="77"/>
      <c r="K12" s="77"/>
      <c r="L12" s="77"/>
      <c r="M12" s="77"/>
      <c r="N12" s="77"/>
    </row>
    <row r="13" spans="1:14" x14ac:dyDescent="0.25">
      <c r="A13" s="75" t="s">
        <v>56</v>
      </c>
      <c r="B13" s="77">
        <v>2</v>
      </c>
      <c r="C13" s="77"/>
      <c r="D13" s="77"/>
      <c r="E13" s="77"/>
      <c r="F13" s="77"/>
      <c r="G13" s="77"/>
      <c r="H13" s="77"/>
      <c r="I13" s="77"/>
      <c r="J13" s="77"/>
      <c r="K13" s="77"/>
      <c r="L13" s="77"/>
      <c r="M13" s="77"/>
      <c r="N13" s="77"/>
    </row>
    <row r="14" spans="1:14" x14ac:dyDescent="0.25">
      <c r="A14" s="75" t="s">
        <v>18</v>
      </c>
      <c r="B14" s="77">
        <v>327</v>
      </c>
      <c r="C14" s="77"/>
      <c r="D14" s="77"/>
      <c r="E14" s="77"/>
      <c r="F14" s="77"/>
      <c r="G14" s="77"/>
      <c r="H14" s="77"/>
      <c r="I14" s="77"/>
      <c r="J14" s="77"/>
      <c r="K14" s="77"/>
      <c r="L14" s="77"/>
      <c r="M14" s="77"/>
      <c r="N14" s="77"/>
    </row>
    <row r="15" spans="1:14" x14ac:dyDescent="0.25">
      <c r="A15" s="75" t="s">
        <v>57</v>
      </c>
      <c r="B15" s="77" t="s">
        <v>421</v>
      </c>
      <c r="C15" s="77"/>
      <c r="D15" s="77"/>
      <c r="E15" s="77"/>
      <c r="F15" s="77"/>
      <c r="G15" s="77"/>
      <c r="H15" s="77"/>
      <c r="I15" s="77"/>
      <c r="J15" s="77"/>
      <c r="K15" s="77"/>
      <c r="L15" s="77"/>
      <c r="M15" s="77"/>
      <c r="N15" s="77"/>
    </row>
    <row r="16" spans="1:14" x14ac:dyDescent="0.25">
      <c r="A16" s="75" t="s">
        <v>58</v>
      </c>
      <c r="B16" s="77" t="s">
        <v>422</v>
      </c>
      <c r="C16" s="77"/>
      <c r="D16" s="77"/>
      <c r="E16" s="77"/>
      <c r="F16" s="77"/>
      <c r="G16" s="77"/>
      <c r="H16" s="77"/>
      <c r="I16" s="77"/>
      <c r="J16" s="77"/>
      <c r="K16" s="77"/>
      <c r="L16" s="77"/>
      <c r="M16" s="77"/>
      <c r="N16" s="77"/>
    </row>
    <row r="17" spans="1:14"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row>
    <row r="18" spans="1:14" x14ac:dyDescent="0.25">
      <c r="A18" s="75" t="s">
        <v>19</v>
      </c>
      <c r="B18" s="90" t="str">
        <f>"24 May 2023"</f>
        <v>24 May 2023</v>
      </c>
      <c r="C18" s="77"/>
      <c r="D18" s="77"/>
      <c r="E18" s="77"/>
      <c r="F18" s="77"/>
      <c r="G18" s="77"/>
      <c r="H18" s="77"/>
      <c r="I18" s="77"/>
      <c r="J18" s="77"/>
      <c r="K18" s="77"/>
      <c r="L18" s="77"/>
      <c r="M18" s="77"/>
      <c r="N18" s="77"/>
    </row>
    <row r="19" spans="1:14" ht="26.4" x14ac:dyDescent="0.25">
      <c r="A19" s="75" t="s">
        <v>20</v>
      </c>
      <c r="B19" s="90"/>
      <c r="C19" s="77"/>
      <c r="D19" s="77"/>
      <c r="E19" s="77"/>
      <c r="F19" s="77"/>
      <c r="G19" s="77"/>
      <c r="H19" s="77"/>
      <c r="I19" s="77"/>
      <c r="J19" s="77"/>
      <c r="K19" s="77"/>
      <c r="L19" s="77"/>
      <c r="M19" s="77"/>
      <c r="N19" s="77"/>
    </row>
    <row r="20" spans="1:14" x14ac:dyDescent="0.25">
      <c r="A20" s="75" t="s">
        <v>268</v>
      </c>
      <c r="B20" s="84" t="str">
        <f>INDEX('Factor List'!$O:$O,MATCH(B$15,'Factor List'!$J:$J,0))</f>
        <v>Issued</v>
      </c>
      <c r="C20" s="77"/>
      <c r="D20" s="77"/>
      <c r="E20" s="77"/>
      <c r="F20" s="77"/>
      <c r="G20" s="77"/>
      <c r="H20" s="77"/>
      <c r="I20" s="77"/>
      <c r="J20" s="77"/>
      <c r="K20" s="77"/>
      <c r="L20" s="77"/>
      <c r="M20" s="77"/>
      <c r="N20" s="77"/>
    </row>
    <row r="22" spans="1:14" x14ac:dyDescent="0.25">
      <c r="B22" s="96" t="str">
        <f>HYPERLINK("#'Factor List'!A1","Back to Factor List")</f>
        <v>Back to Factor List</v>
      </c>
    </row>
    <row r="25" spans="1:14" x14ac:dyDescent="0.25">
      <c r="A25" s="91" t="s">
        <v>402</v>
      </c>
      <c r="B25" s="91">
        <v>48</v>
      </c>
      <c r="C25" s="91">
        <v>49</v>
      </c>
      <c r="D25" s="91">
        <v>50</v>
      </c>
      <c r="E25" s="91">
        <v>51</v>
      </c>
      <c r="F25" s="91">
        <v>52</v>
      </c>
      <c r="G25" s="91">
        <v>53</v>
      </c>
      <c r="H25" s="91">
        <v>54</v>
      </c>
      <c r="I25" s="91">
        <v>55</v>
      </c>
      <c r="J25" s="91">
        <v>56</v>
      </c>
      <c r="K25" s="91">
        <v>57</v>
      </c>
      <c r="L25" s="91">
        <v>58</v>
      </c>
      <c r="M25" s="91">
        <v>59</v>
      </c>
      <c r="N25" s="91">
        <v>60</v>
      </c>
    </row>
    <row r="26" spans="1:14" x14ac:dyDescent="0.25">
      <c r="A26" s="92">
        <v>0</v>
      </c>
      <c r="B26" s="93">
        <v>17.55</v>
      </c>
      <c r="C26" s="93">
        <v>17.829999999999998</v>
      </c>
      <c r="D26" s="93">
        <v>18.12</v>
      </c>
      <c r="E26" s="93">
        <v>18.41</v>
      </c>
      <c r="F26" s="93">
        <v>18.71</v>
      </c>
      <c r="G26" s="93">
        <v>19.02</v>
      </c>
      <c r="H26" s="93">
        <v>19.329999999999998</v>
      </c>
      <c r="I26" s="93">
        <v>19.649999999999999</v>
      </c>
      <c r="J26" s="93">
        <v>19.98</v>
      </c>
      <c r="K26" s="93">
        <v>20.329999999999998</v>
      </c>
      <c r="L26" s="93">
        <v>20.68</v>
      </c>
      <c r="M26" s="93">
        <v>21.04</v>
      </c>
      <c r="N26" s="93">
        <v>21.42</v>
      </c>
    </row>
    <row r="27" spans="1:14" x14ac:dyDescent="0.25">
      <c r="A27" s="92">
        <v>1</v>
      </c>
      <c r="B27" s="93">
        <v>17.579999999999998</v>
      </c>
      <c r="C27" s="93">
        <v>17.86</v>
      </c>
      <c r="D27" s="93">
        <v>18.14</v>
      </c>
      <c r="E27" s="93">
        <v>18.43</v>
      </c>
      <c r="F27" s="93">
        <v>18.73</v>
      </c>
      <c r="G27" s="93">
        <v>19.04</v>
      </c>
      <c r="H27" s="93">
        <v>19.36</v>
      </c>
      <c r="I27" s="93">
        <v>19.68</v>
      </c>
      <c r="J27" s="93">
        <v>20.010000000000002</v>
      </c>
      <c r="K27" s="93">
        <v>20.350000000000001</v>
      </c>
      <c r="L27" s="93">
        <v>20.71</v>
      </c>
      <c r="M27" s="93">
        <v>21.07</v>
      </c>
      <c r="N27" s="93"/>
    </row>
    <row r="28" spans="1:14" x14ac:dyDescent="0.25">
      <c r="A28" s="92">
        <v>2</v>
      </c>
      <c r="B28" s="93">
        <v>17.600000000000001</v>
      </c>
      <c r="C28" s="93">
        <v>17.88</v>
      </c>
      <c r="D28" s="93">
        <v>18.170000000000002</v>
      </c>
      <c r="E28" s="93">
        <v>18.46</v>
      </c>
      <c r="F28" s="93">
        <v>18.760000000000002</v>
      </c>
      <c r="G28" s="93">
        <v>19.07</v>
      </c>
      <c r="H28" s="93">
        <v>19.38</v>
      </c>
      <c r="I28" s="93">
        <v>19.71</v>
      </c>
      <c r="J28" s="93">
        <v>20.04</v>
      </c>
      <c r="K28" s="93">
        <v>20.38</v>
      </c>
      <c r="L28" s="93">
        <v>20.74</v>
      </c>
      <c r="M28" s="93">
        <v>21.1</v>
      </c>
      <c r="N28" s="93"/>
    </row>
    <row r="29" spans="1:14" x14ac:dyDescent="0.25">
      <c r="A29" s="92">
        <v>3</v>
      </c>
      <c r="B29" s="93">
        <v>17.62</v>
      </c>
      <c r="C29" s="93">
        <v>17.899999999999999</v>
      </c>
      <c r="D29" s="93">
        <v>18.190000000000001</v>
      </c>
      <c r="E29" s="93">
        <v>18.48</v>
      </c>
      <c r="F29" s="93">
        <v>18.79</v>
      </c>
      <c r="G29" s="93">
        <v>19.09</v>
      </c>
      <c r="H29" s="93">
        <v>19.41</v>
      </c>
      <c r="I29" s="93">
        <v>19.739999999999998</v>
      </c>
      <c r="J29" s="93">
        <v>20.07</v>
      </c>
      <c r="K29" s="93">
        <v>20.41</v>
      </c>
      <c r="L29" s="93">
        <v>20.77</v>
      </c>
      <c r="M29" s="93">
        <v>21.14</v>
      </c>
      <c r="N29" s="93"/>
    </row>
    <row r="30" spans="1:14" x14ac:dyDescent="0.25">
      <c r="A30" s="92">
        <v>4</v>
      </c>
      <c r="B30" s="93">
        <v>17.649999999999999</v>
      </c>
      <c r="C30" s="93">
        <v>17.93</v>
      </c>
      <c r="D30" s="93">
        <v>18.21</v>
      </c>
      <c r="E30" s="93">
        <v>18.510000000000002</v>
      </c>
      <c r="F30" s="93">
        <v>18.809999999999999</v>
      </c>
      <c r="G30" s="93">
        <v>19.12</v>
      </c>
      <c r="H30" s="93">
        <v>19.440000000000001</v>
      </c>
      <c r="I30" s="93">
        <v>19.760000000000002</v>
      </c>
      <c r="J30" s="93">
        <v>20.100000000000001</v>
      </c>
      <c r="K30" s="93">
        <v>20.440000000000001</v>
      </c>
      <c r="L30" s="93">
        <v>20.8</v>
      </c>
      <c r="M30" s="93">
        <v>21.17</v>
      </c>
      <c r="N30" s="93"/>
    </row>
    <row r="31" spans="1:14" x14ac:dyDescent="0.25">
      <c r="A31" s="92">
        <v>5</v>
      </c>
      <c r="B31" s="93">
        <v>17.670000000000002</v>
      </c>
      <c r="C31" s="93">
        <v>17.95</v>
      </c>
      <c r="D31" s="93">
        <v>18.239999999999998</v>
      </c>
      <c r="E31" s="93">
        <v>18.53</v>
      </c>
      <c r="F31" s="93">
        <v>18.84</v>
      </c>
      <c r="G31" s="93">
        <v>19.149999999999999</v>
      </c>
      <c r="H31" s="93">
        <v>19.46</v>
      </c>
      <c r="I31" s="93">
        <v>19.79</v>
      </c>
      <c r="J31" s="93">
        <v>20.13</v>
      </c>
      <c r="K31" s="93">
        <v>20.47</v>
      </c>
      <c r="L31" s="93">
        <v>20.83</v>
      </c>
      <c r="M31" s="93">
        <v>21.2</v>
      </c>
      <c r="N31" s="93"/>
    </row>
    <row r="32" spans="1:14" x14ac:dyDescent="0.25">
      <c r="A32" s="92">
        <v>6</v>
      </c>
      <c r="B32" s="93">
        <v>17.690000000000001</v>
      </c>
      <c r="C32" s="93">
        <v>17.97</v>
      </c>
      <c r="D32" s="93">
        <v>18.260000000000002</v>
      </c>
      <c r="E32" s="93">
        <v>18.559999999999999</v>
      </c>
      <c r="F32" s="93">
        <v>18.86</v>
      </c>
      <c r="G32" s="93">
        <v>19.170000000000002</v>
      </c>
      <c r="H32" s="93">
        <v>19.489999999999998</v>
      </c>
      <c r="I32" s="93">
        <v>19.82</v>
      </c>
      <c r="J32" s="93">
        <v>20.16</v>
      </c>
      <c r="K32" s="93">
        <v>20.5</v>
      </c>
      <c r="L32" s="93">
        <v>20.86</v>
      </c>
      <c r="M32" s="93">
        <v>21.23</v>
      </c>
      <c r="N32" s="93"/>
    </row>
    <row r="33" spans="1:14" x14ac:dyDescent="0.25">
      <c r="A33" s="92">
        <v>7</v>
      </c>
      <c r="B33" s="93">
        <v>17.72</v>
      </c>
      <c r="C33" s="93">
        <v>18</v>
      </c>
      <c r="D33" s="93">
        <v>18.29</v>
      </c>
      <c r="E33" s="93">
        <v>18.579999999999998</v>
      </c>
      <c r="F33" s="93">
        <v>18.89</v>
      </c>
      <c r="G33" s="93">
        <v>19.2</v>
      </c>
      <c r="H33" s="93">
        <v>19.52</v>
      </c>
      <c r="I33" s="93">
        <v>19.850000000000001</v>
      </c>
      <c r="J33" s="93">
        <v>20.18</v>
      </c>
      <c r="K33" s="93">
        <v>20.53</v>
      </c>
      <c r="L33" s="93">
        <v>20.89</v>
      </c>
      <c r="M33" s="93">
        <v>21.26</v>
      </c>
      <c r="N33" s="93"/>
    </row>
    <row r="34" spans="1:14" x14ac:dyDescent="0.25">
      <c r="A34" s="92">
        <v>8</v>
      </c>
      <c r="B34" s="93">
        <v>17.739999999999998</v>
      </c>
      <c r="C34" s="93">
        <v>18.02</v>
      </c>
      <c r="D34" s="93">
        <v>18.309999999999999</v>
      </c>
      <c r="E34" s="93">
        <v>18.61</v>
      </c>
      <c r="F34" s="93">
        <v>18.91</v>
      </c>
      <c r="G34" s="93">
        <v>19.23</v>
      </c>
      <c r="H34" s="93">
        <v>19.55</v>
      </c>
      <c r="I34" s="93">
        <v>19.87</v>
      </c>
      <c r="J34" s="93">
        <v>20.21</v>
      </c>
      <c r="K34" s="93">
        <v>20.56</v>
      </c>
      <c r="L34" s="93">
        <v>20.92</v>
      </c>
      <c r="M34" s="93">
        <v>21.29</v>
      </c>
      <c r="N34" s="93"/>
    </row>
    <row r="35" spans="1:14" x14ac:dyDescent="0.25">
      <c r="A35" s="92">
        <v>9</v>
      </c>
      <c r="B35" s="93">
        <v>17.760000000000002</v>
      </c>
      <c r="C35" s="93">
        <v>18.05</v>
      </c>
      <c r="D35" s="93">
        <v>18.34</v>
      </c>
      <c r="E35" s="93">
        <v>18.63</v>
      </c>
      <c r="F35" s="93">
        <v>18.940000000000001</v>
      </c>
      <c r="G35" s="93">
        <v>19.25</v>
      </c>
      <c r="H35" s="93">
        <v>19.57</v>
      </c>
      <c r="I35" s="93">
        <v>19.899999999999999</v>
      </c>
      <c r="J35" s="93">
        <v>20.239999999999998</v>
      </c>
      <c r="K35" s="93">
        <v>20.59</v>
      </c>
      <c r="L35" s="93">
        <v>20.95</v>
      </c>
      <c r="M35" s="93">
        <v>21.32</v>
      </c>
      <c r="N35" s="93"/>
    </row>
    <row r="36" spans="1:14" x14ac:dyDescent="0.25">
      <c r="A36" s="92">
        <v>10</v>
      </c>
      <c r="B36" s="93">
        <v>17.79</v>
      </c>
      <c r="C36" s="93">
        <v>18.07</v>
      </c>
      <c r="D36" s="93">
        <v>18.36</v>
      </c>
      <c r="E36" s="93">
        <v>18.66</v>
      </c>
      <c r="F36" s="93">
        <v>18.96</v>
      </c>
      <c r="G36" s="93">
        <v>19.28</v>
      </c>
      <c r="H36" s="93">
        <v>19.600000000000001</v>
      </c>
      <c r="I36" s="93">
        <v>19.93</v>
      </c>
      <c r="J36" s="93">
        <v>20.27</v>
      </c>
      <c r="K36" s="93">
        <v>20.62</v>
      </c>
      <c r="L36" s="93">
        <v>20.98</v>
      </c>
      <c r="M36" s="93">
        <v>21.35</v>
      </c>
      <c r="N36" s="93"/>
    </row>
    <row r="37" spans="1:14" x14ac:dyDescent="0.25">
      <c r="A37" s="92">
        <v>11</v>
      </c>
      <c r="B37" s="93">
        <v>17.809999999999999</v>
      </c>
      <c r="C37" s="93">
        <v>18.09</v>
      </c>
      <c r="D37" s="93">
        <v>18.39</v>
      </c>
      <c r="E37" s="93">
        <v>18.68</v>
      </c>
      <c r="F37" s="93">
        <v>18.989999999999998</v>
      </c>
      <c r="G37" s="93">
        <v>19.3</v>
      </c>
      <c r="H37" s="93">
        <v>19.63</v>
      </c>
      <c r="I37" s="93">
        <v>19.96</v>
      </c>
      <c r="J37" s="93">
        <v>20.3</v>
      </c>
      <c r="K37" s="93">
        <v>20.65</v>
      </c>
      <c r="L37" s="93">
        <v>21.01</v>
      </c>
      <c r="M37" s="93">
        <v>21.39</v>
      </c>
      <c r="N37" s="93"/>
    </row>
    <row r="38" spans="1:14" x14ac:dyDescent="0.25">
      <c r="A38"/>
      <c r="B38"/>
    </row>
    <row r="39" spans="1:14" x14ac:dyDescent="0.25">
      <c r="A39"/>
      <c r="B39"/>
    </row>
    <row r="40" spans="1:14" x14ac:dyDescent="0.25">
      <c r="A40"/>
      <c r="B40"/>
    </row>
    <row r="41" spans="1:14" x14ac:dyDescent="0.25">
      <c r="A41"/>
      <c r="B41"/>
    </row>
    <row r="42" spans="1:14" x14ac:dyDescent="0.25">
      <c r="A42"/>
      <c r="B42"/>
    </row>
    <row r="43" spans="1:14" ht="39.6" customHeight="1" x14ac:dyDescent="0.25">
      <c r="A43"/>
      <c r="B43"/>
    </row>
    <row r="44" spans="1:14" x14ac:dyDescent="0.25">
      <c r="A44"/>
      <c r="B44"/>
    </row>
    <row r="45" spans="1:14" ht="27.6" customHeight="1" x14ac:dyDescent="0.25">
      <c r="A45"/>
      <c r="B45"/>
    </row>
    <row r="46" spans="1:14" x14ac:dyDescent="0.25">
      <c r="A46"/>
      <c r="B46"/>
    </row>
    <row r="47" spans="1:14" x14ac:dyDescent="0.25">
      <c r="A47"/>
      <c r="B47"/>
    </row>
    <row r="48" spans="1: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ofRMw6OZ2GfnHxBLn1O38Z+IepMUb4YNWIZO5W6f2AHCmaIEanOrHc6oULKVm6rXP+VfGe/MITeIEAAI2C52w==" saltValue="jl4D+CZw4uh4LM6lo4JyJg==" spinCount="100000" sheet="1" objects="1" scenarios="1"/>
  <conditionalFormatting sqref="A6:A16 A18:A20">
    <cfRule type="expression" dxfId="943" priority="17" stopIfTrue="1">
      <formula>MOD(ROW(),2)=0</formula>
    </cfRule>
    <cfRule type="expression" dxfId="942" priority="18" stopIfTrue="1">
      <formula>MOD(ROW(),2)&lt;&gt;0</formula>
    </cfRule>
  </conditionalFormatting>
  <conditionalFormatting sqref="B6:N16 C17:N20">
    <cfRule type="expression" dxfId="941" priority="19" stopIfTrue="1">
      <formula>MOD(ROW(),2)=0</formula>
    </cfRule>
    <cfRule type="expression" dxfId="940" priority="20" stopIfTrue="1">
      <formula>MOD(ROW(),2)&lt;&gt;0</formula>
    </cfRule>
  </conditionalFormatting>
  <conditionalFormatting sqref="B17:B20">
    <cfRule type="expression" dxfId="939" priority="7" stopIfTrue="1">
      <formula>MOD(ROW(),2)=0</formula>
    </cfRule>
    <cfRule type="expression" dxfId="938" priority="8" stopIfTrue="1">
      <formula>MOD(ROW(),2)&lt;&gt;0</formula>
    </cfRule>
  </conditionalFormatting>
  <conditionalFormatting sqref="A25:A37">
    <cfRule type="expression" dxfId="937" priority="3" stopIfTrue="1">
      <formula>MOD(ROW(),2)=0</formula>
    </cfRule>
    <cfRule type="expression" dxfId="936" priority="4" stopIfTrue="1">
      <formula>MOD(ROW(),2)&lt;&gt;0</formula>
    </cfRule>
  </conditionalFormatting>
  <conditionalFormatting sqref="B25:N37">
    <cfRule type="expression" dxfId="935" priority="5" stopIfTrue="1">
      <formula>MOD(ROW(),2)=0</formula>
    </cfRule>
    <cfRule type="expression" dxfId="934" priority="6" stopIfTrue="1">
      <formula>MOD(ROW(),2)&lt;&gt;0</formula>
    </cfRule>
  </conditionalFormatting>
  <conditionalFormatting sqref="A17">
    <cfRule type="expression" dxfId="933" priority="1" stopIfTrue="1">
      <formula>MOD(ROW(),2)=0</formula>
    </cfRule>
    <cfRule type="expression" dxfId="9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76"/>
  <dimension ref="A1:AK64"/>
  <sheetViews>
    <sheetView showGridLines="0" zoomScale="85" zoomScaleNormal="85" workbookViewId="0"/>
  </sheetViews>
  <sheetFormatPr defaultColWidth="10" defaultRowHeight="13.2" x14ac:dyDescent="0.25"/>
  <cols>
    <col min="1" max="1" width="31.6640625" style="27" customWidth="1"/>
    <col min="2" max="37" width="22.6640625" style="27" customWidth="1"/>
    <col min="38" max="16384" width="10" style="27"/>
  </cols>
  <sheetData>
    <row r="1" spans="1:37" ht="21" x14ac:dyDescent="0.4">
      <c r="A1" s="40" t="s">
        <v>4</v>
      </c>
      <c r="B1" s="41"/>
      <c r="C1" s="41"/>
      <c r="D1" s="41"/>
      <c r="E1" s="41"/>
      <c r="F1" s="41"/>
      <c r="G1" s="41"/>
      <c r="H1" s="41"/>
      <c r="I1" s="41"/>
      <c r="L1" s="96"/>
    </row>
    <row r="2" spans="1:37" ht="15.6" x14ac:dyDescent="0.3">
      <c r="A2" s="42" t="str">
        <f>IF(title="&gt; Enter workbook title here","Enter workbook title in Cover sheet",title)</f>
        <v>Police_EW - Consolidated Factor Spreadsheet</v>
      </c>
      <c r="B2" s="43"/>
      <c r="C2" s="43"/>
      <c r="D2" s="43"/>
      <c r="E2" s="43"/>
      <c r="F2" s="43"/>
      <c r="G2" s="43"/>
      <c r="H2" s="43"/>
      <c r="I2" s="43"/>
    </row>
    <row r="3" spans="1:37" ht="15.6" x14ac:dyDescent="0.3">
      <c r="A3" s="44" t="str">
        <f>TABLE_FACTOR_TYPE&amp;" - x-"&amp;TABLE_SERIES_NUMBER</f>
        <v>Pension Debit - x-328</v>
      </c>
      <c r="B3" s="43"/>
      <c r="C3" s="43"/>
      <c r="D3" s="43"/>
      <c r="E3" s="43"/>
      <c r="F3" s="43"/>
      <c r="G3" s="43"/>
      <c r="H3" s="43"/>
      <c r="I3" s="43"/>
    </row>
    <row r="4" spans="1:37" x14ac:dyDescent="0.25">
      <c r="A4" s="45"/>
    </row>
    <row r="6" spans="1:37"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row>
    <row r="7" spans="1:37"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row>
    <row r="8" spans="1:37"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row>
    <row r="9" spans="1:37"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row>
    <row r="10" spans="1:37" x14ac:dyDescent="0.25">
      <c r="A10" s="75" t="s">
        <v>2</v>
      </c>
      <c r="B10" s="77" t="s">
        <v>418</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row>
    <row r="11" spans="1:37"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row>
    <row r="12" spans="1:37" x14ac:dyDescent="0.25">
      <c r="A12" s="75" t="s">
        <v>270</v>
      </c>
      <c r="B12" s="77" t="s">
        <v>407</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row>
    <row r="13" spans="1:37"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row>
    <row r="14" spans="1:37" x14ac:dyDescent="0.25">
      <c r="A14" s="75" t="s">
        <v>18</v>
      </c>
      <c r="B14" s="77">
        <v>328</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row>
    <row r="15" spans="1:37" x14ac:dyDescent="0.25">
      <c r="A15" s="75" t="s">
        <v>57</v>
      </c>
      <c r="B15" s="77" t="s">
        <v>423</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row>
    <row r="16" spans="1:37" x14ac:dyDescent="0.25">
      <c r="A16" s="75" t="s">
        <v>58</v>
      </c>
      <c r="B16" s="77" t="s">
        <v>424</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row>
    <row r="17" spans="1:37"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row>
    <row r="18" spans="1:37"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row>
    <row r="19" spans="1:37"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row>
    <row r="20" spans="1:37"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row>
    <row r="22" spans="1:37" x14ac:dyDescent="0.25">
      <c r="B22" s="96" t="str">
        <f>HYPERLINK("#'Factor List'!A1","Back to Factor List")</f>
        <v>Back to Factor List</v>
      </c>
    </row>
    <row r="25" spans="1:37"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c r="AG25" s="91">
        <v>56</v>
      </c>
      <c r="AH25" s="91">
        <v>57</v>
      </c>
      <c r="AI25" s="91">
        <v>58</v>
      </c>
      <c r="AJ25" s="91">
        <v>59</v>
      </c>
      <c r="AK25" s="91">
        <v>60</v>
      </c>
    </row>
    <row r="26" spans="1:37" x14ac:dyDescent="0.25">
      <c r="A26" s="92">
        <v>0</v>
      </c>
      <c r="B26" s="93">
        <v>11.55</v>
      </c>
      <c r="C26" s="93">
        <v>11.72</v>
      </c>
      <c r="D26" s="93">
        <v>11.88</v>
      </c>
      <c r="E26" s="93">
        <v>12.05</v>
      </c>
      <c r="F26" s="93">
        <v>12.22</v>
      </c>
      <c r="G26" s="93">
        <v>12.4</v>
      </c>
      <c r="H26" s="93">
        <v>12.57</v>
      </c>
      <c r="I26" s="93">
        <v>12.75</v>
      </c>
      <c r="J26" s="93">
        <v>12.94</v>
      </c>
      <c r="K26" s="93">
        <v>13.12</v>
      </c>
      <c r="L26" s="93">
        <v>13.31</v>
      </c>
      <c r="M26" s="93">
        <v>13.5</v>
      </c>
      <c r="N26" s="93">
        <v>13.7</v>
      </c>
      <c r="O26" s="93">
        <v>13.9</v>
      </c>
      <c r="P26" s="93">
        <v>14.1</v>
      </c>
      <c r="Q26" s="93">
        <v>14.31</v>
      </c>
      <c r="R26" s="93">
        <v>14.52</v>
      </c>
      <c r="S26" s="93">
        <v>14.74</v>
      </c>
      <c r="T26" s="93">
        <v>14.96</v>
      </c>
      <c r="U26" s="93">
        <v>15.19</v>
      </c>
      <c r="V26" s="93">
        <v>15.42</v>
      </c>
      <c r="W26" s="93">
        <v>15.66</v>
      </c>
      <c r="X26" s="93">
        <v>15.9</v>
      </c>
      <c r="Y26" s="93">
        <v>16.149999999999999</v>
      </c>
      <c r="Z26" s="93">
        <v>16.41</v>
      </c>
      <c r="AA26" s="93">
        <v>16.670000000000002</v>
      </c>
      <c r="AB26" s="93">
        <v>16.940000000000001</v>
      </c>
      <c r="AC26" s="93">
        <v>17.22</v>
      </c>
      <c r="AD26" s="93">
        <v>17.510000000000002</v>
      </c>
      <c r="AE26" s="93">
        <v>17.809999999999999</v>
      </c>
      <c r="AF26" s="93">
        <v>18.12</v>
      </c>
      <c r="AG26" s="93">
        <v>18.43</v>
      </c>
      <c r="AH26" s="93">
        <v>18.760000000000002</v>
      </c>
      <c r="AI26" s="93">
        <v>19.11</v>
      </c>
      <c r="AJ26" s="93">
        <v>19.47</v>
      </c>
      <c r="AK26" s="93">
        <v>19.850000000000001</v>
      </c>
    </row>
    <row r="27" spans="1:37" x14ac:dyDescent="0.25">
      <c r="A27" s="92">
        <v>1</v>
      </c>
      <c r="B27" s="93">
        <v>11.57</v>
      </c>
      <c r="C27" s="93">
        <v>11.73</v>
      </c>
      <c r="D27" s="93">
        <v>11.9</v>
      </c>
      <c r="E27" s="93">
        <v>12.06</v>
      </c>
      <c r="F27" s="93">
        <v>12.24</v>
      </c>
      <c r="G27" s="93">
        <v>12.41</v>
      </c>
      <c r="H27" s="93">
        <v>12.59</v>
      </c>
      <c r="I27" s="93">
        <v>12.77</v>
      </c>
      <c r="J27" s="93">
        <v>12.95</v>
      </c>
      <c r="K27" s="93">
        <v>13.14</v>
      </c>
      <c r="L27" s="93">
        <v>13.33</v>
      </c>
      <c r="M27" s="93">
        <v>13.52</v>
      </c>
      <c r="N27" s="93">
        <v>13.72</v>
      </c>
      <c r="O27" s="93">
        <v>13.92</v>
      </c>
      <c r="P27" s="93">
        <v>14.12</v>
      </c>
      <c r="Q27" s="93">
        <v>14.33</v>
      </c>
      <c r="R27" s="93">
        <v>14.54</v>
      </c>
      <c r="S27" s="93">
        <v>14.76</v>
      </c>
      <c r="T27" s="93">
        <v>14.98</v>
      </c>
      <c r="U27" s="93">
        <v>15.21</v>
      </c>
      <c r="V27" s="93">
        <v>15.44</v>
      </c>
      <c r="W27" s="93">
        <v>15.68</v>
      </c>
      <c r="X27" s="93">
        <v>15.92</v>
      </c>
      <c r="Y27" s="93">
        <v>16.170000000000002</v>
      </c>
      <c r="Z27" s="93">
        <v>16.43</v>
      </c>
      <c r="AA27" s="93">
        <v>16.7</v>
      </c>
      <c r="AB27" s="93">
        <v>16.97</v>
      </c>
      <c r="AC27" s="93">
        <v>17.25</v>
      </c>
      <c r="AD27" s="93">
        <v>17.54</v>
      </c>
      <c r="AE27" s="93">
        <v>17.829999999999998</v>
      </c>
      <c r="AF27" s="93">
        <v>18.14</v>
      </c>
      <c r="AG27" s="93">
        <v>18.46</v>
      </c>
      <c r="AH27" s="93">
        <v>18.79</v>
      </c>
      <c r="AI27" s="93">
        <v>19.14</v>
      </c>
      <c r="AJ27" s="93">
        <v>19.5</v>
      </c>
      <c r="AK27" s="93"/>
    </row>
    <row r="28" spans="1:37" x14ac:dyDescent="0.25">
      <c r="A28" s="92">
        <v>2</v>
      </c>
      <c r="B28" s="93">
        <v>11.58</v>
      </c>
      <c r="C28" s="93">
        <v>11.74</v>
      </c>
      <c r="D28" s="93">
        <v>11.91</v>
      </c>
      <c r="E28" s="93">
        <v>12.08</v>
      </c>
      <c r="F28" s="93">
        <v>12.25</v>
      </c>
      <c r="G28" s="93">
        <v>12.42</v>
      </c>
      <c r="H28" s="93">
        <v>12.6</v>
      </c>
      <c r="I28" s="93">
        <v>12.78</v>
      </c>
      <c r="J28" s="93">
        <v>12.97</v>
      </c>
      <c r="K28" s="93">
        <v>13.15</v>
      </c>
      <c r="L28" s="93">
        <v>13.34</v>
      </c>
      <c r="M28" s="93">
        <v>13.54</v>
      </c>
      <c r="N28" s="93">
        <v>13.73</v>
      </c>
      <c r="O28" s="93">
        <v>13.93</v>
      </c>
      <c r="P28" s="93">
        <v>14.14</v>
      </c>
      <c r="Q28" s="93">
        <v>14.35</v>
      </c>
      <c r="R28" s="93">
        <v>14.56</v>
      </c>
      <c r="S28" s="93">
        <v>14.78</v>
      </c>
      <c r="T28" s="93">
        <v>15</v>
      </c>
      <c r="U28" s="93">
        <v>15.23</v>
      </c>
      <c r="V28" s="93">
        <v>15.46</v>
      </c>
      <c r="W28" s="93">
        <v>15.7</v>
      </c>
      <c r="X28" s="93">
        <v>15.94</v>
      </c>
      <c r="Y28" s="93">
        <v>16.2</v>
      </c>
      <c r="Z28" s="93">
        <v>16.45</v>
      </c>
      <c r="AA28" s="93">
        <v>16.72</v>
      </c>
      <c r="AB28" s="93">
        <v>16.989999999999998</v>
      </c>
      <c r="AC28" s="93">
        <v>17.27</v>
      </c>
      <c r="AD28" s="93">
        <v>17.559999999999999</v>
      </c>
      <c r="AE28" s="93">
        <v>17.86</v>
      </c>
      <c r="AF28" s="93">
        <v>18.170000000000002</v>
      </c>
      <c r="AG28" s="93">
        <v>18.489999999999998</v>
      </c>
      <c r="AH28" s="93">
        <v>18.82</v>
      </c>
      <c r="AI28" s="93">
        <v>19.170000000000002</v>
      </c>
      <c r="AJ28" s="93">
        <v>19.53</v>
      </c>
      <c r="AK28" s="93"/>
    </row>
    <row r="29" spans="1:37" x14ac:dyDescent="0.25">
      <c r="A29" s="92">
        <v>3</v>
      </c>
      <c r="B29" s="93">
        <v>11.59</v>
      </c>
      <c r="C29" s="93">
        <v>11.76</v>
      </c>
      <c r="D29" s="93">
        <v>11.92</v>
      </c>
      <c r="E29" s="93">
        <v>12.09</v>
      </c>
      <c r="F29" s="93">
        <v>12.26</v>
      </c>
      <c r="G29" s="93">
        <v>12.44</v>
      </c>
      <c r="H29" s="93">
        <v>12.62</v>
      </c>
      <c r="I29" s="93">
        <v>12.8</v>
      </c>
      <c r="J29" s="93">
        <v>12.98</v>
      </c>
      <c r="K29" s="93">
        <v>13.17</v>
      </c>
      <c r="L29" s="93">
        <v>13.36</v>
      </c>
      <c r="M29" s="93">
        <v>13.55</v>
      </c>
      <c r="N29" s="93">
        <v>13.75</v>
      </c>
      <c r="O29" s="93">
        <v>13.95</v>
      </c>
      <c r="P29" s="93">
        <v>14.16</v>
      </c>
      <c r="Q29" s="93">
        <v>14.37</v>
      </c>
      <c r="R29" s="93">
        <v>14.58</v>
      </c>
      <c r="S29" s="93">
        <v>14.8</v>
      </c>
      <c r="T29" s="93">
        <v>15.02</v>
      </c>
      <c r="U29" s="93">
        <v>15.25</v>
      </c>
      <c r="V29" s="93">
        <v>15.48</v>
      </c>
      <c r="W29" s="93">
        <v>15.72</v>
      </c>
      <c r="X29" s="93">
        <v>15.96</v>
      </c>
      <c r="Y29" s="93">
        <v>16.22</v>
      </c>
      <c r="Z29" s="93">
        <v>16.47</v>
      </c>
      <c r="AA29" s="93">
        <v>16.739999999999998</v>
      </c>
      <c r="AB29" s="93">
        <v>17.010000000000002</v>
      </c>
      <c r="AC29" s="93">
        <v>17.3</v>
      </c>
      <c r="AD29" s="93">
        <v>17.59</v>
      </c>
      <c r="AE29" s="93">
        <v>17.88</v>
      </c>
      <c r="AF29" s="93">
        <v>18.190000000000001</v>
      </c>
      <c r="AG29" s="93">
        <v>18.52</v>
      </c>
      <c r="AH29" s="93">
        <v>18.850000000000001</v>
      </c>
      <c r="AI29" s="93">
        <v>19.2</v>
      </c>
      <c r="AJ29" s="93">
        <v>19.559999999999999</v>
      </c>
      <c r="AK29" s="93"/>
    </row>
    <row r="30" spans="1:37" x14ac:dyDescent="0.25">
      <c r="A30" s="92">
        <v>4</v>
      </c>
      <c r="B30" s="93">
        <v>11.61</v>
      </c>
      <c r="C30" s="93">
        <v>11.77</v>
      </c>
      <c r="D30" s="93">
        <v>11.94</v>
      </c>
      <c r="E30" s="93">
        <v>12.11</v>
      </c>
      <c r="F30" s="93">
        <v>12.28</v>
      </c>
      <c r="G30" s="93">
        <v>12.45</v>
      </c>
      <c r="H30" s="93">
        <v>12.63</v>
      </c>
      <c r="I30" s="93">
        <v>12.81</v>
      </c>
      <c r="J30" s="93">
        <v>13</v>
      </c>
      <c r="K30" s="93">
        <v>13.18</v>
      </c>
      <c r="L30" s="93">
        <v>13.38</v>
      </c>
      <c r="M30" s="93">
        <v>13.57</v>
      </c>
      <c r="N30" s="93">
        <v>13.77</v>
      </c>
      <c r="O30" s="93">
        <v>13.97</v>
      </c>
      <c r="P30" s="93">
        <v>14.17</v>
      </c>
      <c r="Q30" s="93">
        <v>14.38</v>
      </c>
      <c r="R30" s="93">
        <v>14.6</v>
      </c>
      <c r="S30" s="93">
        <v>14.82</v>
      </c>
      <c r="T30" s="93">
        <v>15.04</v>
      </c>
      <c r="U30" s="93">
        <v>15.27</v>
      </c>
      <c r="V30" s="93">
        <v>15.5</v>
      </c>
      <c r="W30" s="93">
        <v>15.74</v>
      </c>
      <c r="X30" s="93">
        <v>15.99</v>
      </c>
      <c r="Y30" s="93">
        <v>16.239999999999998</v>
      </c>
      <c r="Z30" s="93">
        <v>16.5</v>
      </c>
      <c r="AA30" s="93">
        <v>16.760000000000002</v>
      </c>
      <c r="AB30" s="93">
        <v>17.04</v>
      </c>
      <c r="AC30" s="93">
        <v>17.32</v>
      </c>
      <c r="AD30" s="93">
        <v>17.61</v>
      </c>
      <c r="AE30" s="93">
        <v>17.91</v>
      </c>
      <c r="AF30" s="93">
        <v>18.22</v>
      </c>
      <c r="AG30" s="93">
        <v>18.54</v>
      </c>
      <c r="AH30" s="93">
        <v>18.88</v>
      </c>
      <c r="AI30" s="93">
        <v>19.23</v>
      </c>
      <c r="AJ30" s="93">
        <v>19.600000000000001</v>
      </c>
      <c r="AK30" s="93"/>
    </row>
    <row r="31" spans="1:37" x14ac:dyDescent="0.25">
      <c r="A31" s="92">
        <v>5</v>
      </c>
      <c r="B31" s="93">
        <v>11.62</v>
      </c>
      <c r="C31" s="93">
        <v>11.78</v>
      </c>
      <c r="D31" s="93">
        <v>11.95</v>
      </c>
      <c r="E31" s="93">
        <v>12.12</v>
      </c>
      <c r="F31" s="93">
        <v>12.29</v>
      </c>
      <c r="G31" s="93">
        <v>12.47</v>
      </c>
      <c r="H31" s="93">
        <v>12.65</v>
      </c>
      <c r="I31" s="93">
        <v>12.83</v>
      </c>
      <c r="J31" s="93">
        <v>13.01</v>
      </c>
      <c r="K31" s="93">
        <v>13.2</v>
      </c>
      <c r="L31" s="93">
        <v>13.39</v>
      </c>
      <c r="M31" s="93">
        <v>13.59</v>
      </c>
      <c r="N31" s="93">
        <v>13.78</v>
      </c>
      <c r="O31" s="93">
        <v>13.99</v>
      </c>
      <c r="P31" s="93">
        <v>14.19</v>
      </c>
      <c r="Q31" s="93">
        <v>14.4</v>
      </c>
      <c r="R31" s="93">
        <v>14.61</v>
      </c>
      <c r="S31" s="93">
        <v>14.83</v>
      </c>
      <c r="T31" s="93">
        <v>15.06</v>
      </c>
      <c r="U31" s="93">
        <v>15.29</v>
      </c>
      <c r="V31" s="93">
        <v>15.52</v>
      </c>
      <c r="W31" s="93">
        <v>15.76</v>
      </c>
      <c r="X31" s="93">
        <v>16.010000000000002</v>
      </c>
      <c r="Y31" s="93">
        <v>16.260000000000002</v>
      </c>
      <c r="Z31" s="93">
        <v>16.52</v>
      </c>
      <c r="AA31" s="93">
        <v>16.79</v>
      </c>
      <c r="AB31" s="93">
        <v>17.059999999999999</v>
      </c>
      <c r="AC31" s="93">
        <v>17.34</v>
      </c>
      <c r="AD31" s="93">
        <v>17.63</v>
      </c>
      <c r="AE31" s="93">
        <v>17.940000000000001</v>
      </c>
      <c r="AF31" s="93">
        <v>18.25</v>
      </c>
      <c r="AG31" s="93">
        <v>18.57</v>
      </c>
      <c r="AH31" s="93">
        <v>18.91</v>
      </c>
      <c r="AI31" s="93">
        <v>19.260000000000002</v>
      </c>
      <c r="AJ31" s="93">
        <v>19.63</v>
      </c>
      <c r="AK31" s="93"/>
    </row>
    <row r="32" spans="1:37" x14ac:dyDescent="0.25">
      <c r="A32" s="92">
        <v>6</v>
      </c>
      <c r="B32" s="93">
        <v>11.63</v>
      </c>
      <c r="C32" s="93">
        <v>11.8</v>
      </c>
      <c r="D32" s="93">
        <v>11.97</v>
      </c>
      <c r="E32" s="93">
        <v>12.14</v>
      </c>
      <c r="F32" s="93">
        <v>12.31</v>
      </c>
      <c r="G32" s="93">
        <v>12.48</v>
      </c>
      <c r="H32" s="93">
        <v>12.66</v>
      </c>
      <c r="I32" s="93">
        <v>12.84</v>
      </c>
      <c r="J32" s="93">
        <v>13.03</v>
      </c>
      <c r="K32" s="93">
        <v>13.22</v>
      </c>
      <c r="L32" s="93">
        <v>13.41</v>
      </c>
      <c r="M32" s="93">
        <v>13.6</v>
      </c>
      <c r="N32" s="93">
        <v>13.8</v>
      </c>
      <c r="O32" s="93">
        <v>14</v>
      </c>
      <c r="P32" s="93">
        <v>14.21</v>
      </c>
      <c r="Q32" s="93">
        <v>14.42</v>
      </c>
      <c r="R32" s="93">
        <v>14.63</v>
      </c>
      <c r="S32" s="93">
        <v>14.85</v>
      </c>
      <c r="T32" s="93">
        <v>15.08</v>
      </c>
      <c r="U32" s="93">
        <v>15.31</v>
      </c>
      <c r="V32" s="93">
        <v>15.54</v>
      </c>
      <c r="W32" s="93">
        <v>15.78</v>
      </c>
      <c r="X32" s="93">
        <v>16.03</v>
      </c>
      <c r="Y32" s="93">
        <v>16.28</v>
      </c>
      <c r="Z32" s="93">
        <v>16.54</v>
      </c>
      <c r="AA32" s="93">
        <v>16.809999999999999</v>
      </c>
      <c r="AB32" s="93">
        <v>17.079999999999998</v>
      </c>
      <c r="AC32" s="93">
        <v>17.37</v>
      </c>
      <c r="AD32" s="93">
        <v>17.66</v>
      </c>
      <c r="AE32" s="93">
        <v>17.96</v>
      </c>
      <c r="AF32" s="93">
        <v>18.27</v>
      </c>
      <c r="AG32" s="93">
        <v>18.600000000000001</v>
      </c>
      <c r="AH32" s="93">
        <v>18.940000000000001</v>
      </c>
      <c r="AI32" s="93">
        <v>19.29</v>
      </c>
      <c r="AJ32" s="93">
        <v>19.66</v>
      </c>
      <c r="AK32" s="93"/>
    </row>
    <row r="33" spans="1:37" x14ac:dyDescent="0.25">
      <c r="A33" s="92">
        <v>7</v>
      </c>
      <c r="B33" s="93">
        <v>11.65</v>
      </c>
      <c r="C33" s="93">
        <v>11.81</v>
      </c>
      <c r="D33" s="93">
        <v>11.98</v>
      </c>
      <c r="E33" s="93">
        <v>12.15</v>
      </c>
      <c r="F33" s="93">
        <v>12.32</v>
      </c>
      <c r="G33" s="93">
        <v>12.5</v>
      </c>
      <c r="H33" s="93">
        <v>12.68</v>
      </c>
      <c r="I33" s="93">
        <v>12.86</v>
      </c>
      <c r="J33" s="93">
        <v>13.04</v>
      </c>
      <c r="K33" s="93">
        <v>13.23</v>
      </c>
      <c r="L33" s="93">
        <v>13.42</v>
      </c>
      <c r="M33" s="93">
        <v>13.62</v>
      </c>
      <c r="N33" s="93">
        <v>13.82</v>
      </c>
      <c r="O33" s="93">
        <v>14.02</v>
      </c>
      <c r="P33" s="93">
        <v>14.23</v>
      </c>
      <c r="Q33" s="93">
        <v>14.44</v>
      </c>
      <c r="R33" s="93">
        <v>14.65</v>
      </c>
      <c r="S33" s="93">
        <v>14.87</v>
      </c>
      <c r="T33" s="93">
        <v>15.1</v>
      </c>
      <c r="U33" s="93">
        <v>15.32</v>
      </c>
      <c r="V33" s="93">
        <v>15.56</v>
      </c>
      <c r="W33" s="93">
        <v>15.8</v>
      </c>
      <c r="X33" s="93">
        <v>16.05</v>
      </c>
      <c r="Y33" s="93">
        <v>16.3</v>
      </c>
      <c r="Z33" s="93">
        <v>16.559999999999999</v>
      </c>
      <c r="AA33" s="93">
        <v>16.829999999999998</v>
      </c>
      <c r="AB33" s="93">
        <v>17.11</v>
      </c>
      <c r="AC33" s="93">
        <v>17.39</v>
      </c>
      <c r="AD33" s="93">
        <v>17.68</v>
      </c>
      <c r="AE33" s="93">
        <v>17.989999999999998</v>
      </c>
      <c r="AF33" s="93">
        <v>18.3</v>
      </c>
      <c r="AG33" s="93">
        <v>18.63</v>
      </c>
      <c r="AH33" s="93">
        <v>18.97</v>
      </c>
      <c r="AI33" s="93">
        <v>19.32</v>
      </c>
      <c r="AJ33" s="93">
        <v>19.690000000000001</v>
      </c>
      <c r="AK33" s="93"/>
    </row>
    <row r="34" spans="1:37" x14ac:dyDescent="0.25">
      <c r="A34" s="92">
        <v>8</v>
      </c>
      <c r="B34" s="93">
        <v>11.66</v>
      </c>
      <c r="C34" s="93">
        <v>11.83</v>
      </c>
      <c r="D34" s="93">
        <v>11.99</v>
      </c>
      <c r="E34" s="93">
        <v>12.16</v>
      </c>
      <c r="F34" s="93">
        <v>12.34</v>
      </c>
      <c r="G34" s="93">
        <v>12.51</v>
      </c>
      <c r="H34" s="93">
        <v>12.69</v>
      </c>
      <c r="I34" s="93">
        <v>12.87</v>
      </c>
      <c r="J34" s="93">
        <v>13.06</v>
      </c>
      <c r="K34" s="93">
        <v>13.25</v>
      </c>
      <c r="L34" s="93">
        <v>13.44</v>
      </c>
      <c r="M34" s="93">
        <v>13.64</v>
      </c>
      <c r="N34" s="93">
        <v>13.83</v>
      </c>
      <c r="O34" s="93">
        <v>14.04</v>
      </c>
      <c r="P34" s="93">
        <v>14.24</v>
      </c>
      <c r="Q34" s="93">
        <v>14.45</v>
      </c>
      <c r="R34" s="93">
        <v>14.67</v>
      </c>
      <c r="S34" s="93">
        <v>14.89</v>
      </c>
      <c r="T34" s="93">
        <v>15.11</v>
      </c>
      <c r="U34" s="93">
        <v>15.34</v>
      </c>
      <c r="V34" s="93">
        <v>15.58</v>
      </c>
      <c r="W34" s="93">
        <v>15.82</v>
      </c>
      <c r="X34" s="93">
        <v>16.07</v>
      </c>
      <c r="Y34" s="93">
        <v>16.32</v>
      </c>
      <c r="Z34" s="93">
        <v>16.579999999999998</v>
      </c>
      <c r="AA34" s="93">
        <v>16.850000000000001</v>
      </c>
      <c r="AB34" s="93">
        <v>17.13</v>
      </c>
      <c r="AC34" s="93">
        <v>17.41</v>
      </c>
      <c r="AD34" s="93">
        <v>17.71</v>
      </c>
      <c r="AE34" s="93">
        <v>18.010000000000002</v>
      </c>
      <c r="AF34" s="93">
        <v>18.329999999999998</v>
      </c>
      <c r="AG34" s="93">
        <v>18.649999999999999</v>
      </c>
      <c r="AH34" s="93">
        <v>18.989999999999998</v>
      </c>
      <c r="AI34" s="93">
        <v>19.350000000000001</v>
      </c>
      <c r="AJ34" s="93">
        <v>19.72</v>
      </c>
      <c r="AK34" s="93"/>
    </row>
    <row r="35" spans="1:37" x14ac:dyDescent="0.25">
      <c r="A35" s="92">
        <v>9</v>
      </c>
      <c r="B35" s="93">
        <v>11.67</v>
      </c>
      <c r="C35" s="93">
        <v>11.84</v>
      </c>
      <c r="D35" s="93">
        <v>12.01</v>
      </c>
      <c r="E35" s="93">
        <v>12.18</v>
      </c>
      <c r="F35" s="93">
        <v>12.35</v>
      </c>
      <c r="G35" s="93">
        <v>12.53</v>
      </c>
      <c r="H35" s="93">
        <v>12.71</v>
      </c>
      <c r="I35" s="93">
        <v>12.89</v>
      </c>
      <c r="J35" s="93">
        <v>13.07</v>
      </c>
      <c r="K35" s="93">
        <v>13.26</v>
      </c>
      <c r="L35" s="93">
        <v>13.46</v>
      </c>
      <c r="M35" s="93">
        <v>13.65</v>
      </c>
      <c r="N35" s="93">
        <v>13.85</v>
      </c>
      <c r="O35" s="93">
        <v>14.05</v>
      </c>
      <c r="P35" s="93">
        <v>14.26</v>
      </c>
      <c r="Q35" s="93">
        <v>14.47</v>
      </c>
      <c r="R35" s="93">
        <v>14.69</v>
      </c>
      <c r="S35" s="93">
        <v>14.91</v>
      </c>
      <c r="T35" s="93">
        <v>15.13</v>
      </c>
      <c r="U35" s="93">
        <v>15.36</v>
      </c>
      <c r="V35" s="93">
        <v>15.6</v>
      </c>
      <c r="W35" s="93">
        <v>15.84</v>
      </c>
      <c r="X35" s="93">
        <v>16.09</v>
      </c>
      <c r="Y35" s="93">
        <v>16.34</v>
      </c>
      <c r="Z35" s="93">
        <v>16.61</v>
      </c>
      <c r="AA35" s="93">
        <v>16.88</v>
      </c>
      <c r="AB35" s="93">
        <v>17.149999999999999</v>
      </c>
      <c r="AC35" s="93">
        <v>17.440000000000001</v>
      </c>
      <c r="AD35" s="93">
        <v>17.73</v>
      </c>
      <c r="AE35" s="93">
        <v>18.04</v>
      </c>
      <c r="AF35" s="93">
        <v>18.350000000000001</v>
      </c>
      <c r="AG35" s="93">
        <v>18.68</v>
      </c>
      <c r="AH35" s="93">
        <v>19.02</v>
      </c>
      <c r="AI35" s="93">
        <v>19.38</v>
      </c>
      <c r="AJ35" s="93">
        <v>19.75</v>
      </c>
      <c r="AK35" s="93"/>
    </row>
    <row r="36" spans="1:37" x14ac:dyDescent="0.25">
      <c r="A36" s="92">
        <v>10</v>
      </c>
      <c r="B36" s="93">
        <v>11.69</v>
      </c>
      <c r="C36" s="93">
        <v>11.85</v>
      </c>
      <c r="D36" s="93">
        <v>12.02</v>
      </c>
      <c r="E36" s="93">
        <v>12.19</v>
      </c>
      <c r="F36" s="93">
        <v>12.37</v>
      </c>
      <c r="G36" s="93">
        <v>12.54</v>
      </c>
      <c r="H36" s="93">
        <v>12.72</v>
      </c>
      <c r="I36" s="93">
        <v>12.9</v>
      </c>
      <c r="J36" s="93">
        <v>13.09</v>
      </c>
      <c r="K36" s="93">
        <v>13.28</v>
      </c>
      <c r="L36" s="93">
        <v>13.47</v>
      </c>
      <c r="M36" s="93">
        <v>13.67</v>
      </c>
      <c r="N36" s="93">
        <v>13.87</v>
      </c>
      <c r="O36" s="93">
        <v>14.07</v>
      </c>
      <c r="P36" s="93">
        <v>14.28</v>
      </c>
      <c r="Q36" s="93">
        <v>14.49</v>
      </c>
      <c r="R36" s="93">
        <v>14.71</v>
      </c>
      <c r="S36" s="93">
        <v>14.93</v>
      </c>
      <c r="T36" s="93">
        <v>15.15</v>
      </c>
      <c r="U36" s="93">
        <v>15.38</v>
      </c>
      <c r="V36" s="93">
        <v>15.62</v>
      </c>
      <c r="W36" s="93">
        <v>15.86</v>
      </c>
      <c r="X36" s="93">
        <v>16.11</v>
      </c>
      <c r="Y36" s="93">
        <v>16.37</v>
      </c>
      <c r="Z36" s="93">
        <v>16.63</v>
      </c>
      <c r="AA36" s="93">
        <v>16.899999999999999</v>
      </c>
      <c r="AB36" s="93">
        <v>17.18</v>
      </c>
      <c r="AC36" s="93">
        <v>17.46</v>
      </c>
      <c r="AD36" s="93">
        <v>17.760000000000002</v>
      </c>
      <c r="AE36" s="93">
        <v>18.059999999999999</v>
      </c>
      <c r="AF36" s="93">
        <v>18.38</v>
      </c>
      <c r="AG36" s="93">
        <v>18.71</v>
      </c>
      <c r="AH36" s="93">
        <v>19.05</v>
      </c>
      <c r="AI36" s="93">
        <v>19.41</v>
      </c>
      <c r="AJ36" s="93">
        <v>19.78</v>
      </c>
      <c r="AK36" s="93"/>
    </row>
    <row r="37" spans="1:37" x14ac:dyDescent="0.25">
      <c r="A37" s="92">
        <v>11</v>
      </c>
      <c r="B37" s="93">
        <v>11.7</v>
      </c>
      <c r="C37" s="93">
        <v>11.87</v>
      </c>
      <c r="D37" s="93">
        <v>12.04</v>
      </c>
      <c r="E37" s="93">
        <v>12.21</v>
      </c>
      <c r="F37" s="93">
        <v>12.38</v>
      </c>
      <c r="G37" s="93">
        <v>12.56</v>
      </c>
      <c r="H37" s="93">
        <v>12.74</v>
      </c>
      <c r="I37" s="93">
        <v>12.92</v>
      </c>
      <c r="J37" s="93">
        <v>13.11</v>
      </c>
      <c r="K37" s="93">
        <v>13.3</v>
      </c>
      <c r="L37" s="93">
        <v>13.49</v>
      </c>
      <c r="M37" s="93">
        <v>13.68</v>
      </c>
      <c r="N37" s="93">
        <v>13.88</v>
      </c>
      <c r="O37" s="93">
        <v>14.09</v>
      </c>
      <c r="P37" s="93">
        <v>14.3</v>
      </c>
      <c r="Q37" s="93">
        <v>14.51</v>
      </c>
      <c r="R37" s="93">
        <v>14.72</v>
      </c>
      <c r="S37" s="93">
        <v>14.94</v>
      </c>
      <c r="T37" s="93">
        <v>15.17</v>
      </c>
      <c r="U37" s="93">
        <v>15.4</v>
      </c>
      <c r="V37" s="93">
        <v>15.64</v>
      </c>
      <c r="W37" s="93">
        <v>15.88</v>
      </c>
      <c r="X37" s="93">
        <v>16.13</v>
      </c>
      <c r="Y37" s="93">
        <v>16.39</v>
      </c>
      <c r="Z37" s="93">
        <v>16.649999999999999</v>
      </c>
      <c r="AA37" s="93">
        <v>16.920000000000002</v>
      </c>
      <c r="AB37" s="93">
        <v>17.2</v>
      </c>
      <c r="AC37" s="93">
        <v>17.489999999999998</v>
      </c>
      <c r="AD37" s="93">
        <v>17.78</v>
      </c>
      <c r="AE37" s="93">
        <v>18.09</v>
      </c>
      <c r="AF37" s="93">
        <v>18.41</v>
      </c>
      <c r="AG37" s="93">
        <v>18.739999999999998</v>
      </c>
      <c r="AH37" s="93">
        <v>19.079999999999998</v>
      </c>
      <c r="AI37" s="93">
        <v>19.440000000000001</v>
      </c>
      <c r="AJ37" s="93">
        <v>19.82</v>
      </c>
      <c r="AK37" s="93"/>
    </row>
    <row r="38" spans="1:37" x14ac:dyDescent="0.25">
      <c r="A38"/>
      <c r="B38"/>
    </row>
    <row r="39" spans="1:37" x14ac:dyDescent="0.25">
      <c r="A39"/>
      <c r="B39"/>
    </row>
    <row r="40" spans="1:37" x14ac:dyDescent="0.25">
      <c r="A40"/>
      <c r="B40"/>
    </row>
    <row r="41" spans="1:37" x14ac:dyDescent="0.25">
      <c r="A41"/>
      <c r="B41"/>
    </row>
    <row r="42" spans="1:37" x14ac:dyDescent="0.25">
      <c r="A42"/>
      <c r="B42"/>
    </row>
    <row r="43" spans="1:37" ht="39.6" customHeight="1" x14ac:dyDescent="0.25">
      <c r="A43"/>
      <c r="B43"/>
    </row>
    <row r="44" spans="1:37" x14ac:dyDescent="0.25">
      <c r="A44"/>
      <c r="B44"/>
    </row>
    <row r="45" spans="1:37" ht="27.6" customHeight="1" x14ac:dyDescent="0.25">
      <c r="A45"/>
      <c r="B45"/>
    </row>
    <row r="46" spans="1:37" x14ac:dyDescent="0.25">
      <c r="A46"/>
      <c r="B46"/>
    </row>
    <row r="47" spans="1:37" x14ac:dyDescent="0.25">
      <c r="A47"/>
      <c r="B47"/>
    </row>
    <row r="48" spans="1:3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c6oqbwtd9arwyulb2gzDN2k57/x2A/MLVYqoar1iH2CFtaHi+fdtJqu6hcOYJAn4xQtzd/DK+5nGgnMFmUnXwg==" saltValue="I4x+covFmRDBogjimvNlWQ==" spinCount="100000" sheet="1" objects="1" scenarios="1"/>
  <conditionalFormatting sqref="A6:A16 A18:A20">
    <cfRule type="expression" dxfId="931" priority="17" stopIfTrue="1">
      <formula>MOD(ROW(),2)=0</formula>
    </cfRule>
    <cfRule type="expression" dxfId="930" priority="18" stopIfTrue="1">
      <formula>MOD(ROW(),2)&lt;&gt;0</formula>
    </cfRule>
  </conditionalFormatting>
  <conditionalFormatting sqref="B6:AK16 C17:AK20">
    <cfRule type="expression" dxfId="929" priority="19" stopIfTrue="1">
      <formula>MOD(ROW(),2)=0</formula>
    </cfRule>
    <cfRule type="expression" dxfId="928" priority="20" stopIfTrue="1">
      <formula>MOD(ROW(),2)&lt;&gt;0</formula>
    </cfRule>
  </conditionalFormatting>
  <conditionalFormatting sqref="B17:B20">
    <cfRule type="expression" dxfId="927" priority="7" stopIfTrue="1">
      <formula>MOD(ROW(),2)=0</formula>
    </cfRule>
    <cfRule type="expression" dxfId="926" priority="8" stopIfTrue="1">
      <formula>MOD(ROW(),2)&lt;&gt;0</formula>
    </cfRule>
  </conditionalFormatting>
  <conditionalFormatting sqref="A25:A37">
    <cfRule type="expression" dxfId="925" priority="3" stopIfTrue="1">
      <formula>MOD(ROW(),2)=0</formula>
    </cfRule>
    <cfRule type="expression" dxfId="924" priority="4" stopIfTrue="1">
      <formula>MOD(ROW(),2)&lt;&gt;0</formula>
    </cfRule>
  </conditionalFormatting>
  <conditionalFormatting sqref="B25:AK37">
    <cfRule type="expression" dxfId="923" priority="5" stopIfTrue="1">
      <formula>MOD(ROW(),2)=0</formula>
    </cfRule>
    <cfRule type="expression" dxfId="922" priority="6" stopIfTrue="1">
      <formula>MOD(ROW(),2)&lt;&gt;0</formula>
    </cfRule>
  </conditionalFormatting>
  <conditionalFormatting sqref="A17">
    <cfRule type="expression" dxfId="921" priority="1" stopIfTrue="1">
      <formula>MOD(ROW(),2)=0</formula>
    </cfRule>
    <cfRule type="expression" dxfId="92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77"/>
  <dimension ref="A1:L64"/>
  <sheetViews>
    <sheetView showGridLines="0" zoomScale="85" zoomScaleNormal="85" workbookViewId="0"/>
  </sheetViews>
  <sheetFormatPr defaultColWidth="10" defaultRowHeight="13.2" x14ac:dyDescent="0.25"/>
  <cols>
    <col min="1" max="1" width="31.6640625" style="27" customWidth="1"/>
    <col min="2" max="12" width="22.6640625" style="27" customWidth="1"/>
    <col min="13"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Debit - x-329</v>
      </c>
      <c r="B3" s="43"/>
      <c r="C3" s="43"/>
      <c r="D3" s="43"/>
      <c r="E3" s="43"/>
      <c r="F3" s="43"/>
      <c r="G3" s="43"/>
      <c r="H3" s="43"/>
      <c r="I3" s="43"/>
    </row>
    <row r="4" spans="1:12" x14ac:dyDescent="0.25">
      <c r="A4" s="45"/>
    </row>
    <row r="6" spans="1:12" x14ac:dyDescent="0.25">
      <c r="A6" s="74" t="s">
        <v>24</v>
      </c>
      <c r="B6" s="76" t="s">
        <v>26</v>
      </c>
      <c r="C6" s="76"/>
      <c r="D6" s="76"/>
      <c r="E6" s="76"/>
      <c r="F6" s="76"/>
      <c r="G6" s="76"/>
      <c r="H6" s="76"/>
      <c r="I6" s="76"/>
      <c r="J6" s="76"/>
      <c r="K6" s="76"/>
      <c r="L6" s="76"/>
    </row>
    <row r="7" spans="1:12" x14ac:dyDescent="0.25">
      <c r="A7" s="75" t="s">
        <v>16</v>
      </c>
      <c r="B7" s="77" t="s">
        <v>52</v>
      </c>
      <c r="C7" s="77"/>
      <c r="D7" s="77"/>
      <c r="E7" s="77"/>
      <c r="F7" s="77"/>
      <c r="G7" s="77"/>
      <c r="H7" s="77"/>
      <c r="I7" s="77"/>
      <c r="J7" s="77"/>
      <c r="K7" s="77"/>
      <c r="L7" s="77"/>
    </row>
    <row r="8" spans="1:12" x14ac:dyDescent="0.25">
      <c r="A8" s="75" t="s">
        <v>53</v>
      </c>
      <c r="B8" s="77">
        <v>1987</v>
      </c>
      <c r="C8" s="77"/>
      <c r="D8" s="77"/>
      <c r="E8" s="77"/>
      <c r="F8" s="77"/>
      <c r="G8" s="77"/>
      <c r="H8" s="77"/>
      <c r="I8" s="77"/>
      <c r="J8" s="77"/>
      <c r="K8" s="77"/>
      <c r="L8" s="77"/>
    </row>
    <row r="9" spans="1:12" x14ac:dyDescent="0.25">
      <c r="A9" s="75" t="s">
        <v>17</v>
      </c>
      <c r="B9" s="77" t="s">
        <v>396</v>
      </c>
      <c r="C9" s="77"/>
      <c r="D9" s="77"/>
      <c r="E9" s="77"/>
      <c r="F9" s="77"/>
      <c r="G9" s="77"/>
      <c r="H9" s="77"/>
      <c r="I9" s="77"/>
      <c r="J9" s="77"/>
      <c r="K9" s="77"/>
      <c r="L9" s="77"/>
    </row>
    <row r="10" spans="1:12" x14ac:dyDescent="0.25">
      <c r="A10" s="75" t="s">
        <v>2</v>
      </c>
      <c r="B10" s="77" t="s">
        <v>406</v>
      </c>
      <c r="C10" s="77"/>
      <c r="D10" s="77"/>
      <c r="E10" s="77"/>
      <c r="F10" s="77"/>
      <c r="G10" s="77"/>
      <c r="H10" s="77"/>
      <c r="I10" s="77"/>
      <c r="J10" s="77"/>
      <c r="K10" s="77"/>
      <c r="L10" s="77"/>
    </row>
    <row r="11" spans="1:12" x14ac:dyDescent="0.25">
      <c r="A11" s="75" t="s">
        <v>23</v>
      </c>
      <c r="B11" s="77" t="s">
        <v>398</v>
      </c>
      <c r="C11" s="77"/>
      <c r="D11" s="77"/>
      <c r="E11" s="77"/>
      <c r="F11" s="77"/>
      <c r="G11" s="77"/>
      <c r="H11" s="77"/>
      <c r="I11" s="77"/>
      <c r="J11" s="77"/>
      <c r="K11" s="77"/>
      <c r="L11" s="77"/>
    </row>
    <row r="12" spans="1:12" x14ac:dyDescent="0.25">
      <c r="A12" s="75" t="s">
        <v>270</v>
      </c>
      <c r="B12" s="77" t="s">
        <v>407</v>
      </c>
      <c r="C12" s="77"/>
      <c r="D12" s="77"/>
      <c r="E12" s="77"/>
      <c r="F12" s="77"/>
      <c r="G12" s="77"/>
      <c r="H12" s="77"/>
      <c r="I12" s="77"/>
      <c r="J12" s="77"/>
      <c r="K12" s="77"/>
      <c r="L12" s="77"/>
    </row>
    <row r="13" spans="1:12" x14ac:dyDescent="0.25">
      <c r="A13" s="75" t="s">
        <v>56</v>
      </c>
      <c r="B13" s="77">
        <v>2</v>
      </c>
      <c r="C13" s="77"/>
      <c r="D13" s="77"/>
      <c r="E13" s="77"/>
      <c r="F13" s="77"/>
      <c r="G13" s="77"/>
      <c r="H13" s="77"/>
      <c r="I13" s="77"/>
      <c r="J13" s="77"/>
      <c r="K13" s="77"/>
      <c r="L13" s="77"/>
    </row>
    <row r="14" spans="1:12" x14ac:dyDescent="0.25">
      <c r="A14" s="75" t="s">
        <v>18</v>
      </c>
      <c r="B14" s="77">
        <v>329</v>
      </c>
      <c r="C14" s="77"/>
      <c r="D14" s="77"/>
      <c r="E14" s="77"/>
      <c r="F14" s="77"/>
      <c r="G14" s="77"/>
      <c r="H14" s="77"/>
      <c r="I14" s="77"/>
      <c r="J14" s="77"/>
      <c r="K14" s="77"/>
      <c r="L14" s="77"/>
    </row>
    <row r="15" spans="1:12" x14ac:dyDescent="0.25">
      <c r="A15" s="75" t="s">
        <v>57</v>
      </c>
      <c r="B15" s="77" t="s">
        <v>425</v>
      </c>
      <c r="C15" s="77"/>
      <c r="D15" s="77"/>
      <c r="E15" s="77"/>
      <c r="F15" s="77"/>
      <c r="G15" s="77"/>
      <c r="H15" s="77"/>
      <c r="I15" s="77"/>
      <c r="J15" s="77"/>
      <c r="K15" s="77"/>
      <c r="L15" s="77"/>
    </row>
    <row r="16" spans="1:12" x14ac:dyDescent="0.25">
      <c r="A16" s="75" t="s">
        <v>58</v>
      </c>
      <c r="B16" s="77" t="s">
        <v>426</v>
      </c>
      <c r="C16" s="77"/>
      <c r="D16" s="77"/>
      <c r="E16" s="77"/>
      <c r="F16" s="77"/>
      <c r="G16" s="77"/>
      <c r="H16" s="77"/>
      <c r="I16" s="77"/>
      <c r="J16" s="77"/>
      <c r="K16" s="77"/>
      <c r="L16" s="77"/>
    </row>
    <row r="17" spans="1:1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row>
    <row r="18" spans="1:12" x14ac:dyDescent="0.25">
      <c r="A18" s="75" t="s">
        <v>19</v>
      </c>
      <c r="B18" s="90" t="str">
        <f>"24 May 2023"</f>
        <v>24 May 2023</v>
      </c>
      <c r="C18" s="77"/>
      <c r="D18" s="77"/>
      <c r="E18" s="77"/>
      <c r="F18" s="77"/>
      <c r="G18" s="77"/>
      <c r="H18" s="77"/>
      <c r="I18" s="77"/>
      <c r="J18" s="77"/>
      <c r="K18" s="77"/>
      <c r="L18" s="77"/>
    </row>
    <row r="19" spans="1:12" ht="26.4" x14ac:dyDescent="0.25">
      <c r="A19" s="75" t="s">
        <v>20</v>
      </c>
      <c r="B19" s="90"/>
      <c r="C19" s="77"/>
      <c r="D19" s="77"/>
      <c r="E19" s="77"/>
      <c r="F19" s="77"/>
      <c r="G19" s="77"/>
      <c r="H19" s="77"/>
      <c r="I19" s="77"/>
      <c r="J19" s="77"/>
      <c r="K19" s="77"/>
      <c r="L19" s="77"/>
    </row>
    <row r="20" spans="1:12" x14ac:dyDescent="0.25">
      <c r="A20" s="75" t="s">
        <v>268</v>
      </c>
      <c r="B20" s="84" t="str">
        <f>INDEX('Factor List'!$O:$O,MATCH(B$15,'Factor List'!$J:$J,0))</f>
        <v>Issued</v>
      </c>
      <c r="C20" s="77"/>
      <c r="D20" s="77"/>
      <c r="E20" s="77"/>
      <c r="F20" s="77"/>
      <c r="G20" s="77"/>
      <c r="H20" s="77"/>
      <c r="I20" s="77"/>
      <c r="J20" s="77"/>
      <c r="K20" s="77"/>
      <c r="L20" s="77"/>
    </row>
    <row r="22" spans="1:12" x14ac:dyDescent="0.25">
      <c r="B22" s="96" t="str">
        <f>HYPERLINK("#'Factor List'!A1","Back to Factor List")</f>
        <v>Back to Factor List</v>
      </c>
    </row>
    <row r="25" spans="1:12" x14ac:dyDescent="0.25">
      <c r="A25" s="91" t="s">
        <v>402</v>
      </c>
      <c r="B25" s="91">
        <v>55</v>
      </c>
      <c r="C25" s="91">
        <v>56</v>
      </c>
      <c r="D25" s="91">
        <v>57</v>
      </c>
      <c r="E25" s="91">
        <v>58</v>
      </c>
      <c r="F25" s="91">
        <v>59</v>
      </c>
      <c r="G25" s="91">
        <v>60</v>
      </c>
      <c r="H25" s="91">
        <v>61</v>
      </c>
      <c r="I25" s="91">
        <v>62</v>
      </c>
      <c r="J25" s="91">
        <v>63</v>
      </c>
      <c r="K25" s="91">
        <v>64</v>
      </c>
      <c r="L25" s="91">
        <v>65</v>
      </c>
    </row>
    <row r="26" spans="1:12" x14ac:dyDescent="0.25">
      <c r="A26" s="92">
        <v>0</v>
      </c>
      <c r="B26" s="93">
        <v>24.42</v>
      </c>
      <c r="C26" s="93">
        <v>23.83</v>
      </c>
      <c r="D26" s="93">
        <v>23.24</v>
      </c>
      <c r="E26" s="93">
        <v>22.64</v>
      </c>
      <c r="F26" s="93">
        <v>22.03</v>
      </c>
      <c r="G26" s="93">
        <v>21.42</v>
      </c>
      <c r="H26" s="93">
        <v>20.8</v>
      </c>
      <c r="I26" s="93">
        <v>20.170000000000002</v>
      </c>
      <c r="J26" s="93">
        <v>19.54</v>
      </c>
      <c r="K26" s="93">
        <v>18.91</v>
      </c>
      <c r="L26" s="93">
        <v>18.27</v>
      </c>
    </row>
    <row r="27" spans="1:12" x14ac:dyDescent="0.25">
      <c r="A27" s="92">
        <v>1</v>
      </c>
      <c r="B27" s="93">
        <v>24.37</v>
      </c>
      <c r="C27" s="93">
        <v>23.78</v>
      </c>
      <c r="D27" s="93">
        <v>23.19</v>
      </c>
      <c r="E27" s="93">
        <v>22.59</v>
      </c>
      <c r="F27" s="93">
        <v>21.98</v>
      </c>
      <c r="G27" s="93">
        <v>21.37</v>
      </c>
      <c r="H27" s="93">
        <v>20.75</v>
      </c>
      <c r="I27" s="93">
        <v>20.12</v>
      </c>
      <c r="J27" s="93">
        <v>19.489999999999998</v>
      </c>
      <c r="K27" s="93">
        <v>18.850000000000001</v>
      </c>
      <c r="L27" s="93"/>
    </row>
    <row r="28" spans="1:12" x14ac:dyDescent="0.25">
      <c r="A28" s="92">
        <v>2</v>
      </c>
      <c r="B28" s="93">
        <v>24.32</v>
      </c>
      <c r="C28" s="93">
        <v>23.73</v>
      </c>
      <c r="D28" s="93">
        <v>23.14</v>
      </c>
      <c r="E28" s="93">
        <v>22.54</v>
      </c>
      <c r="F28" s="93">
        <v>21.93</v>
      </c>
      <c r="G28" s="93">
        <v>21.31</v>
      </c>
      <c r="H28" s="93">
        <v>20.69</v>
      </c>
      <c r="I28" s="93">
        <v>20.07</v>
      </c>
      <c r="J28" s="93">
        <v>19.43</v>
      </c>
      <c r="K28" s="93">
        <v>18.8</v>
      </c>
      <c r="L28" s="93"/>
    </row>
    <row r="29" spans="1:12" x14ac:dyDescent="0.25">
      <c r="A29" s="92">
        <v>3</v>
      </c>
      <c r="B29" s="93">
        <v>24.27</v>
      </c>
      <c r="C29" s="93">
        <v>23.68</v>
      </c>
      <c r="D29" s="93">
        <v>23.09</v>
      </c>
      <c r="E29" s="93">
        <v>22.49</v>
      </c>
      <c r="F29" s="93">
        <v>21.88</v>
      </c>
      <c r="G29" s="93">
        <v>21.26</v>
      </c>
      <c r="H29" s="93">
        <v>20.64</v>
      </c>
      <c r="I29" s="93">
        <v>20.010000000000002</v>
      </c>
      <c r="J29" s="93">
        <v>19.38</v>
      </c>
      <c r="K29" s="93">
        <v>18.75</v>
      </c>
      <c r="L29" s="93"/>
    </row>
    <row r="30" spans="1:12" x14ac:dyDescent="0.25">
      <c r="A30" s="92">
        <v>4</v>
      </c>
      <c r="B30" s="93">
        <v>24.22</v>
      </c>
      <c r="C30" s="93">
        <v>23.63</v>
      </c>
      <c r="D30" s="93">
        <v>23.04</v>
      </c>
      <c r="E30" s="93">
        <v>22.44</v>
      </c>
      <c r="F30" s="93">
        <v>21.83</v>
      </c>
      <c r="G30" s="93">
        <v>21.21</v>
      </c>
      <c r="H30" s="93">
        <v>20.59</v>
      </c>
      <c r="I30" s="93">
        <v>19.96</v>
      </c>
      <c r="J30" s="93">
        <v>19.329999999999998</v>
      </c>
      <c r="K30" s="93">
        <v>18.690000000000001</v>
      </c>
      <c r="L30" s="93"/>
    </row>
    <row r="31" spans="1:12" x14ac:dyDescent="0.25">
      <c r="A31" s="92">
        <v>5</v>
      </c>
      <c r="B31" s="93">
        <v>24.17</v>
      </c>
      <c r="C31" s="93">
        <v>23.58</v>
      </c>
      <c r="D31" s="93">
        <v>22.99</v>
      </c>
      <c r="E31" s="93">
        <v>22.39</v>
      </c>
      <c r="F31" s="93">
        <v>21.78</v>
      </c>
      <c r="G31" s="93">
        <v>21.16</v>
      </c>
      <c r="H31" s="93">
        <v>20.54</v>
      </c>
      <c r="I31" s="93">
        <v>19.91</v>
      </c>
      <c r="J31" s="93">
        <v>19.28</v>
      </c>
      <c r="K31" s="93">
        <v>18.64</v>
      </c>
      <c r="L31" s="93"/>
    </row>
    <row r="32" spans="1:12" x14ac:dyDescent="0.25">
      <c r="A32" s="92">
        <v>6</v>
      </c>
      <c r="B32" s="93">
        <v>24.12</v>
      </c>
      <c r="C32" s="93">
        <v>23.53</v>
      </c>
      <c r="D32" s="93">
        <v>22.94</v>
      </c>
      <c r="E32" s="93">
        <v>22.33</v>
      </c>
      <c r="F32" s="93">
        <v>21.72</v>
      </c>
      <c r="G32" s="93">
        <v>21.11</v>
      </c>
      <c r="H32" s="93">
        <v>20.48</v>
      </c>
      <c r="I32" s="93">
        <v>19.86</v>
      </c>
      <c r="J32" s="93">
        <v>19.22</v>
      </c>
      <c r="K32" s="93">
        <v>18.59</v>
      </c>
      <c r="L32" s="93"/>
    </row>
    <row r="33" spans="1:12" x14ac:dyDescent="0.25">
      <c r="A33" s="92">
        <v>7</v>
      </c>
      <c r="B33" s="93">
        <v>24.08</v>
      </c>
      <c r="C33" s="93">
        <v>23.49</v>
      </c>
      <c r="D33" s="93">
        <v>22.89</v>
      </c>
      <c r="E33" s="93">
        <v>22.28</v>
      </c>
      <c r="F33" s="93">
        <v>21.67</v>
      </c>
      <c r="G33" s="93">
        <v>21.06</v>
      </c>
      <c r="H33" s="93">
        <v>20.43</v>
      </c>
      <c r="I33" s="93">
        <v>19.8</v>
      </c>
      <c r="J33" s="93">
        <v>19.170000000000002</v>
      </c>
      <c r="K33" s="93">
        <v>18.53</v>
      </c>
      <c r="L33" s="93"/>
    </row>
    <row r="34" spans="1:12" x14ac:dyDescent="0.25">
      <c r="A34" s="92">
        <v>8</v>
      </c>
      <c r="B34" s="93">
        <v>24.03</v>
      </c>
      <c r="C34" s="93">
        <v>23.44</v>
      </c>
      <c r="D34" s="93">
        <v>22.84</v>
      </c>
      <c r="E34" s="93">
        <v>22.23</v>
      </c>
      <c r="F34" s="93">
        <v>21.62</v>
      </c>
      <c r="G34" s="93">
        <v>21</v>
      </c>
      <c r="H34" s="93">
        <v>20.38</v>
      </c>
      <c r="I34" s="93">
        <v>19.75</v>
      </c>
      <c r="J34" s="93">
        <v>19.12</v>
      </c>
      <c r="K34" s="93">
        <v>18.48</v>
      </c>
      <c r="L34" s="93"/>
    </row>
    <row r="35" spans="1:12" x14ac:dyDescent="0.25">
      <c r="A35" s="92">
        <v>9</v>
      </c>
      <c r="B35" s="93">
        <v>23.98</v>
      </c>
      <c r="C35" s="93">
        <v>23.39</v>
      </c>
      <c r="D35" s="93">
        <v>22.79</v>
      </c>
      <c r="E35" s="93">
        <v>22.18</v>
      </c>
      <c r="F35" s="93">
        <v>21.57</v>
      </c>
      <c r="G35" s="93">
        <v>20.95</v>
      </c>
      <c r="H35" s="93">
        <v>20.329999999999998</v>
      </c>
      <c r="I35" s="93">
        <v>19.7</v>
      </c>
      <c r="J35" s="93">
        <v>19.059999999999999</v>
      </c>
      <c r="K35" s="93">
        <v>18.43</v>
      </c>
      <c r="L35" s="93"/>
    </row>
    <row r="36" spans="1:12" x14ac:dyDescent="0.25">
      <c r="A36" s="92">
        <v>10</v>
      </c>
      <c r="B36" s="93">
        <v>23.93</v>
      </c>
      <c r="C36" s="93">
        <v>23.34</v>
      </c>
      <c r="D36" s="93">
        <v>22.74</v>
      </c>
      <c r="E36" s="93">
        <v>22.13</v>
      </c>
      <c r="F36" s="93">
        <v>21.52</v>
      </c>
      <c r="G36" s="93">
        <v>20.9</v>
      </c>
      <c r="H36" s="93">
        <v>20.28</v>
      </c>
      <c r="I36" s="93">
        <v>19.649999999999999</v>
      </c>
      <c r="J36" s="93">
        <v>19.010000000000002</v>
      </c>
      <c r="K36" s="93">
        <v>18.37</v>
      </c>
      <c r="L36" s="93"/>
    </row>
    <row r="37" spans="1:12" x14ac:dyDescent="0.25">
      <c r="A37" s="92">
        <v>11</v>
      </c>
      <c r="B37" s="93">
        <v>23.88</v>
      </c>
      <c r="C37" s="93">
        <v>23.29</v>
      </c>
      <c r="D37" s="93">
        <v>22.69</v>
      </c>
      <c r="E37" s="93">
        <v>22.08</v>
      </c>
      <c r="F37" s="93">
        <v>21.47</v>
      </c>
      <c r="G37" s="93">
        <v>20.85</v>
      </c>
      <c r="H37" s="93">
        <v>20.22</v>
      </c>
      <c r="I37" s="93">
        <v>19.59</v>
      </c>
      <c r="J37" s="93">
        <v>18.96</v>
      </c>
      <c r="K37" s="93">
        <v>18.32</v>
      </c>
      <c r="L37" s="93"/>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R/yQ+jVcGLUaSImhEXjZS11KJlhPWkAoCarNh6hrPSKA2009i8gf9O0NhWHuNMly7S23B7DOSiIbSTKM2zt3MQ==" saltValue="31ZCkRet8hI6XfbB/6skZA==" spinCount="100000" sheet="1" objects="1" scenarios="1"/>
  <conditionalFormatting sqref="A6:A16 A18:A20">
    <cfRule type="expression" dxfId="919" priority="17" stopIfTrue="1">
      <formula>MOD(ROW(),2)=0</formula>
    </cfRule>
    <cfRule type="expression" dxfId="918" priority="18" stopIfTrue="1">
      <formula>MOD(ROW(),2)&lt;&gt;0</formula>
    </cfRule>
  </conditionalFormatting>
  <conditionalFormatting sqref="B6:L16 C17:L20">
    <cfRule type="expression" dxfId="917" priority="19" stopIfTrue="1">
      <formula>MOD(ROW(),2)=0</formula>
    </cfRule>
    <cfRule type="expression" dxfId="916" priority="20" stopIfTrue="1">
      <formula>MOD(ROW(),2)&lt;&gt;0</formula>
    </cfRule>
  </conditionalFormatting>
  <conditionalFormatting sqref="B17:B20">
    <cfRule type="expression" dxfId="915" priority="7" stopIfTrue="1">
      <formula>MOD(ROW(),2)=0</formula>
    </cfRule>
    <cfRule type="expression" dxfId="914" priority="8" stopIfTrue="1">
      <formula>MOD(ROW(),2)&lt;&gt;0</formula>
    </cfRule>
  </conditionalFormatting>
  <conditionalFormatting sqref="A25:A37">
    <cfRule type="expression" dxfId="913" priority="3" stopIfTrue="1">
      <formula>MOD(ROW(),2)=0</formula>
    </cfRule>
    <cfRule type="expression" dxfId="912" priority="4" stopIfTrue="1">
      <formula>MOD(ROW(),2)&lt;&gt;0</formula>
    </cfRule>
  </conditionalFormatting>
  <conditionalFormatting sqref="B25:L37">
    <cfRule type="expression" dxfId="911" priority="5" stopIfTrue="1">
      <formula>MOD(ROW(),2)=0</formula>
    </cfRule>
    <cfRule type="expression" dxfId="910" priority="6" stopIfTrue="1">
      <formula>MOD(ROW(),2)&lt;&gt;0</formula>
    </cfRule>
  </conditionalFormatting>
  <conditionalFormatting sqref="A17">
    <cfRule type="expression" dxfId="909" priority="1" stopIfTrue="1">
      <formula>MOD(ROW(),2)=0</formula>
    </cfRule>
    <cfRule type="expression" dxfId="90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78"/>
  <dimension ref="A1:AF64"/>
  <sheetViews>
    <sheetView showGridLines="0" zoomScale="85" zoomScaleNormal="85" workbookViewId="0"/>
  </sheetViews>
  <sheetFormatPr defaultColWidth="10" defaultRowHeight="13.2" x14ac:dyDescent="0.25"/>
  <cols>
    <col min="1" max="1" width="31.6640625" style="27" customWidth="1"/>
    <col min="2" max="32" width="22.6640625" style="27" customWidth="1"/>
    <col min="33" max="16384" width="10" style="27"/>
  </cols>
  <sheetData>
    <row r="1" spans="1:32" ht="21" x14ac:dyDescent="0.4">
      <c r="A1" s="40" t="s">
        <v>4</v>
      </c>
      <c r="B1" s="41"/>
      <c r="C1" s="41"/>
      <c r="D1" s="41"/>
      <c r="E1" s="41"/>
      <c r="F1" s="41"/>
      <c r="G1" s="41"/>
      <c r="H1" s="41"/>
      <c r="I1" s="41"/>
      <c r="L1" s="96"/>
    </row>
    <row r="2" spans="1:32" ht="15.6" x14ac:dyDescent="0.3">
      <c r="A2" s="42" t="str">
        <f>IF(title="&gt; Enter workbook title here","Enter workbook title in Cover sheet",title)</f>
        <v>Police_EW - Consolidated Factor Spreadsheet</v>
      </c>
      <c r="B2" s="43"/>
      <c r="C2" s="43"/>
      <c r="D2" s="43"/>
      <c r="E2" s="43"/>
      <c r="F2" s="43"/>
      <c r="G2" s="43"/>
      <c r="H2" s="43"/>
      <c r="I2" s="43"/>
    </row>
    <row r="3" spans="1:32" ht="15.6" x14ac:dyDescent="0.3">
      <c r="A3" s="44" t="str">
        <f>TABLE_FACTOR_TYPE&amp;" - x-"&amp;TABLE_SERIES_NUMBER</f>
        <v>Pension Debit - x-330</v>
      </c>
      <c r="B3" s="43"/>
      <c r="C3" s="43"/>
      <c r="D3" s="43"/>
      <c r="E3" s="43"/>
      <c r="F3" s="43"/>
      <c r="G3" s="43"/>
      <c r="H3" s="43"/>
      <c r="I3" s="43"/>
    </row>
    <row r="4" spans="1:32" x14ac:dyDescent="0.25">
      <c r="A4" s="45"/>
    </row>
    <row r="6" spans="1:3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row>
    <row r="7" spans="1:3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row>
    <row r="8" spans="1:32" x14ac:dyDescent="0.25">
      <c r="A8" s="75" t="s">
        <v>53</v>
      </c>
      <c r="B8" s="77">
        <v>1987</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row>
    <row r="9" spans="1:3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row>
    <row r="10" spans="1:32" x14ac:dyDescent="0.25">
      <c r="A10" s="75" t="s">
        <v>2</v>
      </c>
      <c r="B10" s="77" t="s">
        <v>418</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row>
    <row r="11" spans="1:3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row>
    <row r="12" spans="1:32" x14ac:dyDescent="0.25">
      <c r="A12" s="75" t="s">
        <v>270</v>
      </c>
      <c r="B12" s="77" t="s">
        <v>407</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row>
    <row r="13" spans="1:32" x14ac:dyDescent="0.25">
      <c r="A13" s="75" t="s">
        <v>56</v>
      </c>
      <c r="B13" s="77">
        <v>2</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row>
    <row r="14" spans="1:32" x14ac:dyDescent="0.25">
      <c r="A14" s="75" t="s">
        <v>18</v>
      </c>
      <c r="B14" s="77">
        <v>330</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row>
    <row r="15" spans="1:32" x14ac:dyDescent="0.25">
      <c r="A15" s="75" t="s">
        <v>57</v>
      </c>
      <c r="B15" s="77" t="s">
        <v>427</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row>
    <row r="16" spans="1:32" x14ac:dyDescent="0.25">
      <c r="A16" s="75" t="s">
        <v>58</v>
      </c>
      <c r="B16" s="77" t="s">
        <v>428</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row>
    <row r="17" spans="1:32" x14ac:dyDescent="0.25">
      <c r="A17" s="89" t="s">
        <v>519</v>
      </c>
      <c r="B17" s="84" t="str">
        <f>INDEX('Factor List'!$L:$L,MATCH(B$15,'Factor List'!$J:$J,0))</f>
        <v>Police pension schemes (England &amp; Wales): 1987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row>
    <row r="18" spans="1:3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row>
    <row r="19" spans="1:3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row>
    <row r="20" spans="1:3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row>
    <row r="22" spans="1:32" x14ac:dyDescent="0.25">
      <c r="B22" s="96" t="str">
        <f>HYPERLINK("#'Factor List'!A1","Back to Factor List")</f>
        <v>Back to Factor List</v>
      </c>
    </row>
    <row r="25" spans="1:32" x14ac:dyDescent="0.25">
      <c r="A25" s="91" t="s">
        <v>402</v>
      </c>
      <c r="B25" s="91">
        <v>25</v>
      </c>
      <c r="C25" s="91">
        <v>26</v>
      </c>
      <c r="D25" s="91">
        <v>27</v>
      </c>
      <c r="E25" s="91">
        <v>28</v>
      </c>
      <c r="F25" s="91">
        <v>29</v>
      </c>
      <c r="G25" s="91">
        <v>30</v>
      </c>
      <c r="H25" s="91">
        <v>31</v>
      </c>
      <c r="I25" s="91">
        <v>32</v>
      </c>
      <c r="J25" s="91">
        <v>33</v>
      </c>
      <c r="K25" s="91">
        <v>34</v>
      </c>
      <c r="L25" s="91">
        <v>35</v>
      </c>
      <c r="M25" s="91">
        <v>36</v>
      </c>
      <c r="N25" s="91">
        <v>37</v>
      </c>
      <c r="O25" s="91">
        <v>38</v>
      </c>
      <c r="P25" s="91">
        <v>39</v>
      </c>
      <c r="Q25" s="91">
        <v>40</v>
      </c>
      <c r="R25" s="91">
        <v>41</v>
      </c>
      <c r="S25" s="91">
        <v>42</v>
      </c>
      <c r="T25" s="91">
        <v>43</v>
      </c>
      <c r="U25" s="91">
        <v>44</v>
      </c>
      <c r="V25" s="91">
        <v>45</v>
      </c>
      <c r="W25" s="91">
        <v>46</v>
      </c>
      <c r="X25" s="91">
        <v>47</v>
      </c>
      <c r="Y25" s="91">
        <v>48</v>
      </c>
      <c r="Z25" s="91">
        <v>49</v>
      </c>
      <c r="AA25" s="91">
        <v>50</v>
      </c>
      <c r="AB25" s="91">
        <v>51</v>
      </c>
      <c r="AC25" s="91">
        <v>52</v>
      </c>
      <c r="AD25" s="91">
        <v>53</v>
      </c>
      <c r="AE25" s="91">
        <v>54</v>
      </c>
      <c r="AF25" s="91">
        <v>55</v>
      </c>
    </row>
    <row r="26" spans="1:32" x14ac:dyDescent="0.25">
      <c r="A26" s="92">
        <v>0</v>
      </c>
      <c r="B26" s="93">
        <v>37.61</v>
      </c>
      <c r="C26" s="93">
        <v>37.22</v>
      </c>
      <c r="D26" s="93">
        <v>36.81</v>
      </c>
      <c r="E26" s="93">
        <v>36.409999999999997</v>
      </c>
      <c r="F26" s="93">
        <v>35.99</v>
      </c>
      <c r="G26" s="93">
        <v>35.57</v>
      </c>
      <c r="H26" s="93">
        <v>35.14</v>
      </c>
      <c r="I26" s="93">
        <v>34.71</v>
      </c>
      <c r="J26" s="93">
        <v>34.270000000000003</v>
      </c>
      <c r="K26" s="93">
        <v>33.82</v>
      </c>
      <c r="L26" s="93">
        <v>33.369999999999997</v>
      </c>
      <c r="M26" s="93">
        <v>32.909999999999997</v>
      </c>
      <c r="N26" s="93">
        <v>32.44</v>
      </c>
      <c r="O26" s="93">
        <v>31.96</v>
      </c>
      <c r="P26" s="93">
        <v>31.48</v>
      </c>
      <c r="Q26" s="93">
        <v>30.99</v>
      </c>
      <c r="R26" s="93">
        <v>30.5</v>
      </c>
      <c r="S26" s="93">
        <v>29.99</v>
      </c>
      <c r="T26" s="93">
        <v>29.48</v>
      </c>
      <c r="U26" s="93">
        <v>28.97</v>
      </c>
      <c r="V26" s="93">
        <v>28.45</v>
      </c>
      <c r="W26" s="93">
        <v>27.92</v>
      </c>
      <c r="X26" s="93">
        <v>27.38</v>
      </c>
      <c r="Y26" s="93">
        <v>26.84</v>
      </c>
      <c r="Z26" s="93">
        <v>26.29</v>
      </c>
      <c r="AA26" s="93">
        <v>25.74</v>
      </c>
      <c r="AB26" s="93">
        <v>25.17</v>
      </c>
      <c r="AC26" s="93">
        <v>24.61</v>
      </c>
      <c r="AD26" s="93">
        <v>24.03</v>
      </c>
      <c r="AE26" s="93">
        <v>23.45</v>
      </c>
      <c r="AF26" s="93">
        <v>22.86</v>
      </c>
    </row>
    <row r="27" spans="1:32" x14ac:dyDescent="0.25">
      <c r="A27" s="92">
        <v>1</v>
      </c>
      <c r="B27" s="93">
        <v>37.58</v>
      </c>
      <c r="C27" s="93">
        <v>37.18</v>
      </c>
      <c r="D27" s="93">
        <v>36.78</v>
      </c>
      <c r="E27" s="93">
        <v>36.369999999999997</v>
      </c>
      <c r="F27" s="93">
        <v>35.96</v>
      </c>
      <c r="G27" s="93">
        <v>35.53</v>
      </c>
      <c r="H27" s="93">
        <v>35.11</v>
      </c>
      <c r="I27" s="93">
        <v>34.67</v>
      </c>
      <c r="J27" s="93">
        <v>34.229999999999997</v>
      </c>
      <c r="K27" s="93">
        <v>33.78</v>
      </c>
      <c r="L27" s="93">
        <v>33.33</v>
      </c>
      <c r="M27" s="93">
        <v>32.869999999999997</v>
      </c>
      <c r="N27" s="93">
        <v>32.4</v>
      </c>
      <c r="O27" s="93">
        <v>31.92</v>
      </c>
      <c r="P27" s="93">
        <v>31.44</v>
      </c>
      <c r="Q27" s="93">
        <v>30.95</v>
      </c>
      <c r="R27" s="93">
        <v>30.45</v>
      </c>
      <c r="S27" s="93">
        <v>29.95</v>
      </c>
      <c r="T27" s="93">
        <v>29.44</v>
      </c>
      <c r="U27" s="93">
        <v>28.93</v>
      </c>
      <c r="V27" s="93">
        <v>28.4</v>
      </c>
      <c r="W27" s="93">
        <v>27.87</v>
      </c>
      <c r="X27" s="93">
        <v>27.34</v>
      </c>
      <c r="Y27" s="93">
        <v>26.79</v>
      </c>
      <c r="Z27" s="93">
        <v>26.25</v>
      </c>
      <c r="AA27" s="93">
        <v>25.69</v>
      </c>
      <c r="AB27" s="93">
        <v>25.13</v>
      </c>
      <c r="AC27" s="93">
        <v>24.56</v>
      </c>
      <c r="AD27" s="93">
        <v>23.98</v>
      </c>
      <c r="AE27" s="93">
        <v>23.4</v>
      </c>
      <c r="AF27" s="93"/>
    </row>
    <row r="28" spans="1:32" x14ac:dyDescent="0.25">
      <c r="A28" s="92">
        <v>2</v>
      </c>
      <c r="B28" s="93">
        <v>37.549999999999997</v>
      </c>
      <c r="C28" s="93">
        <v>37.15</v>
      </c>
      <c r="D28" s="93">
        <v>36.75</v>
      </c>
      <c r="E28" s="93">
        <v>36.340000000000003</v>
      </c>
      <c r="F28" s="93">
        <v>35.92</v>
      </c>
      <c r="G28" s="93">
        <v>35.5</v>
      </c>
      <c r="H28" s="93">
        <v>35.07</v>
      </c>
      <c r="I28" s="93">
        <v>34.630000000000003</v>
      </c>
      <c r="J28" s="93">
        <v>34.19</v>
      </c>
      <c r="K28" s="93">
        <v>33.74</v>
      </c>
      <c r="L28" s="93">
        <v>33.29</v>
      </c>
      <c r="M28" s="93">
        <v>32.83</v>
      </c>
      <c r="N28" s="93">
        <v>32.36</v>
      </c>
      <c r="O28" s="93">
        <v>31.88</v>
      </c>
      <c r="P28" s="93">
        <v>31.4</v>
      </c>
      <c r="Q28" s="93">
        <v>30.91</v>
      </c>
      <c r="R28" s="93">
        <v>30.41</v>
      </c>
      <c r="S28" s="93">
        <v>29.91</v>
      </c>
      <c r="T28" s="93">
        <v>29.4</v>
      </c>
      <c r="U28" s="93">
        <v>28.88</v>
      </c>
      <c r="V28" s="93">
        <v>28.36</v>
      </c>
      <c r="W28" s="93">
        <v>27.83</v>
      </c>
      <c r="X28" s="93">
        <v>27.29</v>
      </c>
      <c r="Y28" s="93">
        <v>26.75</v>
      </c>
      <c r="Z28" s="93">
        <v>26.2</v>
      </c>
      <c r="AA28" s="93">
        <v>25.64</v>
      </c>
      <c r="AB28" s="93">
        <v>25.08</v>
      </c>
      <c r="AC28" s="93">
        <v>24.51</v>
      </c>
      <c r="AD28" s="93">
        <v>23.93</v>
      </c>
      <c r="AE28" s="93">
        <v>23.35</v>
      </c>
      <c r="AF28" s="93"/>
    </row>
    <row r="29" spans="1:32" x14ac:dyDescent="0.25">
      <c r="A29" s="92">
        <v>3</v>
      </c>
      <c r="B29" s="93">
        <v>37.51</v>
      </c>
      <c r="C29" s="93">
        <v>37.119999999999997</v>
      </c>
      <c r="D29" s="93">
        <v>36.71</v>
      </c>
      <c r="E29" s="93">
        <v>36.299999999999997</v>
      </c>
      <c r="F29" s="93">
        <v>35.89</v>
      </c>
      <c r="G29" s="93">
        <v>35.46</v>
      </c>
      <c r="H29" s="93">
        <v>35.03</v>
      </c>
      <c r="I29" s="93">
        <v>34.6</v>
      </c>
      <c r="J29" s="93">
        <v>34.159999999999997</v>
      </c>
      <c r="K29" s="93">
        <v>33.71</v>
      </c>
      <c r="L29" s="93">
        <v>33.25</v>
      </c>
      <c r="M29" s="93">
        <v>32.79</v>
      </c>
      <c r="N29" s="93">
        <v>32.32</v>
      </c>
      <c r="O29" s="93">
        <v>31.84</v>
      </c>
      <c r="P29" s="93">
        <v>31.36</v>
      </c>
      <c r="Q29" s="93">
        <v>30.87</v>
      </c>
      <c r="R29" s="93">
        <v>30.37</v>
      </c>
      <c r="S29" s="93">
        <v>29.87</v>
      </c>
      <c r="T29" s="93">
        <v>29.36</v>
      </c>
      <c r="U29" s="93">
        <v>28.84</v>
      </c>
      <c r="V29" s="93">
        <v>28.31</v>
      </c>
      <c r="W29" s="93">
        <v>27.78</v>
      </c>
      <c r="X29" s="93">
        <v>27.25</v>
      </c>
      <c r="Y29" s="93">
        <v>26.7</v>
      </c>
      <c r="Z29" s="93">
        <v>26.15</v>
      </c>
      <c r="AA29" s="93">
        <v>25.6</v>
      </c>
      <c r="AB29" s="93">
        <v>25.03</v>
      </c>
      <c r="AC29" s="93">
        <v>24.46</v>
      </c>
      <c r="AD29" s="93">
        <v>23.89</v>
      </c>
      <c r="AE29" s="93">
        <v>23.3</v>
      </c>
      <c r="AF29" s="93"/>
    </row>
    <row r="30" spans="1:32" x14ac:dyDescent="0.25">
      <c r="A30" s="92">
        <v>4</v>
      </c>
      <c r="B30" s="93">
        <v>37.479999999999997</v>
      </c>
      <c r="C30" s="93">
        <v>37.08</v>
      </c>
      <c r="D30" s="93">
        <v>36.68</v>
      </c>
      <c r="E30" s="93">
        <v>36.270000000000003</v>
      </c>
      <c r="F30" s="93">
        <v>35.85</v>
      </c>
      <c r="G30" s="93">
        <v>35.43</v>
      </c>
      <c r="H30" s="93">
        <v>35</v>
      </c>
      <c r="I30" s="93">
        <v>34.56</v>
      </c>
      <c r="J30" s="93">
        <v>34.119999999999997</v>
      </c>
      <c r="K30" s="93">
        <v>33.67</v>
      </c>
      <c r="L30" s="93">
        <v>33.21</v>
      </c>
      <c r="M30" s="93">
        <v>32.75</v>
      </c>
      <c r="N30" s="93">
        <v>32.28</v>
      </c>
      <c r="O30" s="93">
        <v>31.8</v>
      </c>
      <c r="P30" s="93">
        <v>31.32</v>
      </c>
      <c r="Q30" s="93">
        <v>30.83</v>
      </c>
      <c r="R30" s="93">
        <v>30.33</v>
      </c>
      <c r="S30" s="93">
        <v>29.82</v>
      </c>
      <c r="T30" s="93">
        <v>29.31</v>
      </c>
      <c r="U30" s="93">
        <v>28.79</v>
      </c>
      <c r="V30" s="93">
        <v>28.27</v>
      </c>
      <c r="W30" s="93">
        <v>27.74</v>
      </c>
      <c r="X30" s="93">
        <v>27.2</v>
      </c>
      <c r="Y30" s="93">
        <v>26.66</v>
      </c>
      <c r="Z30" s="93">
        <v>26.11</v>
      </c>
      <c r="AA30" s="93">
        <v>25.55</v>
      </c>
      <c r="AB30" s="93">
        <v>24.99</v>
      </c>
      <c r="AC30" s="93">
        <v>24.41</v>
      </c>
      <c r="AD30" s="93">
        <v>23.84</v>
      </c>
      <c r="AE30" s="93">
        <v>23.25</v>
      </c>
      <c r="AF30" s="93"/>
    </row>
    <row r="31" spans="1:32" x14ac:dyDescent="0.25">
      <c r="A31" s="92">
        <v>5</v>
      </c>
      <c r="B31" s="93">
        <v>37.450000000000003</v>
      </c>
      <c r="C31" s="93">
        <v>37.049999999999997</v>
      </c>
      <c r="D31" s="93">
        <v>36.64</v>
      </c>
      <c r="E31" s="93">
        <v>36.229999999999997</v>
      </c>
      <c r="F31" s="93">
        <v>35.82</v>
      </c>
      <c r="G31" s="93">
        <v>35.39</v>
      </c>
      <c r="H31" s="93">
        <v>34.96</v>
      </c>
      <c r="I31" s="93">
        <v>34.520000000000003</v>
      </c>
      <c r="J31" s="93">
        <v>34.08</v>
      </c>
      <c r="K31" s="93">
        <v>33.630000000000003</v>
      </c>
      <c r="L31" s="93">
        <v>33.17</v>
      </c>
      <c r="M31" s="93">
        <v>32.71</v>
      </c>
      <c r="N31" s="93">
        <v>32.24</v>
      </c>
      <c r="O31" s="93">
        <v>31.76</v>
      </c>
      <c r="P31" s="93">
        <v>31.28</v>
      </c>
      <c r="Q31" s="93">
        <v>30.78</v>
      </c>
      <c r="R31" s="93">
        <v>30.29</v>
      </c>
      <c r="S31" s="93">
        <v>29.78</v>
      </c>
      <c r="T31" s="93">
        <v>29.27</v>
      </c>
      <c r="U31" s="93">
        <v>28.75</v>
      </c>
      <c r="V31" s="93">
        <v>28.23</v>
      </c>
      <c r="W31" s="93">
        <v>27.69</v>
      </c>
      <c r="X31" s="93">
        <v>27.16</v>
      </c>
      <c r="Y31" s="93">
        <v>26.61</v>
      </c>
      <c r="Z31" s="93">
        <v>26.06</v>
      </c>
      <c r="AA31" s="93">
        <v>25.5</v>
      </c>
      <c r="AB31" s="93">
        <v>24.94</v>
      </c>
      <c r="AC31" s="93">
        <v>24.37</v>
      </c>
      <c r="AD31" s="93">
        <v>23.79</v>
      </c>
      <c r="AE31" s="93">
        <v>23.2</v>
      </c>
      <c r="AF31" s="93"/>
    </row>
    <row r="32" spans="1:32" x14ac:dyDescent="0.25">
      <c r="A32" s="92">
        <v>6</v>
      </c>
      <c r="B32" s="93">
        <v>37.409999999999997</v>
      </c>
      <c r="C32" s="93">
        <v>37.020000000000003</v>
      </c>
      <c r="D32" s="93">
        <v>36.61</v>
      </c>
      <c r="E32" s="93">
        <v>36.200000000000003</v>
      </c>
      <c r="F32" s="93">
        <v>35.78</v>
      </c>
      <c r="G32" s="93">
        <v>35.36</v>
      </c>
      <c r="H32" s="93">
        <v>34.93</v>
      </c>
      <c r="I32" s="93">
        <v>34.49</v>
      </c>
      <c r="J32" s="93">
        <v>34.04</v>
      </c>
      <c r="K32" s="93">
        <v>33.590000000000003</v>
      </c>
      <c r="L32" s="93">
        <v>33.14</v>
      </c>
      <c r="M32" s="93">
        <v>32.67</v>
      </c>
      <c r="N32" s="93">
        <v>32.200000000000003</v>
      </c>
      <c r="O32" s="93">
        <v>31.72</v>
      </c>
      <c r="P32" s="93">
        <v>31.24</v>
      </c>
      <c r="Q32" s="93">
        <v>30.74</v>
      </c>
      <c r="R32" s="93">
        <v>30.24</v>
      </c>
      <c r="S32" s="93">
        <v>29.74</v>
      </c>
      <c r="T32" s="93">
        <v>29.23</v>
      </c>
      <c r="U32" s="93">
        <v>28.71</v>
      </c>
      <c r="V32" s="93">
        <v>28.18</v>
      </c>
      <c r="W32" s="93">
        <v>27.65</v>
      </c>
      <c r="X32" s="93">
        <v>27.11</v>
      </c>
      <c r="Y32" s="93">
        <v>26.57</v>
      </c>
      <c r="Z32" s="93">
        <v>26.01</v>
      </c>
      <c r="AA32" s="93">
        <v>25.46</v>
      </c>
      <c r="AB32" s="93">
        <v>24.89</v>
      </c>
      <c r="AC32" s="93">
        <v>24.32</v>
      </c>
      <c r="AD32" s="93">
        <v>23.74</v>
      </c>
      <c r="AE32" s="93">
        <v>23.16</v>
      </c>
      <c r="AF32" s="93"/>
    </row>
    <row r="33" spans="1:32" x14ac:dyDescent="0.25">
      <c r="A33" s="92">
        <v>7</v>
      </c>
      <c r="B33" s="93">
        <v>37.380000000000003</v>
      </c>
      <c r="C33" s="93">
        <v>36.979999999999997</v>
      </c>
      <c r="D33" s="93">
        <v>36.58</v>
      </c>
      <c r="E33" s="93">
        <v>36.159999999999997</v>
      </c>
      <c r="F33" s="93">
        <v>35.75</v>
      </c>
      <c r="G33" s="93">
        <v>35.32</v>
      </c>
      <c r="H33" s="93">
        <v>34.89</v>
      </c>
      <c r="I33" s="93">
        <v>34.450000000000003</v>
      </c>
      <c r="J33" s="93">
        <v>34.01</v>
      </c>
      <c r="K33" s="93">
        <v>33.56</v>
      </c>
      <c r="L33" s="93">
        <v>33.1</v>
      </c>
      <c r="M33" s="93">
        <v>32.630000000000003</v>
      </c>
      <c r="N33" s="93">
        <v>32.159999999999997</v>
      </c>
      <c r="O33" s="93">
        <v>31.68</v>
      </c>
      <c r="P33" s="93">
        <v>31.2</v>
      </c>
      <c r="Q33" s="93">
        <v>30.7</v>
      </c>
      <c r="R33" s="93">
        <v>30.2</v>
      </c>
      <c r="S33" s="93">
        <v>29.7</v>
      </c>
      <c r="T33" s="93">
        <v>29.18</v>
      </c>
      <c r="U33" s="93">
        <v>28.66</v>
      </c>
      <c r="V33" s="93">
        <v>28.14</v>
      </c>
      <c r="W33" s="93">
        <v>27.61</v>
      </c>
      <c r="X33" s="93">
        <v>27.07</v>
      </c>
      <c r="Y33" s="93">
        <v>26.52</v>
      </c>
      <c r="Z33" s="93">
        <v>25.97</v>
      </c>
      <c r="AA33" s="93">
        <v>25.41</v>
      </c>
      <c r="AB33" s="93">
        <v>24.84</v>
      </c>
      <c r="AC33" s="93">
        <v>24.27</v>
      </c>
      <c r="AD33" s="93">
        <v>23.69</v>
      </c>
      <c r="AE33" s="93">
        <v>23.11</v>
      </c>
      <c r="AF33" s="93"/>
    </row>
    <row r="34" spans="1:32" x14ac:dyDescent="0.25">
      <c r="A34" s="92">
        <v>8</v>
      </c>
      <c r="B34" s="93">
        <v>37.35</v>
      </c>
      <c r="C34" s="93">
        <v>36.950000000000003</v>
      </c>
      <c r="D34" s="93">
        <v>36.54</v>
      </c>
      <c r="E34" s="93">
        <v>36.130000000000003</v>
      </c>
      <c r="F34" s="93">
        <v>35.71</v>
      </c>
      <c r="G34" s="93">
        <v>35.28</v>
      </c>
      <c r="H34" s="93">
        <v>34.85</v>
      </c>
      <c r="I34" s="93">
        <v>34.409999999999997</v>
      </c>
      <c r="J34" s="93">
        <v>33.97</v>
      </c>
      <c r="K34" s="93">
        <v>33.520000000000003</v>
      </c>
      <c r="L34" s="93">
        <v>33.06</v>
      </c>
      <c r="M34" s="93">
        <v>32.590000000000003</v>
      </c>
      <c r="N34" s="93">
        <v>32.119999999999997</v>
      </c>
      <c r="O34" s="93">
        <v>31.64</v>
      </c>
      <c r="P34" s="93">
        <v>31.15</v>
      </c>
      <c r="Q34" s="93">
        <v>30.66</v>
      </c>
      <c r="R34" s="93">
        <v>30.16</v>
      </c>
      <c r="S34" s="93">
        <v>29.65</v>
      </c>
      <c r="T34" s="93">
        <v>29.14</v>
      </c>
      <c r="U34" s="93">
        <v>28.62</v>
      </c>
      <c r="V34" s="93">
        <v>28.09</v>
      </c>
      <c r="W34" s="93">
        <v>27.56</v>
      </c>
      <c r="X34" s="93">
        <v>27.02</v>
      </c>
      <c r="Y34" s="93">
        <v>26.47</v>
      </c>
      <c r="Z34" s="93">
        <v>25.92</v>
      </c>
      <c r="AA34" s="93">
        <v>25.36</v>
      </c>
      <c r="AB34" s="93">
        <v>24.8</v>
      </c>
      <c r="AC34" s="93">
        <v>24.22</v>
      </c>
      <c r="AD34" s="93">
        <v>23.64</v>
      </c>
      <c r="AE34" s="93">
        <v>23.06</v>
      </c>
      <c r="AF34" s="93"/>
    </row>
    <row r="35" spans="1:32" x14ac:dyDescent="0.25">
      <c r="A35" s="92">
        <v>9</v>
      </c>
      <c r="B35" s="93">
        <v>37.32</v>
      </c>
      <c r="C35" s="93">
        <v>36.909999999999997</v>
      </c>
      <c r="D35" s="93">
        <v>36.51</v>
      </c>
      <c r="E35" s="93">
        <v>36.090000000000003</v>
      </c>
      <c r="F35" s="93">
        <v>35.68</v>
      </c>
      <c r="G35" s="93">
        <v>35.25</v>
      </c>
      <c r="H35" s="93">
        <v>34.82</v>
      </c>
      <c r="I35" s="93">
        <v>34.380000000000003</v>
      </c>
      <c r="J35" s="93">
        <v>33.93</v>
      </c>
      <c r="K35" s="93">
        <v>33.479999999999997</v>
      </c>
      <c r="L35" s="93">
        <v>33.020000000000003</v>
      </c>
      <c r="M35" s="93">
        <v>32.549999999999997</v>
      </c>
      <c r="N35" s="93">
        <v>32.08</v>
      </c>
      <c r="O35" s="93">
        <v>31.6</v>
      </c>
      <c r="P35" s="93">
        <v>31.11</v>
      </c>
      <c r="Q35" s="93">
        <v>30.62</v>
      </c>
      <c r="R35" s="93">
        <v>30.12</v>
      </c>
      <c r="S35" s="93">
        <v>29.61</v>
      </c>
      <c r="T35" s="93">
        <v>29.1</v>
      </c>
      <c r="U35" s="93">
        <v>28.58</v>
      </c>
      <c r="V35" s="93">
        <v>28.05</v>
      </c>
      <c r="W35" s="93">
        <v>27.52</v>
      </c>
      <c r="X35" s="93">
        <v>26.98</v>
      </c>
      <c r="Y35" s="93">
        <v>26.43</v>
      </c>
      <c r="Z35" s="93">
        <v>25.88</v>
      </c>
      <c r="AA35" s="93">
        <v>25.32</v>
      </c>
      <c r="AB35" s="93">
        <v>24.75</v>
      </c>
      <c r="AC35" s="93">
        <v>24.17</v>
      </c>
      <c r="AD35" s="93">
        <v>23.6</v>
      </c>
      <c r="AE35" s="93">
        <v>23.01</v>
      </c>
      <c r="AF35" s="93"/>
    </row>
    <row r="36" spans="1:32" x14ac:dyDescent="0.25">
      <c r="A36" s="92">
        <v>10</v>
      </c>
      <c r="B36" s="93">
        <v>37.28</v>
      </c>
      <c r="C36" s="93">
        <v>36.880000000000003</v>
      </c>
      <c r="D36" s="93">
        <v>36.47</v>
      </c>
      <c r="E36" s="93">
        <v>36.06</v>
      </c>
      <c r="F36" s="93">
        <v>35.64</v>
      </c>
      <c r="G36" s="93">
        <v>35.21</v>
      </c>
      <c r="H36" s="93">
        <v>34.78</v>
      </c>
      <c r="I36" s="93">
        <v>34.340000000000003</v>
      </c>
      <c r="J36" s="93">
        <v>33.89</v>
      </c>
      <c r="K36" s="93">
        <v>33.44</v>
      </c>
      <c r="L36" s="93">
        <v>32.979999999999997</v>
      </c>
      <c r="M36" s="93">
        <v>32.520000000000003</v>
      </c>
      <c r="N36" s="93">
        <v>32.04</v>
      </c>
      <c r="O36" s="93">
        <v>31.56</v>
      </c>
      <c r="P36" s="93">
        <v>31.07</v>
      </c>
      <c r="Q36" s="93">
        <v>30.58</v>
      </c>
      <c r="R36" s="93">
        <v>30.08</v>
      </c>
      <c r="S36" s="93">
        <v>29.57</v>
      </c>
      <c r="T36" s="93">
        <v>29.05</v>
      </c>
      <c r="U36" s="93">
        <v>28.53</v>
      </c>
      <c r="V36" s="93">
        <v>28.01</v>
      </c>
      <c r="W36" s="93">
        <v>27.47</v>
      </c>
      <c r="X36" s="93">
        <v>26.93</v>
      </c>
      <c r="Y36" s="93">
        <v>26.38</v>
      </c>
      <c r="Z36" s="93">
        <v>25.83</v>
      </c>
      <c r="AA36" s="93">
        <v>25.27</v>
      </c>
      <c r="AB36" s="93">
        <v>24.7</v>
      </c>
      <c r="AC36" s="93">
        <v>24.13</v>
      </c>
      <c r="AD36" s="93">
        <v>23.55</v>
      </c>
      <c r="AE36" s="93">
        <v>22.96</v>
      </c>
      <c r="AF36" s="93"/>
    </row>
    <row r="37" spans="1:32" x14ac:dyDescent="0.25">
      <c r="A37" s="92">
        <v>11</v>
      </c>
      <c r="B37" s="93">
        <v>37.25</v>
      </c>
      <c r="C37" s="93">
        <v>36.85</v>
      </c>
      <c r="D37" s="93">
        <v>36.44</v>
      </c>
      <c r="E37" s="93">
        <v>36.03</v>
      </c>
      <c r="F37" s="93">
        <v>35.6</v>
      </c>
      <c r="G37" s="93">
        <v>35.18</v>
      </c>
      <c r="H37" s="93">
        <v>34.74</v>
      </c>
      <c r="I37" s="93">
        <v>34.299999999999997</v>
      </c>
      <c r="J37" s="93">
        <v>33.86</v>
      </c>
      <c r="K37" s="93">
        <v>33.4</v>
      </c>
      <c r="L37" s="93">
        <v>32.94</v>
      </c>
      <c r="M37" s="93">
        <v>32.479999999999997</v>
      </c>
      <c r="N37" s="93">
        <v>32</v>
      </c>
      <c r="O37" s="93">
        <v>31.52</v>
      </c>
      <c r="P37" s="93">
        <v>31.03</v>
      </c>
      <c r="Q37" s="93">
        <v>30.54</v>
      </c>
      <c r="R37" s="93">
        <v>30.03</v>
      </c>
      <c r="S37" s="93">
        <v>29.53</v>
      </c>
      <c r="T37" s="93">
        <v>29.01</v>
      </c>
      <c r="U37" s="93">
        <v>28.49</v>
      </c>
      <c r="V37" s="93">
        <v>27.96</v>
      </c>
      <c r="W37" s="93">
        <v>27.43</v>
      </c>
      <c r="X37" s="93">
        <v>26.88</v>
      </c>
      <c r="Y37" s="93">
        <v>26.34</v>
      </c>
      <c r="Z37" s="93">
        <v>25.78</v>
      </c>
      <c r="AA37" s="93">
        <v>25.22</v>
      </c>
      <c r="AB37" s="93">
        <v>24.65</v>
      </c>
      <c r="AC37" s="93">
        <v>24.08</v>
      </c>
      <c r="AD37" s="93">
        <v>23.5</v>
      </c>
      <c r="AE37" s="93">
        <v>22.91</v>
      </c>
      <c r="AF37" s="93"/>
    </row>
    <row r="38" spans="1:32" x14ac:dyDescent="0.25">
      <c r="A38"/>
      <c r="B38"/>
    </row>
    <row r="39" spans="1:32" x14ac:dyDescent="0.25">
      <c r="A39"/>
      <c r="B39"/>
    </row>
    <row r="40" spans="1:32" x14ac:dyDescent="0.25">
      <c r="A40"/>
      <c r="B40"/>
    </row>
    <row r="41" spans="1:32" x14ac:dyDescent="0.25">
      <c r="A41"/>
      <c r="B41"/>
    </row>
    <row r="42" spans="1:32" x14ac:dyDescent="0.25">
      <c r="A42"/>
      <c r="B42"/>
    </row>
    <row r="43" spans="1:32" ht="39.6" customHeight="1" x14ac:dyDescent="0.25">
      <c r="A43"/>
      <c r="B43"/>
    </row>
    <row r="44" spans="1:32" x14ac:dyDescent="0.25">
      <c r="A44"/>
      <c r="B44"/>
    </row>
    <row r="45" spans="1:32" ht="27.6" customHeight="1"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BSP7KUF4bu4kd4WnQnqv9um+gBv4DIGGimhW8NK2b7VrX5gvC+MtRo8H7uedLqunxzhb+r6808HQbogRnUqlKA==" saltValue="5K8EQlkjJi+h4K6srXmjYQ==" spinCount="100000" sheet="1" objects="1" scenarios="1"/>
  <conditionalFormatting sqref="A6:A16 A18:A20">
    <cfRule type="expression" dxfId="907" priority="17" stopIfTrue="1">
      <formula>MOD(ROW(),2)=0</formula>
    </cfRule>
    <cfRule type="expression" dxfId="906" priority="18" stopIfTrue="1">
      <formula>MOD(ROW(),2)&lt;&gt;0</formula>
    </cfRule>
  </conditionalFormatting>
  <conditionalFormatting sqref="B6:AF16 C17:AF20">
    <cfRule type="expression" dxfId="905" priority="19" stopIfTrue="1">
      <formula>MOD(ROW(),2)=0</formula>
    </cfRule>
    <cfRule type="expression" dxfId="904" priority="20" stopIfTrue="1">
      <formula>MOD(ROW(),2)&lt;&gt;0</formula>
    </cfRule>
  </conditionalFormatting>
  <conditionalFormatting sqref="B17:B20">
    <cfRule type="expression" dxfId="903" priority="7" stopIfTrue="1">
      <formula>MOD(ROW(),2)=0</formula>
    </cfRule>
    <cfRule type="expression" dxfId="902" priority="8" stopIfTrue="1">
      <formula>MOD(ROW(),2)&lt;&gt;0</formula>
    </cfRule>
  </conditionalFormatting>
  <conditionalFormatting sqref="A25:A37">
    <cfRule type="expression" dxfId="901" priority="3" stopIfTrue="1">
      <formula>MOD(ROW(),2)=0</formula>
    </cfRule>
    <cfRule type="expression" dxfId="900" priority="4" stopIfTrue="1">
      <formula>MOD(ROW(),2)&lt;&gt;0</formula>
    </cfRule>
  </conditionalFormatting>
  <conditionalFormatting sqref="B25:AF37">
    <cfRule type="expression" dxfId="899" priority="5" stopIfTrue="1">
      <formula>MOD(ROW(),2)=0</formula>
    </cfRule>
    <cfRule type="expression" dxfId="898" priority="6" stopIfTrue="1">
      <formula>MOD(ROW(),2)&lt;&gt;0</formula>
    </cfRule>
  </conditionalFormatting>
  <conditionalFormatting sqref="A17">
    <cfRule type="expression" dxfId="897" priority="1" stopIfTrue="1">
      <formula>MOD(ROW(),2)=0</formula>
    </cfRule>
    <cfRule type="expression" dxfId="8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79"/>
  <dimension ref="A1:L64"/>
  <sheetViews>
    <sheetView showGridLines="0" zoomScale="85" zoomScaleNormal="85" workbookViewId="0"/>
  </sheetViews>
  <sheetFormatPr defaultColWidth="10" defaultRowHeight="13.2" x14ac:dyDescent="0.25"/>
  <cols>
    <col min="1" max="1" width="31.6640625" style="27" customWidth="1"/>
    <col min="2" max="12" width="22.6640625" style="27" customWidth="1"/>
    <col min="13"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Debit - x-331</v>
      </c>
      <c r="B3" s="43"/>
      <c r="C3" s="43"/>
      <c r="D3" s="43"/>
      <c r="E3" s="43"/>
      <c r="F3" s="43"/>
      <c r="G3" s="43"/>
      <c r="H3" s="43"/>
      <c r="I3" s="43"/>
    </row>
    <row r="4" spans="1:12" x14ac:dyDescent="0.25">
      <c r="A4" s="45"/>
    </row>
    <row r="6" spans="1:12" x14ac:dyDescent="0.25">
      <c r="A6" s="74" t="s">
        <v>24</v>
      </c>
      <c r="B6" s="76" t="s">
        <v>26</v>
      </c>
      <c r="C6" s="76"/>
      <c r="D6" s="76"/>
      <c r="E6" s="76"/>
      <c r="F6" s="76"/>
      <c r="G6" s="76"/>
      <c r="H6" s="76"/>
      <c r="I6" s="76"/>
      <c r="J6" s="76"/>
      <c r="K6" s="76"/>
      <c r="L6" s="76"/>
    </row>
    <row r="7" spans="1:12" x14ac:dyDescent="0.25">
      <c r="A7" s="75" t="s">
        <v>16</v>
      </c>
      <c r="B7" s="77" t="s">
        <v>52</v>
      </c>
      <c r="C7" s="77"/>
      <c r="D7" s="77"/>
      <c r="E7" s="77"/>
      <c r="F7" s="77"/>
      <c r="G7" s="77"/>
      <c r="H7" s="77"/>
      <c r="I7" s="77"/>
      <c r="J7" s="77"/>
      <c r="K7" s="77"/>
      <c r="L7" s="77"/>
    </row>
    <row r="8" spans="1:12" x14ac:dyDescent="0.25">
      <c r="A8" s="75" t="s">
        <v>53</v>
      </c>
      <c r="B8" s="77">
        <v>2006</v>
      </c>
      <c r="C8" s="77"/>
      <c r="D8" s="77"/>
      <c r="E8" s="77"/>
      <c r="F8" s="77"/>
      <c r="G8" s="77"/>
      <c r="H8" s="77"/>
      <c r="I8" s="77"/>
      <c r="J8" s="77"/>
      <c r="K8" s="77"/>
      <c r="L8" s="77"/>
    </row>
    <row r="9" spans="1:12" x14ac:dyDescent="0.25">
      <c r="A9" s="75" t="s">
        <v>17</v>
      </c>
      <c r="B9" s="77" t="s">
        <v>396</v>
      </c>
      <c r="C9" s="77"/>
      <c r="D9" s="77"/>
      <c r="E9" s="77"/>
      <c r="F9" s="77"/>
      <c r="G9" s="77"/>
      <c r="H9" s="77"/>
      <c r="I9" s="77"/>
      <c r="J9" s="77"/>
      <c r="K9" s="77"/>
      <c r="L9" s="77"/>
    </row>
    <row r="10" spans="1:12" x14ac:dyDescent="0.25">
      <c r="A10" s="75" t="s">
        <v>2</v>
      </c>
      <c r="B10" s="77" t="s">
        <v>429</v>
      </c>
      <c r="C10" s="77"/>
      <c r="D10" s="77"/>
      <c r="E10" s="77"/>
      <c r="F10" s="77"/>
      <c r="G10" s="77"/>
      <c r="H10" s="77"/>
      <c r="I10" s="77"/>
      <c r="J10" s="77"/>
      <c r="K10" s="77"/>
      <c r="L10" s="77"/>
    </row>
    <row r="11" spans="1:12" x14ac:dyDescent="0.25">
      <c r="A11" s="75" t="s">
        <v>23</v>
      </c>
      <c r="B11" s="77" t="s">
        <v>398</v>
      </c>
      <c r="C11" s="77"/>
      <c r="D11" s="77"/>
      <c r="E11" s="77"/>
      <c r="F11" s="77"/>
      <c r="G11" s="77"/>
      <c r="H11" s="77"/>
      <c r="I11" s="77"/>
      <c r="J11" s="77"/>
      <c r="K11" s="77"/>
      <c r="L11" s="77"/>
    </row>
    <row r="12" spans="1:12" x14ac:dyDescent="0.25">
      <c r="A12" s="75" t="s">
        <v>270</v>
      </c>
      <c r="B12" s="77" t="s">
        <v>407</v>
      </c>
      <c r="C12" s="77"/>
      <c r="D12" s="77"/>
      <c r="E12" s="77"/>
      <c r="F12" s="77"/>
      <c r="G12" s="77"/>
      <c r="H12" s="77"/>
      <c r="I12" s="77"/>
      <c r="J12" s="77"/>
      <c r="K12" s="77"/>
      <c r="L12" s="77"/>
    </row>
    <row r="13" spans="1:12" x14ac:dyDescent="0.25">
      <c r="A13" s="75" t="s">
        <v>56</v>
      </c>
      <c r="B13" s="77">
        <v>1</v>
      </c>
      <c r="C13" s="77"/>
      <c r="D13" s="77"/>
      <c r="E13" s="77"/>
      <c r="F13" s="77"/>
      <c r="G13" s="77"/>
      <c r="H13" s="77"/>
      <c r="I13" s="77"/>
      <c r="J13" s="77"/>
      <c r="K13" s="77"/>
      <c r="L13" s="77"/>
    </row>
    <row r="14" spans="1:12" x14ac:dyDescent="0.25">
      <c r="A14" s="75" t="s">
        <v>18</v>
      </c>
      <c r="B14" s="77">
        <v>331</v>
      </c>
      <c r="C14" s="77"/>
      <c r="D14" s="77"/>
      <c r="E14" s="77"/>
      <c r="F14" s="77"/>
      <c r="G14" s="77"/>
      <c r="H14" s="77"/>
      <c r="I14" s="77"/>
      <c r="J14" s="77"/>
      <c r="K14" s="77"/>
      <c r="L14" s="77"/>
    </row>
    <row r="15" spans="1:12" x14ac:dyDescent="0.25">
      <c r="A15" s="75" t="s">
        <v>57</v>
      </c>
      <c r="B15" s="77" t="s">
        <v>430</v>
      </c>
      <c r="C15" s="77"/>
      <c r="D15" s="77"/>
      <c r="E15" s="77"/>
      <c r="F15" s="77"/>
      <c r="G15" s="77"/>
      <c r="H15" s="77"/>
      <c r="I15" s="77"/>
      <c r="J15" s="77"/>
      <c r="K15" s="77"/>
      <c r="L15" s="77"/>
    </row>
    <row r="16" spans="1:12" x14ac:dyDescent="0.25">
      <c r="A16" s="75" t="s">
        <v>58</v>
      </c>
      <c r="B16" s="77" t="s">
        <v>431</v>
      </c>
      <c r="C16" s="77"/>
      <c r="D16" s="77"/>
      <c r="E16" s="77"/>
      <c r="F16" s="77"/>
      <c r="G16" s="77"/>
      <c r="H16" s="77"/>
      <c r="I16" s="77"/>
      <c r="J16" s="77"/>
      <c r="K16" s="77"/>
      <c r="L16" s="77"/>
    </row>
    <row r="17" spans="1:12" x14ac:dyDescent="0.25">
      <c r="A17" s="89" t="s">
        <v>519</v>
      </c>
      <c r="B17" s="84" t="str">
        <f>INDEX('Factor List'!$L:$L,MATCH(B$15,'Factor List'!$J:$J,0))</f>
        <v>Police pension schemes (England &amp; Wales): 2006 Scheme; Transfer values and pension sharing on divorce; Factors and guidance, dated 10 December 2020</v>
      </c>
      <c r="C17" s="77"/>
      <c r="D17" s="77"/>
      <c r="E17" s="77"/>
      <c r="F17" s="77"/>
      <c r="G17" s="77"/>
      <c r="H17" s="77"/>
      <c r="I17" s="77"/>
      <c r="J17" s="77"/>
      <c r="K17" s="77"/>
      <c r="L17" s="77"/>
    </row>
    <row r="18" spans="1:12" x14ac:dyDescent="0.25">
      <c r="A18" s="75" t="s">
        <v>19</v>
      </c>
      <c r="B18" s="90" t="str">
        <f>"24 May 2023"</f>
        <v>24 May 2023</v>
      </c>
      <c r="C18" s="77"/>
      <c r="D18" s="77"/>
      <c r="E18" s="77"/>
      <c r="F18" s="77"/>
      <c r="G18" s="77"/>
      <c r="H18" s="77"/>
      <c r="I18" s="77"/>
      <c r="J18" s="77"/>
      <c r="K18" s="77"/>
      <c r="L18" s="77"/>
    </row>
    <row r="19" spans="1:12" ht="26.4" x14ac:dyDescent="0.25">
      <c r="A19" s="75" t="s">
        <v>20</v>
      </c>
      <c r="B19" s="90"/>
      <c r="C19" s="77"/>
      <c r="D19" s="77"/>
      <c r="E19" s="77"/>
      <c r="F19" s="77"/>
      <c r="G19" s="77"/>
      <c r="H19" s="77"/>
      <c r="I19" s="77"/>
      <c r="J19" s="77"/>
      <c r="K19" s="77"/>
      <c r="L19" s="77"/>
    </row>
    <row r="20" spans="1:12" x14ac:dyDescent="0.25">
      <c r="A20" s="75" t="s">
        <v>268</v>
      </c>
      <c r="B20" s="84" t="str">
        <f>INDEX('Factor List'!$O:$O,MATCH(B$15,'Factor List'!$J:$J,0))</f>
        <v>Issued</v>
      </c>
      <c r="C20" s="77"/>
      <c r="D20" s="77"/>
      <c r="E20" s="77"/>
      <c r="F20" s="77"/>
      <c r="G20" s="77"/>
      <c r="H20" s="77"/>
      <c r="I20" s="77"/>
      <c r="J20" s="77"/>
      <c r="K20" s="77"/>
      <c r="L20" s="77"/>
    </row>
    <row r="22" spans="1:12" x14ac:dyDescent="0.25">
      <c r="B22" s="96" t="str">
        <f>HYPERLINK("#'Factor List'!A1","Back to Factor List")</f>
        <v>Back to Factor List</v>
      </c>
    </row>
    <row r="25" spans="1:12" x14ac:dyDescent="0.25">
      <c r="A25" s="91" t="s">
        <v>402</v>
      </c>
      <c r="B25" s="91">
        <v>55</v>
      </c>
      <c r="C25" s="91">
        <v>56</v>
      </c>
      <c r="D25" s="91">
        <v>57</v>
      </c>
      <c r="E25" s="91">
        <v>58</v>
      </c>
      <c r="F25" s="91">
        <v>59</v>
      </c>
      <c r="G25" s="91">
        <v>60</v>
      </c>
      <c r="H25" s="91">
        <v>61</v>
      </c>
      <c r="I25" s="91">
        <v>62</v>
      </c>
      <c r="J25" s="91">
        <v>63</v>
      </c>
      <c r="K25" s="91">
        <v>64</v>
      </c>
      <c r="L25" s="91">
        <v>65</v>
      </c>
    </row>
    <row r="26" spans="1:12" x14ac:dyDescent="0.25">
      <c r="A26" s="92">
        <v>0</v>
      </c>
      <c r="B26" s="103">
        <v>0.629</v>
      </c>
      <c r="C26" s="103">
        <v>0.65400000000000003</v>
      </c>
      <c r="D26" s="103">
        <v>0.68200000000000005</v>
      </c>
      <c r="E26" s="103">
        <v>0.71199999999999997</v>
      </c>
      <c r="F26" s="103">
        <v>0.74399999999999999</v>
      </c>
      <c r="G26" s="103">
        <v>0.77800000000000002</v>
      </c>
      <c r="H26" s="103">
        <v>0.81599999999999995</v>
      </c>
      <c r="I26" s="103">
        <v>0.85599999999999998</v>
      </c>
      <c r="J26" s="103">
        <v>0.9</v>
      </c>
      <c r="K26" s="103">
        <v>0.94799999999999995</v>
      </c>
      <c r="L26" s="103">
        <v>1</v>
      </c>
    </row>
    <row r="27" spans="1:12" x14ac:dyDescent="0.25">
      <c r="A27" s="92">
        <v>1</v>
      </c>
      <c r="B27" s="103">
        <v>0.63100000000000001</v>
      </c>
      <c r="C27" s="103">
        <v>0.65700000000000003</v>
      </c>
      <c r="D27" s="103">
        <v>0.68500000000000005</v>
      </c>
      <c r="E27" s="103">
        <v>0.71499999999999997</v>
      </c>
      <c r="F27" s="103">
        <v>0.747</v>
      </c>
      <c r="G27" s="103">
        <v>0.78100000000000003</v>
      </c>
      <c r="H27" s="103">
        <v>0.81899999999999995</v>
      </c>
      <c r="I27" s="103">
        <v>0.86</v>
      </c>
      <c r="J27" s="103">
        <v>0.90400000000000003</v>
      </c>
      <c r="K27" s="103">
        <v>0.95199999999999996</v>
      </c>
      <c r="L27" s="103"/>
    </row>
    <row r="28" spans="1:12" x14ac:dyDescent="0.25">
      <c r="A28" s="92">
        <v>2</v>
      </c>
      <c r="B28" s="103">
        <v>0.63300000000000001</v>
      </c>
      <c r="C28" s="103">
        <v>0.65900000000000003</v>
      </c>
      <c r="D28" s="103">
        <v>0.68700000000000006</v>
      </c>
      <c r="E28" s="103">
        <v>0.71699999999999997</v>
      </c>
      <c r="F28" s="103">
        <v>0.75</v>
      </c>
      <c r="G28" s="103">
        <v>0.78500000000000003</v>
      </c>
      <c r="H28" s="103">
        <v>0.82199999999999995</v>
      </c>
      <c r="I28" s="103">
        <v>0.86299999999999999</v>
      </c>
      <c r="J28" s="103">
        <v>0.90800000000000003</v>
      </c>
      <c r="K28" s="103">
        <v>0.95599999999999996</v>
      </c>
      <c r="L28" s="103"/>
    </row>
    <row r="29" spans="1:12" x14ac:dyDescent="0.25">
      <c r="A29" s="92">
        <v>3</v>
      </c>
      <c r="B29" s="103">
        <v>0.63500000000000001</v>
      </c>
      <c r="C29" s="103">
        <v>0.66100000000000003</v>
      </c>
      <c r="D29" s="103">
        <v>0.69</v>
      </c>
      <c r="E29" s="103">
        <v>0.72</v>
      </c>
      <c r="F29" s="103">
        <v>0.752</v>
      </c>
      <c r="G29" s="103">
        <v>0.78800000000000003</v>
      </c>
      <c r="H29" s="103">
        <v>0.82599999999999996</v>
      </c>
      <c r="I29" s="103">
        <v>0.86699999999999999</v>
      </c>
      <c r="J29" s="103">
        <v>0.91200000000000003</v>
      </c>
      <c r="K29" s="103">
        <v>0.96099999999999997</v>
      </c>
      <c r="L29" s="103"/>
    </row>
    <row r="30" spans="1:12" x14ac:dyDescent="0.25">
      <c r="A30" s="92">
        <v>4</v>
      </c>
      <c r="B30" s="103">
        <v>0.63700000000000001</v>
      </c>
      <c r="C30" s="103">
        <v>0.66400000000000003</v>
      </c>
      <c r="D30" s="103">
        <v>0.69199999999999995</v>
      </c>
      <c r="E30" s="103">
        <v>0.72199999999999998</v>
      </c>
      <c r="F30" s="103">
        <v>0.755</v>
      </c>
      <c r="G30" s="103">
        <v>0.79100000000000004</v>
      </c>
      <c r="H30" s="103">
        <v>0.82899999999999996</v>
      </c>
      <c r="I30" s="103">
        <v>0.871</v>
      </c>
      <c r="J30" s="103">
        <v>0.91600000000000004</v>
      </c>
      <c r="K30" s="103">
        <v>0.96499999999999997</v>
      </c>
      <c r="L30" s="103"/>
    </row>
    <row r="31" spans="1:12" x14ac:dyDescent="0.25">
      <c r="A31" s="92">
        <v>5</v>
      </c>
      <c r="B31" s="103">
        <v>0.63900000000000001</v>
      </c>
      <c r="C31" s="103">
        <v>0.66600000000000004</v>
      </c>
      <c r="D31" s="103">
        <v>0.69399999999999995</v>
      </c>
      <c r="E31" s="103">
        <v>0.72499999999999998</v>
      </c>
      <c r="F31" s="103">
        <v>0.75800000000000001</v>
      </c>
      <c r="G31" s="103">
        <v>0.79400000000000004</v>
      </c>
      <c r="H31" s="103">
        <v>0.83199999999999996</v>
      </c>
      <c r="I31" s="103">
        <v>0.874</v>
      </c>
      <c r="J31" s="103">
        <v>0.92</v>
      </c>
      <c r="K31" s="103">
        <v>0.96899999999999997</v>
      </c>
      <c r="L31" s="103"/>
    </row>
    <row r="32" spans="1:12" x14ac:dyDescent="0.25">
      <c r="A32" s="92">
        <v>6</v>
      </c>
      <c r="B32" s="103">
        <v>0.64100000000000001</v>
      </c>
      <c r="C32" s="103">
        <v>0.66800000000000004</v>
      </c>
      <c r="D32" s="103">
        <v>0.69699999999999995</v>
      </c>
      <c r="E32" s="103">
        <v>0.72799999999999998</v>
      </c>
      <c r="F32" s="103">
        <v>0.76100000000000001</v>
      </c>
      <c r="G32" s="103">
        <v>0.79700000000000004</v>
      </c>
      <c r="H32" s="103">
        <v>0.83599999999999997</v>
      </c>
      <c r="I32" s="103">
        <v>0.878</v>
      </c>
      <c r="J32" s="103">
        <v>0.92400000000000004</v>
      </c>
      <c r="K32" s="103">
        <v>0.97399999999999998</v>
      </c>
      <c r="L32" s="103"/>
    </row>
    <row r="33" spans="1:12" x14ac:dyDescent="0.25">
      <c r="A33" s="92">
        <v>7</v>
      </c>
      <c r="B33" s="103">
        <v>0.64400000000000002</v>
      </c>
      <c r="C33" s="103">
        <v>0.67100000000000004</v>
      </c>
      <c r="D33" s="103">
        <v>0.69899999999999995</v>
      </c>
      <c r="E33" s="103">
        <v>0.73</v>
      </c>
      <c r="F33" s="103">
        <v>0.76400000000000001</v>
      </c>
      <c r="G33" s="103">
        <v>0.8</v>
      </c>
      <c r="H33" s="103">
        <v>0.83899999999999997</v>
      </c>
      <c r="I33" s="103">
        <v>0.88200000000000001</v>
      </c>
      <c r="J33" s="103">
        <v>0.92800000000000005</v>
      </c>
      <c r="K33" s="103">
        <v>0.97799999999999998</v>
      </c>
      <c r="L33" s="103"/>
    </row>
    <row r="34" spans="1:12" x14ac:dyDescent="0.25">
      <c r="A34" s="92">
        <v>8</v>
      </c>
      <c r="B34" s="103">
        <v>0.64600000000000002</v>
      </c>
      <c r="C34" s="103">
        <v>0.67300000000000004</v>
      </c>
      <c r="D34" s="103">
        <v>0.70199999999999996</v>
      </c>
      <c r="E34" s="103">
        <v>0.73299999999999998</v>
      </c>
      <c r="F34" s="103">
        <v>0.76700000000000002</v>
      </c>
      <c r="G34" s="103">
        <v>0.80300000000000005</v>
      </c>
      <c r="H34" s="103">
        <v>0.84199999999999997</v>
      </c>
      <c r="I34" s="103">
        <v>0.88500000000000001</v>
      </c>
      <c r="J34" s="103">
        <v>0.93200000000000005</v>
      </c>
      <c r="K34" s="103">
        <v>0.98299999999999998</v>
      </c>
      <c r="L34" s="103"/>
    </row>
    <row r="35" spans="1:12" x14ac:dyDescent="0.25">
      <c r="A35" s="92">
        <v>9</v>
      </c>
      <c r="B35" s="103">
        <v>0.64800000000000002</v>
      </c>
      <c r="C35" s="103">
        <v>0.67500000000000004</v>
      </c>
      <c r="D35" s="103">
        <v>0.70399999999999996</v>
      </c>
      <c r="E35" s="103">
        <v>0.73599999999999999</v>
      </c>
      <c r="F35" s="103">
        <v>0.77</v>
      </c>
      <c r="G35" s="103">
        <v>0.80600000000000005</v>
      </c>
      <c r="H35" s="103">
        <v>0.84599999999999997</v>
      </c>
      <c r="I35" s="103">
        <v>0.88900000000000001</v>
      </c>
      <c r="J35" s="103">
        <v>0.93600000000000005</v>
      </c>
      <c r="K35" s="103">
        <v>0.98699999999999999</v>
      </c>
      <c r="L35" s="103"/>
    </row>
    <row r="36" spans="1:12" x14ac:dyDescent="0.25">
      <c r="A36" s="92">
        <v>10</v>
      </c>
      <c r="B36" s="103">
        <v>0.65</v>
      </c>
      <c r="C36" s="103">
        <v>0.67700000000000005</v>
      </c>
      <c r="D36" s="103">
        <v>0.70699999999999996</v>
      </c>
      <c r="E36" s="103">
        <v>0.73799999999999999</v>
      </c>
      <c r="F36" s="103">
        <v>0.77300000000000002</v>
      </c>
      <c r="G36" s="103">
        <v>0.80900000000000005</v>
      </c>
      <c r="H36" s="103">
        <v>0.84899999999999998</v>
      </c>
      <c r="I36" s="103">
        <v>0.89300000000000002</v>
      </c>
      <c r="J36" s="103">
        <v>0.94</v>
      </c>
      <c r="K36" s="103">
        <v>0.99099999999999999</v>
      </c>
      <c r="L36" s="103"/>
    </row>
    <row r="37" spans="1:12" x14ac:dyDescent="0.25">
      <c r="A37" s="92">
        <v>11</v>
      </c>
      <c r="B37" s="103">
        <v>0.65200000000000002</v>
      </c>
      <c r="C37" s="103">
        <v>0.68</v>
      </c>
      <c r="D37" s="103">
        <v>0.70899999999999996</v>
      </c>
      <c r="E37" s="103">
        <v>0.74099999999999999</v>
      </c>
      <c r="F37" s="103">
        <v>0.77500000000000002</v>
      </c>
      <c r="G37" s="103">
        <v>0.81200000000000006</v>
      </c>
      <c r="H37" s="103">
        <v>0.85299999999999998</v>
      </c>
      <c r="I37" s="103">
        <v>0.89600000000000002</v>
      </c>
      <c r="J37" s="103">
        <v>0.94399999999999995</v>
      </c>
      <c r="K37" s="103">
        <v>0.996</v>
      </c>
      <c r="L37" s="103"/>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COJW8f/o7+6Qafv70WrX/f//AxEQdnfYeLH4DH96CnpuJCKk7hbz6LYs06Egmy/wm6ywPJ/BiOvTujuoRpLFQ==" saltValue="UoH+/YkAGZ7JZ6QaezCxOg==" spinCount="100000" sheet="1" objects="1" scenarios="1"/>
  <conditionalFormatting sqref="A6:A16 A18:A20">
    <cfRule type="expression" dxfId="895" priority="17" stopIfTrue="1">
      <formula>MOD(ROW(),2)=0</formula>
    </cfRule>
    <cfRule type="expression" dxfId="894" priority="18" stopIfTrue="1">
      <formula>MOD(ROW(),2)&lt;&gt;0</formula>
    </cfRule>
  </conditionalFormatting>
  <conditionalFormatting sqref="B6:L16 C17:L20">
    <cfRule type="expression" dxfId="893" priority="19" stopIfTrue="1">
      <formula>MOD(ROW(),2)=0</formula>
    </cfRule>
    <cfRule type="expression" dxfId="892" priority="20" stopIfTrue="1">
      <formula>MOD(ROW(),2)&lt;&gt;0</formula>
    </cfRule>
  </conditionalFormatting>
  <conditionalFormatting sqref="B17:B20">
    <cfRule type="expression" dxfId="891" priority="7" stopIfTrue="1">
      <formula>MOD(ROW(),2)=0</formula>
    </cfRule>
    <cfRule type="expression" dxfId="890" priority="8" stopIfTrue="1">
      <formula>MOD(ROW(),2)&lt;&gt;0</formula>
    </cfRule>
  </conditionalFormatting>
  <conditionalFormatting sqref="A25:A37">
    <cfRule type="expression" dxfId="889" priority="3" stopIfTrue="1">
      <formula>MOD(ROW(),2)=0</formula>
    </cfRule>
    <cfRule type="expression" dxfId="888" priority="4" stopIfTrue="1">
      <formula>MOD(ROW(),2)&lt;&gt;0</formula>
    </cfRule>
  </conditionalFormatting>
  <conditionalFormatting sqref="B25:L37">
    <cfRule type="expression" dxfId="887" priority="5" stopIfTrue="1">
      <formula>MOD(ROW(),2)=0</formula>
    </cfRule>
    <cfRule type="expression" dxfId="886" priority="6" stopIfTrue="1">
      <formula>MOD(ROW(),2)&lt;&gt;0</formula>
    </cfRule>
  </conditionalFormatting>
  <conditionalFormatting sqref="A17">
    <cfRule type="expression" dxfId="885" priority="1" stopIfTrue="1">
      <formula>MOD(ROW(),2)=0</formula>
    </cfRule>
    <cfRule type="expression" dxfId="8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80"/>
  <dimension ref="A1:L64"/>
  <sheetViews>
    <sheetView showGridLines="0" zoomScale="85" zoomScaleNormal="85" workbookViewId="0"/>
  </sheetViews>
  <sheetFormatPr defaultColWidth="10" defaultRowHeight="13.2" x14ac:dyDescent="0.25"/>
  <cols>
    <col min="1" max="1" width="31.6640625" style="27" customWidth="1"/>
    <col min="2" max="12" width="22.6640625" style="27" customWidth="1"/>
    <col min="13"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ht="15.6" x14ac:dyDescent="0.3">
      <c r="A3" s="44" t="str">
        <f>TABLE_FACTOR_TYPE&amp;" - x-"&amp;TABLE_SERIES_NUMBER</f>
        <v>Pension Debit - x-332</v>
      </c>
      <c r="B3" s="43"/>
      <c r="C3" s="43"/>
      <c r="D3" s="43"/>
      <c r="E3" s="43"/>
      <c r="F3" s="43"/>
      <c r="G3" s="43"/>
      <c r="H3" s="43"/>
      <c r="I3" s="43"/>
    </row>
    <row r="4" spans="1:12" x14ac:dyDescent="0.25">
      <c r="A4" s="45"/>
    </row>
    <row r="6" spans="1:12" x14ac:dyDescent="0.25">
      <c r="A6" s="74" t="s">
        <v>24</v>
      </c>
      <c r="B6" s="76" t="s">
        <v>26</v>
      </c>
      <c r="C6" s="76"/>
      <c r="D6" s="76"/>
      <c r="E6" s="76"/>
      <c r="F6" s="76"/>
      <c r="G6" s="76"/>
      <c r="H6" s="76"/>
      <c r="I6" s="76"/>
      <c r="J6" s="76"/>
      <c r="K6" s="76"/>
      <c r="L6" s="76"/>
    </row>
    <row r="7" spans="1:12" x14ac:dyDescent="0.25">
      <c r="A7" s="75" t="s">
        <v>16</v>
      </c>
      <c r="B7" s="77" t="s">
        <v>52</v>
      </c>
      <c r="C7" s="77"/>
      <c r="D7" s="77"/>
      <c r="E7" s="77"/>
      <c r="F7" s="77"/>
      <c r="G7" s="77"/>
      <c r="H7" s="77"/>
      <c r="I7" s="77"/>
      <c r="J7" s="77"/>
      <c r="K7" s="77"/>
      <c r="L7" s="77"/>
    </row>
    <row r="8" spans="1:12" x14ac:dyDescent="0.25">
      <c r="A8" s="75" t="s">
        <v>53</v>
      </c>
      <c r="B8" s="77">
        <v>2006</v>
      </c>
      <c r="C8" s="77"/>
      <c r="D8" s="77"/>
      <c r="E8" s="77"/>
      <c r="F8" s="77"/>
      <c r="G8" s="77"/>
      <c r="H8" s="77"/>
      <c r="I8" s="77"/>
      <c r="J8" s="77"/>
      <c r="K8" s="77"/>
      <c r="L8" s="77"/>
    </row>
    <row r="9" spans="1:12" x14ac:dyDescent="0.25">
      <c r="A9" s="75" t="s">
        <v>17</v>
      </c>
      <c r="B9" s="77" t="s">
        <v>396</v>
      </c>
      <c r="C9" s="77"/>
      <c r="D9" s="77"/>
      <c r="E9" s="77"/>
      <c r="F9" s="77"/>
      <c r="G9" s="77"/>
      <c r="H9" s="77"/>
      <c r="I9" s="77"/>
      <c r="J9" s="77"/>
      <c r="K9" s="77"/>
      <c r="L9" s="77"/>
    </row>
    <row r="10" spans="1:12" x14ac:dyDescent="0.25">
      <c r="A10" s="75" t="s">
        <v>2</v>
      </c>
      <c r="B10" s="77" t="s">
        <v>432</v>
      </c>
      <c r="C10" s="77"/>
      <c r="D10" s="77"/>
      <c r="E10" s="77"/>
      <c r="F10" s="77"/>
      <c r="G10" s="77"/>
      <c r="H10" s="77"/>
      <c r="I10" s="77"/>
      <c r="J10" s="77"/>
      <c r="K10" s="77"/>
      <c r="L10" s="77"/>
    </row>
    <row r="11" spans="1:12" x14ac:dyDescent="0.25">
      <c r="A11" s="75" t="s">
        <v>23</v>
      </c>
      <c r="B11" s="77" t="s">
        <v>398</v>
      </c>
      <c r="C11" s="77"/>
      <c r="D11" s="77"/>
      <c r="E11" s="77"/>
      <c r="F11" s="77"/>
      <c r="G11" s="77"/>
      <c r="H11" s="77"/>
      <c r="I11" s="77"/>
      <c r="J11" s="77"/>
      <c r="K11" s="77"/>
      <c r="L11" s="77"/>
    </row>
    <row r="12" spans="1:12" x14ac:dyDescent="0.25">
      <c r="A12" s="75" t="s">
        <v>270</v>
      </c>
      <c r="B12" s="77" t="s">
        <v>407</v>
      </c>
      <c r="C12" s="77"/>
      <c r="D12" s="77"/>
      <c r="E12" s="77"/>
      <c r="F12" s="77"/>
      <c r="G12" s="77"/>
      <c r="H12" s="77"/>
      <c r="I12" s="77"/>
      <c r="J12" s="77"/>
      <c r="K12" s="77"/>
      <c r="L12" s="77"/>
    </row>
    <row r="13" spans="1:12" x14ac:dyDescent="0.25">
      <c r="A13" s="75" t="s">
        <v>56</v>
      </c>
      <c r="B13" s="77">
        <v>1</v>
      </c>
      <c r="C13" s="77"/>
      <c r="D13" s="77"/>
      <c r="E13" s="77"/>
      <c r="F13" s="77"/>
      <c r="G13" s="77"/>
      <c r="H13" s="77"/>
      <c r="I13" s="77"/>
      <c r="J13" s="77"/>
      <c r="K13" s="77"/>
      <c r="L13" s="77"/>
    </row>
    <row r="14" spans="1:12" x14ac:dyDescent="0.25">
      <c r="A14" s="75" t="s">
        <v>18</v>
      </c>
      <c r="B14" s="77">
        <v>332</v>
      </c>
      <c r="C14" s="77"/>
      <c r="D14" s="77"/>
      <c r="E14" s="77"/>
      <c r="F14" s="77"/>
      <c r="G14" s="77"/>
      <c r="H14" s="77"/>
      <c r="I14" s="77"/>
      <c r="J14" s="77"/>
      <c r="K14" s="77"/>
      <c r="L14" s="77"/>
    </row>
    <row r="15" spans="1:12" x14ac:dyDescent="0.25">
      <c r="A15" s="75" t="s">
        <v>57</v>
      </c>
      <c r="B15" s="77" t="s">
        <v>433</v>
      </c>
      <c r="C15" s="77"/>
      <c r="D15" s="77"/>
      <c r="E15" s="77"/>
      <c r="F15" s="77"/>
      <c r="G15" s="77"/>
      <c r="H15" s="77"/>
      <c r="I15" s="77"/>
      <c r="J15" s="77"/>
      <c r="K15" s="77"/>
      <c r="L15" s="77"/>
    </row>
    <row r="16" spans="1:12" x14ac:dyDescent="0.25">
      <c r="A16" s="75" t="s">
        <v>58</v>
      </c>
      <c r="B16" s="77" t="s">
        <v>434</v>
      </c>
      <c r="C16" s="77"/>
      <c r="D16" s="77"/>
      <c r="E16" s="77"/>
      <c r="F16" s="77"/>
      <c r="G16" s="77"/>
      <c r="H16" s="77"/>
      <c r="I16" s="77"/>
      <c r="J16" s="77"/>
      <c r="K16" s="77"/>
      <c r="L16" s="77"/>
    </row>
    <row r="17" spans="1:12" x14ac:dyDescent="0.25">
      <c r="A17" s="89" t="s">
        <v>519</v>
      </c>
      <c r="B17" s="84" t="str">
        <f>INDEX('Factor List'!$L:$L,MATCH(B$15,'Factor List'!$J:$J,0))</f>
        <v>Police pension schemes (England &amp; Wales): 2006 Scheme; Transfer values and pension sharing on divorce; Factors and guidance, dated 10 December 2020</v>
      </c>
      <c r="C17" s="77"/>
      <c r="D17" s="77"/>
      <c r="E17" s="77"/>
      <c r="F17" s="77"/>
      <c r="G17" s="77"/>
      <c r="H17" s="77"/>
      <c r="I17" s="77"/>
      <c r="J17" s="77"/>
      <c r="K17" s="77"/>
      <c r="L17" s="77"/>
    </row>
    <row r="18" spans="1:12" x14ac:dyDescent="0.25">
      <c r="A18" s="75" t="s">
        <v>19</v>
      </c>
      <c r="B18" s="90" t="str">
        <f>"24 May 2023"</f>
        <v>24 May 2023</v>
      </c>
      <c r="C18" s="77"/>
      <c r="D18" s="77"/>
      <c r="E18" s="77"/>
      <c r="F18" s="77"/>
      <c r="G18" s="77"/>
      <c r="H18" s="77"/>
      <c r="I18" s="77"/>
      <c r="J18" s="77"/>
      <c r="K18" s="77"/>
      <c r="L18" s="77"/>
    </row>
    <row r="19" spans="1:12" ht="26.4" x14ac:dyDescent="0.25">
      <c r="A19" s="75" t="s">
        <v>20</v>
      </c>
      <c r="B19" s="90"/>
      <c r="C19" s="77"/>
      <c r="D19" s="77"/>
      <c r="E19" s="77"/>
      <c r="F19" s="77"/>
      <c r="G19" s="77"/>
      <c r="H19" s="77"/>
      <c r="I19" s="77"/>
      <c r="J19" s="77"/>
      <c r="K19" s="77"/>
      <c r="L19" s="77"/>
    </row>
    <row r="20" spans="1:12" x14ac:dyDescent="0.25">
      <c r="A20" s="75" t="s">
        <v>268</v>
      </c>
      <c r="B20" s="84" t="str">
        <f>INDEX('Factor List'!$O:$O,MATCH(B$15,'Factor List'!$J:$J,0))</f>
        <v>Issued</v>
      </c>
      <c r="C20" s="77"/>
      <c r="D20" s="77"/>
      <c r="E20" s="77"/>
      <c r="F20" s="77"/>
      <c r="G20" s="77"/>
      <c r="H20" s="77"/>
      <c r="I20" s="77"/>
      <c r="J20" s="77"/>
      <c r="K20" s="77"/>
      <c r="L20" s="77"/>
    </row>
    <row r="22" spans="1:12" x14ac:dyDescent="0.25">
      <c r="B22" s="96" t="str">
        <f>HYPERLINK("#'Factor List'!A1","Back to Factor List")</f>
        <v>Back to Factor List</v>
      </c>
    </row>
    <row r="25" spans="1:12" x14ac:dyDescent="0.25">
      <c r="A25" s="91" t="s">
        <v>402</v>
      </c>
      <c r="B25" s="91">
        <v>55</v>
      </c>
      <c r="C25" s="91">
        <v>56</v>
      </c>
      <c r="D25" s="91">
        <v>57</v>
      </c>
      <c r="E25" s="91">
        <v>58</v>
      </c>
      <c r="F25" s="91">
        <v>59</v>
      </c>
      <c r="G25" s="91">
        <v>60</v>
      </c>
      <c r="H25" s="91">
        <v>61</v>
      </c>
      <c r="I25" s="91">
        <v>62</v>
      </c>
      <c r="J25" s="91">
        <v>63</v>
      </c>
      <c r="K25" s="91">
        <v>64</v>
      </c>
      <c r="L25" s="91">
        <v>65</v>
      </c>
    </row>
    <row r="26" spans="1:12" x14ac:dyDescent="0.25">
      <c r="A26" s="92">
        <v>0</v>
      </c>
      <c r="B26" s="103">
        <v>0.84499999999999997</v>
      </c>
      <c r="C26" s="103">
        <v>0.85899999999999999</v>
      </c>
      <c r="D26" s="103">
        <v>0.874</v>
      </c>
      <c r="E26" s="103">
        <v>0.88900000000000001</v>
      </c>
      <c r="F26" s="103">
        <v>0.90400000000000003</v>
      </c>
      <c r="G26" s="103">
        <v>0.91900000000000004</v>
      </c>
      <c r="H26" s="103">
        <v>0.93500000000000005</v>
      </c>
      <c r="I26" s="103">
        <v>0.95099999999999996</v>
      </c>
      <c r="J26" s="103">
        <v>0.96699999999999997</v>
      </c>
      <c r="K26" s="103">
        <v>0.98299999999999998</v>
      </c>
      <c r="L26" s="103">
        <v>1</v>
      </c>
    </row>
    <row r="27" spans="1:12" x14ac:dyDescent="0.25">
      <c r="A27" s="92">
        <v>1</v>
      </c>
      <c r="B27" s="103">
        <v>0.84599999999999997</v>
      </c>
      <c r="C27" s="103">
        <v>0.86</v>
      </c>
      <c r="D27" s="103">
        <v>0.875</v>
      </c>
      <c r="E27" s="103">
        <v>0.89</v>
      </c>
      <c r="F27" s="103">
        <v>0.90500000000000003</v>
      </c>
      <c r="G27" s="103">
        <v>0.92</v>
      </c>
      <c r="H27" s="103">
        <v>0.93600000000000005</v>
      </c>
      <c r="I27" s="103">
        <v>0.95199999999999996</v>
      </c>
      <c r="J27" s="103">
        <v>0.96799999999999997</v>
      </c>
      <c r="K27" s="103">
        <v>0.98499999999999999</v>
      </c>
      <c r="L27" s="103"/>
    </row>
    <row r="28" spans="1:12" x14ac:dyDescent="0.25">
      <c r="A28" s="92">
        <v>2</v>
      </c>
      <c r="B28" s="103">
        <v>0.84699999999999998</v>
      </c>
      <c r="C28" s="103">
        <v>0.86199999999999999</v>
      </c>
      <c r="D28" s="103">
        <v>0.876</v>
      </c>
      <c r="E28" s="103">
        <v>0.89100000000000001</v>
      </c>
      <c r="F28" s="103">
        <v>0.90600000000000003</v>
      </c>
      <c r="G28" s="103">
        <v>0.92200000000000004</v>
      </c>
      <c r="H28" s="103">
        <v>0.93700000000000006</v>
      </c>
      <c r="I28" s="103">
        <v>0.95299999999999996</v>
      </c>
      <c r="J28" s="103">
        <v>0.97</v>
      </c>
      <c r="K28" s="103">
        <v>0.98599999999999999</v>
      </c>
      <c r="L28" s="103"/>
    </row>
    <row r="29" spans="1:12" x14ac:dyDescent="0.25">
      <c r="A29" s="92">
        <v>3</v>
      </c>
      <c r="B29" s="103">
        <v>0.84799999999999998</v>
      </c>
      <c r="C29" s="103">
        <v>0.86299999999999999</v>
      </c>
      <c r="D29" s="103">
        <v>0.878</v>
      </c>
      <c r="E29" s="103">
        <v>0.89200000000000002</v>
      </c>
      <c r="F29" s="103">
        <v>0.90800000000000003</v>
      </c>
      <c r="G29" s="103">
        <v>0.92300000000000004</v>
      </c>
      <c r="H29" s="103">
        <v>0.93899999999999995</v>
      </c>
      <c r="I29" s="103">
        <v>0.95499999999999996</v>
      </c>
      <c r="J29" s="103">
        <v>0.97099999999999997</v>
      </c>
      <c r="K29" s="103">
        <v>0.98699999999999999</v>
      </c>
      <c r="L29" s="103"/>
    </row>
    <row r="30" spans="1:12" x14ac:dyDescent="0.25">
      <c r="A30" s="92">
        <v>4</v>
      </c>
      <c r="B30" s="103">
        <v>0.85</v>
      </c>
      <c r="C30" s="103">
        <v>0.86399999999999999</v>
      </c>
      <c r="D30" s="103">
        <v>0.879</v>
      </c>
      <c r="E30" s="103">
        <v>0.89400000000000002</v>
      </c>
      <c r="F30" s="103">
        <v>0.90900000000000003</v>
      </c>
      <c r="G30" s="103">
        <v>0.92400000000000004</v>
      </c>
      <c r="H30" s="103">
        <v>0.94</v>
      </c>
      <c r="I30" s="103">
        <v>0.95599999999999996</v>
      </c>
      <c r="J30" s="103">
        <v>0.97199999999999998</v>
      </c>
      <c r="K30" s="103">
        <v>0.98899999999999999</v>
      </c>
      <c r="L30" s="103"/>
    </row>
    <row r="31" spans="1:12" x14ac:dyDescent="0.25">
      <c r="A31" s="92">
        <v>5</v>
      </c>
      <c r="B31" s="103">
        <v>0.85099999999999998</v>
      </c>
      <c r="C31" s="103">
        <v>0.86499999999999999</v>
      </c>
      <c r="D31" s="103">
        <v>0.88</v>
      </c>
      <c r="E31" s="103">
        <v>0.89500000000000002</v>
      </c>
      <c r="F31" s="103">
        <v>0.91</v>
      </c>
      <c r="G31" s="103">
        <v>0.92600000000000005</v>
      </c>
      <c r="H31" s="103">
        <v>0.94099999999999995</v>
      </c>
      <c r="I31" s="103">
        <v>0.95699999999999996</v>
      </c>
      <c r="J31" s="103">
        <v>0.97399999999999998</v>
      </c>
      <c r="K31" s="103">
        <v>0.99</v>
      </c>
      <c r="L31" s="103"/>
    </row>
    <row r="32" spans="1:12" x14ac:dyDescent="0.25">
      <c r="A32" s="92">
        <v>6</v>
      </c>
      <c r="B32" s="103">
        <v>0.85199999999999998</v>
      </c>
      <c r="C32" s="103">
        <v>0.86699999999999999</v>
      </c>
      <c r="D32" s="103">
        <v>0.88100000000000001</v>
      </c>
      <c r="E32" s="103">
        <v>0.89600000000000002</v>
      </c>
      <c r="F32" s="103">
        <v>0.91100000000000003</v>
      </c>
      <c r="G32" s="103">
        <v>0.92700000000000005</v>
      </c>
      <c r="H32" s="103">
        <v>0.94299999999999995</v>
      </c>
      <c r="I32" s="103">
        <v>0.95899999999999996</v>
      </c>
      <c r="J32" s="103">
        <v>0.97499999999999998</v>
      </c>
      <c r="K32" s="103">
        <v>0.99199999999999999</v>
      </c>
      <c r="L32" s="103"/>
    </row>
    <row r="33" spans="1:12" x14ac:dyDescent="0.25">
      <c r="A33" s="92">
        <v>7</v>
      </c>
      <c r="B33" s="103">
        <v>0.85299999999999998</v>
      </c>
      <c r="C33" s="103">
        <v>0.86799999999999999</v>
      </c>
      <c r="D33" s="103">
        <v>0.88300000000000001</v>
      </c>
      <c r="E33" s="103">
        <v>0.89800000000000002</v>
      </c>
      <c r="F33" s="103">
        <v>0.91300000000000003</v>
      </c>
      <c r="G33" s="103">
        <v>0.92800000000000005</v>
      </c>
      <c r="H33" s="103">
        <v>0.94399999999999995</v>
      </c>
      <c r="I33" s="103">
        <v>0.96</v>
      </c>
      <c r="J33" s="103">
        <v>0.97599999999999998</v>
      </c>
      <c r="K33" s="103">
        <v>0.99299999999999999</v>
      </c>
      <c r="L33" s="103"/>
    </row>
    <row r="34" spans="1:12" x14ac:dyDescent="0.25">
      <c r="A34" s="92">
        <v>8</v>
      </c>
      <c r="B34" s="103">
        <v>0.85399999999999998</v>
      </c>
      <c r="C34" s="103">
        <v>0.86899999999999999</v>
      </c>
      <c r="D34" s="103">
        <v>0.88400000000000001</v>
      </c>
      <c r="E34" s="103">
        <v>0.89900000000000002</v>
      </c>
      <c r="F34" s="103">
        <v>0.91400000000000003</v>
      </c>
      <c r="G34" s="103">
        <v>0.93</v>
      </c>
      <c r="H34" s="103">
        <v>0.94499999999999995</v>
      </c>
      <c r="I34" s="103">
        <v>0.96099999999999997</v>
      </c>
      <c r="J34" s="103">
        <v>0.97799999999999998</v>
      </c>
      <c r="K34" s="103">
        <v>0.99399999999999999</v>
      </c>
      <c r="L34" s="103"/>
    </row>
    <row r="35" spans="1:12" x14ac:dyDescent="0.25">
      <c r="A35" s="92">
        <v>9</v>
      </c>
      <c r="B35" s="103">
        <v>0.85599999999999998</v>
      </c>
      <c r="C35" s="103">
        <v>0.87</v>
      </c>
      <c r="D35" s="103">
        <v>0.88500000000000001</v>
      </c>
      <c r="E35" s="103">
        <v>0.9</v>
      </c>
      <c r="F35" s="103">
        <v>0.91500000000000004</v>
      </c>
      <c r="G35" s="103">
        <v>0.93100000000000005</v>
      </c>
      <c r="H35" s="103">
        <v>0.94699999999999995</v>
      </c>
      <c r="I35" s="103">
        <v>0.96299999999999997</v>
      </c>
      <c r="J35" s="103">
        <v>0.97899999999999998</v>
      </c>
      <c r="K35" s="103">
        <v>0.996</v>
      </c>
      <c r="L35" s="103"/>
    </row>
    <row r="36" spans="1:12" x14ac:dyDescent="0.25">
      <c r="A36" s="92">
        <v>10</v>
      </c>
      <c r="B36" s="103">
        <v>0.85699999999999998</v>
      </c>
      <c r="C36" s="103">
        <v>0.871</v>
      </c>
      <c r="D36" s="103">
        <v>0.88600000000000001</v>
      </c>
      <c r="E36" s="103">
        <v>0.90100000000000002</v>
      </c>
      <c r="F36" s="103">
        <v>0.91700000000000004</v>
      </c>
      <c r="G36" s="103">
        <v>0.93200000000000005</v>
      </c>
      <c r="H36" s="103">
        <v>0.94799999999999995</v>
      </c>
      <c r="I36" s="103">
        <v>0.96399999999999997</v>
      </c>
      <c r="J36" s="103">
        <v>0.98099999999999998</v>
      </c>
      <c r="K36" s="103">
        <v>0.997</v>
      </c>
      <c r="L36" s="103"/>
    </row>
    <row r="37" spans="1:12" x14ac:dyDescent="0.25">
      <c r="A37" s="92">
        <v>11</v>
      </c>
      <c r="B37" s="103">
        <v>0.85799999999999998</v>
      </c>
      <c r="C37" s="103">
        <v>0.873</v>
      </c>
      <c r="D37" s="103">
        <v>0.88700000000000001</v>
      </c>
      <c r="E37" s="103">
        <v>0.90300000000000002</v>
      </c>
      <c r="F37" s="103">
        <v>0.91800000000000004</v>
      </c>
      <c r="G37" s="103">
        <v>0.93300000000000005</v>
      </c>
      <c r="H37" s="103">
        <v>0.94899999999999995</v>
      </c>
      <c r="I37" s="103">
        <v>0.96599999999999997</v>
      </c>
      <c r="J37" s="103">
        <v>0.98199999999999998</v>
      </c>
      <c r="K37" s="103">
        <v>0.999</v>
      </c>
      <c r="L37" s="103"/>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KoInZ6CuxkuGPCFWGTSwVmc3FWUjOR3Dkuyljy4J/Nik5p0tHG6244cwYogIH9AZNAn3LvtyD5XHZD3imHDdDw==" saltValue="rWwB9IxQQlkUFzZZOX31QA==" spinCount="100000" sheet="1" objects="1" scenarios="1"/>
  <conditionalFormatting sqref="A6:A16 A18:A20">
    <cfRule type="expression" dxfId="883" priority="17" stopIfTrue="1">
      <formula>MOD(ROW(),2)=0</formula>
    </cfRule>
    <cfRule type="expression" dxfId="882" priority="18" stopIfTrue="1">
      <formula>MOD(ROW(),2)&lt;&gt;0</formula>
    </cfRule>
  </conditionalFormatting>
  <conditionalFormatting sqref="B6:L16 C17:L20">
    <cfRule type="expression" dxfId="881" priority="19" stopIfTrue="1">
      <formula>MOD(ROW(),2)=0</formula>
    </cfRule>
    <cfRule type="expression" dxfId="880" priority="20" stopIfTrue="1">
      <formula>MOD(ROW(),2)&lt;&gt;0</formula>
    </cfRule>
  </conditionalFormatting>
  <conditionalFormatting sqref="B17:B20">
    <cfRule type="expression" dxfId="879" priority="7" stopIfTrue="1">
      <formula>MOD(ROW(),2)=0</formula>
    </cfRule>
    <cfRule type="expression" dxfId="878" priority="8" stopIfTrue="1">
      <formula>MOD(ROW(),2)&lt;&gt;0</formula>
    </cfRule>
  </conditionalFormatting>
  <conditionalFormatting sqref="A25:A37">
    <cfRule type="expression" dxfId="877" priority="3" stopIfTrue="1">
      <formula>MOD(ROW(),2)=0</formula>
    </cfRule>
    <cfRule type="expression" dxfId="876" priority="4" stopIfTrue="1">
      <formula>MOD(ROW(),2)&lt;&gt;0</formula>
    </cfRule>
  </conditionalFormatting>
  <conditionalFormatting sqref="B25:L37">
    <cfRule type="expression" dxfId="875" priority="5" stopIfTrue="1">
      <formula>MOD(ROW(),2)=0</formula>
    </cfRule>
    <cfRule type="expression" dxfId="874" priority="6" stopIfTrue="1">
      <formula>MOD(ROW(),2)&lt;&gt;0</formula>
    </cfRule>
  </conditionalFormatting>
  <conditionalFormatting sqref="A17">
    <cfRule type="expression" dxfId="873" priority="1" stopIfTrue="1">
      <formula>MOD(ROW(),2)=0</formula>
    </cfRule>
    <cfRule type="expression" dxfId="8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81"/>
  <dimension ref="A1:AW64"/>
  <sheetViews>
    <sheetView showGridLines="0" zoomScale="85" zoomScaleNormal="85" workbookViewId="0"/>
  </sheetViews>
  <sheetFormatPr defaultColWidth="10" defaultRowHeight="13.2" x14ac:dyDescent="0.25"/>
  <cols>
    <col min="1" max="1" width="31.6640625" style="27" customWidth="1"/>
    <col min="2" max="49" width="22.6640625" style="27" customWidth="1"/>
    <col min="50" max="16384" width="10" style="27"/>
  </cols>
  <sheetData>
    <row r="1" spans="1:49" ht="21" x14ac:dyDescent="0.4">
      <c r="A1" s="40" t="s">
        <v>4</v>
      </c>
      <c r="B1" s="41"/>
      <c r="C1" s="41"/>
      <c r="D1" s="41"/>
      <c r="E1" s="41"/>
      <c r="F1" s="41"/>
      <c r="G1" s="41"/>
      <c r="H1" s="41"/>
      <c r="I1" s="41"/>
      <c r="L1" s="96"/>
    </row>
    <row r="2" spans="1:49" ht="15.6" x14ac:dyDescent="0.3">
      <c r="A2" s="42" t="str">
        <f>IF(title="&gt; Enter workbook title here","Enter workbook title in Cover sheet",title)</f>
        <v>Police_EW - Consolidated Factor Spreadsheet</v>
      </c>
      <c r="B2" s="43"/>
      <c r="C2" s="43"/>
      <c r="D2" s="43"/>
      <c r="E2" s="43"/>
      <c r="F2" s="43"/>
      <c r="G2" s="43"/>
      <c r="H2" s="43"/>
      <c r="I2" s="43"/>
    </row>
    <row r="3" spans="1:49" ht="15.6" x14ac:dyDescent="0.3">
      <c r="A3" s="44" t="str">
        <f>TABLE_FACTOR_TYPE&amp;" - x-"&amp;TABLE_SERIES_NUMBER</f>
        <v>Pension Debit - x-333</v>
      </c>
      <c r="B3" s="43"/>
      <c r="C3" s="43"/>
      <c r="D3" s="43"/>
      <c r="E3" s="43"/>
      <c r="F3" s="43"/>
      <c r="G3" s="43"/>
      <c r="H3" s="43"/>
      <c r="I3" s="43"/>
    </row>
    <row r="4" spans="1:49" x14ac:dyDescent="0.25">
      <c r="A4" s="45"/>
    </row>
    <row r="6" spans="1:49"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row>
    <row r="7" spans="1:49"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row>
    <row r="8" spans="1:49" x14ac:dyDescent="0.25">
      <c r="A8" s="75" t="s">
        <v>53</v>
      </c>
      <c r="B8" s="77">
        <v>2006</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row>
    <row r="9" spans="1:49"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row>
    <row r="10" spans="1:49" x14ac:dyDescent="0.25">
      <c r="A10" s="75" t="s">
        <v>2</v>
      </c>
      <c r="B10" s="77" t="s">
        <v>435</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row>
    <row r="11" spans="1:49"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row>
    <row r="12" spans="1:49" x14ac:dyDescent="0.25">
      <c r="A12" s="75" t="s">
        <v>270</v>
      </c>
      <c r="B12" s="77" t="s">
        <v>399</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row>
    <row r="13" spans="1:49" x14ac:dyDescent="0.25">
      <c r="A13" s="75" t="s">
        <v>56</v>
      </c>
      <c r="B13" s="77">
        <v>1</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row>
    <row r="14" spans="1:49" x14ac:dyDescent="0.25">
      <c r="A14" s="75" t="s">
        <v>18</v>
      </c>
      <c r="B14" s="77">
        <v>333</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row>
    <row r="15" spans="1:49" x14ac:dyDescent="0.25">
      <c r="A15" s="75" t="s">
        <v>57</v>
      </c>
      <c r="B15" s="77" t="s">
        <v>436</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row>
    <row r="16" spans="1:49" x14ac:dyDescent="0.25">
      <c r="A16" s="75" t="s">
        <v>58</v>
      </c>
      <c r="B16" s="77" t="s">
        <v>437</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row>
    <row r="17" spans="1:49" x14ac:dyDescent="0.25">
      <c r="A17" s="80" t="s">
        <v>519</v>
      </c>
      <c r="B17" s="84" t="str">
        <f>INDEX('Factor List'!$L:$L,MATCH(B$15,'Factor List'!$J:$J,0))</f>
        <v>Police pension schemes (England &amp; Wales): 2006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row>
    <row r="18" spans="1:49"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row>
    <row r="19" spans="1:49"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row>
    <row r="20" spans="1:49"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row>
    <row r="22" spans="1:49" x14ac:dyDescent="0.25">
      <c r="B22" s="96" t="str">
        <f>HYPERLINK("#'Factor List'!A1","Back to Factor List")</f>
        <v>Back to Factor List</v>
      </c>
    </row>
    <row r="25" spans="1:49" x14ac:dyDescent="0.25">
      <c r="A25" s="91" t="s">
        <v>402</v>
      </c>
      <c r="B25" s="91">
        <v>18</v>
      </c>
      <c r="C25" s="91">
        <v>19</v>
      </c>
      <c r="D25" s="91">
        <v>20</v>
      </c>
      <c r="E25" s="91">
        <v>21</v>
      </c>
      <c r="F25" s="91">
        <v>22</v>
      </c>
      <c r="G25" s="91">
        <v>23</v>
      </c>
      <c r="H25" s="91">
        <v>24</v>
      </c>
      <c r="I25" s="91">
        <v>25</v>
      </c>
      <c r="J25" s="91">
        <v>26</v>
      </c>
      <c r="K25" s="91">
        <v>27</v>
      </c>
      <c r="L25" s="91">
        <v>28</v>
      </c>
      <c r="M25" s="91">
        <v>29</v>
      </c>
      <c r="N25" s="91">
        <v>30</v>
      </c>
      <c r="O25" s="91">
        <v>31</v>
      </c>
      <c r="P25" s="91">
        <v>32</v>
      </c>
      <c r="Q25" s="91">
        <v>33</v>
      </c>
      <c r="R25" s="91">
        <v>34</v>
      </c>
      <c r="S25" s="91">
        <v>35</v>
      </c>
      <c r="T25" s="91">
        <v>36</v>
      </c>
      <c r="U25" s="91">
        <v>37</v>
      </c>
      <c r="V25" s="91">
        <v>38</v>
      </c>
      <c r="W25" s="91">
        <v>39</v>
      </c>
      <c r="X25" s="91">
        <v>40</v>
      </c>
      <c r="Y25" s="91">
        <v>41</v>
      </c>
      <c r="Z25" s="91">
        <v>42</v>
      </c>
      <c r="AA25" s="91">
        <v>43</v>
      </c>
      <c r="AB25" s="91">
        <v>44</v>
      </c>
      <c r="AC25" s="91">
        <v>45</v>
      </c>
      <c r="AD25" s="91">
        <v>46</v>
      </c>
      <c r="AE25" s="91">
        <v>47</v>
      </c>
      <c r="AF25" s="91">
        <v>48</v>
      </c>
      <c r="AG25" s="91">
        <v>49</v>
      </c>
      <c r="AH25" s="91">
        <v>50</v>
      </c>
      <c r="AI25" s="91">
        <v>51</v>
      </c>
      <c r="AJ25" s="91">
        <v>52</v>
      </c>
      <c r="AK25" s="91">
        <v>53</v>
      </c>
      <c r="AL25" s="91">
        <v>54</v>
      </c>
      <c r="AM25" s="91">
        <v>55</v>
      </c>
      <c r="AN25" s="91">
        <v>56</v>
      </c>
      <c r="AO25" s="91">
        <v>57</v>
      </c>
      <c r="AP25" s="91">
        <v>58</v>
      </c>
      <c r="AQ25" s="91">
        <v>59</v>
      </c>
      <c r="AR25" s="91">
        <v>60</v>
      </c>
      <c r="AS25" s="91">
        <v>61</v>
      </c>
      <c r="AT25" s="91">
        <v>62</v>
      </c>
      <c r="AU25" s="91">
        <v>63</v>
      </c>
      <c r="AV25" s="91">
        <v>64</v>
      </c>
      <c r="AW25" s="91">
        <v>65</v>
      </c>
    </row>
    <row r="26" spans="1:49" x14ac:dyDescent="0.25">
      <c r="A26" s="92">
        <v>0</v>
      </c>
      <c r="B26" s="103">
        <v>0.20499999999999999</v>
      </c>
      <c r="C26" s="103">
        <v>0.21</v>
      </c>
      <c r="D26" s="103">
        <v>0.214</v>
      </c>
      <c r="E26" s="103">
        <v>0.219</v>
      </c>
      <c r="F26" s="103">
        <v>0.224</v>
      </c>
      <c r="G26" s="103">
        <v>0.23</v>
      </c>
      <c r="H26" s="103">
        <v>0.23499999999999999</v>
      </c>
      <c r="I26" s="103">
        <v>0.24099999999999999</v>
      </c>
      <c r="J26" s="103">
        <v>0.247</v>
      </c>
      <c r="K26" s="103">
        <v>0.253</v>
      </c>
      <c r="L26" s="103">
        <v>0.25900000000000001</v>
      </c>
      <c r="M26" s="103">
        <v>0.26500000000000001</v>
      </c>
      <c r="N26" s="103">
        <v>0.27200000000000002</v>
      </c>
      <c r="O26" s="103">
        <v>0.27900000000000003</v>
      </c>
      <c r="P26" s="103">
        <v>0.28699999999999998</v>
      </c>
      <c r="Q26" s="103">
        <v>0.29399999999999998</v>
      </c>
      <c r="R26" s="103">
        <v>0.30199999999999999</v>
      </c>
      <c r="S26" s="103">
        <v>0.31</v>
      </c>
      <c r="T26" s="103">
        <v>0.31900000000000001</v>
      </c>
      <c r="U26" s="103">
        <v>0.32800000000000001</v>
      </c>
      <c r="V26" s="103">
        <v>0.33800000000000002</v>
      </c>
      <c r="W26" s="103">
        <v>0.34799999999999998</v>
      </c>
      <c r="X26" s="103">
        <v>0.35799999999999998</v>
      </c>
      <c r="Y26" s="103">
        <v>0.36899999999999999</v>
      </c>
      <c r="Z26" s="103">
        <v>0.38</v>
      </c>
      <c r="AA26" s="103">
        <v>0.39200000000000002</v>
      </c>
      <c r="AB26" s="103">
        <v>0.40500000000000003</v>
      </c>
      <c r="AC26" s="103">
        <v>0.41899999999999998</v>
      </c>
      <c r="AD26" s="103">
        <v>0.433</v>
      </c>
      <c r="AE26" s="103">
        <v>0.44800000000000001</v>
      </c>
      <c r="AF26" s="103">
        <v>0.46300000000000002</v>
      </c>
      <c r="AG26" s="103">
        <v>0.48</v>
      </c>
      <c r="AH26" s="103">
        <v>0.498</v>
      </c>
      <c r="AI26" s="103">
        <v>0.51700000000000002</v>
      </c>
      <c r="AJ26" s="103">
        <v>0.53700000000000003</v>
      </c>
      <c r="AK26" s="103">
        <v>0.55900000000000005</v>
      </c>
      <c r="AL26" s="103">
        <v>0.58199999999999996</v>
      </c>
      <c r="AM26" s="103">
        <v>0.60699999999999998</v>
      </c>
      <c r="AN26" s="103">
        <v>0.63300000000000001</v>
      </c>
      <c r="AO26" s="103">
        <v>0.66200000000000003</v>
      </c>
      <c r="AP26" s="103">
        <v>0.69299999999999995</v>
      </c>
      <c r="AQ26" s="103">
        <v>0.72599999999999998</v>
      </c>
      <c r="AR26" s="103">
        <v>0.76200000000000001</v>
      </c>
      <c r="AS26" s="103">
        <v>0.80200000000000005</v>
      </c>
      <c r="AT26" s="103">
        <v>0.84499999999999997</v>
      </c>
      <c r="AU26" s="103">
        <v>0.89200000000000002</v>
      </c>
      <c r="AV26" s="103">
        <v>0.94299999999999995</v>
      </c>
      <c r="AW26" s="103">
        <v>1</v>
      </c>
    </row>
    <row r="27" spans="1:49" x14ac:dyDescent="0.25">
      <c r="A27" s="92">
        <v>1</v>
      </c>
      <c r="B27" s="103">
        <v>0.20599999999999999</v>
      </c>
      <c r="C27" s="103">
        <v>0.21</v>
      </c>
      <c r="D27" s="103">
        <v>0.215</v>
      </c>
      <c r="E27" s="103">
        <v>0.22</v>
      </c>
      <c r="F27" s="103">
        <v>0.22500000000000001</v>
      </c>
      <c r="G27" s="103">
        <v>0.23</v>
      </c>
      <c r="H27" s="103">
        <v>0.23599999999999999</v>
      </c>
      <c r="I27" s="103">
        <v>0.24099999999999999</v>
      </c>
      <c r="J27" s="103">
        <v>0.247</v>
      </c>
      <c r="K27" s="103">
        <v>0.253</v>
      </c>
      <c r="L27" s="103">
        <v>0.25900000000000001</v>
      </c>
      <c r="M27" s="103">
        <v>0.26600000000000001</v>
      </c>
      <c r="N27" s="103">
        <v>0.27300000000000002</v>
      </c>
      <c r="O27" s="103">
        <v>0.28000000000000003</v>
      </c>
      <c r="P27" s="103">
        <v>0.28699999999999998</v>
      </c>
      <c r="Q27" s="103">
        <v>0.29499999999999998</v>
      </c>
      <c r="R27" s="103">
        <v>0.30299999999999999</v>
      </c>
      <c r="S27" s="103">
        <v>0.311</v>
      </c>
      <c r="T27" s="103">
        <v>0.32</v>
      </c>
      <c r="U27" s="103">
        <v>0.32900000000000001</v>
      </c>
      <c r="V27" s="103">
        <v>0.33800000000000002</v>
      </c>
      <c r="W27" s="103">
        <v>0.34799999999999998</v>
      </c>
      <c r="X27" s="103">
        <v>0.35899999999999999</v>
      </c>
      <c r="Y27" s="103">
        <v>0.37</v>
      </c>
      <c r="Z27" s="103">
        <v>0.38100000000000001</v>
      </c>
      <c r="AA27" s="103">
        <v>0.39400000000000002</v>
      </c>
      <c r="AB27" s="103">
        <v>0.40600000000000003</v>
      </c>
      <c r="AC27" s="103">
        <v>0.42</v>
      </c>
      <c r="AD27" s="103">
        <v>0.434</v>
      </c>
      <c r="AE27" s="103">
        <v>0.44900000000000001</v>
      </c>
      <c r="AF27" s="103">
        <v>0.46500000000000002</v>
      </c>
      <c r="AG27" s="103">
        <v>0.48199999999999998</v>
      </c>
      <c r="AH27" s="103">
        <v>0.5</v>
      </c>
      <c r="AI27" s="103">
        <v>0.51900000000000002</v>
      </c>
      <c r="AJ27" s="103">
        <v>0.53900000000000003</v>
      </c>
      <c r="AK27" s="103">
        <v>0.56100000000000005</v>
      </c>
      <c r="AL27" s="103">
        <v>0.58399999999999996</v>
      </c>
      <c r="AM27" s="103">
        <v>0.60899999999999999</v>
      </c>
      <c r="AN27" s="103">
        <v>0.63600000000000001</v>
      </c>
      <c r="AO27" s="103">
        <v>0.66400000000000003</v>
      </c>
      <c r="AP27" s="103">
        <v>0.69499999999999995</v>
      </c>
      <c r="AQ27" s="103">
        <v>0.72899999999999998</v>
      </c>
      <c r="AR27" s="103">
        <v>0.76600000000000001</v>
      </c>
      <c r="AS27" s="103">
        <v>0.80500000000000005</v>
      </c>
      <c r="AT27" s="103">
        <v>0.84899999999999998</v>
      </c>
      <c r="AU27" s="103">
        <v>0.89600000000000002</v>
      </c>
      <c r="AV27" s="103">
        <v>0.94799999999999995</v>
      </c>
      <c r="AW27" s="103"/>
    </row>
    <row r="28" spans="1:49" x14ac:dyDescent="0.25">
      <c r="A28" s="92">
        <v>2</v>
      </c>
      <c r="B28" s="103">
        <v>0.20599999999999999</v>
      </c>
      <c r="C28" s="103">
        <v>0.21099999999999999</v>
      </c>
      <c r="D28" s="103">
        <v>0.215</v>
      </c>
      <c r="E28" s="103">
        <v>0.22</v>
      </c>
      <c r="F28" s="103">
        <v>0.22500000000000001</v>
      </c>
      <c r="G28" s="103">
        <v>0.23100000000000001</v>
      </c>
      <c r="H28" s="103">
        <v>0.23599999999999999</v>
      </c>
      <c r="I28" s="103">
        <v>0.24199999999999999</v>
      </c>
      <c r="J28" s="103">
        <v>0.248</v>
      </c>
      <c r="K28" s="103">
        <v>0.254</v>
      </c>
      <c r="L28" s="103">
        <v>0.26</v>
      </c>
      <c r="M28" s="103">
        <v>0.26700000000000002</v>
      </c>
      <c r="N28" s="103">
        <v>0.27300000000000002</v>
      </c>
      <c r="O28" s="103">
        <v>0.28000000000000003</v>
      </c>
      <c r="P28" s="103">
        <v>0.28799999999999998</v>
      </c>
      <c r="Q28" s="103">
        <v>0.29499999999999998</v>
      </c>
      <c r="R28" s="103">
        <v>0.30399999999999999</v>
      </c>
      <c r="S28" s="103">
        <v>0.312</v>
      </c>
      <c r="T28" s="103">
        <v>0.32100000000000001</v>
      </c>
      <c r="U28" s="103">
        <v>0.33</v>
      </c>
      <c r="V28" s="103">
        <v>0.33900000000000002</v>
      </c>
      <c r="W28" s="103">
        <v>0.34899999999999998</v>
      </c>
      <c r="X28" s="103">
        <v>0.36</v>
      </c>
      <c r="Y28" s="103">
        <v>0.371</v>
      </c>
      <c r="Z28" s="103">
        <v>0.38200000000000001</v>
      </c>
      <c r="AA28" s="103">
        <v>0.39500000000000002</v>
      </c>
      <c r="AB28" s="103">
        <v>0.40699999999999997</v>
      </c>
      <c r="AC28" s="103">
        <v>0.42099999999999999</v>
      </c>
      <c r="AD28" s="103">
        <v>0.435</v>
      </c>
      <c r="AE28" s="103">
        <v>0.45</v>
      </c>
      <c r="AF28" s="103">
        <v>0.46600000000000003</v>
      </c>
      <c r="AG28" s="103">
        <v>0.48299999999999998</v>
      </c>
      <c r="AH28" s="103">
        <v>0.501</v>
      </c>
      <c r="AI28" s="103">
        <v>0.52</v>
      </c>
      <c r="AJ28" s="103">
        <v>0.54100000000000004</v>
      </c>
      <c r="AK28" s="103">
        <v>0.56299999999999994</v>
      </c>
      <c r="AL28" s="103">
        <v>0.58599999999999997</v>
      </c>
      <c r="AM28" s="103">
        <v>0.61099999999999999</v>
      </c>
      <c r="AN28" s="103">
        <v>0.63800000000000001</v>
      </c>
      <c r="AO28" s="103">
        <v>0.66700000000000004</v>
      </c>
      <c r="AP28" s="103">
        <v>0.69799999999999995</v>
      </c>
      <c r="AQ28" s="103">
        <v>0.73199999999999998</v>
      </c>
      <c r="AR28" s="103">
        <v>0.76900000000000002</v>
      </c>
      <c r="AS28" s="103">
        <v>0.80900000000000005</v>
      </c>
      <c r="AT28" s="103">
        <v>0.85199999999999998</v>
      </c>
      <c r="AU28" s="103">
        <v>0.9</v>
      </c>
      <c r="AV28" s="103">
        <v>0.95299999999999996</v>
      </c>
      <c r="AW28" s="103"/>
    </row>
    <row r="29" spans="1:49" x14ac:dyDescent="0.25">
      <c r="A29" s="92">
        <v>3</v>
      </c>
      <c r="B29" s="103">
        <v>0.20599999999999999</v>
      </c>
      <c r="C29" s="103">
        <v>0.21099999999999999</v>
      </c>
      <c r="D29" s="103">
        <v>0.216</v>
      </c>
      <c r="E29" s="103">
        <v>0.221</v>
      </c>
      <c r="F29" s="103">
        <v>0.22600000000000001</v>
      </c>
      <c r="G29" s="103">
        <v>0.23100000000000001</v>
      </c>
      <c r="H29" s="103">
        <v>0.23699999999999999</v>
      </c>
      <c r="I29" s="103">
        <v>0.24199999999999999</v>
      </c>
      <c r="J29" s="103">
        <v>0.248</v>
      </c>
      <c r="K29" s="103">
        <v>0.254</v>
      </c>
      <c r="L29" s="103">
        <v>0.26100000000000001</v>
      </c>
      <c r="M29" s="103">
        <v>0.26700000000000002</v>
      </c>
      <c r="N29" s="103">
        <v>0.27400000000000002</v>
      </c>
      <c r="O29" s="103">
        <v>0.28100000000000003</v>
      </c>
      <c r="P29" s="103">
        <v>0.28799999999999998</v>
      </c>
      <c r="Q29" s="103">
        <v>0.29599999999999999</v>
      </c>
      <c r="R29" s="103">
        <v>0.30399999999999999</v>
      </c>
      <c r="S29" s="103">
        <v>0.313</v>
      </c>
      <c r="T29" s="103">
        <v>0.32100000000000001</v>
      </c>
      <c r="U29" s="103">
        <v>0.33100000000000002</v>
      </c>
      <c r="V29" s="103">
        <v>0.34</v>
      </c>
      <c r="W29" s="103">
        <v>0.35</v>
      </c>
      <c r="X29" s="103">
        <v>0.36099999999999999</v>
      </c>
      <c r="Y29" s="103">
        <v>0.372</v>
      </c>
      <c r="Z29" s="103">
        <v>0.38300000000000001</v>
      </c>
      <c r="AA29" s="103">
        <v>0.39600000000000002</v>
      </c>
      <c r="AB29" s="103">
        <v>0.40899999999999997</v>
      </c>
      <c r="AC29" s="103">
        <v>0.42199999999999999</v>
      </c>
      <c r="AD29" s="103">
        <v>0.436</v>
      </c>
      <c r="AE29" s="103">
        <v>0.45200000000000001</v>
      </c>
      <c r="AF29" s="103">
        <v>0.46800000000000003</v>
      </c>
      <c r="AG29" s="103">
        <v>0.48499999999999999</v>
      </c>
      <c r="AH29" s="103">
        <v>0.503</v>
      </c>
      <c r="AI29" s="103">
        <v>0.52200000000000002</v>
      </c>
      <c r="AJ29" s="103">
        <v>0.54300000000000004</v>
      </c>
      <c r="AK29" s="103">
        <v>0.56499999999999995</v>
      </c>
      <c r="AL29" s="103">
        <v>0.58799999999999997</v>
      </c>
      <c r="AM29" s="103">
        <v>0.61299999999999999</v>
      </c>
      <c r="AN29" s="103">
        <v>0.64</v>
      </c>
      <c r="AO29" s="103">
        <v>0.67</v>
      </c>
      <c r="AP29" s="103">
        <v>0.70099999999999996</v>
      </c>
      <c r="AQ29" s="103">
        <v>0.73499999999999999</v>
      </c>
      <c r="AR29" s="103">
        <v>0.77200000000000002</v>
      </c>
      <c r="AS29" s="103">
        <v>0.81200000000000006</v>
      </c>
      <c r="AT29" s="103">
        <v>0.85599999999999998</v>
      </c>
      <c r="AU29" s="103">
        <v>0.90400000000000003</v>
      </c>
      <c r="AV29" s="103">
        <v>0.95699999999999996</v>
      </c>
      <c r="AW29" s="103"/>
    </row>
    <row r="30" spans="1:49" x14ac:dyDescent="0.25">
      <c r="A30" s="92">
        <v>4</v>
      </c>
      <c r="B30" s="103">
        <v>0.20699999999999999</v>
      </c>
      <c r="C30" s="103">
        <v>0.21099999999999999</v>
      </c>
      <c r="D30" s="103">
        <v>0.216</v>
      </c>
      <c r="E30" s="103">
        <v>0.221</v>
      </c>
      <c r="F30" s="103">
        <v>0.22600000000000001</v>
      </c>
      <c r="G30" s="103">
        <v>0.23100000000000001</v>
      </c>
      <c r="H30" s="103">
        <v>0.23699999999999999</v>
      </c>
      <c r="I30" s="103">
        <v>0.24299999999999999</v>
      </c>
      <c r="J30" s="103">
        <v>0.249</v>
      </c>
      <c r="K30" s="103">
        <v>0.255</v>
      </c>
      <c r="L30" s="103">
        <v>0.26100000000000001</v>
      </c>
      <c r="M30" s="103">
        <v>0.26800000000000002</v>
      </c>
      <c r="N30" s="103">
        <v>0.27500000000000002</v>
      </c>
      <c r="O30" s="103">
        <v>0.28199999999999997</v>
      </c>
      <c r="P30" s="103">
        <v>0.28899999999999998</v>
      </c>
      <c r="Q30" s="103">
        <v>0.29699999999999999</v>
      </c>
      <c r="R30" s="103">
        <v>0.30499999999999999</v>
      </c>
      <c r="S30" s="103">
        <v>0.313</v>
      </c>
      <c r="T30" s="103">
        <v>0.32200000000000001</v>
      </c>
      <c r="U30" s="103">
        <v>0.33100000000000002</v>
      </c>
      <c r="V30" s="103">
        <v>0.34100000000000003</v>
      </c>
      <c r="W30" s="103">
        <v>0.35099999999999998</v>
      </c>
      <c r="X30" s="103">
        <v>0.36199999999999999</v>
      </c>
      <c r="Y30" s="103">
        <v>0.373</v>
      </c>
      <c r="Z30" s="103">
        <v>0.38400000000000001</v>
      </c>
      <c r="AA30" s="103">
        <v>0.39700000000000002</v>
      </c>
      <c r="AB30" s="103">
        <v>0.41</v>
      </c>
      <c r="AC30" s="103">
        <v>0.42299999999999999</v>
      </c>
      <c r="AD30" s="103">
        <v>0.438</v>
      </c>
      <c r="AE30" s="103">
        <v>0.45300000000000001</v>
      </c>
      <c r="AF30" s="103">
        <v>0.46899999999999997</v>
      </c>
      <c r="AG30" s="103">
        <v>0.48599999999999999</v>
      </c>
      <c r="AH30" s="103">
        <v>0.504</v>
      </c>
      <c r="AI30" s="103">
        <v>0.52400000000000002</v>
      </c>
      <c r="AJ30" s="103">
        <v>0.54400000000000004</v>
      </c>
      <c r="AK30" s="103">
        <v>0.56699999999999995</v>
      </c>
      <c r="AL30" s="103">
        <v>0.59</v>
      </c>
      <c r="AM30" s="103">
        <v>0.61499999999999999</v>
      </c>
      <c r="AN30" s="103">
        <v>0.64300000000000002</v>
      </c>
      <c r="AO30" s="103">
        <v>0.67200000000000004</v>
      </c>
      <c r="AP30" s="103">
        <v>0.70399999999999996</v>
      </c>
      <c r="AQ30" s="103">
        <v>0.73799999999999999</v>
      </c>
      <c r="AR30" s="103">
        <v>0.77500000000000002</v>
      </c>
      <c r="AS30" s="103">
        <v>0.81599999999999995</v>
      </c>
      <c r="AT30" s="103">
        <v>0.86</v>
      </c>
      <c r="AU30" s="103">
        <v>0.90900000000000003</v>
      </c>
      <c r="AV30" s="103">
        <v>0.96199999999999997</v>
      </c>
      <c r="AW30" s="103"/>
    </row>
    <row r="31" spans="1:49" x14ac:dyDescent="0.25">
      <c r="A31" s="92">
        <v>5</v>
      </c>
      <c r="B31" s="103">
        <v>0.20699999999999999</v>
      </c>
      <c r="C31" s="103">
        <v>0.21199999999999999</v>
      </c>
      <c r="D31" s="103">
        <v>0.217</v>
      </c>
      <c r="E31" s="103">
        <v>0.221</v>
      </c>
      <c r="F31" s="103">
        <v>0.22700000000000001</v>
      </c>
      <c r="G31" s="103">
        <v>0.23200000000000001</v>
      </c>
      <c r="H31" s="103">
        <v>0.23699999999999999</v>
      </c>
      <c r="I31" s="103">
        <v>0.24299999999999999</v>
      </c>
      <c r="J31" s="103">
        <v>0.249</v>
      </c>
      <c r="K31" s="103">
        <v>0.255</v>
      </c>
      <c r="L31" s="103">
        <v>0.26200000000000001</v>
      </c>
      <c r="M31" s="103">
        <v>0.26800000000000002</v>
      </c>
      <c r="N31" s="103">
        <v>0.27500000000000002</v>
      </c>
      <c r="O31" s="103">
        <v>0.28199999999999997</v>
      </c>
      <c r="P31" s="103">
        <v>0.28999999999999998</v>
      </c>
      <c r="Q31" s="103">
        <v>0.29699999999999999</v>
      </c>
      <c r="R31" s="103">
        <v>0.30599999999999999</v>
      </c>
      <c r="S31" s="103">
        <v>0.314</v>
      </c>
      <c r="T31" s="103">
        <v>0.32300000000000001</v>
      </c>
      <c r="U31" s="103">
        <v>0.33200000000000002</v>
      </c>
      <c r="V31" s="103">
        <v>0.34200000000000003</v>
      </c>
      <c r="W31" s="103">
        <v>0.35199999999999998</v>
      </c>
      <c r="X31" s="103">
        <v>0.36299999999999999</v>
      </c>
      <c r="Y31" s="103">
        <v>0.374</v>
      </c>
      <c r="Z31" s="103">
        <v>0.38500000000000001</v>
      </c>
      <c r="AA31" s="103">
        <v>0.39800000000000002</v>
      </c>
      <c r="AB31" s="103">
        <v>0.41099999999999998</v>
      </c>
      <c r="AC31" s="103">
        <v>0.42399999999999999</v>
      </c>
      <c r="AD31" s="103">
        <v>0.439</v>
      </c>
      <c r="AE31" s="103">
        <v>0.45400000000000001</v>
      </c>
      <c r="AF31" s="103">
        <v>0.47</v>
      </c>
      <c r="AG31" s="103">
        <v>0.48799999999999999</v>
      </c>
      <c r="AH31" s="103">
        <v>0.50600000000000001</v>
      </c>
      <c r="AI31" s="103">
        <v>0.52500000000000002</v>
      </c>
      <c r="AJ31" s="103">
        <v>0.54600000000000004</v>
      </c>
      <c r="AK31" s="103">
        <v>0.56799999999999995</v>
      </c>
      <c r="AL31" s="103">
        <v>0.59199999999999997</v>
      </c>
      <c r="AM31" s="103">
        <v>0.61799999999999999</v>
      </c>
      <c r="AN31" s="103">
        <v>0.64500000000000002</v>
      </c>
      <c r="AO31" s="103">
        <v>0.67500000000000004</v>
      </c>
      <c r="AP31" s="103">
        <v>0.70699999999999996</v>
      </c>
      <c r="AQ31" s="103">
        <v>0.74099999999999999</v>
      </c>
      <c r="AR31" s="103">
        <v>0.77900000000000003</v>
      </c>
      <c r="AS31" s="103">
        <v>0.82</v>
      </c>
      <c r="AT31" s="103">
        <v>0.86399999999999999</v>
      </c>
      <c r="AU31" s="103">
        <v>0.91300000000000003</v>
      </c>
      <c r="AV31" s="103">
        <v>0.96699999999999997</v>
      </c>
      <c r="AW31" s="103"/>
    </row>
    <row r="32" spans="1:49" x14ac:dyDescent="0.25">
      <c r="A32" s="92">
        <v>6</v>
      </c>
      <c r="B32" s="103">
        <v>0.20699999999999999</v>
      </c>
      <c r="C32" s="103">
        <v>0.21199999999999999</v>
      </c>
      <c r="D32" s="103">
        <v>0.217</v>
      </c>
      <c r="E32" s="103">
        <v>0.222</v>
      </c>
      <c r="F32" s="103">
        <v>0.22700000000000001</v>
      </c>
      <c r="G32" s="103">
        <v>0.23200000000000001</v>
      </c>
      <c r="H32" s="103">
        <v>0.23799999999999999</v>
      </c>
      <c r="I32" s="103">
        <v>0.24399999999999999</v>
      </c>
      <c r="J32" s="103">
        <v>0.25</v>
      </c>
      <c r="K32" s="103">
        <v>0.25600000000000001</v>
      </c>
      <c r="L32" s="103">
        <v>0.26200000000000001</v>
      </c>
      <c r="M32" s="103">
        <v>0.26900000000000002</v>
      </c>
      <c r="N32" s="103">
        <v>0.27600000000000002</v>
      </c>
      <c r="O32" s="103">
        <v>0.28299999999999997</v>
      </c>
      <c r="P32" s="103">
        <v>0.28999999999999998</v>
      </c>
      <c r="Q32" s="103">
        <v>0.29799999999999999</v>
      </c>
      <c r="R32" s="103">
        <v>0.30599999999999999</v>
      </c>
      <c r="S32" s="103">
        <v>0.315</v>
      </c>
      <c r="T32" s="103">
        <v>0.32400000000000001</v>
      </c>
      <c r="U32" s="103">
        <v>0.33300000000000002</v>
      </c>
      <c r="V32" s="103">
        <v>0.34300000000000003</v>
      </c>
      <c r="W32" s="103">
        <v>0.35299999999999998</v>
      </c>
      <c r="X32" s="103">
        <v>0.36299999999999999</v>
      </c>
      <c r="Y32" s="103">
        <v>0.375</v>
      </c>
      <c r="Z32" s="103">
        <v>0.38600000000000001</v>
      </c>
      <c r="AA32" s="103">
        <v>0.39900000000000002</v>
      </c>
      <c r="AB32" s="103">
        <v>0.41199999999999998</v>
      </c>
      <c r="AC32" s="103">
        <v>0.42599999999999999</v>
      </c>
      <c r="AD32" s="103">
        <v>0.44</v>
      </c>
      <c r="AE32" s="103">
        <v>0.45600000000000002</v>
      </c>
      <c r="AF32" s="103">
        <v>0.47199999999999998</v>
      </c>
      <c r="AG32" s="103">
        <v>0.48899999999999999</v>
      </c>
      <c r="AH32" s="103">
        <v>0.50800000000000001</v>
      </c>
      <c r="AI32" s="103">
        <v>0.52700000000000002</v>
      </c>
      <c r="AJ32" s="103">
        <v>0.54800000000000004</v>
      </c>
      <c r="AK32" s="103">
        <v>0.56999999999999995</v>
      </c>
      <c r="AL32" s="103">
        <v>0.59399999999999997</v>
      </c>
      <c r="AM32" s="103">
        <v>0.62</v>
      </c>
      <c r="AN32" s="103">
        <v>0.64700000000000002</v>
      </c>
      <c r="AO32" s="103">
        <v>0.67700000000000005</v>
      </c>
      <c r="AP32" s="103">
        <v>0.70899999999999996</v>
      </c>
      <c r="AQ32" s="103">
        <v>0.74399999999999999</v>
      </c>
      <c r="AR32" s="103">
        <v>0.78200000000000003</v>
      </c>
      <c r="AS32" s="103">
        <v>0.82299999999999995</v>
      </c>
      <c r="AT32" s="103">
        <v>0.86799999999999999</v>
      </c>
      <c r="AU32" s="103">
        <v>0.91700000000000004</v>
      </c>
      <c r="AV32" s="103">
        <v>0.97199999999999998</v>
      </c>
      <c r="AW32" s="103"/>
    </row>
    <row r="33" spans="1:49" x14ac:dyDescent="0.25">
      <c r="A33" s="92">
        <v>7</v>
      </c>
      <c r="B33" s="103">
        <v>0.20799999999999999</v>
      </c>
      <c r="C33" s="103">
        <v>0.21199999999999999</v>
      </c>
      <c r="D33" s="103">
        <v>0.217</v>
      </c>
      <c r="E33" s="103">
        <v>0.222</v>
      </c>
      <c r="F33" s="103">
        <v>0.22700000000000001</v>
      </c>
      <c r="G33" s="103">
        <v>0.23300000000000001</v>
      </c>
      <c r="H33" s="103">
        <v>0.23799999999999999</v>
      </c>
      <c r="I33" s="103">
        <v>0.24399999999999999</v>
      </c>
      <c r="J33" s="103">
        <v>0.25</v>
      </c>
      <c r="K33" s="103">
        <v>0.25600000000000001</v>
      </c>
      <c r="L33" s="103">
        <v>0.26300000000000001</v>
      </c>
      <c r="M33" s="103">
        <v>0.26900000000000002</v>
      </c>
      <c r="N33" s="103">
        <v>0.27600000000000002</v>
      </c>
      <c r="O33" s="103">
        <v>0.28299999999999997</v>
      </c>
      <c r="P33" s="103">
        <v>0.29099999999999998</v>
      </c>
      <c r="Q33" s="103">
        <v>0.29899999999999999</v>
      </c>
      <c r="R33" s="103">
        <v>0.307</v>
      </c>
      <c r="S33" s="103">
        <v>0.315</v>
      </c>
      <c r="T33" s="103">
        <v>0.32400000000000001</v>
      </c>
      <c r="U33" s="103">
        <v>0.33400000000000002</v>
      </c>
      <c r="V33" s="103">
        <v>0.34300000000000003</v>
      </c>
      <c r="W33" s="103">
        <v>0.35399999999999998</v>
      </c>
      <c r="X33" s="103">
        <v>0.36399999999999999</v>
      </c>
      <c r="Y33" s="103">
        <v>0.376</v>
      </c>
      <c r="Z33" s="103">
        <v>0.38700000000000001</v>
      </c>
      <c r="AA33" s="103">
        <v>0.4</v>
      </c>
      <c r="AB33" s="103">
        <v>0.41299999999999998</v>
      </c>
      <c r="AC33" s="103">
        <v>0.42699999999999999</v>
      </c>
      <c r="AD33" s="103">
        <v>0.441</v>
      </c>
      <c r="AE33" s="103">
        <v>0.45700000000000002</v>
      </c>
      <c r="AF33" s="103">
        <v>0.47299999999999998</v>
      </c>
      <c r="AG33" s="103">
        <v>0.49099999999999999</v>
      </c>
      <c r="AH33" s="103">
        <v>0.50900000000000001</v>
      </c>
      <c r="AI33" s="103">
        <v>0.52900000000000003</v>
      </c>
      <c r="AJ33" s="103">
        <v>0.55000000000000004</v>
      </c>
      <c r="AK33" s="103">
        <v>0.57199999999999995</v>
      </c>
      <c r="AL33" s="103">
        <v>0.59599999999999997</v>
      </c>
      <c r="AM33" s="103">
        <v>0.622</v>
      </c>
      <c r="AN33" s="103">
        <v>0.65</v>
      </c>
      <c r="AO33" s="103">
        <v>0.68</v>
      </c>
      <c r="AP33" s="103">
        <v>0.71199999999999997</v>
      </c>
      <c r="AQ33" s="103">
        <v>0.747</v>
      </c>
      <c r="AR33" s="103">
        <v>0.78500000000000003</v>
      </c>
      <c r="AS33" s="103">
        <v>0.82699999999999996</v>
      </c>
      <c r="AT33" s="103">
        <v>0.872</v>
      </c>
      <c r="AU33" s="103">
        <v>0.92200000000000004</v>
      </c>
      <c r="AV33" s="103">
        <v>0.97599999999999998</v>
      </c>
      <c r="AW33" s="103"/>
    </row>
    <row r="34" spans="1:49" x14ac:dyDescent="0.25">
      <c r="A34" s="92">
        <v>8</v>
      </c>
      <c r="B34" s="103">
        <v>0.20799999999999999</v>
      </c>
      <c r="C34" s="103">
        <v>0.21299999999999999</v>
      </c>
      <c r="D34" s="103">
        <v>0.218</v>
      </c>
      <c r="E34" s="103">
        <v>0.223</v>
      </c>
      <c r="F34" s="103">
        <v>0.22800000000000001</v>
      </c>
      <c r="G34" s="103">
        <v>0.23300000000000001</v>
      </c>
      <c r="H34" s="103">
        <v>0.23899999999999999</v>
      </c>
      <c r="I34" s="103">
        <v>0.245</v>
      </c>
      <c r="J34" s="103">
        <v>0.251</v>
      </c>
      <c r="K34" s="103">
        <v>0.25700000000000001</v>
      </c>
      <c r="L34" s="103">
        <v>0.26300000000000001</v>
      </c>
      <c r="M34" s="103">
        <v>0.27</v>
      </c>
      <c r="N34" s="103">
        <v>0.27700000000000002</v>
      </c>
      <c r="O34" s="103">
        <v>0.28399999999999997</v>
      </c>
      <c r="P34" s="103">
        <v>0.29199999999999998</v>
      </c>
      <c r="Q34" s="103">
        <v>0.29899999999999999</v>
      </c>
      <c r="R34" s="103">
        <v>0.308</v>
      </c>
      <c r="S34" s="103">
        <v>0.316</v>
      </c>
      <c r="T34" s="103">
        <v>0.32500000000000001</v>
      </c>
      <c r="U34" s="103">
        <v>0.33400000000000002</v>
      </c>
      <c r="V34" s="103">
        <v>0.34399999999999997</v>
      </c>
      <c r="W34" s="103">
        <v>0.35499999999999998</v>
      </c>
      <c r="X34" s="103">
        <v>0.36499999999999999</v>
      </c>
      <c r="Y34" s="103">
        <v>0.377</v>
      </c>
      <c r="Z34" s="103">
        <v>0.38800000000000001</v>
      </c>
      <c r="AA34" s="103">
        <v>0.40100000000000002</v>
      </c>
      <c r="AB34" s="103">
        <v>0.41399999999999998</v>
      </c>
      <c r="AC34" s="103">
        <v>0.42799999999999999</v>
      </c>
      <c r="AD34" s="103">
        <v>0.443</v>
      </c>
      <c r="AE34" s="103">
        <v>0.45800000000000002</v>
      </c>
      <c r="AF34" s="103">
        <v>0.47499999999999998</v>
      </c>
      <c r="AG34" s="103">
        <v>0.49199999999999999</v>
      </c>
      <c r="AH34" s="103">
        <v>0.51100000000000001</v>
      </c>
      <c r="AI34" s="103">
        <v>0.53100000000000003</v>
      </c>
      <c r="AJ34" s="103">
        <v>0.55200000000000005</v>
      </c>
      <c r="AK34" s="103">
        <v>0.57399999999999995</v>
      </c>
      <c r="AL34" s="103">
        <v>0.59799999999999998</v>
      </c>
      <c r="AM34" s="103">
        <v>0.624</v>
      </c>
      <c r="AN34" s="103">
        <v>0.65200000000000002</v>
      </c>
      <c r="AO34" s="103">
        <v>0.68200000000000005</v>
      </c>
      <c r="AP34" s="103">
        <v>0.71499999999999997</v>
      </c>
      <c r="AQ34" s="103">
        <v>0.75</v>
      </c>
      <c r="AR34" s="103">
        <v>0.78900000000000003</v>
      </c>
      <c r="AS34" s="103">
        <v>0.83</v>
      </c>
      <c r="AT34" s="103">
        <v>0.876</v>
      </c>
      <c r="AU34" s="103">
        <v>0.92600000000000005</v>
      </c>
      <c r="AV34" s="103">
        <v>0.98099999999999998</v>
      </c>
      <c r="AW34" s="103"/>
    </row>
    <row r="35" spans="1:49" x14ac:dyDescent="0.25">
      <c r="A35" s="92">
        <v>9</v>
      </c>
      <c r="B35" s="103">
        <v>0.20899999999999999</v>
      </c>
      <c r="C35" s="103">
        <v>0.21299999999999999</v>
      </c>
      <c r="D35" s="103">
        <v>0.218</v>
      </c>
      <c r="E35" s="103">
        <v>0.223</v>
      </c>
      <c r="F35" s="103">
        <v>0.22800000000000001</v>
      </c>
      <c r="G35" s="103">
        <v>0.23400000000000001</v>
      </c>
      <c r="H35" s="103">
        <v>0.23899999999999999</v>
      </c>
      <c r="I35" s="103">
        <v>0.245</v>
      </c>
      <c r="J35" s="103">
        <v>0.251</v>
      </c>
      <c r="K35" s="103">
        <v>0.25700000000000001</v>
      </c>
      <c r="L35" s="103">
        <v>0.26400000000000001</v>
      </c>
      <c r="M35" s="103">
        <v>0.27</v>
      </c>
      <c r="N35" s="103">
        <v>0.27700000000000002</v>
      </c>
      <c r="O35" s="103">
        <v>0.28499999999999998</v>
      </c>
      <c r="P35" s="103">
        <v>0.29199999999999998</v>
      </c>
      <c r="Q35" s="103">
        <v>0.3</v>
      </c>
      <c r="R35" s="103">
        <v>0.308</v>
      </c>
      <c r="S35" s="103">
        <v>0.317</v>
      </c>
      <c r="T35" s="103">
        <v>0.32600000000000001</v>
      </c>
      <c r="U35" s="103">
        <v>0.33500000000000002</v>
      </c>
      <c r="V35" s="103">
        <v>0.34499999999999997</v>
      </c>
      <c r="W35" s="103">
        <v>0.35499999999999998</v>
      </c>
      <c r="X35" s="103">
        <v>0.36599999999999999</v>
      </c>
      <c r="Y35" s="103">
        <v>0.378</v>
      </c>
      <c r="Z35" s="103">
        <v>0.38900000000000001</v>
      </c>
      <c r="AA35" s="103">
        <v>0.40200000000000002</v>
      </c>
      <c r="AB35" s="103">
        <v>0.41499999999999998</v>
      </c>
      <c r="AC35" s="103">
        <v>0.42899999999999999</v>
      </c>
      <c r="AD35" s="103">
        <v>0.44400000000000001</v>
      </c>
      <c r="AE35" s="103">
        <v>0.46</v>
      </c>
      <c r="AF35" s="103">
        <v>0.47599999999999998</v>
      </c>
      <c r="AG35" s="103">
        <v>0.49399999999999999</v>
      </c>
      <c r="AH35" s="103">
        <v>0.51200000000000001</v>
      </c>
      <c r="AI35" s="103">
        <v>0.53200000000000003</v>
      </c>
      <c r="AJ35" s="103">
        <v>0.55300000000000005</v>
      </c>
      <c r="AK35" s="103">
        <v>0.57599999999999996</v>
      </c>
      <c r="AL35" s="103">
        <v>0.6</v>
      </c>
      <c r="AM35" s="103">
        <v>0.627</v>
      </c>
      <c r="AN35" s="103">
        <v>0.65500000000000003</v>
      </c>
      <c r="AO35" s="103">
        <v>0.68500000000000005</v>
      </c>
      <c r="AP35" s="103">
        <v>0.71799999999999997</v>
      </c>
      <c r="AQ35" s="103">
        <v>0.753</v>
      </c>
      <c r="AR35" s="103">
        <v>0.79200000000000004</v>
      </c>
      <c r="AS35" s="103">
        <v>0.83399999999999996</v>
      </c>
      <c r="AT35" s="103">
        <v>0.88</v>
      </c>
      <c r="AU35" s="103">
        <v>0.93</v>
      </c>
      <c r="AV35" s="103">
        <v>0.98599999999999999</v>
      </c>
      <c r="AW35" s="103"/>
    </row>
    <row r="36" spans="1:49" x14ac:dyDescent="0.25">
      <c r="A36" s="92">
        <v>10</v>
      </c>
      <c r="B36" s="103">
        <v>0.20899999999999999</v>
      </c>
      <c r="C36" s="103">
        <v>0.214</v>
      </c>
      <c r="D36" s="103">
        <v>0.219</v>
      </c>
      <c r="E36" s="103">
        <v>0.224</v>
      </c>
      <c r="F36" s="103">
        <v>0.22900000000000001</v>
      </c>
      <c r="G36" s="103">
        <v>0.23400000000000001</v>
      </c>
      <c r="H36" s="103">
        <v>0.24</v>
      </c>
      <c r="I36" s="103">
        <v>0.246</v>
      </c>
      <c r="J36" s="103">
        <v>0.252</v>
      </c>
      <c r="K36" s="103">
        <v>0.25800000000000001</v>
      </c>
      <c r="L36" s="103">
        <v>0.26400000000000001</v>
      </c>
      <c r="M36" s="103">
        <v>0.27100000000000002</v>
      </c>
      <c r="N36" s="103">
        <v>0.27800000000000002</v>
      </c>
      <c r="O36" s="103">
        <v>0.28499999999999998</v>
      </c>
      <c r="P36" s="103">
        <v>0.29299999999999998</v>
      </c>
      <c r="Q36" s="103">
        <v>0.30099999999999999</v>
      </c>
      <c r="R36" s="103">
        <v>0.309</v>
      </c>
      <c r="S36" s="103">
        <v>0.318</v>
      </c>
      <c r="T36" s="103">
        <v>0.32700000000000001</v>
      </c>
      <c r="U36" s="103">
        <v>0.33600000000000002</v>
      </c>
      <c r="V36" s="103">
        <v>0.34599999999999997</v>
      </c>
      <c r="W36" s="103">
        <v>0.35599999999999998</v>
      </c>
      <c r="X36" s="103">
        <v>0.36699999999999999</v>
      </c>
      <c r="Y36" s="103">
        <v>0.378</v>
      </c>
      <c r="Z36" s="103">
        <v>0.39</v>
      </c>
      <c r="AA36" s="103">
        <v>0.40300000000000002</v>
      </c>
      <c r="AB36" s="103">
        <v>0.41599999999999998</v>
      </c>
      <c r="AC36" s="103">
        <v>0.43</v>
      </c>
      <c r="AD36" s="103">
        <v>0.44500000000000001</v>
      </c>
      <c r="AE36" s="103">
        <v>0.46100000000000002</v>
      </c>
      <c r="AF36" s="103">
        <v>0.47699999999999998</v>
      </c>
      <c r="AG36" s="103">
        <v>0.495</v>
      </c>
      <c r="AH36" s="103">
        <v>0.51400000000000001</v>
      </c>
      <c r="AI36" s="103">
        <v>0.53400000000000003</v>
      </c>
      <c r="AJ36" s="103">
        <v>0.55500000000000005</v>
      </c>
      <c r="AK36" s="103">
        <v>0.57799999999999996</v>
      </c>
      <c r="AL36" s="103">
        <v>0.60299999999999998</v>
      </c>
      <c r="AM36" s="103">
        <v>0.629</v>
      </c>
      <c r="AN36" s="103">
        <v>0.65700000000000003</v>
      </c>
      <c r="AO36" s="103">
        <v>0.68799999999999994</v>
      </c>
      <c r="AP36" s="103">
        <v>0.72</v>
      </c>
      <c r="AQ36" s="103">
        <v>0.75600000000000001</v>
      </c>
      <c r="AR36" s="103">
        <v>0.79500000000000004</v>
      </c>
      <c r="AS36" s="103">
        <v>0.83699999999999997</v>
      </c>
      <c r="AT36" s="103">
        <v>0.88400000000000001</v>
      </c>
      <c r="AU36" s="103">
        <v>0.93500000000000005</v>
      </c>
      <c r="AV36" s="103">
        <v>0.99099999999999999</v>
      </c>
      <c r="AW36" s="103"/>
    </row>
    <row r="37" spans="1:49" x14ac:dyDescent="0.25">
      <c r="A37" s="92">
        <v>11</v>
      </c>
      <c r="B37" s="103">
        <v>0.20899999999999999</v>
      </c>
      <c r="C37" s="103">
        <v>0.214</v>
      </c>
      <c r="D37" s="103">
        <v>0.219</v>
      </c>
      <c r="E37" s="103">
        <v>0.224</v>
      </c>
      <c r="F37" s="103">
        <v>0.22900000000000001</v>
      </c>
      <c r="G37" s="103">
        <v>0.23499999999999999</v>
      </c>
      <c r="H37" s="103">
        <v>0.24</v>
      </c>
      <c r="I37" s="103">
        <v>0.246</v>
      </c>
      <c r="J37" s="103">
        <v>0.252</v>
      </c>
      <c r="K37" s="103">
        <v>0.25800000000000001</v>
      </c>
      <c r="L37" s="103">
        <v>0.26500000000000001</v>
      </c>
      <c r="M37" s="103">
        <v>0.27200000000000002</v>
      </c>
      <c r="N37" s="103">
        <v>0.27900000000000003</v>
      </c>
      <c r="O37" s="103">
        <v>0.28599999999999998</v>
      </c>
      <c r="P37" s="103">
        <v>0.29399999999999998</v>
      </c>
      <c r="Q37" s="103">
        <v>0.30099999999999999</v>
      </c>
      <c r="R37" s="103">
        <v>0.31</v>
      </c>
      <c r="S37" s="103">
        <v>0.318</v>
      </c>
      <c r="T37" s="103">
        <v>0.32700000000000001</v>
      </c>
      <c r="U37" s="103">
        <v>0.33700000000000002</v>
      </c>
      <c r="V37" s="103">
        <v>0.34699999999999998</v>
      </c>
      <c r="W37" s="103">
        <v>0.35699999999999998</v>
      </c>
      <c r="X37" s="103">
        <v>0.36799999999999999</v>
      </c>
      <c r="Y37" s="103">
        <v>0.379</v>
      </c>
      <c r="Z37" s="103">
        <v>0.39100000000000001</v>
      </c>
      <c r="AA37" s="103">
        <v>0.40400000000000003</v>
      </c>
      <c r="AB37" s="103">
        <v>0.41699999999999998</v>
      </c>
      <c r="AC37" s="103">
        <v>0.432</v>
      </c>
      <c r="AD37" s="103">
        <v>0.44600000000000001</v>
      </c>
      <c r="AE37" s="103">
        <v>0.46200000000000002</v>
      </c>
      <c r="AF37" s="103">
        <v>0.47899999999999998</v>
      </c>
      <c r="AG37" s="103">
        <v>0.497</v>
      </c>
      <c r="AH37" s="103">
        <v>0.51500000000000001</v>
      </c>
      <c r="AI37" s="103">
        <v>0.53600000000000003</v>
      </c>
      <c r="AJ37" s="103">
        <v>0.55700000000000005</v>
      </c>
      <c r="AK37" s="103">
        <v>0.57999999999999996</v>
      </c>
      <c r="AL37" s="103">
        <v>0.60499999999999998</v>
      </c>
      <c r="AM37" s="103">
        <v>0.63100000000000001</v>
      </c>
      <c r="AN37" s="103">
        <v>0.65900000000000003</v>
      </c>
      <c r="AO37" s="103">
        <v>0.69</v>
      </c>
      <c r="AP37" s="103">
        <v>0.72299999999999998</v>
      </c>
      <c r="AQ37" s="103">
        <v>0.75900000000000001</v>
      </c>
      <c r="AR37" s="103">
        <v>0.79800000000000004</v>
      </c>
      <c r="AS37" s="103">
        <v>0.84099999999999997</v>
      </c>
      <c r="AT37" s="103">
        <v>0.88800000000000001</v>
      </c>
      <c r="AU37" s="103">
        <v>0.93899999999999995</v>
      </c>
      <c r="AV37" s="103">
        <v>0.995</v>
      </c>
      <c r="AW37" s="103"/>
    </row>
    <row r="38" spans="1:49" x14ac:dyDescent="0.25">
      <c r="A38"/>
      <c r="B38"/>
    </row>
    <row r="39" spans="1:49" x14ac:dyDescent="0.25">
      <c r="A39"/>
      <c r="B39"/>
    </row>
    <row r="40" spans="1:49" x14ac:dyDescent="0.25">
      <c r="A40"/>
      <c r="B40"/>
    </row>
    <row r="41" spans="1:49" x14ac:dyDescent="0.25">
      <c r="A41"/>
      <c r="B41"/>
    </row>
    <row r="42" spans="1:49" x14ac:dyDescent="0.25">
      <c r="A42"/>
      <c r="B42"/>
    </row>
    <row r="43" spans="1:49" ht="39.6" customHeight="1" x14ac:dyDescent="0.25">
      <c r="A43"/>
      <c r="B43"/>
    </row>
    <row r="44" spans="1:49" x14ac:dyDescent="0.25">
      <c r="A44"/>
      <c r="B44"/>
    </row>
    <row r="45" spans="1:49" ht="27.6" customHeight="1"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Pklni4bfiZVhEL/+PWhD8GuegwBfcQsDYsx/zimnHx+M9geU2bJS9byNu0dquuP08qMS505wSIlG5mq+D4XS3w==" saltValue="+5qiFUpzRHtDyyGhYhFgwA==" spinCount="100000" sheet="1" objects="1" scenarios="1"/>
  <conditionalFormatting sqref="A6:A16 A18:A20">
    <cfRule type="expression" dxfId="871" priority="15" stopIfTrue="1">
      <formula>MOD(ROW(),2)=0</formula>
    </cfRule>
    <cfRule type="expression" dxfId="870" priority="16" stopIfTrue="1">
      <formula>MOD(ROW(),2)&lt;&gt;0</formula>
    </cfRule>
  </conditionalFormatting>
  <conditionalFormatting sqref="B6:AW16 C17:AW20">
    <cfRule type="expression" dxfId="869" priority="17" stopIfTrue="1">
      <formula>MOD(ROW(),2)=0</formula>
    </cfRule>
    <cfRule type="expression" dxfId="868" priority="18" stopIfTrue="1">
      <formula>MOD(ROW(),2)&lt;&gt;0</formula>
    </cfRule>
  </conditionalFormatting>
  <conditionalFormatting sqref="A17">
    <cfRule type="expression" dxfId="867" priority="9" stopIfTrue="1">
      <formula>MOD(ROW(),2)=0</formula>
    </cfRule>
    <cfRule type="expression" dxfId="866" priority="10" stopIfTrue="1">
      <formula>MOD(ROW(),2)&lt;&gt;0</formula>
    </cfRule>
  </conditionalFormatting>
  <conditionalFormatting sqref="B17:B20">
    <cfRule type="expression" dxfId="865" priority="5" stopIfTrue="1">
      <formula>MOD(ROW(),2)=0</formula>
    </cfRule>
    <cfRule type="expression" dxfId="864" priority="6" stopIfTrue="1">
      <formula>MOD(ROW(),2)&lt;&gt;0</formula>
    </cfRule>
  </conditionalFormatting>
  <conditionalFormatting sqref="A25:A37">
    <cfRule type="expression" dxfId="863" priority="1" stopIfTrue="1">
      <formula>MOD(ROW(),2)=0</formula>
    </cfRule>
    <cfRule type="expression" dxfId="862" priority="2" stopIfTrue="1">
      <formula>MOD(ROW(),2)&lt;&gt;0</formula>
    </cfRule>
  </conditionalFormatting>
  <conditionalFormatting sqref="B25:AW37">
    <cfRule type="expression" dxfId="861" priority="3" stopIfTrue="1">
      <formula>MOD(ROW(),2)=0</formula>
    </cfRule>
    <cfRule type="expression" dxfId="86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82"/>
  <dimension ref="A1:AW64"/>
  <sheetViews>
    <sheetView showGridLines="0" zoomScale="85" zoomScaleNormal="85" workbookViewId="0"/>
  </sheetViews>
  <sheetFormatPr defaultColWidth="10" defaultRowHeight="13.2" x14ac:dyDescent="0.25"/>
  <cols>
    <col min="1" max="1" width="31.6640625" style="27" customWidth="1"/>
    <col min="2" max="49" width="22.6640625" style="27" customWidth="1"/>
    <col min="50" max="16384" width="10" style="27"/>
  </cols>
  <sheetData>
    <row r="1" spans="1:49" ht="21" x14ac:dyDescent="0.4">
      <c r="A1" s="40" t="s">
        <v>4</v>
      </c>
      <c r="B1" s="41"/>
      <c r="C1" s="41"/>
      <c r="D1" s="41"/>
      <c r="E1" s="41"/>
      <c r="F1" s="41"/>
      <c r="G1" s="41"/>
      <c r="H1" s="41"/>
      <c r="I1" s="41"/>
      <c r="L1" s="96"/>
    </row>
    <row r="2" spans="1:49" ht="15.6" x14ac:dyDescent="0.3">
      <c r="A2" s="42" t="str">
        <f>IF(title="&gt; Enter workbook title here","Enter workbook title in Cover sheet",title)</f>
        <v>Police_EW - Consolidated Factor Spreadsheet</v>
      </c>
      <c r="B2" s="43"/>
      <c r="C2" s="43"/>
      <c r="D2" s="43"/>
      <c r="E2" s="43"/>
      <c r="F2" s="43"/>
      <c r="G2" s="43"/>
      <c r="H2" s="43"/>
      <c r="I2" s="43"/>
    </row>
    <row r="3" spans="1:49" ht="15.6" x14ac:dyDescent="0.3">
      <c r="A3" s="44" t="str">
        <f>TABLE_FACTOR_TYPE&amp;" - x-"&amp;TABLE_SERIES_NUMBER</f>
        <v>Pension Debit - x-334</v>
      </c>
      <c r="B3" s="43"/>
      <c r="C3" s="43"/>
      <c r="D3" s="43"/>
      <c r="E3" s="43"/>
      <c r="F3" s="43"/>
      <c r="G3" s="43"/>
      <c r="H3" s="43"/>
      <c r="I3" s="43"/>
    </row>
    <row r="4" spans="1:49" x14ac:dyDescent="0.25">
      <c r="A4" s="45"/>
    </row>
    <row r="6" spans="1:49"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row>
    <row r="7" spans="1:49"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row>
    <row r="8" spans="1:49" x14ac:dyDescent="0.25">
      <c r="A8" s="75" t="s">
        <v>53</v>
      </c>
      <c r="B8" s="77">
        <v>2006</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row>
    <row r="9" spans="1:49"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row>
    <row r="10" spans="1:49" x14ac:dyDescent="0.25">
      <c r="A10" s="75" t="s">
        <v>2</v>
      </c>
      <c r="B10" s="77" t="s">
        <v>438</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row>
    <row r="11" spans="1:49"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row>
    <row r="12" spans="1:49" x14ac:dyDescent="0.25">
      <c r="A12" s="75" t="s">
        <v>270</v>
      </c>
      <c r="B12" s="77" t="s">
        <v>399</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row>
    <row r="13" spans="1:49" x14ac:dyDescent="0.25">
      <c r="A13" s="75" t="s">
        <v>56</v>
      </c>
      <c r="B13" s="77">
        <v>1</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row>
    <row r="14" spans="1:49" x14ac:dyDescent="0.25">
      <c r="A14" s="75" t="s">
        <v>18</v>
      </c>
      <c r="B14" s="77">
        <v>334</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row>
    <row r="15" spans="1:49" x14ac:dyDescent="0.25">
      <c r="A15" s="75" t="s">
        <v>57</v>
      </c>
      <c r="B15" s="77" t="s">
        <v>439</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row>
    <row r="16" spans="1:49" x14ac:dyDescent="0.25">
      <c r="A16" s="75" t="s">
        <v>58</v>
      </c>
      <c r="B16" s="77" t="s">
        <v>440</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row>
    <row r="17" spans="1:49" x14ac:dyDescent="0.25">
      <c r="A17" s="80" t="s">
        <v>519</v>
      </c>
      <c r="B17" s="84" t="str">
        <f>INDEX('Factor List'!$L:$L,MATCH(B$15,'Factor List'!$J:$J,0))</f>
        <v>Police pension schemes (England &amp; Wales): 2006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row>
    <row r="18" spans="1:49"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row>
    <row r="19" spans="1:49"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row>
    <row r="20" spans="1:49"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row>
    <row r="22" spans="1:49" x14ac:dyDescent="0.25">
      <c r="B22" s="96" t="str">
        <f>HYPERLINK("#'Factor List'!A1","Back to Factor List")</f>
        <v>Back to Factor List</v>
      </c>
    </row>
    <row r="25" spans="1:49" x14ac:dyDescent="0.25">
      <c r="A25" s="91" t="s">
        <v>402</v>
      </c>
      <c r="B25" s="91">
        <v>18</v>
      </c>
      <c r="C25" s="91">
        <v>19</v>
      </c>
      <c r="D25" s="91">
        <v>20</v>
      </c>
      <c r="E25" s="91">
        <v>21</v>
      </c>
      <c r="F25" s="91">
        <v>22</v>
      </c>
      <c r="G25" s="91">
        <v>23</v>
      </c>
      <c r="H25" s="91">
        <v>24</v>
      </c>
      <c r="I25" s="91">
        <v>25</v>
      </c>
      <c r="J25" s="91">
        <v>26</v>
      </c>
      <c r="K25" s="91">
        <v>27</v>
      </c>
      <c r="L25" s="91">
        <v>28</v>
      </c>
      <c r="M25" s="91">
        <v>29</v>
      </c>
      <c r="N25" s="91">
        <v>30</v>
      </c>
      <c r="O25" s="91">
        <v>31</v>
      </c>
      <c r="P25" s="91">
        <v>32</v>
      </c>
      <c r="Q25" s="91">
        <v>33</v>
      </c>
      <c r="R25" s="91">
        <v>34</v>
      </c>
      <c r="S25" s="91">
        <v>35</v>
      </c>
      <c r="T25" s="91">
        <v>36</v>
      </c>
      <c r="U25" s="91">
        <v>37</v>
      </c>
      <c r="V25" s="91">
        <v>38</v>
      </c>
      <c r="W25" s="91">
        <v>39</v>
      </c>
      <c r="X25" s="91">
        <v>40</v>
      </c>
      <c r="Y25" s="91">
        <v>41</v>
      </c>
      <c r="Z25" s="91">
        <v>42</v>
      </c>
      <c r="AA25" s="91">
        <v>43</v>
      </c>
      <c r="AB25" s="91">
        <v>44</v>
      </c>
      <c r="AC25" s="91">
        <v>45</v>
      </c>
      <c r="AD25" s="91">
        <v>46</v>
      </c>
      <c r="AE25" s="91">
        <v>47</v>
      </c>
      <c r="AF25" s="91">
        <v>48</v>
      </c>
      <c r="AG25" s="91">
        <v>49</v>
      </c>
      <c r="AH25" s="91">
        <v>50</v>
      </c>
      <c r="AI25" s="91">
        <v>51</v>
      </c>
      <c r="AJ25" s="91">
        <v>52</v>
      </c>
      <c r="AK25" s="91">
        <v>53</v>
      </c>
      <c r="AL25" s="91">
        <v>54</v>
      </c>
      <c r="AM25" s="91">
        <v>55</v>
      </c>
      <c r="AN25" s="91">
        <v>56</v>
      </c>
      <c r="AO25" s="91">
        <v>57</v>
      </c>
      <c r="AP25" s="91">
        <v>58</v>
      </c>
      <c r="AQ25" s="91">
        <v>59</v>
      </c>
      <c r="AR25" s="91">
        <v>60</v>
      </c>
      <c r="AS25" s="91">
        <v>61</v>
      </c>
      <c r="AT25" s="91">
        <v>62</v>
      </c>
      <c r="AU25" s="91">
        <v>63</v>
      </c>
      <c r="AV25" s="91">
        <v>64</v>
      </c>
      <c r="AW25" s="91">
        <v>65</v>
      </c>
    </row>
    <row r="26" spans="1:49" x14ac:dyDescent="0.25">
      <c r="A26" s="92">
        <v>0</v>
      </c>
      <c r="B26" s="103">
        <v>0.45300000000000001</v>
      </c>
      <c r="C26" s="103">
        <v>0.46100000000000002</v>
      </c>
      <c r="D26" s="103">
        <v>0.46800000000000003</v>
      </c>
      <c r="E26" s="103">
        <v>0.47599999999999998</v>
      </c>
      <c r="F26" s="103">
        <v>0.48399999999999999</v>
      </c>
      <c r="G26" s="103">
        <v>0.49299999999999999</v>
      </c>
      <c r="H26" s="103">
        <v>0.501</v>
      </c>
      <c r="I26" s="103">
        <v>0.51</v>
      </c>
      <c r="J26" s="103">
        <v>0.51800000000000002</v>
      </c>
      <c r="K26" s="103">
        <v>0.52700000000000002</v>
      </c>
      <c r="L26" s="103">
        <v>0.53600000000000003</v>
      </c>
      <c r="M26" s="103">
        <v>0.54500000000000004</v>
      </c>
      <c r="N26" s="103">
        <v>0.55400000000000005</v>
      </c>
      <c r="O26" s="103">
        <v>0.56399999999999995</v>
      </c>
      <c r="P26" s="103">
        <v>0.57299999999999995</v>
      </c>
      <c r="Q26" s="103">
        <v>0.58299999999999996</v>
      </c>
      <c r="R26" s="103">
        <v>0.59299999999999997</v>
      </c>
      <c r="S26" s="103">
        <v>0.60299999999999998</v>
      </c>
      <c r="T26" s="103">
        <v>0.61299999999999999</v>
      </c>
      <c r="U26" s="103">
        <v>0.624</v>
      </c>
      <c r="V26" s="103">
        <v>0.63400000000000001</v>
      </c>
      <c r="W26" s="103">
        <v>0.64500000000000002</v>
      </c>
      <c r="X26" s="103">
        <v>0.65600000000000003</v>
      </c>
      <c r="Y26" s="103">
        <v>0.66700000000000004</v>
      </c>
      <c r="Z26" s="103">
        <v>0.67900000000000005</v>
      </c>
      <c r="AA26" s="103">
        <v>0.69</v>
      </c>
      <c r="AB26" s="103">
        <v>0.70199999999999996</v>
      </c>
      <c r="AC26" s="103">
        <v>0.71399999999999997</v>
      </c>
      <c r="AD26" s="103">
        <v>0.72599999999999998</v>
      </c>
      <c r="AE26" s="103">
        <v>0.73799999999999999</v>
      </c>
      <c r="AF26" s="103">
        <v>0.751</v>
      </c>
      <c r="AG26" s="103">
        <v>0.76400000000000001</v>
      </c>
      <c r="AH26" s="103">
        <v>0.77700000000000002</v>
      </c>
      <c r="AI26" s="103">
        <v>0.79</v>
      </c>
      <c r="AJ26" s="103">
        <v>0.80300000000000005</v>
      </c>
      <c r="AK26" s="103">
        <v>0.81699999999999995</v>
      </c>
      <c r="AL26" s="103">
        <v>0.83099999999999996</v>
      </c>
      <c r="AM26" s="103">
        <v>0.84499999999999997</v>
      </c>
      <c r="AN26" s="103">
        <v>0.85899999999999999</v>
      </c>
      <c r="AO26" s="103">
        <v>0.874</v>
      </c>
      <c r="AP26" s="103">
        <v>0.88900000000000001</v>
      </c>
      <c r="AQ26" s="103">
        <v>0.90400000000000003</v>
      </c>
      <c r="AR26" s="103">
        <v>0.91900000000000004</v>
      </c>
      <c r="AS26" s="103">
        <v>0.93500000000000005</v>
      </c>
      <c r="AT26" s="103">
        <v>0.95099999999999996</v>
      </c>
      <c r="AU26" s="103">
        <v>0.96699999999999997</v>
      </c>
      <c r="AV26" s="103">
        <v>0.98299999999999998</v>
      </c>
      <c r="AW26" s="103">
        <v>1</v>
      </c>
    </row>
    <row r="27" spans="1:49" x14ac:dyDescent="0.25">
      <c r="A27" s="92">
        <v>1</v>
      </c>
      <c r="B27" s="103">
        <v>0.45300000000000001</v>
      </c>
      <c r="C27" s="103">
        <v>0.46100000000000002</v>
      </c>
      <c r="D27" s="103">
        <v>0.46899999999999997</v>
      </c>
      <c r="E27" s="103">
        <v>0.47699999999999998</v>
      </c>
      <c r="F27" s="103">
        <v>0.48499999999999999</v>
      </c>
      <c r="G27" s="103">
        <v>0.49299999999999999</v>
      </c>
      <c r="H27" s="103">
        <v>0.502</v>
      </c>
      <c r="I27" s="103">
        <v>0.51</v>
      </c>
      <c r="J27" s="103">
        <v>0.51900000000000002</v>
      </c>
      <c r="K27" s="103">
        <v>0.52800000000000002</v>
      </c>
      <c r="L27" s="103">
        <v>0.53700000000000003</v>
      </c>
      <c r="M27" s="103">
        <v>0.54600000000000004</v>
      </c>
      <c r="N27" s="103">
        <v>0.55500000000000005</v>
      </c>
      <c r="O27" s="103">
        <v>0.56499999999999995</v>
      </c>
      <c r="P27" s="103">
        <v>0.57399999999999995</v>
      </c>
      <c r="Q27" s="103">
        <v>0.58399999999999996</v>
      </c>
      <c r="R27" s="103">
        <v>0.59399999999999997</v>
      </c>
      <c r="S27" s="103">
        <v>0.60399999999999998</v>
      </c>
      <c r="T27" s="103">
        <v>0.61399999999999999</v>
      </c>
      <c r="U27" s="103">
        <v>0.625</v>
      </c>
      <c r="V27" s="103">
        <v>0.63500000000000001</v>
      </c>
      <c r="W27" s="103">
        <v>0.64600000000000002</v>
      </c>
      <c r="X27" s="103">
        <v>0.65700000000000003</v>
      </c>
      <c r="Y27" s="103">
        <v>0.66800000000000004</v>
      </c>
      <c r="Z27" s="103">
        <v>0.68</v>
      </c>
      <c r="AA27" s="103">
        <v>0.69099999999999995</v>
      </c>
      <c r="AB27" s="103">
        <v>0.70299999999999996</v>
      </c>
      <c r="AC27" s="103">
        <v>0.71499999999999997</v>
      </c>
      <c r="AD27" s="103">
        <v>0.72699999999999998</v>
      </c>
      <c r="AE27" s="103">
        <v>0.73899999999999999</v>
      </c>
      <c r="AF27" s="103">
        <v>0.752</v>
      </c>
      <c r="AG27" s="103">
        <v>0.76500000000000001</v>
      </c>
      <c r="AH27" s="103">
        <v>0.77800000000000002</v>
      </c>
      <c r="AI27" s="103">
        <v>0.79100000000000004</v>
      </c>
      <c r="AJ27" s="103">
        <v>0.80400000000000005</v>
      </c>
      <c r="AK27" s="103">
        <v>0.81799999999999995</v>
      </c>
      <c r="AL27" s="103">
        <v>0.83199999999999996</v>
      </c>
      <c r="AM27" s="103">
        <v>0.84599999999999997</v>
      </c>
      <c r="AN27" s="103">
        <v>0.86</v>
      </c>
      <c r="AO27" s="103">
        <v>0.875</v>
      </c>
      <c r="AP27" s="103">
        <v>0.89</v>
      </c>
      <c r="AQ27" s="103">
        <v>0.90500000000000003</v>
      </c>
      <c r="AR27" s="103">
        <v>0.92</v>
      </c>
      <c r="AS27" s="103">
        <v>0.93600000000000005</v>
      </c>
      <c r="AT27" s="103">
        <v>0.95199999999999996</v>
      </c>
      <c r="AU27" s="103">
        <v>0.96799999999999997</v>
      </c>
      <c r="AV27" s="103">
        <v>0.98499999999999999</v>
      </c>
      <c r="AW27" s="103"/>
    </row>
    <row r="28" spans="1:49" x14ac:dyDescent="0.25">
      <c r="A28" s="92">
        <v>2</v>
      </c>
      <c r="B28" s="103">
        <v>0.45400000000000001</v>
      </c>
      <c r="C28" s="103">
        <v>0.46200000000000002</v>
      </c>
      <c r="D28" s="103">
        <v>0.47</v>
      </c>
      <c r="E28" s="103">
        <v>0.47799999999999998</v>
      </c>
      <c r="F28" s="103">
        <v>0.48599999999999999</v>
      </c>
      <c r="G28" s="103">
        <v>0.49399999999999999</v>
      </c>
      <c r="H28" s="103">
        <v>0.502</v>
      </c>
      <c r="I28" s="103">
        <v>0.51100000000000001</v>
      </c>
      <c r="J28" s="103">
        <v>0.52</v>
      </c>
      <c r="K28" s="103">
        <v>0.52800000000000002</v>
      </c>
      <c r="L28" s="103">
        <v>0.53700000000000003</v>
      </c>
      <c r="M28" s="103">
        <v>0.54700000000000004</v>
      </c>
      <c r="N28" s="103">
        <v>0.55600000000000005</v>
      </c>
      <c r="O28" s="103">
        <v>0.56499999999999995</v>
      </c>
      <c r="P28" s="103">
        <v>0.57499999999999996</v>
      </c>
      <c r="Q28" s="103">
        <v>0.58499999999999996</v>
      </c>
      <c r="R28" s="103">
        <v>0.59499999999999997</v>
      </c>
      <c r="S28" s="103">
        <v>0.60499999999999998</v>
      </c>
      <c r="T28" s="103">
        <v>0.61499999999999999</v>
      </c>
      <c r="U28" s="103">
        <v>0.626</v>
      </c>
      <c r="V28" s="103">
        <v>0.63600000000000001</v>
      </c>
      <c r="W28" s="103">
        <v>0.64700000000000002</v>
      </c>
      <c r="X28" s="103">
        <v>0.65800000000000003</v>
      </c>
      <c r="Y28" s="103">
        <v>0.66900000000000004</v>
      </c>
      <c r="Z28" s="103">
        <v>0.68100000000000005</v>
      </c>
      <c r="AA28" s="103">
        <v>0.69199999999999995</v>
      </c>
      <c r="AB28" s="103">
        <v>0.70399999999999996</v>
      </c>
      <c r="AC28" s="103">
        <v>0.71599999999999997</v>
      </c>
      <c r="AD28" s="103">
        <v>0.72799999999999998</v>
      </c>
      <c r="AE28" s="103">
        <v>0.74</v>
      </c>
      <c r="AF28" s="103">
        <v>0.753</v>
      </c>
      <c r="AG28" s="103">
        <v>0.76600000000000001</v>
      </c>
      <c r="AH28" s="103">
        <v>0.77900000000000003</v>
      </c>
      <c r="AI28" s="103">
        <v>0.79200000000000004</v>
      </c>
      <c r="AJ28" s="103">
        <v>0.80500000000000005</v>
      </c>
      <c r="AK28" s="103">
        <v>0.81899999999999995</v>
      </c>
      <c r="AL28" s="103">
        <v>0.83299999999999996</v>
      </c>
      <c r="AM28" s="103">
        <v>0.84699999999999998</v>
      </c>
      <c r="AN28" s="103">
        <v>0.86199999999999999</v>
      </c>
      <c r="AO28" s="103">
        <v>0.876</v>
      </c>
      <c r="AP28" s="103">
        <v>0.89100000000000001</v>
      </c>
      <c r="AQ28" s="103">
        <v>0.90600000000000003</v>
      </c>
      <c r="AR28" s="103">
        <v>0.92200000000000004</v>
      </c>
      <c r="AS28" s="103">
        <v>0.93700000000000006</v>
      </c>
      <c r="AT28" s="103">
        <v>0.95299999999999996</v>
      </c>
      <c r="AU28" s="103">
        <v>0.97</v>
      </c>
      <c r="AV28" s="103">
        <v>0.98599999999999999</v>
      </c>
      <c r="AW28" s="103"/>
    </row>
    <row r="29" spans="1:49" x14ac:dyDescent="0.25">
      <c r="A29" s="92">
        <v>3</v>
      </c>
      <c r="B29" s="103">
        <v>0.45500000000000002</v>
      </c>
      <c r="C29" s="103">
        <v>0.46200000000000002</v>
      </c>
      <c r="D29" s="103">
        <v>0.47</v>
      </c>
      <c r="E29" s="103">
        <v>0.47799999999999998</v>
      </c>
      <c r="F29" s="103">
        <v>0.48599999999999999</v>
      </c>
      <c r="G29" s="103">
        <v>0.495</v>
      </c>
      <c r="H29" s="103">
        <v>0.503</v>
      </c>
      <c r="I29" s="103">
        <v>0.51200000000000001</v>
      </c>
      <c r="J29" s="103">
        <v>0.52</v>
      </c>
      <c r="K29" s="103">
        <v>0.52900000000000003</v>
      </c>
      <c r="L29" s="103">
        <v>0.53800000000000003</v>
      </c>
      <c r="M29" s="103">
        <v>0.54700000000000004</v>
      </c>
      <c r="N29" s="103">
        <v>0.55700000000000005</v>
      </c>
      <c r="O29" s="103">
        <v>0.56599999999999995</v>
      </c>
      <c r="P29" s="103">
        <v>0.57599999999999996</v>
      </c>
      <c r="Q29" s="103">
        <v>0.58599999999999997</v>
      </c>
      <c r="R29" s="103">
        <v>0.59599999999999997</v>
      </c>
      <c r="S29" s="103">
        <v>0.60599999999999998</v>
      </c>
      <c r="T29" s="103">
        <v>0.61599999999999999</v>
      </c>
      <c r="U29" s="103">
        <v>0.626</v>
      </c>
      <c r="V29" s="103">
        <v>0.63700000000000001</v>
      </c>
      <c r="W29" s="103">
        <v>0.64800000000000002</v>
      </c>
      <c r="X29" s="103">
        <v>0.65900000000000003</v>
      </c>
      <c r="Y29" s="103">
        <v>0.67</v>
      </c>
      <c r="Z29" s="103">
        <v>0.68100000000000005</v>
      </c>
      <c r="AA29" s="103">
        <v>0.69299999999999995</v>
      </c>
      <c r="AB29" s="103">
        <v>0.70499999999999996</v>
      </c>
      <c r="AC29" s="103">
        <v>0.71699999999999997</v>
      </c>
      <c r="AD29" s="103">
        <v>0.72899999999999998</v>
      </c>
      <c r="AE29" s="103">
        <v>0.74099999999999999</v>
      </c>
      <c r="AF29" s="103">
        <v>0.754</v>
      </c>
      <c r="AG29" s="103">
        <v>0.76700000000000002</v>
      </c>
      <c r="AH29" s="103">
        <v>0.78</v>
      </c>
      <c r="AI29" s="103">
        <v>0.79300000000000004</v>
      </c>
      <c r="AJ29" s="103">
        <v>0.80700000000000005</v>
      </c>
      <c r="AK29" s="103">
        <v>0.82</v>
      </c>
      <c r="AL29" s="103">
        <v>0.83399999999999996</v>
      </c>
      <c r="AM29" s="103">
        <v>0.84799999999999998</v>
      </c>
      <c r="AN29" s="103">
        <v>0.86299999999999999</v>
      </c>
      <c r="AO29" s="103">
        <v>0.878</v>
      </c>
      <c r="AP29" s="103">
        <v>0.89200000000000002</v>
      </c>
      <c r="AQ29" s="103">
        <v>0.90800000000000003</v>
      </c>
      <c r="AR29" s="103">
        <v>0.92300000000000004</v>
      </c>
      <c r="AS29" s="103">
        <v>0.93899999999999995</v>
      </c>
      <c r="AT29" s="103">
        <v>0.95499999999999996</v>
      </c>
      <c r="AU29" s="103">
        <v>0.97099999999999997</v>
      </c>
      <c r="AV29" s="103">
        <v>0.98699999999999999</v>
      </c>
      <c r="AW29" s="103"/>
    </row>
    <row r="30" spans="1:49" x14ac:dyDescent="0.25">
      <c r="A30" s="92">
        <v>4</v>
      </c>
      <c r="B30" s="103">
        <v>0.45500000000000002</v>
      </c>
      <c r="C30" s="103">
        <v>0.46300000000000002</v>
      </c>
      <c r="D30" s="103">
        <v>0.47099999999999997</v>
      </c>
      <c r="E30" s="103">
        <v>0.47899999999999998</v>
      </c>
      <c r="F30" s="103">
        <v>0.48699999999999999</v>
      </c>
      <c r="G30" s="103">
        <v>0.495</v>
      </c>
      <c r="H30" s="103">
        <v>0.504</v>
      </c>
      <c r="I30" s="103">
        <v>0.51200000000000001</v>
      </c>
      <c r="J30" s="103">
        <v>0.52100000000000002</v>
      </c>
      <c r="K30" s="103">
        <v>0.53</v>
      </c>
      <c r="L30" s="103">
        <v>0.53900000000000003</v>
      </c>
      <c r="M30" s="103">
        <v>0.54800000000000004</v>
      </c>
      <c r="N30" s="103">
        <v>0.55700000000000005</v>
      </c>
      <c r="O30" s="103">
        <v>0.56699999999999995</v>
      </c>
      <c r="P30" s="103">
        <v>0.57699999999999996</v>
      </c>
      <c r="Q30" s="103">
        <v>0.58599999999999997</v>
      </c>
      <c r="R30" s="103">
        <v>0.59599999999999997</v>
      </c>
      <c r="S30" s="103">
        <v>0.60599999999999998</v>
      </c>
      <c r="T30" s="103">
        <v>0.61699999999999999</v>
      </c>
      <c r="U30" s="103">
        <v>0.627</v>
      </c>
      <c r="V30" s="103">
        <v>0.63800000000000001</v>
      </c>
      <c r="W30" s="103">
        <v>0.64900000000000002</v>
      </c>
      <c r="X30" s="103">
        <v>0.66</v>
      </c>
      <c r="Y30" s="103">
        <v>0.67100000000000004</v>
      </c>
      <c r="Z30" s="103">
        <v>0.68200000000000005</v>
      </c>
      <c r="AA30" s="103">
        <v>0.69399999999999995</v>
      </c>
      <c r="AB30" s="103">
        <v>0.70599999999999996</v>
      </c>
      <c r="AC30" s="103">
        <v>0.71799999999999997</v>
      </c>
      <c r="AD30" s="103">
        <v>0.73</v>
      </c>
      <c r="AE30" s="103">
        <v>0.74199999999999999</v>
      </c>
      <c r="AF30" s="103">
        <v>0.755</v>
      </c>
      <c r="AG30" s="103">
        <v>0.76800000000000002</v>
      </c>
      <c r="AH30" s="103">
        <v>0.78100000000000003</v>
      </c>
      <c r="AI30" s="103">
        <v>0.79400000000000004</v>
      </c>
      <c r="AJ30" s="103">
        <v>0.80800000000000005</v>
      </c>
      <c r="AK30" s="103">
        <v>0.82099999999999995</v>
      </c>
      <c r="AL30" s="103">
        <v>0.83499999999999996</v>
      </c>
      <c r="AM30" s="103">
        <v>0.85</v>
      </c>
      <c r="AN30" s="103">
        <v>0.86399999999999999</v>
      </c>
      <c r="AO30" s="103">
        <v>0.879</v>
      </c>
      <c r="AP30" s="103">
        <v>0.89400000000000002</v>
      </c>
      <c r="AQ30" s="103">
        <v>0.90900000000000003</v>
      </c>
      <c r="AR30" s="103">
        <v>0.92400000000000004</v>
      </c>
      <c r="AS30" s="103">
        <v>0.94</v>
      </c>
      <c r="AT30" s="103">
        <v>0.95599999999999996</v>
      </c>
      <c r="AU30" s="103">
        <v>0.97199999999999998</v>
      </c>
      <c r="AV30" s="103">
        <v>0.98899999999999999</v>
      </c>
      <c r="AW30" s="103"/>
    </row>
    <row r="31" spans="1:49" x14ac:dyDescent="0.25">
      <c r="A31" s="92">
        <v>5</v>
      </c>
      <c r="B31" s="103">
        <v>0.45600000000000002</v>
      </c>
      <c r="C31" s="103">
        <v>0.46400000000000002</v>
      </c>
      <c r="D31" s="103">
        <v>0.47199999999999998</v>
      </c>
      <c r="E31" s="103">
        <v>0.48</v>
      </c>
      <c r="F31" s="103">
        <v>0.48799999999999999</v>
      </c>
      <c r="G31" s="103">
        <v>0.496</v>
      </c>
      <c r="H31" s="103">
        <v>0.505</v>
      </c>
      <c r="I31" s="103">
        <v>0.51300000000000001</v>
      </c>
      <c r="J31" s="103">
        <v>0.52200000000000002</v>
      </c>
      <c r="K31" s="103">
        <v>0.53100000000000003</v>
      </c>
      <c r="L31" s="103">
        <v>0.54</v>
      </c>
      <c r="M31" s="103">
        <v>0.54900000000000004</v>
      </c>
      <c r="N31" s="103">
        <v>0.55800000000000005</v>
      </c>
      <c r="O31" s="103">
        <v>0.56799999999999995</v>
      </c>
      <c r="P31" s="103">
        <v>0.57699999999999996</v>
      </c>
      <c r="Q31" s="103">
        <v>0.58699999999999997</v>
      </c>
      <c r="R31" s="103">
        <v>0.59699999999999998</v>
      </c>
      <c r="S31" s="103">
        <v>0.60699999999999998</v>
      </c>
      <c r="T31" s="103">
        <v>0.61799999999999999</v>
      </c>
      <c r="U31" s="103">
        <v>0.628</v>
      </c>
      <c r="V31" s="103">
        <v>0.63900000000000001</v>
      </c>
      <c r="W31" s="103">
        <v>0.65</v>
      </c>
      <c r="X31" s="103">
        <v>0.66100000000000003</v>
      </c>
      <c r="Y31" s="103">
        <v>0.67200000000000004</v>
      </c>
      <c r="Z31" s="103">
        <v>0.68300000000000005</v>
      </c>
      <c r="AA31" s="103">
        <v>0.69499999999999995</v>
      </c>
      <c r="AB31" s="103">
        <v>0.70699999999999996</v>
      </c>
      <c r="AC31" s="103">
        <v>0.71899999999999997</v>
      </c>
      <c r="AD31" s="103">
        <v>0.73099999999999998</v>
      </c>
      <c r="AE31" s="103">
        <v>0.74399999999999999</v>
      </c>
      <c r="AF31" s="103">
        <v>0.75600000000000001</v>
      </c>
      <c r="AG31" s="103">
        <v>0.76900000000000002</v>
      </c>
      <c r="AH31" s="103">
        <v>0.78200000000000003</v>
      </c>
      <c r="AI31" s="103">
        <v>0.79500000000000004</v>
      </c>
      <c r="AJ31" s="103">
        <v>0.80900000000000005</v>
      </c>
      <c r="AK31" s="103">
        <v>0.82299999999999995</v>
      </c>
      <c r="AL31" s="103">
        <v>0.83699999999999997</v>
      </c>
      <c r="AM31" s="103">
        <v>0.85099999999999998</v>
      </c>
      <c r="AN31" s="103">
        <v>0.86499999999999999</v>
      </c>
      <c r="AO31" s="103">
        <v>0.88</v>
      </c>
      <c r="AP31" s="103">
        <v>0.89500000000000002</v>
      </c>
      <c r="AQ31" s="103">
        <v>0.91</v>
      </c>
      <c r="AR31" s="103">
        <v>0.92600000000000005</v>
      </c>
      <c r="AS31" s="103">
        <v>0.94099999999999995</v>
      </c>
      <c r="AT31" s="103">
        <v>0.95699999999999996</v>
      </c>
      <c r="AU31" s="103">
        <v>0.97399999999999998</v>
      </c>
      <c r="AV31" s="103">
        <v>0.99</v>
      </c>
      <c r="AW31" s="103"/>
    </row>
    <row r="32" spans="1:49" x14ac:dyDescent="0.25">
      <c r="A32" s="92">
        <v>6</v>
      </c>
      <c r="B32" s="103">
        <v>0.45700000000000002</v>
      </c>
      <c r="C32" s="103">
        <v>0.46400000000000002</v>
      </c>
      <c r="D32" s="103">
        <v>0.47199999999999998</v>
      </c>
      <c r="E32" s="103">
        <v>0.48</v>
      </c>
      <c r="F32" s="103">
        <v>0.48899999999999999</v>
      </c>
      <c r="G32" s="103">
        <v>0.497</v>
      </c>
      <c r="H32" s="103">
        <v>0.505</v>
      </c>
      <c r="I32" s="103">
        <v>0.51400000000000001</v>
      </c>
      <c r="J32" s="103">
        <v>0.52300000000000002</v>
      </c>
      <c r="K32" s="103">
        <v>0.53100000000000003</v>
      </c>
      <c r="L32" s="103">
        <v>0.54100000000000004</v>
      </c>
      <c r="M32" s="103">
        <v>0.55000000000000004</v>
      </c>
      <c r="N32" s="103">
        <v>0.55900000000000005</v>
      </c>
      <c r="O32" s="103">
        <v>0.56899999999999995</v>
      </c>
      <c r="P32" s="103">
        <v>0.57799999999999996</v>
      </c>
      <c r="Q32" s="103">
        <v>0.58799999999999997</v>
      </c>
      <c r="R32" s="103">
        <v>0.59799999999999998</v>
      </c>
      <c r="S32" s="103">
        <v>0.60799999999999998</v>
      </c>
      <c r="T32" s="103">
        <v>0.61899999999999999</v>
      </c>
      <c r="U32" s="103">
        <v>0.629</v>
      </c>
      <c r="V32" s="103">
        <v>0.64</v>
      </c>
      <c r="W32" s="103">
        <v>0.65100000000000002</v>
      </c>
      <c r="X32" s="103">
        <v>0.66200000000000003</v>
      </c>
      <c r="Y32" s="103">
        <v>0.67300000000000004</v>
      </c>
      <c r="Z32" s="103">
        <v>0.68400000000000005</v>
      </c>
      <c r="AA32" s="103">
        <v>0.69599999999999995</v>
      </c>
      <c r="AB32" s="103">
        <v>0.70799999999999996</v>
      </c>
      <c r="AC32" s="103">
        <v>0.72</v>
      </c>
      <c r="AD32" s="103">
        <v>0.73199999999999998</v>
      </c>
      <c r="AE32" s="103">
        <v>0.745</v>
      </c>
      <c r="AF32" s="103">
        <v>0.75700000000000001</v>
      </c>
      <c r="AG32" s="103">
        <v>0.77</v>
      </c>
      <c r="AH32" s="103">
        <v>0.78300000000000003</v>
      </c>
      <c r="AI32" s="103">
        <v>0.79600000000000004</v>
      </c>
      <c r="AJ32" s="103">
        <v>0.81</v>
      </c>
      <c r="AK32" s="103">
        <v>0.82399999999999995</v>
      </c>
      <c r="AL32" s="103">
        <v>0.83799999999999997</v>
      </c>
      <c r="AM32" s="103">
        <v>0.85199999999999998</v>
      </c>
      <c r="AN32" s="103">
        <v>0.86699999999999999</v>
      </c>
      <c r="AO32" s="103">
        <v>0.88100000000000001</v>
      </c>
      <c r="AP32" s="103">
        <v>0.89600000000000002</v>
      </c>
      <c r="AQ32" s="103">
        <v>0.91100000000000003</v>
      </c>
      <c r="AR32" s="103">
        <v>0.92700000000000005</v>
      </c>
      <c r="AS32" s="103">
        <v>0.94299999999999995</v>
      </c>
      <c r="AT32" s="103">
        <v>0.95899999999999996</v>
      </c>
      <c r="AU32" s="103">
        <v>0.97499999999999998</v>
      </c>
      <c r="AV32" s="103">
        <v>0.99199999999999999</v>
      </c>
      <c r="AW32" s="103"/>
    </row>
    <row r="33" spans="1:49" x14ac:dyDescent="0.25">
      <c r="A33" s="92">
        <v>7</v>
      </c>
      <c r="B33" s="103">
        <v>0.45700000000000002</v>
      </c>
      <c r="C33" s="103">
        <v>0.46500000000000002</v>
      </c>
      <c r="D33" s="103">
        <v>0.47299999999999998</v>
      </c>
      <c r="E33" s="103">
        <v>0.48099999999999998</v>
      </c>
      <c r="F33" s="103">
        <v>0.48899999999999999</v>
      </c>
      <c r="G33" s="103">
        <v>0.498</v>
      </c>
      <c r="H33" s="103">
        <v>0.50600000000000001</v>
      </c>
      <c r="I33" s="103">
        <v>0.51500000000000001</v>
      </c>
      <c r="J33" s="103">
        <v>0.52300000000000002</v>
      </c>
      <c r="K33" s="103">
        <v>0.53200000000000003</v>
      </c>
      <c r="L33" s="103">
        <v>0.54100000000000004</v>
      </c>
      <c r="M33" s="103">
        <v>0.55000000000000004</v>
      </c>
      <c r="N33" s="103">
        <v>0.56000000000000005</v>
      </c>
      <c r="O33" s="103">
        <v>0.56899999999999995</v>
      </c>
      <c r="P33" s="103">
        <v>0.57899999999999996</v>
      </c>
      <c r="Q33" s="103">
        <v>0.58899999999999997</v>
      </c>
      <c r="R33" s="103">
        <v>0.59899999999999998</v>
      </c>
      <c r="S33" s="103">
        <v>0.60899999999999999</v>
      </c>
      <c r="T33" s="103">
        <v>0.61899999999999999</v>
      </c>
      <c r="U33" s="103">
        <v>0.63</v>
      </c>
      <c r="V33" s="103">
        <v>0.64100000000000001</v>
      </c>
      <c r="W33" s="103">
        <v>0.65200000000000002</v>
      </c>
      <c r="X33" s="103">
        <v>0.66300000000000003</v>
      </c>
      <c r="Y33" s="103">
        <v>0.67400000000000004</v>
      </c>
      <c r="Z33" s="103">
        <v>0.68500000000000005</v>
      </c>
      <c r="AA33" s="103">
        <v>0.69699999999999995</v>
      </c>
      <c r="AB33" s="103">
        <v>0.70899999999999996</v>
      </c>
      <c r="AC33" s="103">
        <v>0.72099999999999997</v>
      </c>
      <c r="AD33" s="103">
        <v>0.73299999999999998</v>
      </c>
      <c r="AE33" s="103">
        <v>0.746</v>
      </c>
      <c r="AF33" s="103">
        <v>0.75800000000000001</v>
      </c>
      <c r="AG33" s="103">
        <v>0.77100000000000002</v>
      </c>
      <c r="AH33" s="103">
        <v>0.78400000000000003</v>
      </c>
      <c r="AI33" s="103">
        <v>0.79800000000000004</v>
      </c>
      <c r="AJ33" s="103">
        <v>0.81100000000000005</v>
      </c>
      <c r="AK33" s="103">
        <v>0.82499999999999996</v>
      </c>
      <c r="AL33" s="103">
        <v>0.83899999999999997</v>
      </c>
      <c r="AM33" s="103">
        <v>0.85299999999999998</v>
      </c>
      <c r="AN33" s="103">
        <v>0.86799999999999999</v>
      </c>
      <c r="AO33" s="103">
        <v>0.88300000000000001</v>
      </c>
      <c r="AP33" s="103">
        <v>0.89800000000000002</v>
      </c>
      <c r="AQ33" s="103">
        <v>0.91300000000000003</v>
      </c>
      <c r="AR33" s="103">
        <v>0.92800000000000005</v>
      </c>
      <c r="AS33" s="103">
        <v>0.94399999999999995</v>
      </c>
      <c r="AT33" s="103">
        <v>0.96</v>
      </c>
      <c r="AU33" s="103">
        <v>0.97599999999999998</v>
      </c>
      <c r="AV33" s="103">
        <v>0.99299999999999999</v>
      </c>
      <c r="AW33" s="103"/>
    </row>
    <row r="34" spans="1:49" x14ac:dyDescent="0.25">
      <c r="A34" s="92">
        <v>8</v>
      </c>
      <c r="B34" s="103">
        <v>0.45800000000000002</v>
      </c>
      <c r="C34" s="103">
        <v>0.46600000000000003</v>
      </c>
      <c r="D34" s="103">
        <v>0.47399999999999998</v>
      </c>
      <c r="E34" s="103">
        <v>0.48199999999999998</v>
      </c>
      <c r="F34" s="103">
        <v>0.49</v>
      </c>
      <c r="G34" s="103">
        <v>0.498</v>
      </c>
      <c r="H34" s="103">
        <v>0.50700000000000001</v>
      </c>
      <c r="I34" s="103">
        <v>0.51500000000000001</v>
      </c>
      <c r="J34" s="103">
        <v>0.52400000000000002</v>
      </c>
      <c r="K34" s="103">
        <v>0.53300000000000003</v>
      </c>
      <c r="L34" s="103">
        <v>0.54200000000000004</v>
      </c>
      <c r="M34" s="103">
        <v>0.55100000000000005</v>
      </c>
      <c r="N34" s="103">
        <v>0.56100000000000005</v>
      </c>
      <c r="O34" s="103">
        <v>0.56999999999999995</v>
      </c>
      <c r="P34" s="103">
        <v>0.57999999999999996</v>
      </c>
      <c r="Q34" s="103">
        <v>0.59</v>
      </c>
      <c r="R34" s="103">
        <v>0.6</v>
      </c>
      <c r="S34" s="103">
        <v>0.61</v>
      </c>
      <c r="T34" s="103">
        <v>0.62</v>
      </c>
      <c r="U34" s="103">
        <v>0.63100000000000001</v>
      </c>
      <c r="V34" s="103">
        <v>0.64200000000000002</v>
      </c>
      <c r="W34" s="103">
        <v>0.65200000000000002</v>
      </c>
      <c r="X34" s="103">
        <v>0.66400000000000003</v>
      </c>
      <c r="Y34" s="103">
        <v>0.67500000000000004</v>
      </c>
      <c r="Z34" s="103">
        <v>0.68600000000000005</v>
      </c>
      <c r="AA34" s="103">
        <v>0.69799999999999995</v>
      </c>
      <c r="AB34" s="103">
        <v>0.71</v>
      </c>
      <c r="AC34" s="103">
        <v>0.72199999999999998</v>
      </c>
      <c r="AD34" s="103">
        <v>0.73399999999999999</v>
      </c>
      <c r="AE34" s="103">
        <v>0.747</v>
      </c>
      <c r="AF34" s="103">
        <v>0.75900000000000001</v>
      </c>
      <c r="AG34" s="103">
        <v>0.77200000000000002</v>
      </c>
      <c r="AH34" s="103">
        <v>0.78500000000000003</v>
      </c>
      <c r="AI34" s="103">
        <v>0.79900000000000004</v>
      </c>
      <c r="AJ34" s="103">
        <v>0.81200000000000006</v>
      </c>
      <c r="AK34" s="103">
        <v>0.82599999999999996</v>
      </c>
      <c r="AL34" s="103">
        <v>0.84</v>
      </c>
      <c r="AM34" s="103">
        <v>0.85399999999999998</v>
      </c>
      <c r="AN34" s="103">
        <v>0.86899999999999999</v>
      </c>
      <c r="AO34" s="103">
        <v>0.88400000000000001</v>
      </c>
      <c r="AP34" s="103">
        <v>0.89900000000000002</v>
      </c>
      <c r="AQ34" s="103">
        <v>0.91400000000000003</v>
      </c>
      <c r="AR34" s="103">
        <v>0.93</v>
      </c>
      <c r="AS34" s="103">
        <v>0.94499999999999995</v>
      </c>
      <c r="AT34" s="103">
        <v>0.96099999999999997</v>
      </c>
      <c r="AU34" s="103">
        <v>0.97799999999999998</v>
      </c>
      <c r="AV34" s="103">
        <v>0.99399999999999999</v>
      </c>
      <c r="AW34" s="103"/>
    </row>
    <row r="35" spans="1:49" x14ac:dyDescent="0.25">
      <c r="A35" s="92">
        <v>9</v>
      </c>
      <c r="B35" s="103">
        <v>0.45900000000000002</v>
      </c>
      <c r="C35" s="103">
        <v>0.46600000000000003</v>
      </c>
      <c r="D35" s="103">
        <v>0.47399999999999998</v>
      </c>
      <c r="E35" s="103">
        <v>0.48199999999999998</v>
      </c>
      <c r="F35" s="103">
        <v>0.49099999999999999</v>
      </c>
      <c r="G35" s="103">
        <v>0.499</v>
      </c>
      <c r="H35" s="103">
        <v>0.50700000000000001</v>
      </c>
      <c r="I35" s="103">
        <v>0.51600000000000001</v>
      </c>
      <c r="J35" s="103">
        <v>0.52500000000000002</v>
      </c>
      <c r="K35" s="103">
        <v>0.53400000000000003</v>
      </c>
      <c r="L35" s="103">
        <v>0.54300000000000004</v>
      </c>
      <c r="M35" s="103">
        <v>0.55200000000000005</v>
      </c>
      <c r="N35" s="103">
        <v>0.56100000000000005</v>
      </c>
      <c r="O35" s="103">
        <v>0.57099999999999995</v>
      </c>
      <c r="P35" s="103">
        <v>0.58099999999999996</v>
      </c>
      <c r="Q35" s="103">
        <v>0.59099999999999997</v>
      </c>
      <c r="R35" s="103">
        <v>0.60099999999999998</v>
      </c>
      <c r="S35" s="103">
        <v>0.61099999999999999</v>
      </c>
      <c r="T35" s="103">
        <v>0.621</v>
      </c>
      <c r="U35" s="103">
        <v>0.63200000000000001</v>
      </c>
      <c r="V35" s="103">
        <v>0.64200000000000002</v>
      </c>
      <c r="W35" s="103">
        <v>0.65300000000000002</v>
      </c>
      <c r="X35" s="103">
        <v>0.66400000000000003</v>
      </c>
      <c r="Y35" s="103">
        <v>0.67600000000000005</v>
      </c>
      <c r="Z35" s="103">
        <v>0.68700000000000006</v>
      </c>
      <c r="AA35" s="103">
        <v>0.69899999999999995</v>
      </c>
      <c r="AB35" s="103">
        <v>0.71099999999999997</v>
      </c>
      <c r="AC35" s="103">
        <v>0.72299999999999998</v>
      </c>
      <c r="AD35" s="103">
        <v>0.73499999999999999</v>
      </c>
      <c r="AE35" s="103">
        <v>0.748</v>
      </c>
      <c r="AF35" s="103">
        <v>0.76</v>
      </c>
      <c r="AG35" s="103">
        <v>0.77300000000000002</v>
      </c>
      <c r="AH35" s="103">
        <v>0.78600000000000003</v>
      </c>
      <c r="AI35" s="103">
        <v>0.8</v>
      </c>
      <c r="AJ35" s="103">
        <v>0.81299999999999994</v>
      </c>
      <c r="AK35" s="103">
        <v>0.82699999999999996</v>
      </c>
      <c r="AL35" s="103">
        <v>0.84099999999999997</v>
      </c>
      <c r="AM35" s="103">
        <v>0.85599999999999998</v>
      </c>
      <c r="AN35" s="103">
        <v>0.87</v>
      </c>
      <c r="AO35" s="103">
        <v>0.88500000000000001</v>
      </c>
      <c r="AP35" s="103">
        <v>0.9</v>
      </c>
      <c r="AQ35" s="103">
        <v>0.91500000000000004</v>
      </c>
      <c r="AR35" s="103">
        <v>0.93100000000000005</v>
      </c>
      <c r="AS35" s="103">
        <v>0.94699999999999995</v>
      </c>
      <c r="AT35" s="103">
        <v>0.96299999999999997</v>
      </c>
      <c r="AU35" s="103">
        <v>0.97899999999999998</v>
      </c>
      <c r="AV35" s="103">
        <v>0.996</v>
      </c>
      <c r="AW35" s="103"/>
    </row>
    <row r="36" spans="1:49" x14ac:dyDescent="0.25">
      <c r="A36" s="92">
        <v>10</v>
      </c>
      <c r="B36" s="103">
        <v>0.45900000000000002</v>
      </c>
      <c r="C36" s="103">
        <v>0.46700000000000003</v>
      </c>
      <c r="D36" s="103">
        <v>0.47499999999999998</v>
      </c>
      <c r="E36" s="103">
        <v>0.48299999999999998</v>
      </c>
      <c r="F36" s="103">
        <v>0.49099999999999999</v>
      </c>
      <c r="G36" s="103">
        <v>0.5</v>
      </c>
      <c r="H36" s="103">
        <v>0.50800000000000001</v>
      </c>
      <c r="I36" s="103">
        <v>0.51700000000000002</v>
      </c>
      <c r="J36" s="103">
        <v>0.52600000000000002</v>
      </c>
      <c r="K36" s="103">
        <v>0.53400000000000003</v>
      </c>
      <c r="L36" s="103">
        <v>0.54400000000000004</v>
      </c>
      <c r="M36" s="103">
        <v>0.55300000000000005</v>
      </c>
      <c r="N36" s="103">
        <v>0.56200000000000006</v>
      </c>
      <c r="O36" s="103">
        <v>0.57199999999999995</v>
      </c>
      <c r="P36" s="103">
        <v>0.58099999999999996</v>
      </c>
      <c r="Q36" s="103">
        <v>0.59099999999999997</v>
      </c>
      <c r="R36" s="103">
        <v>0.60099999999999998</v>
      </c>
      <c r="S36" s="103">
        <v>0.61199999999999999</v>
      </c>
      <c r="T36" s="103">
        <v>0.622</v>
      </c>
      <c r="U36" s="103">
        <v>0.63300000000000001</v>
      </c>
      <c r="V36" s="103">
        <v>0.64300000000000002</v>
      </c>
      <c r="W36" s="103">
        <v>0.65400000000000003</v>
      </c>
      <c r="X36" s="103">
        <v>0.66500000000000004</v>
      </c>
      <c r="Y36" s="103">
        <v>0.67700000000000005</v>
      </c>
      <c r="Z36" s="103">
        <v>0.68799999999999994</v>
      </c>
      <c r="AA36" s="103">
        <v>0.7</v>
      </c>
      <c r="AB36" s="103">
        <v>0.71199999999999997</v>
      </c>
      <c r="AC36" s="103">
        <v>0.72399999999999998</v>
      </c>
      <c r="AD36" s="103">
        <v>0.73599999999999999</v>
      </c>
      <c r="AE36" s="103">
        <v>0.749</v>
      </c>
      <c r="AF36" s="103">
        <v>0.76100000000000001</v>
      </c>
      <c r="AG36" s="103">
        <v>0.77400000000000002</v>
      </c>
      <c r="AH36" s="103">
        <v>0.78800000000000003</v>
      </c>
      <c r="AI36" s="103">
        <v>0.80100000000000005</v>
      </c>
      <c r="AJ36" s="103">
        <v>0.81499999999999995</v>
      </c>
      <c r="AK36" s="103">
        <v>0.82799999999999996</v>
      </c>
      <c r="AL36" s="103">
        <v>0.84299999999999997</v>
      </c>
      <c r="AM36" s="103">
        <v>0.85699999999999998</v>
      </c>
      <c r="AN36" s="103">
        <v>0.871</v>
      </c>
      <c r="AO36" s="103">
        <v>0.88600000000000001</v>
      </c>
      <c r="AP36" s="103">
        <v>0.90100000000000002</v>
      </c>
      <c r="AQ36" s="103">
        <v>0.91700000000000004</v>
      </c>
      <c r="AR36" s="103">
        <v>0.93200000000000005</v>
      </c>
      <c r="AS36" s="103">
        <v>0.94799999999999995</v>
      </c>
      <c r="AT36" s="103">
        <v>0.96399999999999997</v>
      </c>
      <c r="AU36" s="103">
        <v>0.98099999999999998</v>
      </c>
      <c r="AV36" s="103">
        <v>0.997</v>
      </c>
      <c r="AW36" s="103"/>
    </row>
    <row r="37" spans="1:49" x14ac:dyDescent="0.25">
      <c r="A37" s="92">
        <v>11</v>
      </c>
      <c r="B37" s="103">
        <v>0.46</v>
      </c>
      <c r="C37" s="103">
        <v>0.46800000000000003</v>
      </c>
      <c r="D37" s="103">
        <v>0.47599999999999998</v>
      </c>
      <c r="E37" s="103">
        <v>0.48399999999999999</v>
      </c>
      <c r="F37" s="103">
        <v>0.49199999999999999</v>
      </c>
      <c r="G37" s="103">
        <v>0.5</v>
      </c>
      <c r="H37" s="103">
        <v>0.50900000000000001</v>
      </c>
      <c r="I37" s="103">
        <v>0.51700000000000002</v>
      </c>
      <c r="J37" s="103">
        <v>0.52600000000000002</v>
      </c>
      <c r="K37" s="103">
        <v>0.53500000000000003</v>
      </c>
      <c r="L37" s="103">
        <v>0.54400000000000004</v>
      </c>
      <c r="M37" s="103">
        <v>0.55400000000000005</v>
      </c>
      <c r="N37" s="103">
        <v>0.56299999999999994</v>
      </c>
      <c r="O37" s="103">
        <v>0.57299999999999995</v>
      </c>
      <c r="P37" s="103">
        <v>0.58199999999999996</v>
      </c>
      <c r="Q37" s="103">
        <v>0.59199999999999997</v>
      </c>
      <c r="R37" s="103">
        <v>0.60199999999999998</v>
      </c>
      <c r="S37" s="103">
        <v>0.61199999999999999</v>
      </c>
      <c r="T37" s="103">
        <v>0.623</v>
      </c>
      <c r="U37" s="103">
        <v>0.63300000000000001</v>
      </c>
      <c r="V37" s="103">
        <v>0.64400000000000002</v>
      </c>
      <c r="W37" s="103">
        <v>0.65500000000000003</v>
      </c>
      <c r="X37" s="103">
        <v>0.66600000000000004</v>
      </c>
      <c r="Y37" s="103">
        <v>0.67800000000000005</v>
      </c>
      <c r="Z37" s="103">
        <v>0.68899999999999995</v>
      </c>
      <c r="AA37" s="103">
        <v>0.70099999999999996</v>
      </c>
      <c r="AB37" s="103">
        <v>0.71299999999999997</v>
      </c>
      <c r="AC37" s="103">
        <v>0.72499999999999998</v>
      </c>
      <c r="AD37" s="103">
        <v>0.73699999999999999</v>
      </c>
      <c r="AE37" s="103">
        <v>0.75</v>
      </c>
      <c r="AF37" s="103">
        <v>0.76300000000000001</v>
      </c>
      <c r="AG37" s="103">
        <v>0.77500000000000002</v>
      </c>
      <c r="AH37" s="103">
        <v>0.78900000000000003</v>
      </c>
      <c r="AI37" s="103">
        <v>0.80200000000000005</v>
      </c>
      <c r="AJ37" s="103">
        <v>0.81599999999999995</v>
      </c>
      <c r="AK37" s="103">
        <v>0.83</v>
      </c>
      <c r="AL37" s="103">
        <v>0.84399999999999997</v>
      </c>
      <c r="AM37" s="103">
        <v>0.85799999999999998</v>
      </c>
      <c r="AN37" s="103">
        <v>0.873</v>
      </c>
      <c r="AO37" s="103">
        <v>0.88700000000000001</v>
      </c>
      <c r="AP37" s="103">
        <v>0.90300000000000002</v>
      </c>
      <c r="AQ37" s="103">
        <v>0.91800000000000004</v>
      </c>
      <c r="AR37" s="103">
        <v>0.93300000000000005</v>
      </c>
      <c r="AS37" s="103">
        <v>0.94899999999999995</v>
      </c>
      <c r="AT37" s="103">
        <v>0.96599999999999997</v>
      </c>
      <c r="AU37" s="103">
        <v>0.98199999999999998</v>
      </c>
      <c r="AV37" s="103">
        <v>0.999</v>
      </c>
      <c r="AW37" s="103"/>
    </row>
    <row r="38" spans="1:49" x14ac:dyDescent="0.25">
      <c r="A38"/>
      <c r="B38"/>
    </row>
    <row r="39" spans="1:49" x14ac:dyDescent="0.25">
      <c r="A39"/>
      <c r="B39"/>
    </row>
    <row r="40" spans="1:49" x14ac:dyDescent="0.25">
      <c r="A40"/>
      <c r="B40"/>
    </row>
    <row r="41" spans="1:49" x14ac:dyDescent="0.25">
      <c r="A41"/>
      <c r="B41"/>
    </row>
    <row r="42" spans="1:49" x14ac:dyDescent="0.25">
      <c r="A42"/>
      <c r="B42"/>
    </row>
    <row r="43" spans="1:49" ht="39.6" customHeight="1" x14ac:dyDescent="0.25">
      <c r="A43"/>
      <c r="B43"/>
    </row>
    <row r="44" spans="1:49" x14ac:dyDescent="0.25">
      <c r="A44"/>
      <c r="B44"/>
    </row>
    <row r="45" spans="1:49" ht="27.6" customHeight="1"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kxm2bN0cpitULIIZAE70g6UInY8j1K7kfmLjG3ghsPSU7UDilBroQqw7g6BTrIMeKcZfM57CgS0Kw2+r+kMTIw==" saltValue="+Yq5QMswRbCqJ0c149xYjw==" spinCount="100000" sheet="1" objects="1" scenarios="1"/>
  <conditionalFormatting sqref="A6:A16 A18:A20">
    <cfRule type="expression" dxfId="859" priority="15" stopIfTrue="1">
      <formula>MOD(ROW(),2)=0</formula>
    </cfRule>
    <cfRule type="expression" dxfId="858" priority="16" stopIfTrue="1">
      <formula>MOD(ROW(),2)&lt;&gt;0</formula>
    </cfRule>
  </conditionalFormatting>
  <conditionalFormatting sqref="B6:AW16 C17:AW20">
    <cfRule type="expression" dxfId="857" priority="17" stopIfTrue="1">
      <formula>MOD(ROW(),2)=0</formula>
    </cfRule>
    <cfRule type="expression" dxfId="856" priority="18" stopIfTrue="1">
      <formula>MOD(ROW(),2)&lt;&gt;0</formula>
    </cfRule>
  </conditionalFormatting>
  <conditionalFormatting sqref="A17">
    <cfRule type="expression" dxfId="855" priority="9" stopIfTrue="1">
      <formula>MOD(ROW(),2)=0</formula>
    </cfRule>
    <cfRule type="expression" dxfId="854" priority="10" stopIfTrue="1">
      <formula>MOD(ROW(),2)&lt;&gt;0</formula>
    </cfRule>
  </conditionalFormatting>
  <conditionalFormatting sqref="B17:B20">
    <cfRule type="expression" dxfId="853" priority="5" stopIfTrue="1">
      <formula>MOD(ROW(),2)=0</formula>
    </cfRule>
    <cfRule type="expression" dxfId="852" priority="6" stopIfTrue="1">
      <formula>MOD(ROW(),2)&lt;&gt;0</formula>
    </cfRule>
  </conditionalFormatting>
  <conditionalFormatting sqref="A25:A37">
    <cfRule type="expression" dxfId="851" priority="1" stopIfTrue="1">
      <formula>MOD(ROW(),2)=0</formula>
    </cfRule>
    <cfRule type="expression" dxfId="850" priority="2" stopIfTrue="1">
      <formula>MOD(ROW(),2)&lt;&gt;0</formula>
    </cfRule>
  </conditionalFormatting>
  <conditionalFormatting sqref="B25:AW37">
    <cfRule type="expression" dxfId="849" priority="3" stopIfTrue="1">
      <formula>MOD(ROW(),2)=0</formula>
    </cfRule>
    <cfRule type="expression" dxfId="84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83"/>
  <dimension ref="A1:Q64"/>
  <sheetViews>
    <sheetView showGridLines="0" zoomScale="85" zoomScaleNormal="85" workbookViewId="0"/>
  </sheetViews>
  <sheetFormatPr defaultColWidth="10" defaultRowHeight="13.2" x14ac:dyDescent="0.25"/>
  <cols>
    <col min="1" max="1" width="31.6640625" style="27" customWidth="1"/>
    <col min="2" max="17" width="22.6640625" style="27" customWidth="1"/>
    <col min="18" max="16384" width="10" style="27"/>
  </cols>
  <sheetData>
    <row r="1" spans="1:17" ht="21" x14ac:dyDescent="0.4">
      <c r="A1" s="40" t="s">
        <v>4</v>
      </c>
      <c r="B1" s="41"/>
      <c r="C1" s="41"/>
      <c r="D1" s="41"/>
      <c r="E1" s="41"/>
      <c r="F1" s="41"/>
      <c r="G1" s="41"/>
      <c r="H1" s="41"/>
      <c r="I1" s="41"/>
      <c r="L1" s="96"/>
    </row>
    <row r="2" spans="1:17" ht="15.6" x14ac:dyDescent="0.3">
      <c r="A2" s="42" t="str">
        <f>IF(title="&gt; Enter workbook title here","Enter workbook title in Cover sheet",title)</f>
        <v>Police_EW - Consolidated Factor Spreadsheet</v>
      </c>
      <c r="B2" s="43"/>
      <c r="C2" s="43"/>
      <c r="D2" s="43"/>
      <c r="E2" s="43"/>
      <c r="F2" s="43"/>
      <c r="G2" s="43"/>
      <c r="H2" s="43"/>
      <c r="I2" s="43"/>
    </row>
    <row r="3" spans="1:17" ht="15.6" x14ac:dyDescent="0.3">
      <c r="A3" s="44" t="str">
        <f>TABLE_FACTOR_TYPE&amp;" - x-"&amp;TABLE_SERIES_NUMBER</f>
        <v>Pension Debit - x-335</v>
      </c>
      <c r="B3" s="43"/>
      <c r="C3" s="43"/>
      <c r="D3" s="43"/>
      <c r="E3" s="43"/>
      <c r="F3" s="43"/>
      <c r="G3" s="43"/>
      <c r="H3" s="43"/>
      <c r="I3" s="43"/>
    </row>
    <row r="4" spans="1:17" x14ac:dyDescent="0.25">
      <c r="A4" s="45"/>
    </row>
    <row r="6" spans="1:17" x14ac:dyDescent="0.25">
      <c r="A6" s="74" t="s">
        <v>24</v>
      </c>
      <c r="B6" s="76" t="s">
        <v>26</v>
      </c>
      <c r="C6" s="76"/>
      <c r="D6" s="76"/>
      <c r="E6" s="76"/>
      <c r="F6" s="76"/>
      <c r="G6" s="76"/>
      <c r="H6" s="76"/>
      <c r="I6" s="76"/>
      <c r="J6" s="76"/>
      <c r="K6" s="76"/>
      <c r="L6" s="76"/>
      <c r="M6" s="76"/>
      <c r="N6" s="76"/>
      <c r="O6" s="76"/>
      <c r="P6" s="76"/>
      <c r="Q6" s="76"/>
    </row>
    <row r="7" spans="1:17" x14ac:dyDescent="0.25">
      <c r="A7" s="75" t="s">
        <v>16</v>
      </c>
      <c r="B7" s="77" t="s">
        <v>52</v>
      </c>
      <c r="C7" s="77"/>
      <c r="D7" s="77"/>
      <c r="E7" s="77"/>
      <c r="F7" s="77"/>
      <c r="G7" s="77"/>
      <c r="H7" s="77"/>
      <c r="I7" s="77"/>
      <c r="J7" s="77"/>
      <c r="K7" s="77"/>
      <c r="L7" s="77"/>
      <c r="M7" s="77"/>
      <c r="N7" s="77"/>
      <c r="O7" s="77"/>
      <c r="P7" s="77"/>
      <c r="Q7" s="77"/>
    </row>
    <row r="8" spans="1:17" x14ac:dyDescent="0.25">
      <c r="A8" s="75" t="s">
        <v>53</v>
      </c>
      <c r="B8" s="77">
        <v>2015</v>
      </c>
      <c r="C8" s="77"/>
      <c r="D8" s="77"/>
      <c r="E8" s="77"/>
      <c r="F8" s="77"/>
      <c r="G8" s="77"/>
      <c r="H8" s="77"/>
      <c r="I8" s="77"/>
      <c r="J8" s="77"/>
      <c r="K8" s="77"/>
      <c r="L8" s="77"/>
      <c r="M8" s="77"/>
      <c r="N8" s="77"/>
      <c r="O8" s="77"/>
      <c r="P8" s="77"/>
      <c r="Q8" s="77"/>
    </row>
    <row r="9" spans="1:17" x14ac:dyDescent="0.25">
      <c r="A9" s="75" t="s">
        <v>17</v>
      </c>
      <c r="B9" s="77" t="s">
        <v>396</v>
      </c>
      <c r="C9" s="77"/>
      <c r="D9" s="77"/>
      <c r="E9" s="77"/>
      <c r="F9" s="77"/>
      <c r="G9" s="77"/>
      <c r="H9" s="77"/>
      <c r="I9" s="77"/>
      <c r="J9" s="77"/>
      <c r="K9" s="77"/>
      <c r="L9" s="77"/>
      <c r="M9" s="77"/>
      <c r="N9" s="77"/>
      <c r="O9" s="77"/>
      <c r="P9" s="77"/>
      <c r="Q9" s="77"/>
    </row>
    <row r="10" spans="1:17" x14ac:dyDescent="0.25">
      <c r="A10" s="75" t="s">
        <v>2</v>
      </c>
      <c r="B10" s="77" t="s">
        <v>441</v>
      </c>
      <c r="C10" s="77"/>
      <c r="D10" s="77"/>
      <c r="E10" s="77"/>
      <c r="F10" s="77"/>
      <c r="G10" s="77"/>
      <c r="H10" s="77"/>
      <c r="I10" s="77"/>
      <c r="J10" s="77"/>
      <c r="K10" s="77"/>
      <c r="L10" s="77"/>
      <c r="M10" s="77"/>
      <c r="N10" s="77"/>
      <c r="O10" s="77"/>
      <c r="P10" s="77"/>
      <c r="Q10" s="77"/>
    </row>
    <row r="11" spans="1:17" x14ac:dyDescent="0.25">
      <c r="A11" s="75" t="s">
        <v>23</v>
      </c>
      <c r="B11" s="77" t="s">
        <v>398</v>
      </c>
      <c r="C11" s="77"/>
      <c r="D11" s="77"/>
      <c r="E11" s="77"/>
      <c r="F11" s="77"/>
      <c r="G11" s="77"/>
      <c r="H11" s="77"/>
      <c r="I11" s="77"/>
      <c r="J11" s="77"/>
      <c r="K11" s="77"/>
      <c r="L11" s="77"/>
      <c r="M11" s="77"/>
      <c r="N11" s="77"/>
      <c r="O11" s="77"/>
      <c r="P11" s="77"/>
      <c r="Q11" s="77"/>
    </row>
    <row r="12" spans="1:17" x14ac:dyDescent="0.25">
      <c r="A12" s="75" t="s">
        <v>270</v>
      </c>
      <c r="B12" s="77" t="s">
        <v>442</v>
      </c>
      <c r="C12" s="77"/>
      <c r="D12" s="77"/>
      <c r="E12" s="77"/>
      <c r="F12" s="77"/>
      <c r="G12" s="77"/>
      <c r="H12" s="77"/>
      <c r="I12" s="77"/>
      <c r="J12" s="77"/>
      <c r="K12" s="77"/>
      <c r="L12" s="77"/>
      <c r="M12" s="77"/>
      <c r="N12" s="77"/>
      <c r="O12" s="77"/>
      <c r="P12" s="77"/>
      <c r="Q12" s="77"/>
    </row>
    <row r="13" spans="1:17" x14ac:dyDescent="0.25">
      <c r="A13" s="75" t="s">
        <v>56</v>
      </c>
      <c r="B13" s="77">
        <v>0</v>
      </c>
      <c r="C13" s="77"/>
      <c r="D13" s="77"/>
      <c r="E13" s="77"/>
      <c r="F13" s="77"/>
      <c r="G13" s="77"/>
      <c r="H13" s="77"/>
      <c r="I13" s="77"/>
      <c r="J13" s="77"/>
      <c r="K13" s="77"/>
      <c r="L13" s="77"/>
      <c r="M13" s="77"/>
      <c r="N13" s="77"/>
      <c r="O13" s="77"/>
      <c r="P13" s="77"/>
      <c r="Q13" s="77"/>
    </row>
    <row r="14" spans="1:17" x14ac:dyDescent="0.25">
      <c r="A14" s="75" t="s">
        <v>18</v>
      </c>
      <c r="B14" s="77">
        <v>335</v>
      </c>
      <c r="C14" s="77"/>
      <c r="D14" s="77"/>
      <c r="E14" s="77"/>
      <c r="F14" s="77"/>
      <c r="G14" s="77"/>
      <c r="H14" s="77"/>
      <c r="I14" s="77"/>
      <c r="J14" s="77"/>
      <c r="K14" s="77"/>
      <c r="L14" s="77"/>
      <c r="M14" s="77"/>
      <c r="N14" s="77"/>
      <c r="O14" s="77"/>
      <c r="P14" s="77"/>
      <c r="Q14" s="77"/>
    </row>
    <row r="15" spans="1:17" x14ac:dyDescent="0.25">
      <c r="A15" s="75" t="s">
        <v>57</v>
      </c>
      <c r="B15" s="77" t="s">
        <v>443</v>
      </c>
      <c r="C15" s="77"/>
      <c r="D15" s="77"/>
      <c r="E15" s="77"/>
      <c r="F15" s="77"/>
      <c r="G15" s="77"/>
      <c r="H15" s="77"/>
      <c r="I15" s="77"/>
      <c r="J15" s="77"/>
      <c r="K15" s="77"/>
      <c r="L15" s="77"/>
      <c r="M15" s="77"/>
      <c r="N15" s="77"/>
      <c r="O15" s="77"/>
      <c r="P15" s="77"/>
      <c r="Q15" s="77"/>
    </row>
    <row r="16" spans="1:17" x14ac:dyDescent="0.25">
      <c r="A16" s="75" t="s">
        <v>58</v>
      </c>
      <c r="B16" s="77" t="s">
        <v>444</v>
      </c>
      <c r="C16" s="77"/>
      <c r="D16" s="77"/>
      <c r="E16" s="77"/>
      <c r="F16" s="77"/>
      <c r="G16" s="77"/>
      <c r="H16" s="77"/>
      <c r="I16" s="77"/>
      <c r="J16" s="77"/>
      <c r="K16" s="77"/>
      <c r="L16" s="77"/>
      <c r="M16" s="77"/>
      <c r="N16" s="77"/>
      <c r="O16" s="77"/>
      <c r="P16" s="77"/>
      <c r="Q16" s="77"/>
    </row>
    <row r="17" spans="1:17" x14ac:dyDescent="0.25">
      <c r="A17" s="80" t="s">
        <v>519</v>
      </c>
      <c r="B17" s="84" t="str">
        <f>INDEX('Factor List'!$L:$L,MATCH(B$15,'Factor List'!$J:$J,0))</f>
        <v>Police pension schemes (England &amp; Wales): 2015 Scheme; Transfer values and pension sharing on divorce; Factors and guidance, dated 10 December 2020</v>
      </c>
      <c r="C17" s="77"/>
      <c r="D17" s="77"/>
      <c r="E17" s="77"/>
      <c r="F17" s="77"/>
      <c r="G17" s="77"/>
      <c r="H17" s="77"/>
      <c r="I17" s="77"/>
      <c r="J17" s="77"/>
      <c r="K17" s="77"/>
      <c r="L17" s="77"/>
      <c r="M17" s="77"/>
      <c r="N17" s="77"/>
      <c r="O17" s="77"/>
      <c r="P17" s="77"/>
      <c r="Q17" s="77"/>
    </row>
    <row r="18" spans="1:17" x14ac:dyDescent="0.25">
      <c r="A18" s="75" t="s">
        <v>19</v>
      </c>
      <c r="B18" s="90" t="str">
        <f>"24 May 2023"</f>
        <v>24 May 2023</v>
      </c>
      <c r="C18" s="77"/>
      <c r="D18" s="77"/>
      <c r="E18" s="77"/>
      <c r="F18" s="77"/>
      <c r="G18" s="77"/>
      <c r="H18" s="77"/>
      <c r="I18" s="77"/>
      <c r="J18" s="77"/>
      <c r="K18" s="77"/>
      <c r="L18" s="77"/>
      <c r="M18" s="77"/>
      <c r="N18" s="77"/>
      <c r="O18" s="77"/>
      <c r="P18" s="77"/>
      <c r="Q18" s="77"/>
    </row>
    <row r="19" spans="1:17" ht="26.4" x14ac:dyDescent="0.25">
      <c r="A19" s="75" t="s">
        <v>20</v>
      </c>
      <c r="B19" s="90"/>
      <c r="C19" s="77"/>
      <c r="D19" s="77"/>
      <c r="E19" s="77"/>
      <c r="F19" s="77"/>
      <c r="G19" s="77"/>
      <c r="H19" s="77"/>
      <c r="I19" s="77"/>
      <c r="J19" s="77"/>
      <c r="K19" s="77"/>
      <c r="L19" s="77"/>
      <c r="M19" s="77"/>
      <c r="N19" s="77"/>
      <c r="O19" s="77"/>
      <c r="P19" s="77"/>
      <c r="Q19" s="77"/>
    </row>
    <row r="20" spans="1:17" x14ac:dyDescent="0.25">
      <c r="A20" s="75" t="s">
        <v>268</v>
      </c>
      <c r="B20" s="84" t="str">
        <f>INDEX('Factor List'!$O:$O,MATCH(B$15,'Factor List'!$J:$J,0))</f>
        <v>Issued</v>
      </c>
      <c r="C20" s="77"/>
      <c r="D20" s="77"/>
      <c r="E20" s="77"/>
      <c r="F20" s="77"/>
      <c r="G20" s="77"/>
      <c r="H20" s="77"/>
      <c r="I20" s="77"/>
      <c r="J20" s="77"/>
      <c r="K20" s="77"/>
      <c r="L20" s="77"/>
      <c r="M20" s="77"/>
      <c r="N20" s="77"/>
      <c r="O20" s="77"/>
      <c r="P20" s="77"/>
      <c r="Q20" s="77"/>
    </row>
    <row r="22" spans="1:17" x14ac:dyDescent="0.25">
      <c r="B22" s="96" t="str">
        <f>HYPERLINK("#'Factor List'!A1","Back to Factor List")</f>
        <v>Back to Factor List</v>
      </c>
    </row>
    <row r="25" spans="1:17" x14ac:dyDescent="0.25">
      <c r="A25" s="91" t="s">
        <v>445</v>
      </c>
      <c r="B25" s="91">
        <v>0</v>
      </c>
      <c r="C25" s="91">
        <v>1</v>
      </c>
      <c r="D25" s="91">
        <v>2</v>
      </c>
      <c r="E25" s="91">
        <v>3</v>
      </c>
      <c r="F25" s="91">
        <v>4</v>
      </c>
      <c r="G25" s="91">
        <v>5</v>
      </c>
      <c r="H25" s="91">
        <v>6</v>
      </c>
      <c r="I25" s="91">
        <v>7</v>
      </c>
      <c r="J25" s="91">
        <v>8</v>
      </c>
      <c r="K25" s="91">
        <v>9</v>
      </c>
      <c r="L25" s="91">
        <v>10</v>
      </c>
      <c r="M25" s="91">
        <v>11</v>
      </c>
      <c r="N25" s="91">
        <v>12</v>
      </c>
      <c r="O25" s="91">
        <v>13</v>
      </c>
      <c r="P25" s="91">
        <v>14</v>
      </c>
    </row>
    <row r="26" spans="1:17" x14ac:dyDescent="0.25">
      <c r="A26" s="92">
        <v>0</v>
      </c>
      <c r="B26" s="103">
        <v>1</v>
      </c>
      <c r="C26" s="103">
        <v>0.94399999999999995</v>
      </c>
      <c r="D26" s="103">
        <v>0.89300000000000002</v>
      </c>
      <c r="E26" s="103">
        <v>0.84699999999999998</v>
      </c>
      <c r="F26" s="103">
        <v>0.80400000000000005</v>
      </c>
      <c r="G26" s="103">
        <v>0.76500000000000001</v>
      </c>
      <c r="H26" s="103">
        <v>0.72899999999999998</v>
      </c>
      <c r="I26" s="103">
        <v>0.69599999999999995</v>
      </c>
      <c r="J26" s="103">
        <v>0.66600000000000004</v>
      </c>
      <c r="K26" s="103">
        <v>0.63700000000000001</v>
      </c>
      <c r="L26" s="103">
        <v>0.61099999999999999</v>
      </c>
      <c r="M26" s="103">
        <v>0.58599999999999997</v>
      </c>
      <c r="N26" s="103">
        <v>0.56299999999999994</v>
      </c>
      <c r="O26" s="103">
        <v>0.54200000000000004</v>
      </c>
      <c r="P26" s="103">
        <v>0.52200000000000002</v>
      </c>
      <c r="Q26" s="78"/>
    </row>
    <row r="27" spans="1:17" x14ac:dyDescent="0.25">
      <c r="A27" s="92">
        <v>1</v>
      </c>
      <c r="B27" s="103">
        <v>0.995</v>
      </c>
      <c r="C27" s="103">
        <v>0.94</v>
      </c>
      <c r="D27" s="103">
        <v>0.88900000000000001</v>
      </c>
      <c r="E27" s="103">
        <v>0.84299999999999997</v>
      </c>
      <c r="F27" s="103">
        <v>0.80100000000000005</v>
      </c>
      <c r="G27" s="103">
        <v>0.76200000000000001</v>
      </c>
      <c r="H27" s="103">
        <v>0.72699999999999998</v>
      </c>
      <c r="I27" s="103">
        <v>0.69399999999999995</v>
      </c>
      <c r="J27" s="103">
        <v>0.66300000000000003</v>
      </c>
      <c r="K27" s="103">
        <v>0.63500000000000001</v>
      </c>
      <c r="L27" s="103">
        <v>0.60899999999999999</v>
      </c>
      <c r="M27" s="103">
        <v>0.58399999999999996</v>
      </c>
      <c r="N27" s="103">
        <v>0.56100000000000005</v>
      </c>
      <c r="O27" s="103">
        <v>0.54</v>
      </c>
      <c r="P27" s="103"/>
      <c r="Q27" s="78"/>
    </row>
    <row r="28" spans="1:17" x14ac:dyDescent="0.25">
      <c r="A28" s="92">
        <v>2</v>
      </c>
      <c r="B28" s="103">
        <v>0.99099999999999999</v>
      </c>
      <c r="C28" s="103">
        <v>0.93500000000000005</v>
      </c>
      <c r="D28" s="103">
        <v>0.88500000000000001</v>
      </c>
      <c r="E28" s="103">
        <v>0.83899999999999997</v>
      </c>
      <c r="F28" s="103">
        <v>0.79800000000000004</v>
      </c>
      <c r="G28" s="103">
        <v>0.75900000000000001</v>
      </c>
      <c r="H28" s="103">
        <v>0.72399999999999998</v>
      </c>
      <c r="I28" s="103">
        <v>0.69099999999999995</v>
      </c>
      <c r="J28" s="103">
        <v>0.66100000000000003</v>
      </c>
      <c r="K28" s="103">
        <v>0.63300000000000001</v>
      </c>
      <c r="L28" s="103">
        <v>0.60699999999999998</v>
      </c>
      <c r="M28" s="103">
        <v>0.58199999999999996</v>
      </c>
      <c r="N28" s="103">
        <v>0.56000000000000005</v>
      </c>
      <c r="O28" s="103">
        <v>0.53900000000000003</v>
      </c>
      <c r="P28" s="103"/>
      <c r="Q28" s="78"/>
    </row>
    <row r="29" spans="1:17" x14ac:dyDescent="0.25">
      <c r="A29" s="92">
        <v>3</v>
      </c>
      <c r="B29" s="103">
        <v>0.98599999999999999</v>
      </c>
      <c r="C29" s="103">
        <v>0.93100000000000005</v>
      </c>
      <c r="D29" s="103">
        <v>0.88100000000000001</v>
      </c>
      <c r="E29" s="103">
        <v>0.83599999999999997</v>
      </c>
      <c r="F29" s="103">
        <v>0.79400000000000004</v>
      </c>
      <c r="G29" s="103">
        <v>0.75600000000000001</v>
      </c>
      <c r="H29" s="103">
        <v>0.72099999999999997</v>
      </c>
      <c r="I29" s="103">
        <v>0.68899999999999995</v>
      </c>
      <c r="J29" s="103">
        <v>0.65800000000000003</v>
      </c>
      <c r="K29" s="103">
        <v>0.63100000000000001</v>
      </c>
      <c r="L29" s="103">
        <v>0.60499999999999998</v>
      </c>
      <c r="M29" s="103">
        <v>0.57999999999999996</v>
      </c>
      <c r="N29" s="103">
        <v>0.55800000000000005</v>
      </c>
      <c r="O29" s="103">
        <v>0.53700000000000003</v>
      </c>
      <c r="P29" s="103"/>
      <c r="Q29" s="78"/>
    </row>
    <row r="30" spans="1:17" x14ac:dyDescent="0.25">
      <c r="A30" s="92">
        <v>4</v>
      </c>
      <c r="B30" s="103">
        <v>0.98099999999999998</v>
      </c>
      <c r="C30" s="103">
        <v>0.92700000000000005</v>
      </c>
      <c r="D30" s="103">
        <v>0.878</v>
      </c>
      <c r="E30" s="103">
        <v>0.83199999999999996</v>
      </c>
      <c r="F30" s="103">
        <v>0.79100000000000004</v>
      </c>
      <c r="G30" s="103">
        <v>0.753</v>
      </c>
      <c r="H30" s="103">
        <v>0.71799999999999997</v>
      </c>
      <c r="I30" s="103">
        <v>0.68600000000000005</v>
      </c>
      <c r="J30" s="103">
        <v>0.65600000000000003</v>
      </c>
      <c r="K30" s="103">
        <v>0.628</v>
      </c>
      <c r="L30" s="103">
        <v>0.60299999999999998</v>
      </c>
      <c r="M30" s="103">
        <v>0.57799999999999996</v>
      </c>
      <c r="N30" s="103">
        <v>0.55600000000000005</v>
      </c>
      <c r="O30" s="103">
        <v>0.53500000000000003</v>
      </c>
      <c r="P30" s="103"/>
      <c r="Q30" s="78"/>
    </row>
    <row r="31" spans="1:17" x14ac:dyDescent="0.25">
      <c r="A31" s="92">
        <v>5</v>
      </c>
      <c r="B31" s="103">
        <v>0.97699999999999998</v>
      </c>
      <c r="C31" s="103">
        <v>0.92300000000000004</v>
      </c>
      <c r="D31" s="103">
        <v>0.874</v>
      </c>
      <c r="E31" s="103">
        <v>0.82899999999999996</v>
      </c>
      <c r="F31" s="103">
        <v>0.78800000000000003</v>
      </c>
      <c r="G31" s="103">
        <v>0.75</v>
      </c>
      <c r="H31" s="103">
        <v>0.71499999999999997</v>
      </c>
      <c r="I31" s="103">
        <v>0.68300000000000005</v>
      </c>
      <c r="J31" s="103">
        <v>0.65400000000000003</v>
      </c>
      <c r="K31" s="103">
        <v>0.626</v>
      </c>
      <c r="L31" s="103">
        <v>0.6</v>
      </c>
      <c r="M31" s="103">
        <v>0.57699999999999996</v>
      </c>
      <c r="N31" s="103">
        <v>0.55400000000000005</v>
      </c>
      <c r="O31" s="103">
        <v>0.53400000000000003</v>
      </c>
      <c r="P31" s="103"/>
      <c r="Q31" s="78"/>
    </row>
    <row r="32" spans="1:17" x14ac:dyDescent="0.25">
      <c r="A32" s="92">
        <v>6</v>
      </c>
      <c r="B32" s="103">
        <v>0.97199999999999998</v>
      </c>
      <c r="C32" s="103">
        <v>0.91800000000000004</v>
      </c>
      <c r="D32" s="103">
        <v>0.87</v>
      </c>
      <c r="E32" s="103">
        <v>0.82499999999999996</v>
      </c>
      <c r="F32" s="103">
        <v>0.78500000000000003</v>
      </c>
      <c r="G32" s="103">
        <v>0.747</v>
      </c>
      <c r="H32" s="103">
        <v>0.71299999999999997</v>
      </c>
      <c r="I32" s="103">
        <v>0.68100000000000005</v>
      </c>
      <c r="J32" s="103">
        <v>0.65100000000000002</v>
      </c>
      <c r="K32" s="103">
        <v>0.624</v>
      </c>
      <c r="L32" s="103">
        <v>0.59799999999999998</v>
      </c>
      <c r="M32" s="103">
        <v>0.57499999999999996</v>
      </c>
      <c r="N32" s="103">
        <v>0.55200000000000005</v>
      </c>
      <c r="O32" s="103">
        <v>0.53200000000000003</v>
      </c>
      <c r="P32" s="103"/>
      <c r="Q32" s="78"/>
    </row>
    <row r="33" spans="1:17" x14ac:dyDescent="0.25">
      <c r="A33" s="92">
        <v>7</v>
      </c>
      <c r="B33" s="103">
        <v>0.96699999999999997</v>
      </c>
      <c r="C33" s="103">
        <v>0.91400000000000003</v>
      </c>
      <c r="D33" s="103">
        <v>0.86599999999999999</v>
      </c>
      <c r="E33" s="103">
        <v>0.82199999999999995</v>
      </c>
      <c r="F33" s="103">
        <v>0.78100000000000003</v>
      </c>
      <c r="G33" s="103">
        <v>0.74399999999999999</v>
      </c>
      <c r="H33" s="103">
        <v>0.71</v>
      </c>
      <c r="I33" s="103">
        <v>0.67800000000000005</v>
      </c>
      <c r="J33" s="103">
        <v>0.64900000000000002</v>
      </c>
      <c r="K33" s="103">
        <v>0.622</v>
      </c>
      <c r="L33" s="103">
        <v>0.59599999999999997</v>
      </c>
      <c r="M33" s="103">
        <v>0.57299999999999995</v>
      </c>
      <c r="N33" s="103">
        <v>0.55100000000000005</v>
      </c>
      <c r="O33" s="103">
        <v>0.53</v>
      </c>
      <c r="P33" s="103"/>
      <c r="Q33" s="78"/>
    </row>
    <row r="34" spans="1:17" x14ac:dyDescent="0.25">
      <c r="A34" s="92">
        <v>8</v>
      </c>
      <c r="B34" s="103">
        <v>0.96299999999999997</v>
      </c>
      <c r="C34" s="103">
        <v>0.91</v>
      </c>
      <c r="D34" s="103">
        <v>0.86199999999999999</v>
      </c>
      <c r="E34" s="103">
        <v>0.81799999999999995</v>
      </c>
      <c r="F34" s="103">
        <v>0.77800000000000002</v>
      </c>
      <c r="G34" s="103">
        <v>0.74099999999999999</v>
      </c>
      <c r="H34" s="103">
        <v>0.70699999999999996</v>
      </c>
      <c r="I34" s="103">
        <v>0.67600000000000005</v>
      </c>
      <c r="J34" s="103">
        <v>0.64700000000000002</v>
      </c>
      <c r="K34" s="103">
        <v>0.62</v>
      </c>
      <c r="L34" s="103">
        <v>0.59399999999999997</v>
      </c>
      <c r="M34" s="103">
        <v>0.57099999999999995</v>
      </c>
      <c r="N34" s="103">
        <v>0.54900000000000004</v>
      </c>
      <c r="O34" s="103">
        <v>0.52900000000000003</v>
      </c>
      <c r="P34" s="103"/>
      <c r="Q34" s="78"/>
    </row>
    <row r="35" spans="1:17" x14ac:dyDescent="0.25">
      <c r="A35" s="92">
        <v>9</v>
      </c>
      <c r="B35" s="103">
        <v>0.95799999999999996</v>
      </c>
      <c r="C35" s="103">
        <v>0.90600000000000003</v>
      </c>
      <c r="D35" s="103">
        <v>0.85799999999999998</v>
      </c>
      <c r="E35" s="103">
        <v>0.81499999999999995</v>
      </c>
      <c r="F35" s="103">
        <v>0.77500000000000002</v>
      </c>
      <c r="G35" s="103">
        <v>0.73799999999999999</v>
      </c>
      <c r="H35" s="103">
        <v>0.70399999999999996</v>
      </c>
      <c r="I35" s="103">
        <v>0.67300000000000004</v>
      </c>
      <c r="J35" s="103">
        <v>0.64400000000000002</v>
      </c>
      <c r="K35" s="103">
        <v>0.61699999999999999</v>
      </c>
      <c r="L35" s="103">
        <v>0.59199999999999997</v>
      </c>
      <c r="M35" s="103">
        <v>0.56899999999999995</v>
      </c>
      <c r="N35" s="103">
        <v>0.54700000000000004</v>
      </c>
      <c r="O35" s="103">
        <v>0.52700000000000002</v>
      </c>
      <c r="P35" s="103"/>
      <c r="Q35" s="78"/>
    </row>
    <row r="36" spans="1:17" x14ac:dyDescent="0.25">
      <c r="A36" s="92">
        <v>10</v>
      </c>
      <c r="B36" s="103">
        <v>0.95299999999999996</v>
      </c>
      <c r="C36" s="103">
        <v>0.90100000000000002</v>
      </c>
      <c r="D36" s="103">
        <v>0.85399999999999998</v>
      </c>
      <c r="E36" s="103">
        <v>0.81100000000000005</v>
      </c>
      <c r="F36" s="103">
        <v>0.77200000000000002</v>
      </c>
      <c r="G36" s="103">
        <v>0.73499999999999999</v>
      </c>
      <c r="H36" s="103">
        <v>0.70199999999999996</v>
      </c>
      <c r="I36" s="103">
        <v>0.67100000000000004</v>
      </c>
      <c r="J36" s="103">
        <v>0.64200000000000002</v>
      </c>
      <c r="K36" s="103">
        <v>0.61499999999999999</v>
      </c>
      <c r="L36" s="103">
        <v>0.59</v>
      </c>
      <c r="M36" s="103">
        <v>0.56699999999999995</v>
      </c>
      <c r="N36" s="103">
        <v>0.54500000000000004</v>
      </c>
      <c r="O36" s="103">
        <v>0.52500000000000002</v>
      </c>
      <c r="P36" s="103"/>
      <c r="Q36" s="78"/>
    </row>
    <row r="37" spans="1:17" x14ac:dyDescent="0.25">
      <c r="A37" s="92">
        <v>11</v>
      </c>
      <c r="B37" s="103">
        <v>0.94899999999999995</v>
      </c>
      <c r="C37" s="103">
        <v>0.89700000000000002</v>
      </c>
      <c r="D37" s="103">
        <v>0.85</v>
      </c>
      <c r="E37" s="103">
        <v>0.80800000000000005</v>
      </c>
      <c r="F37" s="103">
        <v>0.76800000000000002</v>
      </c>
      <c r="G37" s="103">
        <v>0.73199999999999998</v>
      </c>
      <c r="H37" s="103">
        <v>0.69899999999999995</v>
      </c>
      <c r="I37" s="103">
        <v>0.66800000000000004</v>
      </c>
      <c r="J37" s="103">
        <v>0.64</v>
      </c>
      <c r="K37" s="103">
        <v>0.61299999999999999</v>
      </c>
      <c r="L37" s="103">
        <v>0.58799999999999997</v>
      </c>
      <c r="M37" s="103">
        <v>0.56499999999999995</v>
      </c>
      <c r="N37" s="103">
        <v>0.54400000000000004</v>
      </c>
      <c r="O37" s="103">
        <v>0.52400000000000002</v>
      </c>
      <c r="P37" s="103"/>
      <c r="Q37" s="78"/>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CDZWhki3xnvRacA6lH7FDBracfZ3Eu3YlwonLthRz1rHsvHYzLacB0AkhuY8/DgGPKUFlVhm5umye0gH6un2PA==" saltValue="Q1iX85V6Lk0au0ftBQ25eA==" spinCount="100000" sheet="1" objects="1" scenarios="1"/>
  <conditionalFormatting sqref="Q25:Q37">
    <cfRule type="expression" dxfId="847" priority="13" stopIfTrue="1">
      <formula>MOD(ROW(),2)=0</formula>
    </cfRule>
    <cfRule type="expression" dxfId="846" priority="14" stopIfTrue="1">
      <formula>MOD(ROW(),2)&lt;&gt;0</formula>
    </cfRule>
  </conditionalFormatting>
  <conditionalFormatting sqref="A6:A16 A18:A20">
    <cfRule type="expression" dxfId="845" priority="15" stopIfTrue="1">
      <formula>MOD(ROW(),2)=0</formula>
    </cfRule>
    <cfRule type="expression" dxfId="844" priority="16" stopIfTrue="1">
      <formula>MOD(ROW(),2)&lt;&gt;0</formula>
    </cfRule>
  </conditionalFormatting>
  <conditionalFormatting sqref="B6:Q16 C17:Q20">
    <cfRule type="expression" dxfId="843" priority="17" stopIfTrue="1">
      <formula>MOD(ROW(),2)=0</formula>
    </cfRule>
    <cfRule type="expression" dxfId="842" priority="18" stopIfTrue="1">
      <formula>MOD(ROW(),2)&lt;&gt;0</formula>
    </cfRule>
  </conditionalFormatting>
  <conditionalFormatting sqref="A17">
    <cfRule type="expression" dxfId="841" priority="9" stopIfTrue="1">
      <formula>MOD(ROW(),2)=0</formula>
    </cfRule>
    <cfRule type="expression" dxfId="840" priority="10" stopIfTrue="1">
      <formula>MOD(ROW(),2)&lt;&gt;0</formula>
    </cfRule>
  </conditionalFormatting>
  <conditionalFormatting sqref="B17:B20">
    <cfRule type="expression" dxfId="839" priority="5" stopIfTrue="1">
      <formula>MOD(ROW(),2)=0</formula>
    </cfRule>
    <cfRule type="expression" dxfId="838" priority="6" stopIfTrue="1">
      <formula>MOD(ROW(),2)&lt;&gt;0</formula>
    </cfRule>
  </conditionalFormatting>
  <conditionalFormatting sqref="A25:A37">
    <cfRule type="expression" dxfId="837" priority="1" stopIfTrue="1">
      <formula>MOD(ROW(),2)=0</formula>
    </cfRule>
    <cfRule type="expression" dxfId="836" priority="2" stopIfTrue="1">
      <formula>MOD(ROW(),2)&lt;&gt;0</formula>
    </cfRule>
  </conditionalFormatting>
  <conditionalFormatting sqref="B25:P37">
    <cfRule type="expression" dxfId="835" priority="3" stopIfTrue="1">
      <formula>MOD(ROW(),2)=0</formula>
    </cfRule>
    <cfRule type="expression" dxfId="8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84"/>
  <dimension ref="A1:AZ64"/>
  <sheetViews>
    <sheetView showGridLines="0" zoomScale="85" zoomScaleNormal="85" workbookViewId="0"/>
  </sheetViews>
  <sheetFormatPr defaultColWidth="10" defaultRowHeight="13.2" x14ac:dyDescent="0.25"/>
  <cols>
    <col min="1" max="1" width="31.6640625" style="27" customWidth="1"/>
    <col min="2" max="52" width="22.6640625" style="27" customWidth="1"/>
    <col min="53" max="16384" width="10" style="27"/>
  </cols>
  <sheetData>
    <row r="1" spans="1:52" ht="21" x14ac:dyDescent="0.4">
      <c r="A1" s="40" t="s">
        <v>4</v>
      </c>
      <c r="B1" s="41"/>
      <c r="C1" s="41"/>
      <c r="D1" s="41"/>
      <c r="E1" s="41"/>
      <c r="F1" s="41"/>
      <c r="G1" s="41"/>
      <c r="H1" s="41"/>
      <c r="I1" s="41"/>
      <c r="L1" s="96"/>
    </row>
    <row r="2" spans="1:52" ht="15.6" x14ac:dyDescent="0.3">
      <c r="A2" s="42" t="str">
        <f>IF(title="&gt; Enter workbook title here","Enter workbook title in Cover sheet",title)</f>
        <v>Police_EW - Consolidated Factor Spreadsheet</v>
      </c>
      <c r="B2" s="43"/>
      <c r="C2" s="43"/>
      <c r="D2" s="43"/>
      <c r="E2" s="43"/>
      <c r="F2" s="43"/>
      <c r="G2" s="43"/>
      <c r="H2" s="43"/>
      <c r="I2" s="43"/>
    </row>
    <row r="3" spans="1:52" ht="15.6" x14ac:dyDescent="0.3">
      <c r="A3" s="44" t="str">
        <f>TABLE_FACTOR_TYPE&amp;" - x-"&amp;TABLE_SERIES_NUMBER</f>
        <v>Pension Debit - x-336</v>
      </c>
      <c r="B3" s="43"/>
      <c r="C3" s="43"/>
      <c r="D3" s="43"/>
      <c r="E3" s="43"/>
      <c r="F3" s="43"/>
      <c r="G3" s="43"/>
      <c r="H3" s="43"/>
      <c r="I3" s="43"/>
    </row>
    <row r="4" spans="1:52" x14ac:dyDescent="0.25">
      <c r="A4" s="45"/>
    </row>
    <row r="6" spans="1:52" x14ac:dyDescent="0.25">
      <c r="A6" s="74" t="s">
        <v>24</v>
      </c>
      <c r="B6" s="76" t="s">
        <v>26</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c r="AX6" s="76"/>
      <c r="AY6" s="76"/>
      <c r="AZ6" s="76"/>
    </row>
    <row r="7" spans="1:52" x14ac:dyDescent="0.25">
      <c r="A7" s="75" t="s">
        <v>16</v>
      </c>
      <c r="B7" s="77" t="s">
        <v>52</v>
      </c>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row>
    <row r="8" spans="1:52" x14ac:dyDescent="0.25">
      <c r="A8" s="75" t="s">
        <v>53</v>
      </c>
      <c r="B8" s="77">
        <v>2015</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row>
    <row r="9" spans="1:52" x14ac:dyDescent="0.25">
      <c r="A9" s="75" t="s">
        <v>17</v>
      </c>
      <c r="B9" s="77" t="s">
        <v>396</v>
      </c>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row>
    <row r="10" spans="1:52" x14ac:dyDescent="0.25">
      <c r="A10" s="75" t="s">
        <v>2</v>
      </c>
      <c r="B10" s="77" t="s">
        <v>435</v>
      </c>
      <c r="C10" s="77"/>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row>
    <row r="11" spans="1:52" x14ac:dyDescent="0.25">
      <c r="A11" s="75" t="s">
        <v>23</v>
      </c>
      <c r="B11" s="77" t="s">
        <v>398</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row>
    <row r="12" spans="1:52" x14ac:dyDescent="0.25">
      <c r="A12" s="75" t="s">
        <v>270</v>
      </c>
      <c r="B12" s="77" t="s">
        <v>442</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row>
    <row r="13" spans="1:52" x14ac:dyDescent="0.25">
      <c r="A13" s="75" t="s">
        <v>56</v>
      </c>
      <c r="B13" s="77">
        <v>0</v>
      </c>
      <c r="C13" s="77"/>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row>
    <row r="14" spans="1:52" x14ac:dyDescent="0.25">
      <c r="A14" s="75" t="s">
        <v>18</v>
      </c>
      <c r="B14" s="77">
        <v>336</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row>
    <row r="15" spans="1:52" x14ac:dyDescent="0.25">
      <c r="A15" s="75" t="s">
        <v>57</v>
      </c>
      <c r="B15" s="77" t="s">
        <v>446</v>
      </c>
      <c r="C15" s="77"/>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row>
    <row r="16" spans="1:52" x14ac:dyDescent="0.25">
      <c r="A16" s="75" t="s">
        <v>58</v>
      </c>
      <c r="B16" s="77" t="s">
        <v>447</v>
      </c>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row>
    <row r="17" spans="1:52" x14ac:dyDescent="0.25">
      <c r="A17" s="80" t="s">
        <v>519</v>
      </c>
      <c r="B17" s="84" t="str">
        <f>INDEX('Factor List'!$L:$L,MATCH(B$15,'Factor List'!$J:$J,0))</f>
        <v>Police pension schemes (England &amp; Wales): 2015 Scheme; Transfer values and pension sharing on divorce; Factors and guidance, dated 10 December 2020</v>
      </c>
      <c r="C17" s="77"/>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row>
    <row r="18" spans="1:52" x14ac:dyDescent="0.25">
      <c r="A18" s="75" t="s">
        <v>19</v>
      </c>
      <c r="B18" s="90" t="str">
        <f>"24 May 2023"</f>
        <v>24 May 2023</v>
      </c>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row>
    <row r="19" spans="1:52" ht="26.4" x14ac:dyDescent="0.25">
      <c r="A19" s="75" t="s">
        <v>20</v>
      </c>
      <c r="B19" s="90"/>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row>
    <row r="20" spans="1:52" x14ac:dyDescent="0.25">
      <c r="A20" s="75" t="s">
        <v>268</v>
      </c>
      <c r="B20" s="84" t="str">
        <f>INDEX('Factor List'!$O:$O,MATCH(B$15,'Factor List'!$J:$J,0))</f>
        <v>Issued</v>
      </c>
      <c r="C20" s="77"/>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row>
    <row r="22" spans="1:52" x14ac:dyDescent="0.25">
      <c r="B22" s="96" t="str">
        <f>HYPERLINK("#'Factor List'!A1","Back to Factor List")</f>
        <v>Back to Factor List</v>
      </c>
    </row>
    <row r="25" spans="1:52" x14ac:dyDescent="0.25">
      <c r="A25" s="91" t="s">
        <v>445</v>
      </c>
      <c r="B25" s="91">
        <v>0</v>
      </c>
      <c r="C25" s="91">
        <v>1</v>
      </c>
      <c r="D25" s="91">
        <v>2</v>
      </c>
      <c r="E25" s="91">
        <v>3</v>
      </c>
      <c r="F25" s="91">
        <v>4</v>
      </c>
      <c r="G25" s="91">
        <v>5</v>
      </c>
      <c r="H25" s="91">
        <v>6</v>
      </c>
      <c r="I25" s="91">
        <v>7</v>
      </c>
      <c r="J25" s="91">
        <v>8</v>
      </c>
      <c r="K25" s="91">
        <v>9</v>
      </c>
      <c r="L25" s="91">
        <v>10</v>
      </c>
      <c r="M25" s="91">
        <v>11</v>
      </c>
      <c r="N25" s="91">
        <v>12</v>
      </c>
      <c r="O25" s="91">
        <v>13</v>
      </c>
      <c r="P25" s="91">
        <v>14</v>
      </c>
      <c r="Q25" s="91">
        <v>15</v>
      </c>
      <c r="R25" s="91">
        <v>16</v>
      </c>
      <c r="S25" s="91">
        <v>17</v>
      </c>
      <c r="T25" s="91">
        <v>18</v>
      </c>
      <c r="U25" s="91">
        <v>19</v>
      </c>
      <c r="V25" s="91">
        <v>20</v>
      </c>
      <c r="W25" s="91">
        <v>21</v>
      </c>
      <c r="X25" s="91">
        <v>22</v>
      </c>
      <c r="Y25" s="91">
        <v>23</v>
      </c>
      <c r="Z25" s="91">
        <v>24</v>
      </c>
      <c r="AA25" s="91">
        <v>25</v>
      </c>
      <c r="AB25" s="91">
        <v>26</v>
      </c>
      <c r="AC25" s="91">
        <v>27</v>
      </c>
      <c r="AD25" s="91">
        <v>28</v>
      </c>
      <c r="AE25" s="91">
        <v>29</v>
      </c>
      <c r="AF25" s="91">
        <v>30</v>
      </c>
      <c r="AG25" s="91">
        <v>31</v>
      </c>
      <c r="AH25" s="91">
        <v>32</v>
      </c>
      <c r="AI25" s="91">
        <v>33</v>
      </c>
      <c r="AJ25" s="91">
        <v>34</v>
      </c>
      <c r="AK25" s="91">
        <v>35</v>
      </c>
      <c r="AL25" s="91">
        <v>36</v>
      </c>
      <c r="AM25" s="91">
        <v>37</v>
      </c>
      <c r="AN25" s="91">
        <v>38</v>
      </c>
      <c r="AO25" s="91">
        <v>39</v>
      </c>
      <c r="AP25" s="91">
        <v>40</v>
      </c>
      <c r="AQ25" s="91">
        <v>41</v>
      </c>
      <c r="AR25" s="91">
        <v>42</v>
      </c>
      <c r="AS25" s="91">
        <v>43</v>
      </c>
      <c r="AT25" s="91">
        <v>44</v>
      </c>
      <c r="AU25" s="91">
        <v>45</v>
      </c>
      <c r="AV25" s="91">
        <v>46</v>
      </c>
      <c r="AW25" s="91">
        <v>47</v>
      </c>
      <c r="AX25" s="91">
        <v>48</v>
      </c>
      <c r="AY25" s="91">
        <v>49</v>
      </c>
    </row>
    <row r="26" spans="1:52" x14ac:dyDescent="0.25">
      <c r="A26" s="92">
        <v>0</v>
      </c>
      <c r="B26" s="103">
        <v>1</v>
      </c>
      <c r="C26" s="103">
        <v>0.93899999999999995</v>
      </c>
      <c r="D26" s="103">
        <v>0.88400000000000001</v>
      </c>
      <c r="E26" s="103">
        <v>0.83399999999999996</v>
      </c>
      <c r="F26" s="103">
        <v>0.78900000000000003</v>
      </c>
      <c r="G26" s="103">
        <v>0.747</v>
      </c>
      <c r="H26" s="103">
        <v>0.71</v>
      </c>
      <c r="I26" s="103">
        <v>0.67500000000000004</v>
      </c>
      <c r="J26" s="103">
        <v>0.64300000000000002</v>
      </c>
      <c r="K26" s="103">
        <v>0.61399999999999999</v>
      </c>
      <c r="L26" s="103">
        <v>0.58699999999999997</v>
      </c>
      <c r="M26" s="103">
        <v>0.56200000000000006</v>
      </c>
      <c r="N26" s="103">
        <v>0.53900000000000003</v>
      </c>
      <c r="O26" s="103">
        <v>0.51700000000000002</v>
      </c>
      <c r="P26" s="103">
        <v>0.497</v>
      </c>
      <c r="Q26" s="103">
        <v>0.47899999999999998</v>
      </c>
      <c r="R26" s="103">
        <v>0.46200000000000002</v>
      </c>
      <c r="S26" s="103">
        <v>0.44700000000000001</v>
      </c>
      <c r="T26" s="103">
        <v>0.432</v>
      </c>
      <c r="U26" s="103">
        <v>0.41899999999999998</v>
      </c>
      <c r="V26" s="103">
        <v>0.40600000000000003</v>
      </c>
      <c r="W26" s="103">
        <v>0.39500000000000002</v>
      </c>
      <c r="X26" s="103">
        <v>0.38400000000000001</v>
      </c>
      <c r="Y26" s="103">
        <v>0.373</v>
      </c>
      <c r="Z26" s="103">
        <v>0.36399999999999999</v>
      </c>
      <c r="AA26" s="103">
        <v>0.35499999999999998</v>
      </c>
      <c r="AB26" s="103">
        <v>0.34599999999999997</v>
      </c>
      <c r="AC26" s="103">
        <v>0.33800000000000002</v>
      </c>
      <c r="AD26" s="103">
        <v>0.33</v>
      </c>
      <c r="AE26" s="103">
        <v>0.32300000000000001</v>
      </c>
      <c r="AF26" s="103">
        <v>0.316</v>
      </c>
      <c r="AG26" s="103">
        <v>0.309</v>
      </c>
      <c r="AH26" s="103">
        <v>0.30199999999999999</v>
      </c>
      <c r="AI26" s="103">
        <v>0.29599999999999999</v>
      </c>
      <c r="AJ26" s="103">
        <v>0.28999999999999998</v>
      </c>
      <c r="AK26" s="103">
        <v>0.28499999999999998</v>
      </c>
      <c r="AL26" s="103">
        <v>0.27900000000000003</v>
      </c>
      <c r="AM26" s="103">
        <v>0.27400000000000002</v>
      </c>
      <c r="AN26" s="103">
        <v>0.26900000000000002</v>
      </c>
      <c r="AO26" s="103">
        <v>0.26400000000000001</v>
      </c>
      <c r="AP26" s="103">
        <v>0.26</v>
      </c>
      <c r="AQ26" s="103">
        <v>0.255</v>
      </c>
      <c r="AR26" s="103">
        <v>0.251</v>
      </c>
      <c r="AS26" s="103">
        <v>0.247</v>
      </c>
      <c r="AT26" s="103">
        <v>0.24299999999999999</v>
      </c>
      <c r="AU26" s="103">
        <v>0.23899999999999999</v>
      </c>
      <c r="AV26" s="103">
        <v>0.23499999999999999</v>
      </c>
      <c r="AW26" s="103">
        <v>0.23200000000000001</v>
      </c>
      <c r="AX26" s="103">
        <v>0.22800000000000001</v>
      </c>
      <c r="AY26" s="103">
        <v>0.22500000000000001</v>
      </c>
      <c r="AZ26" s="78"/>
    </row>
    <row r="27" spans="1:52" x14ac:dyDescent="0.25">
      <c r="A27" s="92">
        <v>1</v>
      </c>
      <c r="B27" s="103">
        <v>0.995</v>
      </c>
      <c r="C27" s="103">
        <v>0.93400000000000005</v>
      </c>
      <c r="D27" s="103">
        <v>0.88</v>
      </c>
      <c r="E27" s="103">
        <v>0.83</v>
      </c>
      <c r="F27" s="103">
        <v>0.78500000000000003</v>
      </c>
      <c r="G27" s="103">
        <v>0.74399999999999999</v>
      </c>
      <c r="H27" s="103">
        <v>0.70699999999999996</v>
      </c>
      <c r="I27" s="103">
        <v>0.67300000000000004</v>
      </c>
      <c r="J27" s="103">
        <v>0.64100000000000001</v>
      </c>
      <c r="K27" s="103">
        <v>0.61199999999999999</v>
      </c>
      <c r="L27" s="103">
        <v>0.58499999999999996</v>
      </c>
      <c r="M27" s="103">
        <v>0.56000000000000005</v>
      </c>
      <c r="N27" s="103">
        <v>0.53700000000000003</v>
      </c>
      <c r="O27" s="103">
        <v>0.51500000000000001</v>
      </c>
      <c r="P27" s="103">
        <v>0.496</v>
      </c>
      <c r="Q27" s="103">
        <v>0.47799999999999998</v>
      </c>
      <c r="R27" s="103">
        <v>0.46100000000000002</v>
      </c>
      <c r="S27" s="103">
        <v>0.44600000000000001</v>
      </c>
      <c r="T27" s="103">
        <v>0.43099999999999999</v>
      </c>
      <c r="U27" s="103">
        <v>0.41799999999999998</v>
      </c>
      <c r="V27" s="103">
        <v>0.40600000000000003</v>
      </c>
      <c r="W27" s="103">
        <v>0.39400000000000002</v>
      </c>
      <c r="X27" s="103">
        <v>0.38300000000000001</v>
      </c>
      <c r="Y27" s="103">
        <v>0.373</v>
      </c>
      <c r="Z27" s="103">
        <v>0.36299999999999999</v>
      </c>
      <c r="AA27" s="103">
        <v>0.35399999999999998</v>
      </c>
      <c r="AB27" s="103">
        <v>0.34499999999999997</v>
      </c>
      <c r="AC27" s="103">
        <v>0.33700000000000002</v>
      </c>
      <c r="AD27" s="103">
        <v>0.32900000000000001</v>
      </c>
      <c r="AE27" s="103">
        <v>0.32200000000000001</v>
      </c>
      <c r="AF27" s="103">
        <v>0.315</v>
      </c>
      <c r="AG27" s="103">
        <v>0.308</v>
      </c>
      <c r="AH27" s="103">
        <v>0.30199999999999999</v>
      </c>
      <c r="AI27" s="103">
        <v>0.29599999999999999</v>
      </c>
      <c r="AJ27" s="103">
        <v>0.28999999999999998</v>
      </c>
      <c r="AK27" s="103">
        <v>0.28399999999999997</v>
      </c>
      <c r="AL27" s="103">
        <v>0.27900000000000003</v>
      </c>
      <c r="AM27" s="103">
        <v>0.27400000000000002</v>
      </c>
      <c r="AN27" s="103">
        <v>0.26900000000000002</v>
      </c>
      <c r="AO27" s="103">
        <v>0.26400000000000001</v>
      </c>
      <c r="AP27" s="103">
        <v>0.25900000000000001</v>
      </c>
      <c r="AQ27" s="103">
        <v>0.255</v>
      </c>
      <c r="AR27" s="103">
        <v>0.251</v>
      </c>
      <c r="AS27" s="103">
        <v>0.247</v>
      </c>
      <c r="AT27" s="103">
        <v>0.24299999999999999</v>
      </c>
      <c r="AU27" s="103">
        <v>0.23899999999999999</v>
      </c>
      <c r="AV27" s="103">
        <v>0.23499999999999999</v>
      </c>
      <c r="AW27" s="103">
        <v>0.23100000000000001</v>
      </c>
      <c r="AX27" s="103">
        <v>0.22800000000000001</v>
      </c>
      <c r="AY27" s="103"/>
      <c r="AZ27" s="78"/>
    </row>
    <row r="28" spans="1:52" x14ac:dyDescent="0.25">
      <c r="A28" s="92">
        <v>2</v>
      </c>
      <c r="B28" s="103">
        <v>0.99</v>
      </c>
      <c r="C28" s="103">
        <v>0.93</v>
      </c>
      <c r="D28" s="103">
        <v>0.875</v>
      </c>
      <c r="E28" s="103">
        <v>0.82599999999999996</v>
      </c>
      <c r="F28" s="103">
        <v>0.78200000000000003</v>
      </c>
      <c r="G28" s="103">
        <v>0.74099999999999999</v>
      </c>
      <c r="H28" s="103">
        <v>0.70399999999999996</v>
      </c>
      <c r="I28" s="103">
        <v>0.67</v>
      </c>
      <c r="J28" s="103">
        <v>0.63800000000000001</v>
      </c>
      <c r="K28" s="103">
        <v>0.61</v>
      </c>
      <c r="L28" s="103">
        <v>0.58299999999999996</v>
      </c>
      <c r="M28" s="103">
        <v>0.55800000000000005</v>
      </c>
      <c r="N28" s="103">
        <v>0.53500000000000003</v>
      </c>
      <c r="O28" s="103">
        <v>0.51400000000000001</v>
      </c>
      <c r="P28" s="103">
        <v>0.49399999999999999</v>
      </c>
      <c r="Q28" s="103">
        <v>0.47599999999999998</v>
      </c>
      <c r="R28" s="103">
        <v>0.46</v>
      </c>
      <c r="S28" s="103">
        <v>0.44400000000000001</v>
      </c>
      <c r="T28" s="103">
        <v>0.43</v>
      </c>
      <c r="U28" s="103">
        <v>0.41699999999999998</v>
      </c>
      <c r="V28" s="103">
        <v>0.40500000000000003</v>
      </c>
      <c r="W28" s="103">
        <v>0.39300000000000002</v>
      </c>
      <c r="X28" s="103">
        <v>0.38200000000000001</v>
      </c>
      <c r="Y28" s="103">
        <v>0.372</v>
      </c>
      <c r="Z28" s="103">
        <v>0.36199999999999999</v>
      </c>
      <c r="AA28" s="103">
        <v>0.35299999999999998</v>
      </c>
      <c r="AB28" s="103">
        <v>0.34499999999999997</v>
      </c>
      <c r="AC28" s="103">
        <v>0.33600000000000002</v>
      </c>
      <c r="AD28" s="103">
        <v>0.32900000000000001</v>
      </c>
      <c r="AE28" s="103">
        <v>0.32100000000000001</v>
      </c>
      <c r="AF28" s="103">
        <v>0.314</v>
      </c>
      <c r="AG28" s="103">
        <v>0.308</v>
      </c>
      <c r="AH28" s="103">
        <v>0.30099999999999999</v>
      </c>
      <c r="AI28" s="103">
        <v>0.29499999999999998</v>
      </c>
      <c r="AJ28" s="103">
        <v>0.28899999999999998</v>
      </c>
      <c r="AK28" s="103">
        <v>0.28399999999999997</v>
      </c>
      <c r="AL28" s="103">
        <v>0.27900000000000003</v>
      </c>
      <c r="AM28" s="103">
        <v>0.27300000000000002</v>
      </c>
      <c r="AN28" s="103">
        <v>0.26800000000000002</v>
      </c>
      <c r="AO28" s="103">
        <v>0.26400000000000001</v>
      </c>
      <c r="AP28" s="103">
        <v>0.25900000000000001</v>
      </c>
      <c r="AQ28" s="103">
        <v>0.255</v>
      </c>
      <c r="AR28" s="103">
        <v>0.25</v>
      </c>
      <c r="AS28" s="103">
        <v>0.246</v>
      </c>
      <c r="AT28" s="103">
        <v>0.24199999999999999</v>
      </c>
      <c r="AU28" s="103">
        <v>0.23799999999999999</v>
      </c>
      <c r="AV28" s="103">
        <v>0.23499999999999999</v>
      </c>
      <c r="AW28" s="103">
        <v>0.23100000000000001</v>
      </c>
      <c r="AX28" s="103">
        <v>0.22700000000000001</v>
      </c>
      <c r="AY28" s="103"/>
      <c r="AZ28" s="78"/>
    </row>
    <row r="29" spans="1:52" x14ac:dyDescent="0.25">
      <c r="A29" s="92">
        <v>3</v>
      </c>
      <c r="B29" s="103">
        <v>0.98499999999999999</v>
      </c>
      <c r="C29" s="103">
        <v>0.92500000000000004</v>
      </c>
      <c r="D29" s="103">
        <v>0.871</v>
      </c>
      <c r="E29" s="103">
        <v>0.82299999999999995</v>
      </c>
      <c r="F29" s="103">
        <v>0.77800000000000002</v>
      </c>
      <c r="G29" s="103">
        <v>0.73799999999999999</v>
      </c>
      <c r="H29" s="103">
        <v>0.70099999999999996</v>
      </c>
      <c r="I29" s="103">
        <v>0.66700000000000004</v>
      </c>
      <c r="J29" s="103">
        <v>0.63600000000000001</v>
      </c>
      <c r="K29" s="103">
        <v>0.60699999999999998</v>
      </c>
      <c r="L29" s="103">
        <v>0.58099999999999996</v>
      </c>
      <c r="M29" s="103">
        <v>0.55600000000000005</v>
      </c>
      <c r="N29" s="103">
        <v>0.53300000000000003</v>
      </c>
      <c r="O29" s="103">
        <v>0.51200000000000001</v>
      </c>
      <c r="P29" s="103">
        <v>0.49299999999999999</v>
      </c>
      <c r="Q29" s="103">
        <v>0.47499999999999998</v>
      </c>
      <c r="R29" s="103">
        <v>0.45800000000000002</v>
      </c>
      <c r="S29" s="103">
        <v>0.443</v>
      </c>
      <c r="T29" s="103">
        <v>0.42899999999999999</v>
      </c>
      <c r="U29" s="103">
        <v>0.41599999999999998</v>
      </c>
      <c r="V29" s="103">
        <v>0.40400000000000003</v>
      </c>
      <c r="W29" s="103">
        <v>0.39200000000000002</v>
      </c>
      <c r="X29" s="103">
        <v>0.38100000000000001</v>
      </c>
      <c r="Y29" s="103">
        <v>0.371</v>
      </c>
      <c r="Z29" s="103">
        <v>0.36099999999999999</v>
      </c>
      <c r="AA29" s="103">
        <v>0.35199999999999998</v>
      </c>
      <c r="AB29" s="103">
        <v>0.34399999999999997</v>
      </c>
      <c r="AC29" s="103">
        <v>0.33600000000000002</v>
      </c>
      <c r="AD29" s="103">
        <v>0.32800000000000001</v>
      </c>
      <c r="AE29" s="103">
        <v>0.32100000000000001</v>
      </c>
      <c r="AF29" s="103">
        <v>0.314</v>
      </c>
      <c r="AG29" s="103">
        <v>0.307</v>
      </c>
      <c r="AH29" s="103">
        <v>0.30099999999999999</v>
      </c>
      <c r="AI29" s="103">
        <v>0.29499999999999998</v>
      </c>
      <c r="AJ29" s="103">
        <v>0.28899999999999998</v>
      </c>
      <c r="AK29" s="103">
        <v>0.28299999999999997</v>
      </c>
      <c r="AL29" s="103">
        <v>0.27800000000000002</v>
      </c>
      <c r="AM29" s="103">
        <v>0.27300000000000002</v>
      </c>
      <c r="AN29" s="103">
        <v>0.26800000000000002</v>
      </c>
      <c r="AO29" s="103">
        <v>0.26300000000000001</v>
      </c>
      <c r="AP29" s="103">
        <v>0.25900000000000001</v>
      </c>
      <c r="AQ29" s="103">
        <v>0.254</v>
      </c>
      <c r="AR29" s="103">
        <v>0.25</v>
      </c>
      <c r="AS29" s="103">
        <v>0.246</v>
      </c>
      <c r="AT29" s="103">
        <v>0.24199999999999999</v>
      </c>
      <c r="AU29" s="103">
        <v>0.23799999999999999</v>
      </c>
      <c r="AV29" s="103">
        <v>0.23400000000000001</v>
      </c>
      <c r="AW29" s="103">
        <v>0.23100000000000001</v>
      </c>
      <c r="AX29" s="103">
        <v>0.22700000000000001</v>
      </c>
      <c r="AY29" s="103"/>
      <c r="AZ29" s="78"/>
    </row>
    <row r="30" spans="1:52" x14ac:dyDescent="0.25">
      <c r="A30" s="92">
        <v>4</v>
      </c>
      <c r="B30" s="103">
        <v>0.98</v>
      </c>
      <c r="C30" s="103">
        <v>0.92100000000000004</v>
      </c>
      <c r="D30" s="103">
        <v>0.86699999999999999</v>
      </c>
      <c r="E30" s="103">
        <v>0.81899999999999995</v>
      </c>
      <c r="F30" s="103">
        <v>0.77500000000000002</v>
      </c>
      <c r="G30" s="103">
        <v>0.73499999999999999</v>
      </c>
      <c r="H30" s="103">
        <v>0.69799999999999995</v>
      </c>
      <c r="I30" s="103">
        <v>0.66500000000000004</v>
      </c>
      <c r="J30" s="103">
        <v>0.63400000000000001</v>
      </c>
      <c r="K30" s="103">
        <v>0.60499999999999998</v>
      </c>
      <c r="L30" s="103">
        <v>0.57899999999999996</v>
      </c>
      <c r="M30" s="103">
        <v>0.55400000000000005</v>
      </c>
      <c r="N30" s="103">
        <v>0.53100000000000003</v>
      </c>
      <c r="O30" s="103">
        <v>0.51</v>
      </c>
      <c r="P30" s="103">
        <v>0.49099999999999999</v>
      </c>
      <c r="Q30" s="103">
        <v>0.47299999999999998</v>
      </c>
      <c r="R30" s="103">
        <v>0.45700000000000002</v>
      </c>
      <c r="S30" s="103">
        <v>0.442</v>
      </c>
      <c r="T30" s="103">
        <v>0.42799999999999999</v>
      </c>
      <c r="U30" s="103">
        <v>0.41499999999999998</v>
      </c>
      <c r="V30" s="103">
        <v>0.40300000000000002</v>
      </c>
      <c r="W30" s="103">
        <v>0.39100000000000001</v>
      </c>
      <c r="X30" s="103">
        <v>0.38</v>
      </c>
      <c r="Y30" s="103">
        <v>0.37</v>
      </c>
      <c r="Z30" s="103">
        <v>0.36099999999999999</v>
      </c>
      <c r="AA30" s="103">
        <v>0.35199999999999998</v>
      </c>
      <c r="AB30" s="103">
        <v>0.34300000000000003</v>
      </c>
      <c r="AC30" s="103">
        <v>0.33500000000000002</v>
      </c>
      <c r="AD30" s="103">
        <v>0.32700000000000001</v>
      </c>
      <c r="AE30" s="103">
        <v>0.32</v>
      </c>
      <c r="AF30" s="103">
        <v>0.313</v>
      </c>
      <c r="AG30" s="103">
        <v>0.307</v>
      </c>
      <c r="AH30" s="103">
        <v>0.3</v>
      </c>
      <c r="AI30" s="103">
        <v>0.29399999999999998</v>
      </c>
      <c r="AJ30" s="103">
        <v>0.28899999999999998</v>
      </c>
      <c r="AK30" s="103">
        <v>0.28299999999999997</v>
      </c>
      <c r="AL30" s="103">
        <v>0.27800000000000002</v>
      </c>
      <c r="AM30" s="103">
        <v>0.27300000000000002</v>
      </c>
      <c r="AN30" s="103">
        <v>0.26800000000000002</v>
      </c>
      <c r="AO30" s="103">
        <v>0.26300000000000001</v>
      </c>
      <c r="AP30" s="103">
        <v>0.25800000000000001</v>
      </c>
      <c r="AQ30" s="103">
        <v>0.254</v>
      </c>
      <c r="AR30" s="103">
        <v>0.25</v>
      </c>
      <c r="AS30" s="103">
        <v>0.246</v>
      </c>
      <c r="AT30" s="103">
        <v>0.24199999999999999</v>
      </c>
      <c r="AU30" s="103">
        <v>0.23799999999999999</v>
      </c>
      <c r="AV30" s="103">
        <v>0.23400000000000001</v>
      </c>
      <c r="AW30" s="103">
        <v>0.23</v>
      </c>
      <c r="AX30" s="103">
        <v>0.22700000000000001</v>
      </c>
      <c r="AY30" s="103"/>
      <c r="AZ30" s="78"/>
    </row>
    <row r="31" spans="1:52" x14ac:dyDescent="0.25">
      <c r="A31" s="92">
        <v>5</v>
      </c>
      <c r="B31" s="103">
        <v>0.97499999999999998</v>
      </c>
      <c r="C31" s="103">
        <v>0.91600000000000004</v>
      </c>
      <c r="D31" s="103">
        <v>0.86299999999999999</v>
      </c>
      <c r="E31" s="103">
        <v>0.81499999999999995</v>
      </c>
      <c r="F31" s="103">
        <v>0.77100000000000002</v>
      </c>
      <c r="G31" s="103">
        <v>0.73199999999999998</v>
      </c>
      <c r="H31" s="103">
        <v>0.69499999999999995</v>
      </c>
      <c r="I31" s="103">
        <v>0.66200000000000003</v>
      </c>
      <c r="J31" s="103">
        <v>0.63100000000000001</v>
      </c>
      <c r="K31" s="103">
        <v>0.60299999999999998</v>
      </c>
      <c r="L31" s="103">
        <v>0.57599999999999996</v>
      </c>
      <c r="M31" s="103">
        <v>0.55200000000000005</v>
      </c>
      <c r="N31" s="103">
        <v>0.53</v>
      </c>
      <c r="O31" s="103">
        <v>0.50900000000000001</v>
      </c>
      <c r="P31" s="103">
        <v>0.49</v>
      </c>
      <c r="Q31" s="103">
        <v>0.47199999999999998</v>
      </c>
      <c r="R31" s="103">
        <v>0.45600000000000002</v>
      </c>
      <c r="S31" s="103">
        <v>0.441</v>
      </c>
      <c r="T31" s="103">
        <v>0.42699999999999999</v>
      </c>
      <c r="U31" s="103">
        <v>0.41399999999999998</v>
      </c>
      <c r="V31" s="103">
        <v>0.40200000000000002</v>
      </c>
      <c r="W31" s="103">
        <v>0.39</v>
      </c>
      <c r="X31" s="103">
        <v>0.38</v>
      </c>
      <c r="Y31" s="103">
        <v>0.36899999999999999</v>
      </c>
      <c r="Z31" s="103">
        <v>0.36</v>
      </c>
      <c r="AA31" s="103">
        <v>0.35099999999999998</v>
      </c>
      <c r="AB31" s="103">
        <v>0.34300000000000003</v>
      </c>
      <c r="AC31" s="103">
        <v>0.33400000000000002</v>
      </c>
      <c r="AD31" s="103">
        <v>0.32700000000000001</v>
      </c>
      <c r="AE31" s="103">
        <v>0.32</v>
      </c>
      <c r="AF31" s="103">
        <v>0.313</v>
      </c>
      <c r="AG31" s="103">
        <v>0.30599999999999999</v>
      </c>
      <c r="AH31" s="103">
        <v>0.3</v>
      </c>
      <c r="AI31" s="103">
        <v>0.29399999999999998</v>
      </c>
      <c r="AJ31" s="103">
        <v>0.28799999999999998</v>
      </c>
      <c r="AK31" s="103">
        <v>0.28299999999999997</v>
      </c>
      <c r="AL31" s="103">
        <v>0.27700000000000002</v>
      </c>
      <c r="AM31" s="103">
        <v>0.27200000000000002</v>
      </c>
      <c r="AN31" s="103">
        <v>0.26700000000000002</v>
      </c>
      <c r="AO31" s="103">
        <v>0.26300000000000001</v>
      </c>
      <c r="AP31" s="103">
        <v>0.25800000000000001</v>
      </c>
      <c r="AQ31" s="103">
        <v>0.254</v>
      </c>
      <c r="AR31" s="103">
        <v>0.249</v>
      </c>
      <c r="AS31" s="103">
        <v>0.245</v>
      </c>
      <c r="AT31" s="103">
        <v>0.24099999999999999</v>
      </c>
      <c r="AU31" s="103">
        <v>0.23699999999999999</v>
      </c>
      <c r="AV31" s="103">
        <v>0.23400000000000001</v>
      </c>
      <c r="AW31" s="103">
        <v>0.23</v>
      </c>
      <c r="AX31" s="103">
        <v>0.22700000000000001</v>
      </c>
      <c r="AY31" s="103"/>
      <c r="AZ31" s="78"/>
    </row>
    <row r="32" spans="1:52" x14ac:dyDescent="0.25">
      <c r="A32" s="92">
        <v>6</v>
      </c>
      <c r="B32" s="103">
        <v>0.96899999999999997</v>
      </c>
      <c r="C32" s="103">
        <v>0.91100000000000003</v>
      </c>
      <c r="D32" s="103">
        <v>0.85899999999999999</v>
      </c>
      <c r="E32" s="103">
        <v>0.81100000000000005</v>
      </c>
      <c r="F32" s="103">
        <v>0.76800000000000002</v>
      </c>
      <c r="G32" s="103">
        <v>0.72899999999999998</v>
      </c>
      <c r="H32" s="103">
        <v>0.69199999999999995</v>
      </c>
      <c r="I32" s="103">
        <v>0.65900000000000003</v>
      </c>
      <c r="J32" s="103">
        <v>0.629</v>
      </c>
      <c r="K32" s="103">
        <v>0.60099999999999998</v>
      </c>
      <c r="L32" s="103">
        <v>0.57399999999999995</v>
      </c>
      <c r="M32" s="103">
        <v>0.55000000000000004</v>
      </c>
      <c r="N32" s="103">
        <v>0.52800000000000002</v>
      </c>
      <c r="O32" s="103">
        <v>0.50700000000000001</v>
      </c>
      <c r="P32" s="103">
        <v>0.48799999999999999</v>
      </c>
      <c r="Q32" s="103">
        <v>0.47099999999999997</v>
      </c>
      <c r="R32" s="103">
        <v>0.45500000000000002</v>
      </c>
      <c r="S32" s="103">
        <v>0.44</v>
      </c>
      <c r="T32" s="103">
        <v>0.42599999999999999</v>
      </c>
      <c r="U32" s="103">
        <v>0.41299999999999998</v>
      </c>
      <c r="V32" s="103">
        <v>0.40100000000000002</v>
      </c>
      <c r="W32" s="103">
        <v>0.38900000000000001</v>
      </c>
      <c r="X32" s="103">
        <v>0.379</v>
      </c>
      <c r="Y32" s="103">
        <v>0.36899999999999999</v>
      </c>
      <c r="Z32" s="103">
        <v>0.35899999999999999</v>
      </c>
      <c r="AA32" s="103">
        <v>0.35</v>
      </c>
      <c r="AB32" s="103">
        <v>0.34200000000000003</v>
      </c>
      <c r="AC32" s="103">
        <v>0.33400000000000002</v>
      </c>
      <c r="AD32" s="103">
        <v>0.32600000000000001</v>
      </c>
      <c r="AE32" s="103">
        <v>0.31900000000000001</v>
      </c>
      <c r="AF32" s="103">
        <v>0.312</v>
      </c>
      <c r="AG32" s="103">
        <v>0.30599999999999999</v>
      </c>
      <c r="AH32" s="103">
        <v>0.29899999999999999</v>
      </c>
      <c r="AI32" s="103">
        <v>0.29299999999999998</v>
      </c>
      <c r="AJ32" s="103">
        <v>0.28799999999999998</v>
      </c>
      <c r="AK32" s="103">
        <v>0.28199999999999997</v>
      </c>
      <c r="AL32" s="103">
        <v>0.27700000000000002</v>
      </c>
      <c r="AM32" s="103">
        <v>0.27200000000000002</v>
      </c>
      <c r="AN32" s="103">
        <v>0.26700000000000002</v>
      </c>
      <c r="AO32" s="103">
        <v>0.26200000000000001</v>
      </c>
      <c r="AP32" s="103">
        <v>0.25800000000000001</v>
      </c>
      <c r="AQ32" s="103">
        <v>0.253</v>
      </c>
      <c r="AR32" s="103">
        <v>0.249</v>
      </c>
      <c r="AS32" s="103">
        <v>0.245</v>
      </c>
      <c r="AT32" s="103">
        <v>0.24099999999999999</v>
      </c>
      <c r="AU32" s="103">
        <v>0.23699999999999999</v>
      </c>
      <c r="AV32" s="103">
        <v>0.23300000000000001</v>
      </c>
      <c r="AW32" s="103">
        <v>0.23</v>
      </c>
      <c r="AX32" s="103">
        <v>0.22600000000000001</v>
      </c>
      <c r="AY32" s="103"/>
      <c r="AZ32" s="78"/>
    </row>
    <row r="33" spans="1:52" x14ac:dyDescent="0.25">
      <c r="A33" s="92">
        <v>7</v>
      </c>
      <c r="B33" s="103">
        <v>0.96399999999999997</v>
      </c>
      <c r="C33" s="103">
        <v>0.90700000000000003</v>
      </c>
      <c r="D33" s="103">
        <v>0.85499999999999998</v>
      </c>
      <c r="E33" s="103">
        <v>0.80800000000000005</v>
      </c>
      <c r="F33" s="103">
        <v>0.76500000000000001</v>
      </c>
      <c r="G33" s="103">
        <v>0.72499999999999998</v>
      </c>
      <c r="H33" s="103">
        <v>0.69</v>
      </c>
      <c r="I33" s="103">
        <v>0.65700000000000003</v>
      </c>
      <c r="J33" s="103">
        <v>0.626</v>
      </c>
      <c r="K33" s="103">
        <v>0.59799999999999998</v>
      </c>
      <c r="L33" s="103">
        <v>0.57199999999999995</v>
      </c>
      <c r="M33" s="103">
        <v>0.54800000000000004</v>
      </c>
      <c r="N33" s="103">
        <v>0.52600000000000002</v>
      </c>
      <c r="O33" s="103">
        <v>0.505</v>
      </c>
      <c r="P33" s="103">
        <v>0.48699999999999999</v>
      </c>
      <c r="Q33" s="103">
        <v>0.46899999999999997</v>
      </c>
      <c r="R33" s="103">
        <v>0.45300000000000001</v>
      </c>
      <c r="S33" s="103">
        <v>0.438</v>
      </c>
      <c r="T33" s="103">
        <v>0.42499999999999999</v>
      </c>
      <c r="U33" s="103">
        <v>0.41199999999999998</v>
      </c>
      <c r="V33" s="103">
        <v>0.4</v>
      </c>
      <c r="W33" s="103">
        <v>0.38800000000000001</v>
      </c>
      <c r="X33" s="103">
        <v>0.378</v>
      </c>
      <c r="Y33" s="103">
        <v>0.36799999999999999</v>
      </c>
      <c r="Z33" s="103">
        <v>0.35799999999999998</v>
      </c>
      <c r="AA33" s="103">
        <v>0.35</v>
      </c>
      <c r="AB33" s="103">
        <v>0.34100000000000003</v>
      </c>
      <c r="AC33" s="103">
        <v>0.33300000000000002</v>
      </c>
      <c r="AD33" s="103">
        <v>0.32600000000000001</v>
      </c>
      <c r="AE33" s="103">
        <v>0.318</v>
      </c>
      <c r="AF33" s="103">
        <v>0.312</v>
      </c>
      <c r="AG33" s="103">
        <v>0.30499999999999999</v>
      </c>
      <c r="AH33" s="103">
        <v>0.29899999999999999</v>
      </c>
      <c r="AI33" s="103">
        <v>0.29299999999999998</v>
      </c>
      <c r="AJ33" s="103">
        <v>0.28699999999999998</v>
      </c>
      <c r="AK33" s="103">
        <v>0.28199999999999997</v>
      </c>
      <c r="AL33" s="103">
        <v>0.27600000000000002</v>
      </c>
      <c r="AM33" s="103">
        <v>0.27100000000000002</v>
      </c>
      <c r="AN33" s="103">
        <v>0.26600000000000001</v>
      </c>
      <c r="AO33" s="103">
        <v>0.26200000000000001</v>
      </c>
      <c r="AP33" s="103">
        <v>0.25700000000000001</v>
      </c>
      <c r="AQ33" s="103">
        <v>0.253</v>
      </c>
      <c r="AR33" s="103">
        <v>0.249</v>
      </c>
      <c r="AS33" s="103">
        <v>0.245</v>
      </c>
      <c r="AT33" s="103">
        <v>0.24099999999999999</v>
      </c>
      <c r="AU33" s="103">
        <v>0.23699999999999999</v>
      </c>
      <c r="AV33" s="103">
        <v>0.23300000000000001</v>
      </c>
      <c r="AW33" s="103">
        <v>0.22900000000000001</v>
      </c>
      <c r="AX33" s="103">
        <v>0.22600000000000001</v>
      </c>
      <c r="AY33" s="103"/>
      <c r="AZ33" s="78"/>
    </row>
    <row r="34" spans="1:52" x14ac:dyDescent="0.25">
      <c r="A34" s="92">
        <v>8</v>
      </c>
      <c r="B34" s="103">
        <v>0.95899999999999996</v>
      </c>
      <c r="C34" s="103">
        <v>0.90200000000000002</v>
      </c>
      <c r="D34" s="103">
        <v>0.85099999999999998</v>
      </c>
      <c r="E34" s="103">
        <v>0.80400000000000005</v>
      </c>
      <c r="F34" s="103">
        <v>0.76100000000000001</v>
      </c>
      <c r="G34" s="103">
        <v>0.72199999999999998</v>
      </c>
      <c r="H34" s="103">
        <v>0.68700000000000006</v>
      </c>
      <c r="I34" s="103">
        <v>0.65400000000000003</v>
      </c>
      <c r="J34" s="103">
        <v>0.624</v>
      </c>
      <c r="K34" s="103">
        <v>0.59599999999999997</v>
      </c>
      <c r="L34" s="103">
        <v>0.56999999999999995</v>
      </c>
      <c r="M34" s="103">
        <v>0.54600000000000004</v>
      </c>
      <c r="N34" s="103">
        <v>0.52400000000000002</v>
      </c>
      <c r="O34" s="103">
        <v>0.504</v>
      </c>
      <c r="P34" s="103">
        <v>0.48499999999999999</v>
      </c>
      <c r="Q34" s="103">
        <v>0.46800000000000003</v>
      </c>
      <c r="R34" s="103">
        <v>0.45200000000000001</v>
      </c>
      <c r="S34" s="103">
        <v>0.437</v>
      </c>
      <c r="T34" s="103">
        <v>0.42299999999999999</v>
      </c>
      <c r="U34" s="103">
        <v>0.41099999999999998</v>
      </c>
      <c r="V34" s="103">
        <v>0.39900000000000002</v>
      </c>
      <c r="W34" s="103">
        <v>0.38700000000000001</v>
      </c>
      <c r="X34" s="103">
        <v>0.377</v>
      </c>
      <c r="Y34" s="103">
        <v>0.36699999999999999</v>
      </c>
      <c r="Z34" s="103">
        <v>0.35799999999999998</v>
      </c>
      <c r="AA34" s="103">
        <v>0.34899999999999998</v>
      </c>
      <c r="AB34" s="103">
        <v>0.34</v>
      </c>
      <c r="AC34" s="103">
        <v>0.33300000000000002</v>
      </c>
      <c r="AD34" s="103">
        <v>0.32500000000000001</v>
      </c>
      <c r="AE34" s="103">
        <v>0.318</v>
      </c>
      <c r="AF34" s="103">
        <v>0.311</v>
      </c>
      <c r="AG34" s="103">
        <v>0.30499999999999999</v>
      </c>
      <c r="AH34" s="103">
        <v>0.29799999999999999</v>
      </c>
      <c r="AI34" s="103">
        <v>0.29199999999999998</v>
      </c>
      <c r="AJ34" s="103">
        <v>0.28699999999999998</v>
      </c>
      <c r="AK34" s="103">
        <v>0.28100000000000003</v>
      </c>
      <c r="AL34" s="103">
        <v>0.27600000000000002</v>
      </c>
      <c r="AM34" s="103">
        <v>0.27100000000000002</v>
      </c>
      <c r="AN34" s="103">
        <v>0.26600000000000001</v>
      </c>
      <c r="AO34" s="103">
        <v>0.26100000000000001</v>
      </c>
      <c r="AP34" s="103">
        <v>0.25700000000000001</v>
      </c>
      <c r="AQ34" s="103">
        <v>0.253</v>
      </c>
      <c r="AR34" s="103">
        <v>0.248</v>
      </c>
      <c r="AS34" s="103">
        <v>0.24399999999999999</v>
      </c>
      <c r="AT34" s="103">
        <v>0.24</v>
      </c>
      <c r="AU34" s="103">
        <v>0.23599999999999999</v>
      </c>
      <c r="AV34" s="103">
        <v>0.23300000000000001</v>
      </c>
      <c r="AW34" s="103">
        <v>0.22900000000000001</v>
      </c>
      <c r="AX34" s="103">
        <v>0.22600000000000001</v>
      </c>
      <c r="AY34" s="103"/>
      <c r="AZ34" s="78"/>
    </row>
    <row r="35" spans="1:52" x14ac:dyDescent="0.25">
      <c r="A35" s="92">
        <v>9</v>
      </c>
      <c r="B35" s="103">
        <v>0.95399999999999996</v>
      </c>
      <c r="C35" s="103">
        <v>0.89800000000000002</v>
      </c>
      <c r="D35" s="103">
        <v>0.84599999999999997</v>
      </c>
      <c r="E35" s="103">
        <v>0.8</v>
      </c>
      <c r="F35" s="103">
        <v>0.75800000000000001</v>
      </c>
      <c r="G35" s="103">
        <v>0.71899999999999997</v>
      </c>
      <c r="H35" s="103">
        <v>0.68400000000000005</v>
      </c>
      <c r="I35" s="103">
        <v>0.65100000000000002</v>
      </c>
      <c r="J35" s="103">
        <v>0.621</v>
      </c>
      <c r="K35" s="103">
        <v>0.59399999999999997</v>
      </c>
      <c r="L35" s="103">
        <v>0.56799999999999995</v>
      </c>
      <c r="M35" s="103">
        <v>0.54400000000000004</v>
      </c>
      <c r="N35" s="103">
        <v>0.52200000000000002</v>
      </c>
      <c r="O35" s="103">
        <v>0.502</v>
      </c>
      <c r="P35" s="103">
        <v>0.48399999999999999</v>
      </c>
      <c r="Q35" s="103">
        <v>0.46700000000000003</v>
      </c>
      <c r="R35" s="103">
        <v>0.45100000000000001</v>
      </c>
      <c r="S35" s="103">
        <v>0.436</v>
      </c>
      <c r="T35" s="103">
        <v>0.42199999999999999</v>
      </c>
      <c r="U35" s="103">
        <v>0.41</v>
      </c>
      <c r="V35" s="103">
        <v>0.39800000000000002</v>
      </c>
      <c r="W35" s="103">
        <v>0.38700000000000001</v>
      </c>
      <c r="X35" s="103">
        <v>0.376</v>
      </c>
      <c r="Y35" s="103">
        <v>0.36599999999999999</v>
      </c>
      <c r="Z35" s="103">
        <v>0.35699999999999998</v>
      </c>
      <c r="AA35" s="103">
        <v>0.34799999999999998</v>
      </c>
      <c r="AB35" s="103">
        <v>0.34</v>
      </c>
      <c r="AC35" s="103">
        <v>0.33200000000000002</v>
      </c>
      <c r="AD35" s="103">
        <v>0.32400000000000001</v>
      </c>
      <c r="AE35" s="103">
        <v>0.317</v>
      </c>
      <c r="AF35" s="103">
        <v>0.31</v>
      </c>
      <c r="AG35" s="103">
        <v>0.30399999999999999</v>
      </c>
      <c r="AH35" s="103">
        <v>0.29799999999999999</v>
      </c>
      <c r="AI35" s="103">
        <v>0.29199999999999998</v>
      </c>
      <c r="AJ35" s="103">
        <v>0.28599999999999998</v>
      </c>
      <c r="AK35" s="103">
        <v>0.28100000000000003</v>
      </c>
      <c r="AL35" s="103">
        <v>0.27600000000000002</v>
      </c>
      <c r="AM35" s="103">
        <v>0.27</v>
      </c>
      <c r="AN35" s="103">
        <v>0.26600000000000001</v>
      </c>
      <c r="AO35" s="103">
        <v>0.26100000000000001</v>
      </c>
      <c r="AP35" s="103">
        <v>0.25600000000000001</v>
      </c>
      <c r="AQ35" s="103">
        <v>0.252</v>
      </c>
      <c r="AR35" s="103">
        <v>0.248</v>
      </c>
      <c r="AS35" s="103">
        <v>0.24399999999999999</v>
      </c>
      <c r="AT35" s="103">
        <v>0.24</v>
      </c>
      <c r="AU35" s="103">
        <v>0.23599999999999999</v>
      </c>
      <c r="AV35" s="103">
        <v>0.23200000000000001</v>
      </c>
      <c r="AW35" s="103">
        <v>0.22900000000000001</v>
      </c>
      <c r="AX35" s="103">
        <v>0.22500000000000001</v>
      </c>
      <c r="AY35" s="103"/>
      <c r="AZ35" s="78"/>
    </row>
    <row r="36" spans="1:52" x14ac:dyDescent="0.25">
      <c r="A36" s="92">
        <v>10</v>
      </c>
      <c r="B36" s="103">
        <v>0.94899999999999995</v>
      </c>
      <c r="C36" s="103">
        <v>0.89300000000000002</v>
      </c>
      <c r="D36" s="103">
        <v>0.84199999999999997</v>
      </c>
      <c r="E36" s="103">
        <v>0.79600000000000004</v>
      </c>
      <c r="F36" s="103">
        <v>0.754</v>
      </c>
      <c r="G36" s="103">
        <v>0.71599999999999997</v>
      </c>
      <c r="H36" s="103">
        <v>0.68100000000000005</v>
      </c>
      <c r="I36" s="103">
        <v>0.64900000000000002</v>
      </c>
      <c r="J36" s="103">
        <v>0.61899999999999999</v>
      </c>
      <c r="K36" s="103">
        <v>0.59099999999999997</v>
      </c>
      <c r="L36" s="103">
        <v>0.56599999999999995</v>
      </c>
      <c r="M36" s="103">
        <v>0.54200000000000004</v>
      </c>
      <c r="N36" s="103">
        <v>0.52100000000000002</v>
      </c>
      <c r="O36" s="103">
        <v>0.501</v>
      </c>
      <c r="P36" s="103">
        <v>0.48199999999999998</v>
      </c>
      <c r="Q36" s="103">
        <v>0.46500000000000002</v>
      </c>
      <c r="R36" s="103">
        <v>0.44900000000000001</v>
      </c>
      <c r="S36" s="103">
        <v>0.435</v>
      </c>
      <c r="T36" s="103">
        <v>0.42099999999999999</v>
      </c>
      <c r="U36" s="103">
        <v>0.40899999999999997</v>
      </c>
      <c r="V36" s="103">
        <v>0.39700000000000002</v>
      </c>
      <c r="W36" s="103">
        <v>0.38600000000000001</v>
      </c>
      <c r="X36" s="103">
        <v>0.375</v>
      </c>
      <c r="Y36" s="103">
        <v>0.36499999999999999</v>
      </c>
      <c r="Z36" s="103">
        <v>0.35599999999999998</v>
      </c>
      <c r="AA36" s="103">
        <v>0.34699999999999998</v>
      </c>
      <c r="AB36" s="103">
        <v>0.33900000000000002</v>
      </c>
      <c r="AC36" s="103">
        <v>0.33100000000000002</v>
      </c>
      <c r="AD36" s="103">
        <v>0.32400000000000001</v>
      </c>
      <c r="AE36" s="103">
        <v>0.317</v>
      </c>
      <c r="AF36" s="103">
        <v>0.31</v>
      </c>
      <c r="AG36" s="103">
        <v>0.30299999999999999</v>
      </c>
      <c r="AH36" s="103">
        <v>0.29699999999999999</v>
      </c>
      <c r="AI36" s="103">
        <v>0.29099999999999998</v>
      </c>
      <c r="AJ36" s="103">
        <v>0.28599999999999998</v>
      </c>
      <c r="AK36" s="103">
        <v>0.28000000000000003</v>
      </c>
      <c r="AL36" s="103">
        <v>0.27500000000000002</v>
      </c>
      <c r="AM36" s="103">
        <v>0.27</v>
      </c>
      <c r="AN36" s="103">
        <v>0.26500000000000001</v>
      </c>
      <c r="AO36" s="103">
        <v>0.26100000000000001</v>
      </c>
      <c r="AP36" s="103">
        <v>0.25600000000000001</v>
      </c>
      <c r="AQ36" s="103">
        <v>0.252</v>
      </c>
      <c r="AR36" s="103">
        <v>0.248</v>
      </c>
      <c r="AS36" s="103">
        <v>0.24399999999999999</v>
      </c>
      <c r="AT36" s="103">
        <v>0.24</v>
      </c>
      <c r="AU36" s="103">
        <v>0.23599999999999999</v>
      </c>
      <c r="AV36" s="103">
        <v>0.23200000000000001</v>
      </c>
      <c r="AW36" s="103">
        <v>0.22900000000000001</v>
      </c>
      <c r="AX36" s="103">
        <v>0.22500000000000001</v>
      </c>
      <c r="AY36" s="103"/>
      <c r="AZ36" s="78"/>
    </row>
    <row r="37" spans="1:52" x14ac:dyDescent="0.25">
      <c r="A37" s="92">
        <v>11</v>
      </c>
      <c r="B37" s="103">
        <v>0.94399999999999995</v>
      </c>
      <c r="C37" s="103">
        <v>0.88800000000000001</v>
      </c>
      <c r="D37" s="103">
        <v>0.83799999999999997</v>
      </c>
      <c r="E37" s="103">
        <v>0.79200000000000004</v>
      </c>
      <c r="F37" s="103">
        <v>0.751</v>
      </c>
      <c r="G37" s="103">
        <v>0.71299999999999997</v>
      </c>
      <c r="H37" s="103">
        <v>0.67800000000000005</v>
      </c>
      <c r="I37" s="103">
        <v>0.64600000000000002</v>
      </c>
      <c r="J37" s="103">
        <v>0.61699999999999999</v>
      </c>
      <c r="K37" s="103">
        <v>0.58899999999999997</v>
      </c>
      <c r="L37" s="103">
        <v>0.56399999999999995</v>
      </c>
      <c r="M37" s="103">
        <v>0.54</v>
      </c>
      <c r="N37" s="103">
        <v>0.51900000000000002</v>
      </c>
      <c r="O37" s="103">
        <v>0.499</v>
      </c>
      <c r="P37" s="103">
        <v>0.48099999999999998</v>
      </c>
      <c r="Q37" s="103">
        <v>0.46400000000000002</v>
      </c>
      <c r="R37" s="103">
        <v>0.44800000000000001</v>
      </c>
      <c r="S37" s="103">
        <v>0.434</v>
      </c>
      <c r="T37" s="103">
        <v>0.42</v>
      </c>
      <c r="U37" s="103">
        <v>0.40799999999999997</v>
      </c>
      <c r="V37" s="103">
        <v>0.39600000000000002</v>
      </c>
      <c r="W37" s="103">
        <v>0.38500000000000001</v>
      </c>
      <c r="X37" s="103">
        <v>0.374</v>
      </c>
      <c r="Y37" s="103">
        <v>0.36499999999999999</v>
      </c>
      <c r="Z37" s="103">
        <v>0.35499999999999998</v>
      </c>
      <c r="AA37" s="103">
        <v>0.34699999999999998</v>
      </c>
      <c r="AB37" s="103">
        <v>0.33800000000000002</v>
      </c>
      <c r="AC37" s="103">
        <v>0.33100000000000002</v>
      </c>
      <c r="AD37" s="103">
        <v>0.32300000000000001</v>
      </c>
      <c r="AE37" s="103">
        <v>0.316</v>
      </c>
      <c r="AF37" s="103">
        <v>0.309</v>
      </c>
      <c r="AG37" s="103">
        <v>0.30299999999999999</v>
      </c>
      <c r="AH37" s="103">
        <v>0.29699999999999999</v>
      </c>
      <c r="AI37" s="103">
        <v>0.29099999999999998</v>
      </c>
      <c r="AJ37" s="103">
        <v>0.28499999999999998</v>
      </c>
      <c r="AK37" s="103">
        <v>0.28000000000000003</v>
      </c>
      <c r="AL37" s="103">
        <v>0.27500000000000002</v>
      </c>
      <c r="AM37" s="103">
        <v>0.27</v>
      </c>
      <c r="AN37" s="103">
        <v>0.26500000000000001</v>
      </c>
      <c r="AO37" s="103">
        <v>0.26</v>
      </c>
      <c r="AP37" s="103">
        <v>0.25600000000000001</v>
      </c>
      <c r="AQ37" s="103">
        <v>0.251</v>
      </c>
      <c r="AR37" s="103">
        <v>0.247</v>
      </c>
      <c r="AS37" s="103">
        <v>0.24299999999999999</v>
      </c>
      <c r="AT37" s="103">
        <v>0.23899999999999999</v>
      </c>
      <c r="AU37" s="103">
        <v>0.23599999999999999</v>
      </c>
      <c r="AV37" s="103">
        <v>0.23200000000000001</v>
      </c>
      <c r="AW37" s="103">
        <v>0.22800000000000001</v>
      </c>
      <c r="AX37" s="103">
        <v>0.22500000000000001</v>
      </c>
      <c r="AY37" s="103"/>
      <c r="AZ37" s="78"/>
    </row>
    <row r="38" spans="1:52" x14ac:dyDescent="0.25">
      <c r="A38"/>
      <c r="B38"/>
    </row>
    <row r="39" spans="1:52" x14ac:dyDescent="0.25">
      <c r="A39"/>
      <c r="B39"/>
    </row>
    <row r="40" spans="1:52" x14ac:dyDescent="0.25">
      <c r="A40"/>
      <c r="B40"/>
    </row>
    <row r="41" spans="1:52" x14ac:dyDescent="0.25">
      <c r="A41"/>
      <c r="B41"/>
    </row>
    <row r="42" spans="1:52" x14ac:dyDescent="0.25">
      <c r="A42"/>
      <c r="B42"/>
    </row>
    <row r="43" spans="1:52" ht="39.6" customHeight="1" x14ac:dyDescent="0.25">
      <c r="A43"/>
      <c r="B43"/>
    </row>
    <row r="44" spans="1:52" x14ac:dyDescent="0.25">
      <c r="A44"/>
      <c r="B44"/>
    </row>
    <row r="45" spans="1:52" ht="27.6" customHeight="1" x14ac:dyDescent="0.25">
      <c r="A45"/>
      <c r="B45"/>
    </row>
    <row r="46" spans="1:52" x14ac:dyDescent="0.25">
      <c r="A46"/>
      <c r="B46"/>
    </row>
    <row r="47" spans="1:52" x14ac:dyDescent="0.25">
      <c r="A47"/>
      <c r="B47"/>
    </row>
    <row r="48" spans="1:5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kryyWqBpQ3vHxbyYX2yIV8A9jvy1WPFp4Ede9orKPBU633n9qbs8OFC7B8Ae5FD5QSYmAdtlEy+DGtLtYaf3Ew==" saltValue="pPB54d4D9ssTOWrEgJVDKg==" spinCount="100000" sheet="1" objects="1" scenarios="1"/>
  <conditionalFormatting sqref="AZ25:AZ37">
    <cfRule type="expression" dxfId="833" priority="13" stopIfTrue="1">
      <formula>MOD(ROW(),2)=0</formula>
    </cfRule>
    <cfRule type="expression" dxfId="832" priority="14" stopIfTrue="1">
      <formula>MOD(ROW(),2)&lt;&gt;0</formula>
    </cfRule>
  </conditionalFormatting>
  <conditionalFormatting sqref="A6:A16 A18:A20">
    <cfRule type="expression" dxfId="831" priority="15" stopIfTrue="1">
      <formula>MOD(ROW(),2)=0</formula>
    </cfRule>
    <cfRule type="expression" dxfId="830" priority="16" stopIfTrue="1">
      <formula>MOD(ROW(),2)&lt;&gt;0</formula>
    </cfRule>
  </conditionalFormatting>
  <conditionalFormatting sqref="B6:AZ16 C17:AZ20">
    <cfRule type="expression" dxfId="829" priority="17" stopIfTrue="1">
      <formula>MOD(ROW(),2)=0</formula>
    </cfRule>
    <cfRule type="expression" dxfId="828" priority="18" stopIfTrue="1">
      <formula>MOD(ROW(),2)&lt;&gt;0</formula>
    </cfRule>
  </conditionalFormatting>
  <conditionalFormatting sqref="A17">
    <cfRule type="expression" dxfId="827" priority="9" stopIfTrue="1">
      <formula>MOD(ROW(),2)=0</formula>
    </cfRule>
    <cfRule type="expression" dxfId="826" priority="10" stopIfTrue="1">
      <formula>MOD(ROW(),2)&lt;&gt;0</formula>
    </cfRule>
  </conditionalFormatting>
  <conditionalFormatting sqref="B17:B20">
    <cfRule type="expression" dxfId="825" priority="5" stopIfTrue="1">
      <formula>MOD(ROW(),2)=0</formula>
    </cfRule>
    <cfRule type="expression" dxfId="824" priority="6" stopIfTrue="1">
      <formula>MOD(ROW(),2)&lt;&gt;0</formula>
    </cfRule>
  </conditionalFormatting>
  <conditionalFormatting sqref="A25:A37">
    <cfRule type="expression" dxfId="823" priority="1" stopIfTrue="1">
      <formula>MOD(ROW(),2)=0</formula>
    </cfRule>
    <cfRule type="expression" dxfId="822" priority="2" stopIfTrue="1">
      <formula>MOD(ROW(),2)&lt;&gt;0</formula>
    </cfRule>
  </conditionalFormatting>
  <conditionalFormatting sqref="B25:AY37">
    <cfRule type="expression" dxfId="821" priority="3" stopIfTrue="1">
      <formula>MOD(ROW(),2)=0</formula>
    </cfRule>
    <cfRule type="expression" dxfId="8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99"/>
  <dimension ref="A1:L42"/>
  <sheetViews>
    <sheetView showGridLines="0" zoomScale="85" zoomScaleNormal="85" workbookViewId="0"/>
  </sheetViews>
  <sheetFormatPr defaultColWidth="10" defaultRowHeight="13.2" x14ac:dyDescent="0.25"/>
  <cols>
    <col min="1" max="1" width="31.6640625" style="27" customWidth="1"/>
    <col min="2" max="7" width="22.6640625" style="27" customWidth="1"/>
    <col min="8" max="16384" width="10" style="27"/>
  </cols>
  <sheetData>
    <row r="1" spans="1:12" ht="21" x14ac:dyDescent="0.4">
      <c r="A1" s="40" t="s">
        <v>4</v>
      </c>
      <c r="B1" s="41"/>
      <c r="C1" s="41"/>
      <c r="D1" s="41"/>
      <c r="E1" s="41"/>
      <c r="F1" s="41"/>
      <c r="G1" s="41"/>
      <c r="H1" s="41"/>
      <c r="L1" s="96"/>
    </row>
    <row r="2" spans="1:12" ht="15.6" x14ac:dyDescent="0.3">
      <c r="A2" s="42" t="str">
        <f>IF(title="&gt; Enter workbook title here","Enter workbook title in Cover sheet",title)</f>
        <v>Police_EW - Consolidated Factor Spreadsheet</v>
      </c>
      <c r="B2" s="43"/>
      <c r="C2" s="43"/>
      <c r="D2" s="43"/>
      <c r="E2" s="43"/>
      <c r="F2" s="43"/>
      <c r="G2" s="43"/>
      <c r="H2" s="43"/>
    </row>
    <row r="3" spans="1:12" x14ac:dyDescent="0.25">
      <c r="A3" s="45"/>
    </row>
    <row r="5" spans="1:12" x14ac:dyDescent="0.25">
      <c r="A5" s="88" t="s">
        <v>24</v>
      </c>
      <c r="B5" s="82" t="s">
        <v>26</v>
      </c>
      <c r="C5" s="82"/>
      <c r="D5" s="82"/>
      <c r="E5" s="82"/>
      <c r="F5" s="82"/>
      <c r="G5" s="82"/>
    </row>
    <row r="6" spans="1:12" x14ac:dyDescent="0.25">
      <c r="A6" s="89" t="s">
        <v>16</v>
      </c>
      <c r="B6" s="84" t="s">
        <v>52</v>
      </c>
      <c r="C6" s="84"/>
      <c r="D6" s="84"/>
      <c r="E6" s="84"/>
      <c r="F6" s="84"/>
      <c r="G6" s="84"/>
    </row>
    <row r="7" spans="1:12" x14ac:dyDescent="0.25">
      <c r="A7" s="89" t="s">
        <v>53</v>
      </c>
      <c r="B7" s="84">
        <v>2015</v>
      </c>
      <c r="C7" s="84"/>
      <c r="D7" s="84"/>
      <c r="E7" s="84"/>
      <c r="F7" s="84"/>
      <c r="G7" s="84"/>
    </row>
    <row r="8" spans="1:12" x14ac:dyDescent="0.25">
      <c r="A8" s="89" t="s">
        <v>17</v>
      </c>
      <c r="B8" s="84" t="s">
        <v>521</v>
      </c>
      <c r="C8" s="84"/>
      <c r="D8" s="84"/>
      <c r="E8" s="84"/>
      <c r="F8" s="84"/>
      <c r="G8" s="84"/>
    </row>
    <row r="9" spans="1:12" x14ac:dyDescent="0.25">
      <c r="A9" s="89" t="s">
        <v>2</v>
      </c>
      <c r="B9" s="84" t="s">
        <v>522</v>
      </c>
      <c r="C9" s="84"/>
      <c r="D9" s="84"/>
      <c r="E9" s="84"/>
      <c r="F9" s="84"/>
      <c r="G9" s="84"/>
    </row>
    <row r="10" spans="1:12" x14ac:dyDescent="0.25">
      <c r="A10" s="89" t="s">
        <v>23</v>
      </c>
      <c r="B10" s="84" t="s">
        <v>398</v>
      </c>
      <c r="C10" s="84"/>
      <c r="D10" s="84"/>
      <c r="E10" s="84"/>
      <c r="F10" s="84"/>
      <c r="G10" s="84"/>
    </row>
    <row r="11" spans="1:12" x14ac:dyDescent="0.25">
      <c r="A11" s="89" t="s">
        <v>270</v>
      </c>
      <c r="B11" s="84" t="s">
        <v>523</v>
      </c>
      <c r="C11" s="84"/>
      <c r="D11" s="84"/>
      <c r="E11" s="84"/>
      <c r="F11" s="84"/>
      <c r="G11" s="84"/>
    </row>
    <row r="12" spans="1:12" x14ac:dyDescent="0.25">
      <c r="A12" s="89" t="s">
        <v>57</v>
      </c>
      <c r="B12" s="84">
        <v>401</v>
      </c>
      <c r="C12" s="84"/>
      <c r="D12" s="84"/>
      <c r="E12" s="84"/>
      <c r="F12" s="84"/>
      <c r="G12" s="84"/>
    </row>
    <row r="13" spans="1:12" x14ac:dyDescent="0.25">
      <c r="A13" s="89" t="s">
        <v>58</v>
      </c>
      <c r="B13" s="84" t="s">
        <v>524</v>
      </c>
      <c r="C13" s="84"/>
      <c r="D13" s="84"/>
      <c r="E13" s="84"/>
      <c r="F13" s="84"/>
      <c r="G13" s="84"/>
    </row>
    <row r="14" spans="1:12" ht="81" customHeight="1" x14ac:dyDescent="0.25">
      <c r="A14" s="75" t="s">
        <v>519</v>
      </c>
      <c r="B14" s="84"/>
      <c r="C14" s="84"/>
      <c r="D14" s="198" t="s">
        <v>801</v>
      </c>
      <c r="E14" s="198"/>
      <c r="F14" s="84"/>
      <c r="G14" s="84"/>
    </row>
    <row r="15" spans="1:12" x14ac:dyDescent="0.25">
      <c r="A15" s="89" t="s">
        <v>19</v>
      </c>
      <c r="B15" s="84" t="str">
        <f>"29 June 2023"</f>
        <v>29 June 2023</v>
      </c>
      <c r="C15" s="84"/>
      <c r="D15" s="84"/>
      <c r="E15" s="84"/>
      <c r="F15" s="84"/>
      <c r="G15" s="84"/>
    </row>
    <row r="16" spans="1:12" ht="12" customHeight="1" x14ac:dyDescent="0.25">
      <c r="A16" s="75" t="s">
        <v>20</v>
      </c>
      <c r="B16" s="84"/>
      <c r="C16" s="84"/>
      <c r="D16" s="198"/>
      <c r="E16" s="198"/>
      <c r="F16" s="84"/>
      <c r="G16" s="84"/>
    </row>
    <row r="17" spans="1:7" x14ac:dyDescent="0.25">
      <c r="A17" s="75" t="s">
        <v>268</v>
      </c>
      <c r="B17" s="84" t="s">
        <v>520</v>
      </c>
      <c r="C17" s="84"/>
      <c r="D17" s="84"/>
      <c r="E17" s="84"/>
      <c r="F17" s="84"/>
      <c r="G17" s="84"/>
    </row>
    <row r="19" spans="1:7" x14ac:dyDescent="0.25">
      <c r="B19" s="96" t="str">
        <f>HYPERLINK("#'Factor List'!A1","Back to Factor List")</f>
        <v>Back to Factor List</v>
      </c>
    </row>
    <row r="22" spans="1:7" x14ac:dyDescent="0.25">
      <c r="A22" s="91" t="s">
        <v>445</v>
      </c>
      <c r="B22" s="91">
        <v>0</v>
      </c>
      <c r="C22" s="91">
        <v>1</v>
      </c>
      <c r="D22" s="91">
        <v>2</v>
      </c>
      <c r="E22" s="91">
        <v>3</v>
      </c>
      <c r="F22" s="91">
        <v>4</v>
      </c>
      <c r="G22" s="91">
        <v>5</v>
      </c>
    </row>
    <row r="23" spans="1:7" x14ac:dyDescent="0.25">
      <c r="A23" s="92">
        <v>0</v>
      </c>
      <c r="B23" s="103">
        <v>1</v>
      </c>
      <c r="C23" s="103">
        <v>0.95499999999999996</v>
      </c>
      <c r="D23" s="103">
        <v>0.91300000000000003</v>
      </c>
      <c r="E23" s="103">
        <v>0.875</v>
      </c>
      <c r="F23" s="103">
        <v>0.83899999999999997</v>
      </c>
      <c r="G23" s="103">
        <v>0.80500000000000005</v>
      </c>
    </row>
    <row r="24" spans="1:7" x14ac:dyDescent="0.25">
      <c r="A24" s="92">
        <v>1</v>
      </c>
      <c r="B24" s="103">
        <v>0.996</v>
      </c>
      <c r="C24" s="103">
        <v>0.95199999999999996</v>
      </c>
      <c r="D24" s="103">
        <v>0.91</v>
      </c>
      <c r="E24" s="103">
        <v>0.872</v>
      </c>
      <c r="F24" s="103">
        <v>0.83599999999999997</v>
      </c>
      <c r="G24" s="103"/>
    </row>
    <row r="25" spans="1:7" x14ac:dyDescent="0.25">
      <c r="A25" s="92">
        <v>2</v>
      </c>
      <c r="B25" s="103">
        <v>0.99299999999999999</v>
      </c>
      <c r="C25" s="103">
        <v>0.94799999999999995</v>
      </c>
      <c r="D25" s="103">
        <v>0.90700000000000003</v>
      </c>
      <c r="E25" s="103">
        <v>0.86899999999999999</v>
      </c>
      <c r="F25" s="103">
        <v>0.83299999999999996</v>
      </c>
      <c r="G25" s="103"/>
    </row>
    <row r="26" spans="1:7" x14ac:dyDescent="0.25">
      <c r="A26" s="92">
        <v>3</v>
      </c>
      <c r="B26" s="103">
        <v>0.98899999999999999</v>
      </c>
      <c r="C26" s="103">
        <v>0.94499999999999995</v>
      </c>
      <c r="D26" s="103">
        <v>0.90400000000000003</v>
      </c>
      <c r="E26" s="103">
        <v>0.86599999999999999</v>
      </c>
      <c r="F26" s="103">
        <v>0.83</v>
      </c>
      <c r="G26" s="103"/>
    </row>
    <row r="27" spans="1:7" x14ac:dyDescent="0.25">
      <c r="A27" s="92">
        <v>4</v>
      </c>
      <c r="B27" s="103">
        <v>0.98499999999999999</v>
      </c>
      <c r="C27" s="103">
        <v>0.94099999999999995</v>
      </c>
      <c r="D27" s="103">
        <v>0.9</v>
      </c>
      <c r="E27" s="103">
        <v>0.86299999999999999</v>
      </c>
      <c r="F27" s="103">
        <v>0.82699999999999996</v>
      </c>
      <c r="G27" s="103"/>
    </row>
    <row r="28" spans="1:7" x14ac:dyDescent="0.25">
      <c r="A28" s="92">
        <v>5</v>
      </c>
      <c r="B28" s="103">
        <v>0.98099999999999998</v>
      </c>
      <c r="C28" s="103">
        <v>0.93799999999999994</v>
      </c>
      <c r="D28" s="103">
        <v>0.89700000000000002</v>
      </c>
      <c r="E28" s="103">
        <v>0.86</v>
      </c>
      <c r="F28" s="103">
        <v>0.82499999999999996</v>
      </c>
      <c r="G28" s="103"/>
    </row>
    <row r="29" spans="1:7" x14ac:dyDescent="0.25">
      <c r="A29" s="92">
        <v>6</v>
      </c>
      <c r="B29" s="103">
        <v>0.97799999999999998</v>
      </c>
      <c r="C29" s="103">
        <v>0.93400000000000005</v>
      </c>
      <c r="D29" s="103">
        <v>0.89400000000000002</v>
      </c>
      <c r="E29" s="103">
        <v>0.85699999999999998</v>
      </c>
      <c r="F29" s="103">
        <v>0.82199999999999995</v>
      </c>
      <c r="G29" s="103"/>
    </row>
    <row r="30" spans="1:7" x14ac:dyDescent="0.25">
      <c r="A30" s="92">
        <v>7</v>
      </c>
      <c r="B30" s="103">
        <v>0.97399999999999998</v>
      </c>
      <c r="C30" s="103">
        <v>0.93100000000000005</v>
      </c>
      <c r="D30" s="103">
        <v>0.89100000000000001</v>
      </c>
      <c r="E30" s="103">
        <v>0.85399999999999998</v>
      </c>
      <c r="F30" s="103">
        <v>0.81899999999999995</v>
      </c>
      <c r="G30" s="103"/>
    </row>
    <row r="31" spans="1:7" x14ac:dyDescent="0.25">
      <c r="A31" s="92">
        <v>8</v>
      </c>
      <c r="B31" s="103">
        <v>0.97</v>
      </c>
      <c r="C31" s="103">
        <v>0.92700000000000005</v>
      </c>
      <c r="D31" s="103">
        <v>0.88800000000000001</v>
      </c>
      <c r="E31" s="103">
        <v>0.85099999999999998</v>
      </c>
      <c r="F31" s="103">
        <v>0.81599999999999995</v>
      </c>
      <c r="G31" s="103"/>
    </row>
    <row r="32" spans="1:7" x14ac:dyDescent="0.25">
      <c r="A32" s="92">
        <v>9</v>
      </c>
      <c r="B32" s="103">
        <v>0.96599999999999997</v>
      </c>
      <c r="C32" s="103">
        <v>0.92400000000000004</v>
      </c>
      <c r="D32" s="103">
        <v>0.88400000000000001</v>
      </c>
      <c r="E32" s="103">
        <v>0.84799999999999998</v>
      </c>
      <c r="F32" s="103">
        <v>0.81299999999999994</v>
      </c>
      <c r="G32" s="103"/>
    </row>
    <row r="33" spans="1:7" x14ac:dyDescent="0.25">
      <c r="A33" s="92">
        <v>10</v>
      </c>
      <c r="B33" s="103">
        <v>0.96299999999999997</v>
      </c>
      <c r="C33" s="103">
        <v>0.92</v>
      </c>
      <c r="D33" s="103">
        <v>0.88100000000000001</v>
      </c>
      <c r="E33" s="103">
        <v>0.84499999999999997</v>
      </c>
      <c r="F33" s="103">
        <v>0.81</v>
      </c>
      <c r="G33" s="103"/>
    </row>
    <row r="34" spans="1:7" x14ac:dyDescent="0.25">
      <c r="A34" s="92">
        <v>11</v>
      </c>
      <c r="B34" s="103">
        <v>0.95899999999999996</v>
      </c>
      <c r="C34" s="103">
        <v>0.91700000000000004</v>
      </c>
      <c r="D34" s="103">
        <v>0.878</v>
      </c>
      <c r="E34" s="103">
        <v>0.84199999999999997</v>
      </c>
      <c r="F34" s="103">
        <v>0.80800000000000005</v>
      </c>
      <c r="G34" s="103"/>
    </row>
    <row r="40" spans="1:7" ht="39.6" customHeight="1" x14ac:dyDescent="0.25"/>
    <row r="42" spans="1:7" ht="27.6" customHeight="1" x14ac:dyDescent="0.25"/>
  </sheetData>
  <sheetProtection algorithmName="SHA-512" hashValue="jIzib9sacB7mZqTFYBKu1D6M8Y0qz4/BaazpBRDzo5VrCZHezvCm2wv5FSVoSdKhbj37GwX13L5JiiLseqFEWA==" saltValue="kJxpLivIS7SSWZ67zgIAjg==" spinCount="100000" sheet="1" objects="1" scenarios="1"/>
  <mergeCells count="2">
    <mergeCell ref="D14:E14"/>
    <mergeCell ref="D16:E16"/>
  </mergeCells>
  <conditionalFormatting sqref="A5:A13 A15">
    <cfRule type="expression" dxfId="819" priority="19" stopIfTrue="1">
      <formula>MOD(ROW(),2)=0</formula>
    </cfRule>
    <cfRule type="expression" dxfId="818" priority="20" stopIfTrue="1">
      <formula>MOD(ROW(),2)&lt;&gt;0</formula>
    </cfRule>
  </conditionalFormatting>
  <conditionalFormatting sqref="F14:G14 B5:G13 B14:C14 B15:G15">
    <cfRule type="expression" dxfId="817" priority="21" stopIfTrue="1">
      <formula>MOD(ROW(),2)=0</formula>
    </cfRule>
    <cfRule type="expression" dxfId="816" priority="22" stopIfTrue="1">
      <formula>MOD(ROW(),2)&lt;&gt;0</formula>
    </cfRule>
  </conditionalFormatting>
  <conditionalFormatting sqref="D14">
    <cfRule type="expression" dxfId="815" priority="15" stopIfTrue="1">
      <formula>MOD(ROW(),2)=0</formula>
    </cfRule>
    <cfRule type="expression" dxfId="814" priority="16" stopIfTrue="1">
      <formula>MOD(ROW(),2)&lt;&gt;0</formula>
    </cfRule>
  </conditionalFormatting>
  <conditionalFormatting sqref="A22:A34">
    <cfRule type="expression" dxfId="813" priority="11" stopIfTrue="1">
      <formula>MOD(ROW(),2)=0</formula>
    </cfRule>
    <cfRule type="expression" dxfId="812" priority="12" stopIfTrue="1">
      <formula>MOD(ROW(),2)&lt;&gt;0</formula>
    </cfRule>
  </conditionalFormatting>
  <conditionalFormatting sqref="B22:G34">
    <cfRule type="expression" dxfId="811" priority="13" stopIfTrue="1">
      <formula>MOD(ROW(),2)=0</formula>
    </cfRule>
    <cfRule type="expression" dxfId="810" priority="14" stopIfTrue="1">
      <formula>MOD(ROW(),2)&lt;&gt;0</formula>
    </cfRule>
  </conditionalFormatting>
  <conditionalFormatting sqref="F16:G16 B16:C16 B17:G17">
    <cfRule type="expression" dxfId="809" priority="9" stopIfTrue="1">
      <formula>MOD(ROW(),2)=0</formula>
    </cfRule>
    <cfRule type="expression" dxfId="808" priority="10" stopIfTrue="1">
      <formula>MOD(ROW(),2)&lt;&gt;0</formula>
    </cfRule>
  </conditionalFormatting>
  <conditionalFormatting sqref="D16">
    <cfRule type="expression" dxfId="807" priority="5" stopIfTrue="1">
      <formula>MOD(ROW(),2)=0</formula>
    </cfRule>
    <cfRule type="expression" dxfId="806" priority="6" stopIfTrue="1">
      <formula>MOD(ROW(),2)&lt;&gt;0</formula>
    </cfRule>
  </conditionalFormatting>
  <conditionalFormatting sqref="A16:A17">
    <cfRule type="expression" dxfId="805" priority="3" stopIfTrue="1">
      <formula>MOD(ROW(),2)=0</formula>
    </cfRule>
    <cfRule type="expression" dxfId="804" priority="4" stopIfTrue="1">
      <formula>MOD(ROW(),2)&lt;&gt;0</formula>
    </cfRule>
  </conditionalFormatting>
  <conditionalFormatting sqref="A14">
    <cfRule type="expression" dxfId="803" priority="1" stopIfTrue="1">
      <formula>MOD(ROW(),2)=0</formula>
    </cfRule>
    <cfRule type="expression" dxfId="8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00"/>
  <dimension ref="A1:O42"/>
  <sheetViews>
    <sheetView showGridLines="0" zoomScale="85" zoomScaleNormal="85" workbookViewId="0"/>
  </sheetViews>
  <sheetFormatPr defaultColWidth="10" defaultRowHeight="13.2" x14ac:dyDescent="0.25"/>
  <cols>
    <col min="1" max="1" width="31.6640625" style="27" customWidth="1"/>
    <col min="2" max="15" width="22.6640625" style="27" customWidth="1"/>
    <col min="16" max="16384" width="10" style="27"/>
  </cols>
  <sheetData>
    <row r="1" spans="1:15" ht="21" x14ac:dyDescent="0.4">
      <c r="A1" s="40" t="s">
        <v>4</v>
      </c>
      <c r="B1" s="41"/>
      <c r="C1" s="41"/>
      <c r="D1" s="41"/>
      <c r="E1" s="41"/>
      <c r="F1" s="41"/>
      <c r="G1" s="41"/>
      <c r="H1" s="41"/>
      <c r="I1" s="41"/>
      <c r="L1" s="96"/>
    </row>
    <row r="2" spans="1:15" ht="15.6" x14ac:dyDescent="0.3">
      <c r="A2" s="42" t="str">
        <f>IF(title="&gt; Enter workbook title here","Enter workbook title in Cover sheet",title)</f>
        <v>Police_EW - Consolidated Factor Spreadsheet</v>
      </c>
      <c r="B2" s="43"/>
      <c r="C2" s="43"/>
      <c r="D2" s="43"/>
      <c r="E2" s="43"/>
      <c r="F2" s="43"/>
      <c r="G2" s="43"/>
      <c r="H2" s="43"/>
      <c r="I2" s="43"/>
    </row>
    <row r="3" spans="1:15" x14ac:dyDescent="0.25">
      <c r="A3" s="45"/>
    </row>
    <row r="5" spans="1:15" x14ac:dyDescent="0.25">
      <c r="A5" s="88" t="s">
        <v>24</v>
      </c>
      <c r="B5" s="82" t="s">
        <v>26</v>
      </c>
      <c r="C5" s="82"/>
      <c r="D5" s="82"/>
      <c r="E5" s="82"/>
      <c r="F5" s="82"/>
      <c r="G5" s="82"/>
      <c r="H5" s="82"/>
      <c r="I5" s="82"/>
      <c r="J5" s="82"/>
      <c r="K5" s="82"/>
      <c r="L5" s="82"/>
      <c r="M5" s="82"/>
      <c r="N5" s="82"/>
      <c r="O5" s="82"/>
    </row>
    <row r="6" spans="1:15" x14ac:dyDescent="0.25">
      <c r="A6" s="89" t="s">
        <v>16</v>
      </c>
      <c r="B6" s="84" t="s">
        <v>52</v>
      </c>
      <c r="C6" s="84"/>
      <c r="D6" s="84"/>
      <c r="E6" s="84"/>
      <c r="F6" s="84"/>
      <c r="G6" s="84"/>
      <c r="H6" s="84"/>
      <c r="I6" s="84"/>
      <c r="J6" s="84"/>
      <c r="K6" s="84"/>
      <c r="L6" s="84"/>
      <c r="M6" s="84"/>
      <c r="N6" s="84"/>
      <c r="O6" s="84"/>
    </row>
    <row r="7" spans="1:15" x14ac:dyDescent="0.25">
      <c r="A7" s="89" t="s">
        <v>53</v>
      </c>
      <c r="B7" s="84">
        <v>2015</v>
      </c>
      <c r="C7" s="84"/>
      <c r="D7" s="84"/>
      <c r="E7" s="84"/>
      <c r="F7" s="84"/>
      <c r="G7" s="84"/>
      <c r="H7" s="84"/>
      <c r="I7" s="84"/>
      <c r="J7" s="84"/>
      <c r="K7" s="84"/>
      <c r="L7" s="84"/>
      <c r="M7" s="84"/>
      <c r="N7" s="84"/>
      <c r="O7" s="84"/>
    </row>
    <row r="8" spans="1:15" x14ac:dyDescent="0.25">
      <c r="A8" s="89" t="s">
        <v>17</v>
      </c>
      <c r="B8" s="84" t="s">
        <v>521</v>
      </c>
      <c r="C8" s="84"/>
      <c r="D8" s="84"/>
      <c r="E8" s="84"/>
      <c r="F8" s="84"/>
      <c r="G8" s="84"/>
      <c r="H8" s="84"/>
      <c r="I8" s="84"/>
      <c r="J8" s="84"/>
      <c r="K8" s="84"/>
      <c r="L8" s="84"/>
      <c r="M8" s="84"/>
      <c r="N8" s="84"/>
      <c r="O8" s="84"/>
    </row>
    <row r="9" spans="1:15" x14ac:dyDescent="0.25">
      <c r="A9" s="89" t="s">
        <v>2</v>
      </c>
      <c r="B9" s="84" t="s">
        <v>525</v>
      </c>
      <c r="C9" s="84"/>
      <c r="D9" s="84"/>
      <c r="E9" s="84"/>
      <c r="F9" s="84"/>
      <c r="G9" s="84"/>
      <c r="H9" s="84"/>
      <c r="I9" s="84"/>
      <c r="J9" s="84"/>
      <c r="K9" s="84"/>
      <c r="L9" s="84"/>
      <c r="M9" s="84"/>
      <c r="N9" s="84"/>
      <c r="O9" s="84"/>
    </row>
    <row r="10" spans="1:15" x14ac:dyDescent="0.25">
      <c r="A10" s="89" t="s">
        <v>23</v>
      </c>
      <c r="B10" s="84" t="s">
        <v>398</v>
      </c>
      <c r="C10" s="84"/>
      <c r="D10" s="84"/>
      <c r="E10" s="84"/>
      <c r="F10" s="84"/>
      <c r="G10" s="84"/>
      <c r="H10" s="84"/>
      <c r="I10" s="84"/>
      <c r="J10" s="84"/>
      <c r="K10" s="84"/>
      <c r="L10" s="84"/>
      <c r="M10" s="84"/>
      <c r="N10" s="84"/>
      <c r="O10" s="84"/>
    </row>
    <row r="11" spans="1:15" x14ac:dyDescent="0.25">
      <c r="A11" s="89" t="s">
        <v>270</v>
      </c>
      <c r="B11" s="84" t="s">
        <v>442</v>
      </c>
      <c r="C11" s="84"/>
      <c r="D11" s="84"/>
      <c r="E11" s="84"/>
      <c r="F11" s="84"/>
      <c r="G11" s="84"/>
      <c r="H11" s="84"/>
      <c r="I11" s="84"/>
      <c r="J11" s="84"/>
      <c r="K11" s="84"/>
      <c r="L11" s="84"/>
      <c r="M11" s="84"/>
      <c r="N11" s="84"/>
      <c r="O11" s="84"/>
    </row>
    <row r="12" spans="1:15" x14ac:dyDescent="0.25">
      <c r="A12" s="89" t="s">
        <v>57</v>
      </c>
      <c r="B12" s="84">
        <v>402</v>
      </c>
      <c r="C12" s="84"/>
      <c r="D12" s="84"/>
      <c r="E12" s="84"/>
      <c r="F12" s="84"/>
      <c r="G12" s="84"/>
      <c r="H12" s="84"/>
      <c r="I12" s="84"/>
      <c r="J12" s="84"/>
      <c r="K12" s="84"/>
      <c r="L12" s="84"/>
      <c r="M12" s="84"/>
      <c r="N12" s="84"/>
      <c r="O12" s="84"/>
    </row>
    <row r="13" spans="1:15" x14ac:dyDescent="0.25">
      <c r="A13" s="89" t="s">
        <v>58</v>
      </c>
      <c r="B13" s="84" t="s">
        <v>526</v>
      </c>
      <c r="C13" s="84"/>
      <c r="D13" s="84"/>
      <c r="E13" s="84"/>
      <c r="F13" s="84"/>
      <c r="G13" s="84"/>
      <c r="H13" s="84"/>
      <c r="I13" s="84"/>
      <c r="J13" s="84"/>
      <c r="K13" s="84"/>
      <c r="L13" s="84"/>
      <c r="M13" s="84"/>
      <c r="N13" s="84"/>
      <c r="O13" s="84"/>
    </row>
    <row r="14" spans="1:15" ht="60.45" customHeight="1" x14ac:dyDescent="0.25">
      <c r="A14" s="89" t="s">
        <v>519</v>
      </c>
      <c r="B14" s="164" t="s">
        <v>801</v>
      </c>
      <c r="C14" s="164"/>
      <c r="D14" s="164"/>
      <c r="E14" s="164"/>
      <c r="F14" s="164"/>
      <c r="G14" s="164"/>
      <c r="H14" s="164"/>
      <c r="I14" s="164"/>
      <c r="J14" s="164"/>
      <c r="K14" s="164"/>
      <c r="L14" s="164"/>
      <c r="M14" s="164"/>
      <c r="N14" s="164"/>
      <c r="O14" s="164"/>
    </row>
    <row r="15" spans="1:15" x14ac:dyDescent="0.25">
      <c r="A15" s="89" t="s">
        <v>19</v>
      </c>
      <c r="B15" s="84" t="str">
        <f>"29 June 2023"</f>
        <v>29 June 2023</v>
      </c>
      <c r="C15" s="84"/>
      <c r="D15" s="84"/>
      <c r="E15" s="84"/>
      <c r="F15" s="84"/>
      <c r="G15" s="84"/>
      <c r="H15" s="84"/>
      <c r="I15" s="84"/>
      <c r="J15" s="84"/>
      <c r="K15" s="84"/>
      <c r="L15" s="84"/>
      <c r="M15" s="84"/>
      <c r="N15" s="84"/>
      <c r="O15" s="84"/>
    </row>
    <row r="16" spans="1:15" ht="26.4" x14ac:dyDescent="0.25">
      <c r="A16" s="89" t="s">
        <v>20</v>
      </c>
      <c r="B16" s="84"/>
      <c r="C16" s="84"/>
      <c r="D16" s="84"/>
      <c r="E16" s="84"/>
      <c r="F16" s="84"/>
      <c r="G16" s="84"/>
      <c r="H16" s="84"/>
      <c r="I16" s="84"/>
      <c r="J16" s="84"/>
      <c r="K16" s="84"/>
      <c r="L16" s="84"/>
      <c r="M16" s="84"/>
      <c r="N16" s="84"/>
      <c r="O16" s="84"/>
    </row>
    <row r="17" spans="1:15" x14ac:dyDescent="0.25">
      <c r="A17" s="89" t="s">
        <v>268</v>
      </c>
      <c r="B17" s="84" t="s">
        <v>520</v>
      </c>
      <c r="C17" s="84"/>
      <c r="D17" s="84"/>
      <c r="E17" s="84"/>
      <c r="F17" s="84"/>
      <c r="G17" s="84"/>
      <c r="H17" s="84"/>
      <c r="I17" s="84"/>
      <c r="J17" s="84"/>
      <c r="K17" s="84"/>
      <c r="L17" s="84"/>
      <c r="M17" s="84"/>
      <c r="N17" s="84"/>
      <c r="O17" s="84"/>
    </row>
    <row r="19" spans="1:15" x14ac:dyDescent="0.25">
      <c r="B19" s="96" t="str">
        <f>HYPERLINK("#'Factor List'!A1","Back to Factor List")</f>
        <v>Back to Factor List</v>
      </c>
    </row>
    <row r="22" spans="1:15" x14ac:dyDescent="0.25">
      <c r="A22" s="91" t="s">
        <v>445</v>
      </c>
      <c r="B22" s="91">
        <v>0</v>
      </c>
      <c r="C22" s="91">
        <v>1</v>
      </c>
      <c r="D22" s="91">
        <v>2</v>
      </c>
      <c r="E22" s="91">
        <v>3</v>
      </c>
      <c r="F22" s="91">
        <v>4</v>
      </c>
      <c r="G22" s="91">
        <v>5</v>
      </c>
      <c r="H22" s="91">
        <v>6</v>
      </c>
      <c r="I22" s="91">
        <v>7</v>
      </c>
      <c r="J22" s="91">
        <v>8</v>
      </c>
      <c r="K22" s="91">
        <v>9</v>
      </c>
      <c r="L22" s="91">
        <v>10</v>
      </c>
      <c r="M22" s="91">
        <v>11</v>
      </c>
      <c r="N22" s="91">
        <v>12</v>
      </c>
      <c r="O22" s="91">
        <v>13</v>
      </c>
    </row>
    <row r="23" spans="1:15" x14ac:dyDescent="0.25">
      <c r="A23" s="92">
        <v>0</v>
      </c>
      <c r="B23" s="103">
        <v>1</v>
      </c>
      <c r="C23" s="103">
        <v>0.94399999999999995</v>
      </c>
      <c r="D23" s="103">
        <v>0.89300000000000002</v>
      </c>
      <c r="E23" s="103">
        <v>0.84699999999999998</v>
      </c>
      <c r="F23" s="103">
        <v>0.80400000000000005</v>
      </c>
      <c r="G23" s="103">
        <v>0.76500000000000001</v>
      </c>
      <c r="H23" s="103">
        <v>0.72899999999999998</v>
      </c>
      <c r="I23" s="103">
        <v>0.69599999999999995</v>
      </c>
      <c r="J23" s="103">
        <v>0.66600000000000004</v>
      </c>
      <c r="K23" s="103">
        <v>0.63700000000000001</v>
      </c>
      <c r="L23" s="103">
        <v>0.61099999999999999</v>
      </c>
      <c r="M23" s="103">
        <v>0.58599999999999997</v>
      </c>
      <c r="N23" s="103">
        <v>0.56299999999999994</v>
      </c>
      <c r="O23" s="103">
        <v>0.54200000000000004</v>
      </c>
    </row>
    <row r="24" spans="1:15" x14ac:dyDescent="0.25">
      <c r="A24" s="92">
        <v>1</v>
      </c>
      <c r="B24" s="103">
        <v>0.995</v>
      </c>
      <c r="C24" s="103">
        <v>0.94</v>
      </c>
      <c r="D24" s="103">
        <v>0.88900000000000001</v>
      </c>
      <c r="E24" s="103">
        <v>0.84299999999999997</v>
      </c>
      <c r="F24" s="103">
        <v>0.80100000000000005</v>
      </c>
      <c r="G24" s="103">
        <v>0.76200000000000001</v>
      </c>
      <c r="H24" s="103">
        <v>0.72699999999999998</v>
      </c>
      <c r="I24" s="103">
        <v>0.69399999999999995</v>
      </c>
      <c r="J24" s="103">
        <v>0.66300000000000003</v>
      </c>
      <c r="K24" s="103">
        <v>0.63500000000000001</v>
      </c>
      <c r="L24" s="103">
        <v>0.60899999999999999</v>
      </c>
      <c r="M24" s="103">
        <v>0.58399999999999996</v>
      </c>
      <c r="N24" s="103">
        <v>0.56100000000000005</v>
      </c>
      <c r="O24" s="103"/>
    </row>
    <row r="25" spans="1:15" x14ac:dyDescent="0.25">
      <c r="A25" s="92">
        <v>2</v>
      </c>
      <c r="B25" s="103">
        <v>0.99099999999999999</v>
      </c>
      <c r="C25" s="103">
        <v>0.93500000000000005</v>
      </c>
      <c r="D25" s="103">
        <v>0.88500000000000001</v>
      </c>
      <c r="E25" s="103">
        <v>0.83899999999999997</v>
      </c>
      <c r="F25" s="103">
        <v>0.79800000000000004</v>
      </c>
      <c r="G25" s="103">
        <v>0.75900000000000001</v>
      </c>
      <c r="H25" s="103">
        <v>0.72399999999999998</v>
      </c>
      <c r="I25" s="103">
        <v>0.69099999999999995</v>
      </c>
      <c r="J25" s="103">
        <v>0.66100000000000003</v>
      </c>
      <c r="K25" s="103">
        <v>0.63300000000000001</v>
      </c>
      <c r="L25" s="103">
        <v>0.60699999999999998</v>
      </c>
      <c r="M25" s="103">
        <v>0.58199999999999996</v>
      </c>
      <c r="N25" s="103">
        <v>0.56000000000000005</v>
      </c>
      <c r="O25" s="103"/>
    </row>
    <row r="26" spans="1:15" x14ac:dyDescent="0.25">
      <c r="A26" s="92">
        <v>3</v>
      </c>
      <c r="B26" s="103">
        <v>0.98599999999999999</v>
      </c>
      <c r="C26" s="103">
        <v>0.93100000000000005</v>
      </c>
      <c r="D26" s="103">
        <v>0.88100000000000001</v>
      </c>
      <c r="E26" s="103">
        <v>0.83599999999999997</v>
      </c>
      <c r="F26" s="103">
        <v>0.79400000000000004</v>
      </c>
      <c r="G26" s="103">
        <v>0.75600000000000001</v>
      </c>
      <c r="H26" s="103">
        <v>0.72099999999999997</v>
      </c>
      <c r="I26" s="103">
        <v>0.68899999999999995</v>
      </c>
      <c r="J26" s="103">
        <v>0.65800000000000003</v>
      </c>
      <c r="K26" s="103">
        <v>0.63100000000000001</v>
      </c>
      <c r="L26" s="103">
        <v>0.60499999999999998</v>
      </c>
      <c r="M26" s="103">
        <v>0.57999999999999996</v>
      </c>
      <c r="N26" s="103">
        <v>0.55800000000000005</v>
      </c>
      <c r="O26" s="103"/>
    </row>
    <row r="27" spans="1:15" x14ac:dyDescent="0.25">
      <c r="A27" s="92">
        <v>4</v>
      </c>
      <c r="B27" s="103">
        <v>0.98099999999999998</v>
      </c>
      <c r="C27" s="103">
        <v>0.92700000000000005</v>
      </c>
      <c r="D27" s="103">
        <v>0.878</v>
      </c>
      <c r="E27" s="103">
        <v>0.83199999999999996</v>
      </c>
      <c r="F27" s="103">
        <v>0.79100000000000004</v>
      </c>
      <c r="G27" s="103">
        <v>0.753</v>
      </c>
      <c r="H27" s="103">
        <v>0.71799999999999997</v>
      </c>
      <c r="I27" s="103">
        <v>0.68600000000000005</v>
      </c>
      <c r="J27" s="103">
        <v>0.65600000000000003</v>
      </c>
      <c r="K27" s="103">
        <v>0.628</v>
      </c>
      <c r="L27" s="103">
        <v>0.60299999999999998</v>
      </c>
      <c r="M27" s="103">
        <v>0.57799999999999996</v>
      </c>
      <c r="N27" s="103">
        <v>0.55600000000000005</v>
      </c>
      <c r="O27" s="103"/>
    </row>
    <row r="28" spans="1:15" x14ac:dyDescent="0.25">
      <c r="A28" s="92">
        <v>5</v>
      </c>
      <c r="B28" s="103">
        <v>0.97699999999999998</v>
      </c>
      <c r="C28" s="103">
        <v>0.92300000000000004</v>
      </c>
      <c r="D28" s="103">
        <v>0.874</v>
      </c>
      <c r="E28" s="103">
        <v>0.82899999999999996</v>
      </c>
      <c r="F28" s="103">
        <v>0.78800000000000003</v>
      </c>
      <c r="G28" s="103">
        <v>0.75</v>
      </c>
      <c r="H28" s="103">
        <v>0.71499999999999997</v>
      </c>
      <c r="I28" s="103">
        <v>0.68300000000000005</v>
      </c>
      <c r="J28" s="103">
        <v>0.65400000000000003</v>
      </c>
      <c r="K28" s="103">
        <v>0.626</v>
      </c>
      <c r="L28" s="103">
        <v>0.6</v>
      </c>
      <c r="M28" s="103">
        <v>0.57699999999999996</v>
      </c>
      <c r="N28" s="103">
        <v>0.55400000000000005</v>
      </c>
      <c r="O28" s="103"/>
    </row>
    <row r="29" spans="1:15" x14ac:dyDescent="0.25">
      <c r="A29" s="92">
        <v>6</v>
      </c>
      <c r="B29" s="103">
        <v>0.97199999999999998</v>
      </c>
      <c r="C29" s="103">
        <v>0.91800000000000004</v>
      </c>
      <c r="D29" s="103">
        <v>0.87</v>
      </c>
      <c r="E29" s="103">
        <v>0.82499999999999996</v>
      </c>
      <c r="F29" s="103">
        <v>0.78500000000000003</v>
      </c>
      <c r="G29" s="103">
        <v>0.747</v>
      </c>
      <c r="H29" s="103">
        <v>0.71299999999999997</v>
      </c>
      <c r="I29" s="103">
        <v>0.68100000000000005</v>
      </c>
      <c r="J29" s="103">
        <v>0.65100000000000002</v>
      </c>
      <c r="K29" s="103">
        <v>0.624</v>
      </c>
      <c r="L29" s="103">
        <v>0.59799999999999998</v>
      </c>
      <c r="M29" s="103">
        <v>0.57499999999999996</v>
      </c>
      <c r="N29" s="103">
        <v>0.55200000000000005</v>
      </c>
      <c r="O29" s="103"/>
    </row>
    <row r="30" spans="1:15" x14ac:dyDescent="0.25">
      <c r="A30" s="92">
        <v>7</v>
      </c>
      <c r="B30" s="103">
        <v>0.96699999999999997</v>
      </c>
      <c r="C30" s="103">
        <v>0.91400000000000003</v>
      </c>
      <c r="D30" s="103">
        <v>0.86599999999999999</v>
      </c>
      <c r="E30" s="103">
        <v>0.82199999999999995</v>
      </c>
      <c r="F30" s="103">
        <v>0.78100000000000003</v>
      </c>
      <c r="G30" s="103">
        <v>0.74399999999999999</v>
      </c>
      <c r="H30" s="103">
        <v>0.71</v>
      </c>
      <c r="I30" s="103">
        <v>0.67800000000000005</v>
      </c>
      <c r="J30" s="103">
        <v>0.64900000000000002</v>
      </c>
      <c r="K30" s="103">
        <v>0.622</v>
      </c>
      <c r="L30" s="103">
        <v>0.59599999999999997</v>
      </c>
      <c r="M30" s="103">
        <v>0.57299999999999995</v>
      </c>
      <c r="N30" s="103">
        <v>0.55100000000000005</v>
      </c>
      <c r="O30" s="103"/>
    </row>
    <row r="31" spans="1:15" x14ac:dyDescent="0.25">
      <c r="A31" s="92">
        <v>8</v>
      </c>
      <c r="B31" s="103">
        <v>0.96299999999999997</v>
      </c>
      <c r="C31" s="103">
        <v>0.91</v>
      </c>
      <c r="D31" s="103">
        <v>0.86199999999999999</v>
      </c>
      <c r="E31" s="103">
        <v>0.81799999999999995</v>
      </c>
      <c r="F31" s="103">
        <v>0.77800000000000002</v>
      </c>
      <c r="G31" s="103">
        <v>0.74099999999999999</v>
      </c>
      <c r="H31" s="103">
        <v>0.70699999999999996</v>
      </c>
      <c r="I31" s="103">
        <v>0.67600000000000005</v>
      </c>
      <c r="J31" s="103">
        <v>0.64700000000000002</v>
      </c>
      <c r="K31" s="103">
        <v>0.62</v>
      </c>
      <c r="L31" s="103">
        <v>0.59399999999999997</v>
      </c>
      <c r="M31" s="103">
        <v>0.57099999999999995</v>
      </c>
      <c r="N31" s="103">
        <v>0.54900000000000004</v>
      </c>
      <c r="O31" s="103"/>
    </row>
    <row r="32" spans="1:15" x14ac:dyDescent="0.25">
      <c r="A32" s="92">
        <v>9</v>
      </c>
      <c r="B32" s="103">
        <v>0.95799999999999996</v>
      </c>
      <c r="C32" s="103">
        <v>0.90600000000000003</v>
      </c>
      <c r="D32" s="103">
        <v>0.85799999999999998</v>
      </c>
      <c r="E32" s="103">
        <v>0.81499999999999995</v>
      </c>
      <c r="F32" s="103">
        <v>0.77500000000000002</v>
      </c>
      <c r="G32" s="103">
        <v>0.73799999999999999</v>
      </c>
      <c r="H32" s="103">
        <v>0.70399999999999996</v>
      </c>
      <c r="I32" s="103">
        <v>0.67300000000000004</v>
      </c>
      <c r="J32" s="103">
        <v>0.64400000000000002</v>
      </c>
      <c r="K32" s="103">
        <v>0.61699999999999999</v>
      </c>
      <c r="L32" s="103">
        <v>0.59199999999999997</v>
      </c>
      <c r="M32" s="103">
        <v>0.56899999999999995</v>
      </c>
      <c r="N32" s="103">
        <v>0.54700000000000004</v>
      </c>
      <c r="O32" s="103"/>
    </row>
    <row r="33" spans="1:15" x14ac:dyDescent="0.25">
      <c r="A33" s="92">
        <v>10</v>
      </c>
      <c r="B33" s="103">
        <v>0.95299999999999996</v>
      </c>
      <c r="C33" s="103">
        <v>0.90100000000000002</v>
      </c>
      <c r="D33" s="103">
        <v>0.85399999999999998</v>
      </c>
      <c r="E33" s="103">
        <v>0.81100000000000005</v>
      </c>
      <c r="F33" s="103">
        <v>0.77200000000000002</v>
      </c>
      <c r="G33" s="103">
        <v>0.73499999999999999</v>
      </c>
      <c r="H33" s="103">
        <v>0.70199999999999996</v>
      </c>
      <c r="I33" s="103">
        <v>0.67100000000000004</v>
      </c>
      <c r="J33" s="103">
        <v>0.64200000000000002</v>
      </c>
      <c r="K33" s="103">
        <v>0.61499999999999999</v>
      </c>
      <c r="L33" s="103">
        <v>0.59</v>
      </c>
      <c r="M33" s="103">
        <v>0.56699999999999995</v>
      </c>
      <c r="N33" s="103">
        <v>0.54500000000000004</v>
      </c>
      <c r="O33" s="103"/>
    </row>
    <row r="34" spans="1:15" x14ac:dyDescent="0.25">
      <c r="A34" s="92">
        <v>11</v>
      </c>
      <c r="B34" s="103">
        <v>0.94899999999999995</v>
      </c>
      <c r="C34" s="103">
        <v>0.89700000000000002</v>
      </c>
      <c r="D34" s="103">
        <v>0.85</v>
      </c>
      <c r="E34" s="103">
        <v>0.80800000000000005</v>
      </c>
      <c r="F34" s="103">
        <v>0.76800000000000002</v>
      </c>
      <c r="G34" s="103">
        <v>0.73199999999999998</v>
      </c>
      <c r="H34" s="103">
        <v>0.69899999999999995</v>
      </c>
      <c r="I34" s="103">
        <v>0.66800000000000004</v>
      </c>
      <c r="J34" s="103">
        <v>0.64</v>
      </c>
      <c r="K34" s="103">
        <v>0.61299999999999999</v>
      </c>
      <c r="L34" s="103">
        <v>0.58799999999999997</v>
      </c>
      <c r="M34" s="103">
        <v>0.56499999999999995</v>
      </c>
      <c r="N34" s="103">
        <v>0.54400000000000004</v>
      </c>
      <c r="O34" s="103"/>
    </row>
    <row r="40" spans="1:15" ht="39.6" customHeight="1" x14ac:dyDescent="0.25"/>
    <row r="42" spans="1:15" ht="27.6" customHeight="1" x14ac:dyDescent="0.25"/>
  </sheetData>
  <sheetProtection algorithmName="SHA-512" hashValue="s5LIo4IRhTxYYCKZoP892qe7ynTLg3tHJYXVJbtka6orCmd8U6rLtB2l7ChAA68pGlK4Tsji4aTtlStgFbwl/w==" saltValue="qdGQFqSrXlPWSvyUNvYjBw==" spinCount="100000" sheet="1" objects="1" scenarios="1"/>
  <phoneticPr fontId="3" type="noConversion"/>
  <conditionalFormatting sqref="A5:A13 A15">
    <cfRule type="expression" dxfId="801" priority="19" stopIfTrue="1">
      <formula>MOD(ROW(),2)=0</formula>
    </cfRule>
    <cfRule type="expression" dxfId="800" priority="20" stopIfTrue="1">
      <formula>MOD(ROW(),2)&lt;&gt;0</formula>
    </cfRule>
  </conditionalFormatting>
  <conditionalFormatting sqref="B5:O13 B15:O15">
    <cfRule type="expression" dxfId="799" priority="21" stopIfTrue="1">
      <formula>MOD(ROW(),2)=0</formula>
    </cfRule>
    <cfRule type="expression" dxfId="798" priority="22" stopIfTrue="1">
      <formula>MOD(ROW(),2)&lt;&gt;0</formula>
    </cfRule>
  </conditionalFormatting>
  <conditionalFormatting sqref="A14">
    <cfRule type="expression" dxfId="797" priority="15" stopIfTrue="1">
      <formula>MOD(ROW(),2)=0</formula>
    </cfRule>
    <cfRule type="expression" dxfId="796" priority="16" stopIfTrue="1">
      <formula>MOD(ROW(),2)&lt;&gt;0</formula>
    </cfRule>
  </conditionalFormatting>
  <conditionalFormatting sqref="B14:O14">
    <cfRule type="expression" dxfId="795" priority="11" stopIfTrue="1">
      <formula>MOD(ROW(),2)=0</formula>
    </cfRule>
    <cfRule type="expression" dxfId="794" priority="12" stopIfTrue="1">
      <formula>MOD(ROW(),2)&lt;&gt;0</formula>
    </cfRule>
  </conditionalFormatting>
  <conditionalFormatting sqref="A22:A34">
    <cfRule type="expression" dxfId="793" priority="7" stopIfTrue="1">
      <formula>MOD(ROW(),2)=0</formula>
    </cfRule>
    <cfRule type="expression" dxfId="792" priority="8" stopIfTrue="1">
      <formula>MOD(ROW(),2)&lt;&gt;0</formula>
    </cfRule>
  </conditionalFormatting>
  <conditionalFormatting sqref="B22:O34">
    <cfRule type="expression" dxfId="791" priority="9" stopIfTrue="1">
      <formula>MOD(ROW(),2)=0</formula>
    </cfRule>
    <cfRule type="expression" dxfId="790" priority="10" stopIfTrue="1">
      <formula>MOD(ROW(),2)&lt;&gt;0</formula>
    </cfRule>
  </conditionalFormatting>
  <conditionalFormatting sqref="A16:A17">
    <cfRule type="expression" dxfId="789" priority="1" stopIfTrue="1">
      <formula>MOD(ROW(),2)=0</formula>
    </cfRule>
    <cfRule type="expression" dxfId="788" priority="2" stopIfTrue="1">
      <formula>MOD(ROW(),2)&lt;&gt;0</formula>
    </cfRule>
  </conditionalFormatting>
  <conditionalFormatting sqref="B16:O17">
    <cfRule type="expression" dxfId="787" priority="3" stopIfTrue="1">
      <formula>MOD(ROW(),2)=0</formula>
    </cfRule>
    <cfRule type="expression" dxfId="78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01"/>
  <dimension ref="A1:L42"/>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x14ac:dyDescent="0.25">
      <c r="A3" s="45"/>
    </row>
    <row r="5" spans="1:12" ht="26.4" x14ac:dyDescent="0.25">
      <c r="A5" s="88" t="s">
        <v>24</v>
      </c>
      <c r="B5" s="82" t="s">
        <v>26</v>
      </c>
    </row>
    <row r="6" spans="1:12" x14ac:dyDescent="0.25">
      <c r="A6" s="89" t="s">
        <v>16</v>
      </c>
      <c r="B6" s="84" t="s">
        <v>52</v>
      </c>
    </row>
    <row r="7" spans="1:12" x14ac:dyDescent="0.25">
      <c r="A7" s="89" t="s">
        <v>53</v>
      </c>
      <c r="B7" s="84">
        <v>2015</v>
      </c>
    </row>
    <row r="8" spans="1:12" x14ac:dyDescent="0.25">
      <c r="A8" s="89" t="s">
        <v>17</v>
      </c>
      <c r="B8" s="84" t="s">
        <v>527</v>
      </c>
    </row>
    <row r="9" spans="1:12" ht="46.05" customHeight="1" x14ac:dyDescent="0.25">
      <c r="A9" s="89" t="s">
        <v>2</v>
      </c>
      <c r="B9" s="84" t="s">
        <v>528</v>
      </c>
    </row>
    <row r="10" spans="1:12" x14ac:dyDescent="0.25">
      <c r="A10" s="89" t="s">
        <v>23</v>
      </c>
      <c r="B10" s="84" t="s">
        <v>398</v>
      </c>
    </row>
    <row r="11" spans="1:12" x14ac:dyDescent="0.25">
      <c r="A11" s="89" t="s">
        <v>270</v>
      </c>
      <c r="B11" s="84" t="s">
        <v>529</v>
      </c>
    </row>
    <row r="12" spans="1:12" x14ac:dyDescent="0.25">
      <c r="A12" s="89" t="s">
        <v>57</v>
      </c>
      <c r="B12" s="84">
        <v>403</v>
      </c>
    </row>
    <row r="13" spans="1:12" x14ac:dyDescent="0.25">
      <c r="A13" s="89" t="s">
        <v>58</v>
      </c>
      <c r="B13" s="84" t="s">
        <v>524</v>
      </c>
    </row>
    <row r="14" spans="1:12" ht="105.6" x14ac:dyDescent="0.25">
      <c r="A14" s="89" t="s">
        <v>519</v>
      </c>
      <c r="B14" s="105" t="s">
        <v>648</v>
      </c>
    </row>
    <row r="15" spans="1:12" x14ac:dyDescent="0.25">
      <c r="A15" s="89" t="s">
        <v>19</v>
      </c>
      <c r="B15" s="90" t="str">
        <f>"29 June 2023"</f>
        <v>29 June 2023</v>
      </c>
    </row>
    <row r="16" spans="1:12" ht="26.4" x14ac:dyDescent="0.25">
      <c r="A16" s="89" t="s">
        <v>20</v>
      </c>
      <c r="B16" s="90"/>
    </row>
    <row r="17" spans="1:2" x14ac:dyDescent="0.25">
      <c r="A17" s="89" t="s">
        <v>268</v>
      </c>
      <c r="B17" s="90" t="s">
        <v>520</v>
      </c>
    </row>
    <row r="19" spans="1:2" x14ac:dyDescent="0.25">
      <c r="B19" s="96" t="str">
        <f>HYPERLINK("#'Factor List'!A1","Back to Factor List")</f>
        <v>Back to Factor List</v>
      </c>
    </row>
    <row r="22" spans="1:2" x14ac:dyDescent="0.25">
      <c r="A22" s="91" t="s">
        <v>288</v>
      </c>
      <c r="B22" s="91" t="s">
        <v>623</v>
      </c>
    </row>
    <row r="23" spans="1:2" x14ac:dyDescent="0.25">
      <c r="A23" s="92">
        <v>60</v>
      </c>
      <c r="B23" s="103">
        <v>3.2000000000000001E-2</v>
      </c>
    </row>
    <row r="24" spans="1:2" x14ac:dyDescent="0.25">
      <c r="A24" s="92">
        <v>61</v>
      </c>
      <c r="B24" s="103">
        <v>3.4000000000000002E-2</v>
      </c>
    </row>
    <row r="25" spans="1:2" x14ac:dyDescent="0.25">
      <c r="A25" s="92">
        <v>62</v>
      </c>
      <c r="B25" s="103">
        <v>3.5000000000000003E-2</v>
      </c>
    </row>
    <row r="26" spans="1:2" x14ac:dyDescent="0.25">
      <c r="A26" s="92">
        <v>63</v>
      </c>
      <c r="B26" s="103">
        <v>3.5999999999999997E-2</v>
      </c>
    </row>
    <row r="27" spans="1:2" x14ac:dyDescent="0.25">
      <c r="A27" s="92">
        <v>64</v>
      </c>
      <c r="B27" s="103">
        <v>3.9E-2</v>
      </c>
    </row>
    <row r="28" spans="1:2" x14ac:dyDescent="0.25">
      <c r="A28" s="92">
        <v>65</v>
      </c>
      <c r="B28" s="103">
        <v>0.04</v>
      </c>
    </row>
    <row r="29" spans="1:2" x14ac:dyDescent="0.25">
      <c r="A29" s="92">
        <v>66</v>
      </c>
      <c r="B29" s="103">
        <v>4.1000000000000002E-2</v>
      </c>
    </row>
    <row r="30" spans="1:2" x14ac:dyDescent="0.25">
      <c r="A30" s="92">
        <v>67</v>
      </c>
      <c r="B30" s="103">
        <v>4.2999999999999997E-2</v>
      </c>
    </row>
    <row r="31" spans="1:2" x14ac:dyDescent="0.25">
      <c r="A31" s="92">
        <v>68</v>
      </c>
      <c r="B31" s="103">
        <v>4.4999999999999998E-2</v>
      </c>
    </row>
    <row r="32" spans="1:2" x14ac:dyDescent="0.25">
      <c r="A32" s="92">
        <v>69</v>
      </c>
      <c r="B32" s="103">
        <v>4.8000000000000001E-2</v>
      </c>
    </row>
    <row r="33" spans="1:2" x14ac:dyDescent="0.25">
      <c r="A33" s="92">
        <v>70</v>
      </c>
      <c r="B33" s="103">
        <v>4.9000000000000002E-2</v>
      </c>
    </row>
    <row r="40" spans="1:2" ht="39.6" customHeight="1" x14ac:dyDescent="0.25"/>
    <row r="42" spans="1:2" ht="27.6" customHeight="1" x14ac:dyDescent="0.25"/>
  </sheetData>
  <sheetProtection algorithmName="SHA-512" hashValue="Kds3X+CSf7niFi0bL8UqFOB6Z5xDliSNsiqseQSBZjz3xdsIrcDIsp6PozQd1/ykdQhb7CvVfYGbBwFql71yJQ==" saltValue="gvssBzyt5thbHGxqxIRv2Q==" spinCount="100000" sheet="1" objects="1" scenarios="1"/>
  <conditionalFormatting sqref="A5:A13 A15:A17">
    <cfRule type="expression" dxfId="785" priority="11" stopIfTrue="1">
      <formula>MOD(ROW(),2)=0</formula>
    </cfRule>
    <cfRule type="expression" dxfId="784" priority="12" stopIfTrue="1">
      <formula>MOD(ROW(),2)&lt;&gt;0</formula>
    </cfRule>
  </conditionalFormatting>
  <conditionalFormatting sqref="B5:B13 B15:B17">
    <cfRule type="expression" dxfId="783" priority="13" stopIfTrue="1">
      <formula>MOD(ROW(),2)=0</formula>
    </cfRule>
    <cfRule type="expression" dxfId="782" priority="14" stopIfTrue="1">
      <formula>MOD(ROW(),2)&lt;&gt;0</formula>
    </cfRule>
  </conditionalFormatting>
  <conditionalFormatting sqref="A14">
    <cfRule type="expression" dxfId="781" priority="9" stopIfTrue="1">
      <formula>MOD(ROW(),2)=0</formula>
    </cfRule>
    <cfRule type="expression" dxfId="780" priority="10" stopIfTrue="1">
      <formula>MOD(ROW(),2)&lt;&gt;0</formula>
    </cfRule>
  </conditionalFormatting>
  <conditionalFormatting sqref="B14">
    <cfRule type="expression" dxfId="779" priority="5" stopIfTrue="1">
      <formula>MOD(ROW(),2)=0</formula>
    </cfRule>
    <cfRule type="expression" dxfId="778" priority="6" stopIfTrue="1">
      <formula>MOD(ROW(),2)&lt;&gt;0</formula>
    </cfRule>
  </conditionalFormatting>
  <conditionalFormatting sqref="A22:A33">
    <cfRule type="expression" dxfId="777" priority="1" stopIfTrue="1">
      <formula>MOD(ROW(),2)=0</formula>
    </cfRule>
    <cfRule type="expression" dxfId="776" priority="2" stopIfTrue="1">
      <formula>MOD(ROW(),2)&lt;&gt;0</formula>
    </cfRule>
  </conditionalFormatting>
  <conditionalFormatting sqref="B22:B33">
    <cfRule type="expression" dxfId="775" priority="3" stopIfTrue="1">
      <formula>MOD(ROW(),2)=0</formula>
    </cfRule>
    <cfRule type="expression" dxfId="77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02"/>
  <dimension ref="A1:L42"/>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x14ac:dyDescent="0.25">
      <c r="A3" s="45"/>
    </row>
    <row r="5" spans="1:12" ht="26.4" x14ac:dyDescent="0.25">
      <c r="A5" s="88" t="s">
        <v>24</v>
      </c>
      <c r="B5" s="82" t="s">
        <v>26</v>
      </c>
    </row>
    <row r="6" spans="1:12" x14ac:dyDescent="0.25">
      <c r="A6" s="89" t="s">
        <v>16</v>
      </c>
      <c r="B6" s="84" t="s">
        <v>52</v>
      </c>
    </row>
    <row r="7" spans="1:12" x14ac:dyDescent="0.25">
      <c r="A7" s="89" t="s">
        <v>53</v>
      </c>
      <c r="B7" s="84">
        <v>2015</v>
      </c>
    </row>
    <row r="8" spans="1:12" x14ac:dyDescent="0.25">
      <c r="A8" s="89" t="s">
        <v>17</v>
      </c>
      <c r="B8" s="84" t="s">
        <v>527</v>
      </c>
    </row>
    <row r="9" spans="1:12" ht="44.55" customHeight="1" x14ac:dyDescent="0.25">
      <c r="A9" s="89" t="s">
        <v>2</v>
      </c>
      <c r="B9" s="84" t="s">
        <v>530</v>
      </c>
    </row>
    <row r="10" spans="1:12" x14ac:dyDescent="0.25">
      <c r="A10" s="89" t="s">
        <v>23</v>
      </c>
      <c r="B10" s="84" t="s">
        <v>398</v>
      </c>
    </row>
    <row r="11" spans="1:12" x14ac:dyDescent="0.25">
      <c r="A11" s="89" t="s">
        <v>270</v>
      </c>
      <c r="B11" s="84" t="s">
        <v>529</v>
      </c>
    </row>
    <row r="12" spans="1:12" x14ac:dyDescent="0.25">
      <c r="A12" s="89" t="s">
        <v>57</v>
      </c>
      <c r="B12" s="84">
        <v>404</v>
      </c>
    </row>
    <row r="13" spans="1:12" x14ac:dyDescent="0.25">
      <c r="A13" s="89" t="s">
        <v>58</v>
      </c>
      <c r="B13" s="84" t="s">
        <v>526</v>
      </c>
    </row>
    <row r="14" spans="1:12" ht="105.6" x14ac:dyDescent="0.25">
      <c r="A14" s="89" t="s">
        <v>519</v>
      </c>
      <c r="B14" s="105" t="s">
        <v>648</v>
      </c>
    </row>
    <row r="15" spans="1:12" x14ac:dyDescent="0.25">
      <c r="A15" s="89" t="s">
        <v>19</v>
      </c>
      <c r="B15" s="90" t="str">
        <f>"29 June 2023"</f>
        <v>29 June 2023</v>
      </c>
    </row>
    <row r="16" spans="1:12" ht="26.4" x14ac:dyDescent="0.25">
      <c r="A16" s="89" t="s">
        <v>20</v>
      </c>
      <c r="B16" s="90"/>
    </row>
    <row r="17" spans="1:2" x14ac:dyDescent="0.25">
      <c r="A17" s="89" t="s">
        <v>268</v>
      </c>
      <c r="B17" s="90" t="s">
        <v>520</v>
      </c>
    </row>
    <row r="18" spans="1:2" ht="15" customHeight="1" x14ac:dyDescent="0.25"/>
    <row r="19" spans="1:2" x14ac:dyDescent="0.25">
      <c r="B19" s="96" t="str">
        <f>HYPERLINK("#'Factor List'!A1","Back to Factor List")</f>
        <v>Back to Factor List</v>
      </c>
    </row>
    <row r="22" spans="1:2" x14ac:dyDescent="0.25">
      <c r="A22" s="91" t="s">
        <v>288</v>
      </c>
      <c r="B22" s="91" t="s">
        <v>623</v>
      </c>
    </row>
    <row r="23" spans="1:2" x14ac:dyDescent="0.25">
      <c r="A23" s="92">
        <v>60</v>
      </c>
      <c r="B23" s="103">
        <v>4.4999999999999998E-2</v>
      </c>
    </row>
    <row r="24" spans="1:2" x14ac:dyDescent="0.25">
      <c r="A24" s="92">
        <v>61</v>
      </c>
      <c r="B24" s="103">
        <v>4.5999999999999999E-2</v>
      </c>
    </row>
    <row r="25" spans="1:2" x14ac:dyDescent="0.25">
      <c r="A25" s="92">
        <v>62</v>
      </c>
      <c r="B25" s="103">
        <v>4.8000000000000001E-2</v>
      </c>
    </row>
    <row r="26" spans="1:2" x14ac:dyDescent="0.25">
      <c r="A26" s="92">
        <v>63</v>
      </c>
      <c r="B26" s="103">
        <v>4.9000000000000002E-2</v>
      </c>
    </row>
    <row r="27" spans="1:2" x14ac:dyDescent="0.25">
      <c r="A27" s="92">
        <v>64</v>
      </c>
      <c r="B27" s="103">
        <v>5.0999999999999997E-2</v>
      </c>
    </row>
    <row r="28" spans="1:2" x14ac:dyDescent="0.25">
      <c r="A28" s="92">
        <v>65</v>
      </c>
      <c r="B28" s="103">
        <v>5.1999999999999998E-2</v>
      </c>
    </row>
    <row r="29" spans="1:2" x14ac:dyDescent="0.25">
      <c r="A29" s="92">
        <v>66</v>
      </c>
      <c r="B29" s="103">
        <v>5.3999999999999999E-2</v>
      </c>
    </row>
    <row r="30" spans="1:2" x14ac:dyDescent="0.25">
      <c r="A30" s="92">
        <v>67</v>
      </c>
      <c r="B30" s="103">
        <v>5.6000000000000001E-2</v>
      </c>
    </row>
    <row r="31" spans="1:2" x14ac:dyDescent="0.25">
      <c r="A31" s="92">
        <v>68</v>
      </c>
      <c r="B31" s="103">
        <v>5.8000000000000003E-2</v>
      </c>
    </row>
    <row r="32" spans="1:2" x14ac:dyDescent="0.25">
      <c r="A32" s="92">
        <v>69</v>
      </c>
      <c r="B32" s="103">
        <v>6.0999999999999999E-2</v>
      </c>
    </row>
    <row r="33" spans="1:2" x14ac:dyDescent="0.25">
      <c r="A33" s="92">
        <v>70</v>
      </c>
      <c r="B33" s="103">
        <v>6.2E-2</v>
      </c>
    </row>
    <row r="40" spans="1:2" ht="39.6" customHeight="1" x14ac:dyDescent="0.25"/>
    <row r="42" spans="1:2" ht="27.6" customHeight="1" x14ac:dyDescent="0.25"/>
  </sheetData>
  <sheetProtection algorithmName="SHA-512" hashValue="qcGEgfuKmmNlSzJmx/OiQZ20MeET9R2bLJniemWwxn6GET28+baIZW26SHYDI2yyHCVR8p6sL9VSEU7F4+HYfw==" saltValue="gaElrDfLtUrrufdPd2AntQ==" spinCount="100000" sheet="1" objects="1" scenarios="1"/>
  <conditionalFormatting sqref="A5:A13 A15:A17">
    <cfRule type="expression" dxfId="773" priority="13" stopIfTrue="1">
      <formula>MOD(ROW(),2)=0</formula>
    </cfRule>
    <cfRule type="expression" dxfId="772" priority="14" stopIfTrue="1">
      <formula>MOD(ROW(),2)&lt;&gt;0</formula>
    </cfRule>
  </conditionalFormatting>
  <conditionalFormatting sqref="B5:B13">
    <cfRule type="expression" dxfId="771" priority="15" stopIfTrue="1">
      <formula>MOD(ROW(),2)=0</formula>
    </cfRule>
    <cfRule type="expression" dxfId="770" priority="16" stopIfTrue="1">
      <formula>MOD(ROW(),2)&lt;&gt;0</formula>
    </cfRule>
  </conditionalFormatting>
  <conditionalFormatting sqref="A14">
    <cfRule type="expression" dxfId="769" priority="11" stopIfTrue="1">
      <formula>MOD(ROW(),2)=0</formula>
    </cfRule>
    <cfRule type="expression" dxfId="768" priority="12" stopIfTrue="1">
      <formula>MOD(ROW(),2)&lt;&gt;0</formula>
    </cfRule>
  </conditionalFormatting>
  <conditionalFormatting sqref="B15:B17">
    <cfRule type="expression" dxfId="767" priority="9" stopIfTrue="1">
      <formula>MOD(ROW(),2)=0</formula>
    </cfRule>
    <cfRule type="expression" dxfId="766" priority="10" stopIfTrue="1">
      <formula>MOD(ROW(),2)&lt;&gt;0</formula>
    </cfRule>
  </conditionalFormatting>
  <conditionalFormatting sqref="B14">
    <cfRule type="expression" dxfId="765" priority="5" stopIfTrue="1">
      <formula>MOD(ROW(),2)=0</formula>
    </cfRule>
    <cfRule type="expression" dxfId="764" priority="6" stopIfTrue="1">
      <formula>MOD(ROW(),2)&lt;&gt;0</formula>
    </cfRule>
  </conditionalFormatting>
  <conditionalFormatting sqref="A22:A33">
    <cfRule type="expression" dxfId="763" priority="1" stopIfTrue="1">
      <formula>MOD(ROW(),2)=0</formula>
    </cfRule>
    <cfRule type="expression" dxfId="762" priority="2" stopIfTrue="1">
      <formula>MOD(ROW(),2)&lt;&gt;0</formula>
    </cfRule>
  </conditionalFormatting>
  <conditionalFormatting sqref="B22:B33">
    <cfRule type="expression" dxfId="761" priority="3" stopIfTrue="1">
      <formula>MOD(ROW(),2)=0</formula>
    </cfRule>
    <cfRule type="expression" dxfId="76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03"/>
  <dimension ref="A1:L42"/>
  <sheetViews>
    <sheetView showGridLines="0" zoomScale="85" zoomScaleNormal="85" workbookViewId="0"/>
  </sheetViews>
  <sheetFormatPr defaultColWidth="10" defaultRowHeight="13.2" x14ac:dyDescent="0.25"/>
  <cols>
    <col min="1" max="1" width="31.6640625" style="27" customWidth="1"/>
    <col min="2" max="10" width="22.6640625" style="27" customWidth="1"/>
    <col min="11"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x14ac:dyDescent="0.25">
      <c r="A3" s="45"/>
    </row>
    <row r="5" spans="1:12" x14ac:dyDescent="0.25">
      <c r="A5" s="88" t="s">
        <v>24</v>
      </c>
      <c r="B5" s="82" t="s">
        <v>26</v>
      </c>
      <c r="C5" s="82"/>
      <c r="D5" s="82"/>
      <c r="E5" s="82"/>
      <c r="F5" s="82"/>
      <c r="G5" s="82"/>
      <c r="H5" s="82"/>
      <c r="I5" s="82"/>
      <c r="J5" s="82"/>
    </row>
    <row r="6" spans="1:12" x14ac:dyDescent="0.25">
      <c r="A6" s="89" t="s">
        <v>16</v>
      </c>
      <c r="B6" s="84" t="s">
        <v>52</v>
      </c>
      <c r="C6" s="84"/>
      <c r="D6" s="84"/>
      <c r="E6" s="84"/>
      <c r="F6" s="84"/>
      <c r="G6" s="84"/>
      <c r="H6" s="84"/>
      <c r="I6" s="84"/>
      <c r="J6" s="84"/>
    </row>
    <row r="7" spans="1:12" x14ac:dyDescent="0.25">
      <c r="A7" s="89" t="s">
        <v>53</v>
      </c>
      <c r="B7" s="84">
        <v>2015</v>
      </c>
      <c r="C7" s="84"/>
      <c r="D7" s="84"/>
      <c r="E7" s="84"/>
      <c r="F7" s="84"/>
      <c r="G7" s="84"/>
      <c r="H7" s="84"/>
      <c r="I7" s="84"/>
      <c r="J7" s="84"/>
    </row>
    <row r="8" spans="1:12" x14ac:dyDescent="0.25">
      <c r="A8" s="89" t="s">
        <v>17</v>
      </c>
      <c r="B8" s="84" t="s">
        <v>527</v>
      </c>
      <c r="C8" s="84"/>
      <c r="D8" s="84"/>
      <c r="E8" s="84"/>
      <c r="F8" s="84"/>
      <c r="G8" s="84"/>
      <c r="H8" s="84"/>
      <c r="I8" s="84"/>
      <c r="J8" s="84"/>
    </row>
    <row r="9" spans="1:12" x14ac:dyDescent="0.25">
      <c r="A9" s="89" t="s">
        <v>2</v>
      </c>
      <c r="B9" s="84" t="s">
        <v>531</v>
      </c>
      <c r="C9" s="84"/>
      <c r="D9" s="84"/>
      <c r="E9" s="84"/>
      <c r="F9" s="84"/>
      <c r="G9" s="84"/>
      <c r="H9" s="84"/>
      <c r="I9" s="84"/>
      <c r="J9" s="84"/>
    </row>
    <row r="10" spans="1:12" x14ac:dyDescent="0.25">
      <c r="A10" s="89" t="s">
        <v>23</v>
      </c>
      <c r="B10" s="84" t="s">
        <v>398</v>
      </c>
      <c r="C10" s="84"/>
      <c r="D10" s="84"/>
      <c r="E10" s="84"/>
      <c r="F10" s="84"/>
      <c r="G10" s="84"/>
      <c r="H10" s="84"/>
      <c r="I10" s="84"/>
      <c r="J10" s="84"/>
    </row>
    <row r="11" spans="1:12" x14ac:dyDescent="0.25">
      <c r="A11" s="89" t="s">
        <v>270</v>
      </c>
      <c r="B11" s="84" t="s">
        <v>532</v>
      </c>
      <c r="C11" s="84"/>
      <c r="D11" s="84"/>
      <c r="E11" s="84"/>
      <c r="F11" s="84"/>
      <c r="G11" s="84"/>
      <c r="H11" s="84"/>
      <c r="I11" s="84"/>
      <c r="J11" s="84"/>
    </row>
    <row r="12" spans="1:12" x14ac:dyDescent="0.25">
      <c r="A12" s="89" t="s">
        <v>57</v>
      </c>
      <c r="B12" s="84">
        <v>405</v>
      </c>
      <c r="C12" s="84"/>
      <c r="D12" s="84"/>
      <c r="E12" s="84"/>
      <c r="F12" s="84"/>
      <c r="G12" s="84"/>
      <c r="H12" s="84"/>
      <c r="I12" s="84"/>
      <c r="J12" s="84"/>
    </row>
    <row r="13" spans="1:12" x14ac:dyDescent="0.25">
      <c r="A13" s="89" t="s">
        <v>58</v>
      </c>
      <c r="B13" s="84" t="s">
        <v>533</v>
      </c>
      <c r="C13" s="84"/>
      <c r="D13" s="84"/>
      <c r="E13" s="84"/>
      <c r="F13" s="84"/>
      <c r="G13" s="84"/>
      <c r="H13" s="84"/>
      <c r="I13" s="84"/>
      <c r="J13" s="84"/>
    </row>
    <row r="14" spans="1:12" ht="105.6" x14ac:dyDescent="0.25">
      <c r="A14" s="89" t="s">
        <v>519</v>
      </c>
      <c r="B14" s="84"/>
      <c r="C14" s="84"/>
      <c r="D14" s="84"/>
      <c r="E14" s="84"/>
      <c r="F14" s="105" t="s">
        <v>648</v>
      </c>
      <c r="G14" s="84"/>
      <c r="H14" s="84"/>
      <c r="I14" s="84"/>
      <c r="J14" s="84"/>
    </row>
    <row r="15" spans="1:12" x14ac:dyDescent="0.25">
      <c r="A15" s="89" t="s">
        <v>19</v>
      </c>
      <c r="B15" s="84" t="str">
        <f>"29 June 2023"</f>
        <v>29 June 2023</v>
      </c>
      <c r="C15" s="84"/>
      <c r="D15" s="84"/>
      <c r="E15" s="84"/>
      <c r="F15" s="84"/>
      <c r="G15" s="84"/>
      <c r="H15" s="84"/>
      <c r="I15" s="84"/>
      <c r="J15" s="84"/>
    </row>
    <row r="16" spans="1:12" ht="26.4" x14ac:dyDescent="0.25">
      <c r="A16" s="75" t="s">
        <v>20</v>
      </c>
      <c r="B16" s="162"/>
      <c r="C16" s="162"/>
      <c r="D16" s="198"/>
      <c r="E16" s="198"/>
      <c r="F16" s="162"/>
      <c r="G16" s="162"/>
      <c r="H16" s="162"/>
      <c r="I16" s="162"/>
      <c r="J16" s="162"/>
    </row>
    <row r="17" spans="1:10" x14ac:dyDescent="0.25">
      <c r="A17" s="75" t="s">
        <v>268</v>
      </c>
      <c r="B17" s="84" t="s">
        <v>520</v>
      </c>
      <c r="C17" s="84"/>
      <c r="D17" s="84"/>
      <c r="E17" s="84"/>
      <c r="F17" s="84"/>
      <c r="G17" s="84"/>
      <c r="H17" s="84"/>
      <c r="I17" s="84"/>
      <c r="J17" s="84"/>
    </row>
    <row r="19" spans="1:10" x14ac:dyDescent="0.25">
      <c r="B19" s="96" t="str">
        <f>HYPERLINK("#'Factor List'!A1","Back to Factor List")</f>
        <v>Back to Factor List</v>
      </c>
    </row>
    <row r="22" spans="1:10" x14ac:dyDescent="0.25">
      <c r="A22" s="91" t="s">
        <v>624</v>
      </c>
      <c r="B22" s="91">
        <v>0</v>
      </c>
      <c r="C22" s="91">
        <v>1</v>
      </c>
      <c r="D22" s="91">
        <v>2</v>
      </c>
      <c r="E22" s="91">
        <v>3</v>
      </c>
      <c r="F22" s="91">
        <v>4</v>
      </c>
      <c r="G22" s="91">
        <v>5</v>
      </c>
      <c r="H22" s="91">
        <v>6</v>
      </c>
      <c r="I22" s="91">
        <v>7</v>
      </c>
      <c r="J22" s="91">
        <v>8</v>
      </c>
    </row>
    <row r="23" spans="1:10" x14ac:dyDescent="0.25">
      <c r="A23" s="92">
        <v>0</v>
      </c>
      <c r="B23" s="103">
        <v>0</v>
      </c>
      <c r="C23" s="103">
        <v>5.7000000000000002E-2</v>
      </c>
      <c r="D23" s="103">
        <v>0.12</v>
      </c>
      <c r="E23" s="103">
        <v>0.188</v>
      </c>
      <c r="F23" s="103">
        <v>0.26400000000000001</v>
      </c>
      <c r="G23" s="103">
        <v>0.34699999999999998</v>
      </c>
      <c r="H23" s="103">
        <v>0.439</v>
      </c>
      <c r="I23" s="103">
        <v>0.54100000000000004</v>
      </c>
      <c r="J23" s="103">
        <v>0.65400000000000003</v>
      </c>
    </row>
    <row r="24" spans="1:10" x14ac:dyDescent="0.25">
      <c r="A24" s="92">
        <v>1</v>
      </c>
      <c r="B24" s="103">
        <v>5.0000000000000001E-3</v>
      </c>
      <c r="C24" s="103">
        <v>6.2E-2</v>
      </c>
      <c r="D24" s="103">
        <v>0.126</v>
      </c>
      <c r="E24" s="103">
        <v>0.19500000000000001</v>
      </c>
      <c r="F24" s="103">
        <v>0.27100000000000002</v>
      </c>
      <c r="G24" s="103">
        <v>0.35499999999999998</v>
      </c>
      <c r="H24" s="103">
        <v>0.44800000000000001</v>
      </c>
      <c r="I24" s="103">
        <v>0.55000000000000004</v>
      </c>
      <c r="J24" s="103"/>
    </row>
    <row r="25" spans="1:10" x14ac:dyDescent="0.25">
      <c r="A25" s="92">
        <v>2</v>
      </c>
      <c r="B25" s="103">
        <v>0.01</v>
      </c>
      <c r="C25" s="103">
        <v>6.8000000000000005E-2</v>
      </c>
      <c r="D25" s="103">
        <v>0.13100000000000001</v>
      </c>
      <c r="E25" s="103">
        <v>0.20100000000000001</v>
      </c>
      <c r="F25" s="103">
        <v>0.27800000000000002</v>
      </c>
      <c r="G25" s="103">
        <v>0.36199999999999999</v>
      </c>
      <c r="H25" s="103">
        <v>0.45600000000000002</v>
      </c>
      <c r="I25" s="103">
        <v>0.56000000000000005</v>
      </c>
      <c r="J25" s="103"/>
    </row>
    <row r="26" spans="1:10" x14ac:dyDescent="0.25">
      <c r="A26" s="92">
        <v>3</v>
      </c>
      <c r="B26" s="103">
        <v>1.4E-2</v>
      </c>
      <c r="C26" s="103">
        <v>7.2999999999999995E-2</v>
      </c>
      <c r="D26" s="103">
        <v>0.13700000000000001</v>
      </c>
      <c r="E26" s="103">
        <v>0.20699999999999999</v>
      </c>
      <c r="F26" s="103">
        <v>0.28499999999999998</v>
      </c>
      <c r="G26" s="103">
        <v>0.37</v>
      </c>
      <c r="H26" s="103">
        <v>0.46500000000000002</v>
      </c>
      <c r="I26" s="103">
        <v>0.56899999999999995</v>
      </c>
      <c r="J26" s="103"/>
    </row>
    <row r="27" spans="1:10" x14ac:dyDescent="0.25">
      <c r="A27" s="92">
        <v>4</v>
      </c>
      <c r="B27" s="103">
        <v>1.9E-2</v>
      </c>
      <c r="C27" s="103">
        <v>7.8E-2</v>
      </c>
      <c r="D27" s="103">
        <v>0.14299999999999999</v>
      </c>
      <c r="E27" s="103">
        <v>0.214</v>
      </c>
      <c r="F27" s="103">
        <v>0.29199999999999998</v>
      </c>
      <c r="G27" s="103">
        <v>0.378</v>
      </c>
      <c r="H27" s="103">
        <v>0.47299999999999998</v>
      </c>
      <c r="I27" s="103">
        <v>0.57899999999999996</v>
      </c>
      <c r="J27" s="103"/>
    </row>
    <row r="28" spans="1:10" x14ac:dyDescent="0.25">
      <c r="A28" s="92">
        <v>5</v>
      </c>
      <c r="B28" s="103">
        <v>2.4E-2</v>
      </c>
      <c r="C28" s="103">
        <v>8.3000000000000004E-2</v>
      </c>
      <c r="D28" s="103">
        <v>0.14799999999999999</v>
      </c>
      <c r="E28" s="103">
        <v>0.22</v>
      </c>
      <c r="F28" s="103">
        <v>0.29799999999999999</v>
      </c>
      <c r="G28" s="103">
        <v>0.38500000000000001</v>
      </c>
      <c r="H28" s="103">
        <v>0.48199999999999998</v>
      </c>
      <c r="I28" s="103">
        <v>0.58799999999999997</v>
      </c>
      <c r="J28" s="103"/>
    </row>
    <row r="29" spans="1:10" x14ac:dyDescent="0.25">
      <c r="A29" s="92">
        <v>6</v>
      </c>
      <c r="B29" s="103">
        <v>2.9000000000000001E-2</v>
      </c>
      <c r="C29" s="103">
        <v>8.8999999999999996E-2</v>
      </c>
      <c r="D29" s="103">
        <v>0.154</v>
      </c>
      <c r="E29" s="103">
        <v>0.22600000000000001</v>
      </c>
      <c r="F29" s="103">
        <v>0.30499999999999999</v>
      </c>
      <c r="G29" s="103">
        <v>0.39300000000000002</v>
      </c>
      <c r="H29" s="103">
        <v>0.49</v>
      </c>
      <c r="I29" s="103">
        <v>0.59799999999999998</v>
      </c>
      <c r="J29" s="103"/>
    </row>
    <row r="30" spans="1:10" x14ac:dyDescent="0.25">
      <c r="A30" s="92">
        <v>7</v>
      </c>
      <c r="B30" s="103">
        <v>3.3000000000000002E-2</v>
      </c>
      <c r="C30" s="103">
        <v>9.4E-2</v>
      </c>
      <c r="D30" s="103">
        <v>0.16</v>
      </c>
      <c r="E30" s="103">
        <v>0.23200000000000001</v>
      </c>
      <c r="F30" s="103">
        <v>0.312</v>
      </c>
      <c r="G30" s="103">
        <v>0.40100000000000002</v>
      </c>
      <c r="H30" s="103">
        <v>0.499</v>
      </c>
      <c r="I30" s="103">
        <v>0.60699999999999998</v>
      </c>
      <c r="J30" s="103"/>
    </row>
    <row r="31" spans="1:10" x14ac:dyDescent="0.25">
      <c r="A31" s="92">
        <v>8</v>
      </c>
      <c r="B31" s="103">
        <v>3.7999999999999999E-2</v>
      </c>
      <c r="C31" s="103">
        <v>9.9000000000000005E-2</v>
      </c>
      <c r="D31" s="103">
        <v>0.16600000000000001</v>
      </c>
      <c r="E31" s="103">
        <v>0.23899999999999999</v>
      </c>
      <c r="F31" s="103">
        <v>0.31900000000000001</v>
      </c>
      <c r="G31" s="103">
        <v>0.40799999999999997</v>
      </c>
      <c r="H31" s="103">
        <v>0.50700000000000001</v>
      </c>
      <c r="I31" s="103">
        <v>0.61699999999999999</v>
      </c>
      <c r="J31" s="103"/>
    </row>
    <row r="32" spans="1:10" x14ac:dyDescent="0.25">
      <c r="A32" s="92">
        <v>9</v>
      </c>
      <c r="B32" s="103">
        <v>4.2999999999999997E-2</v>
      </c>
      <c r="C32" s="103">
        <v>0.104</v>
      </c>
      <c r="D32" s="103">
        <v>0.17100000000000001</v>
      </c>
      <c r="E32" s="103">
        <v>0.245</v>
      </c>
      <c r="F32" s="103">
        <v>0.32600000000000001</v>
      </c>
      <c r="G32" s="103">
        <v>0.41599999999999998</v>
      </c>
      <c r="H32" s="103">
        <v>0.51600000000000001</v>
      </c>
      <c r="I32" s="103">
        <v>0.626</v>
      </c>
      <c r="J32" s="103"/>
    </row>
    <row r="33" spans="1:10" x14ac:dyDescent="0.25">
      <c r="A33" s="92">
        <v>10</v>
      </c>
      <c r="B33" s="103">
        <v>4.8000000000000001E-2</v>
      </c>
      <c r="C33" s="103">
        <v>0.109</v>
      </c>
      <c r="D33" s="103">
        <v>0.17699999999999999</v>
      </c>
      <c r="E33" s="103">
        <v>0.251</v>
      </c>
      <c r="F33" s="103">
        <v>0.33300000000000002</v>
      </c>
      <c r="G33" s="103">
        <v>0.42399999999999999</v>
      </c>
      <c r="H33" s="103">
        <v>0.52400000000000002</v>
      </c>
      <c r="I33" s="103">
        <v>0.63500000000000001</v>
      </c>
      <c r="J33" s="103"/>
    </row>
    <row r="34" spans="1:10" x14ac:dyDescent="0.25">
      <c r="A34" s="92">
        <v>11</v>
      </c>
      <c r="B34" s="103">
        <v>5.1999999999999998E-2</v>
      </c>
      <c r="C34" s="103">
        <v>0.115</v>
      </c>
      <c r="D34" s="103">
        <v>0.183</v>
      </c>
      <c r="E34" s="103">
        <v>0.25800000000000001</v>
      </c>
      <c r="F34" s="103">
        <v>0.34</v>
      </c>
      <c r="G34" s="103">
        <v>0.43099999999999999</v>
      </c>
      <c r="H34" s="103">
        <v>0.53300000000000003</v>
      </c>
      <c r="I34" s="103">
        <v>0.64500000000000002</v>
      </c>
      <c r="J34" s="103"/>
    </row>
    <row r="40" spans="1:10" ht="39.6" customHeight="1" x14ac:dyDescent="0.25"/>
    <row r="42" spans="1:10" ht="27.6" customHeight="1" x14ac:dyDescent="0.25"/>
  </sheetData>
  <sheetProtection algorithmName="SHA-512" hashValue="mldV+eMG2lLQri/tKeSmuqelG/H8wbS0AP4mHZJVTQTCkPttaer3UqU+D4DMyA/RzH/gv5IX4gDXjoV2h2EVKg==" saltValue="/aUJqhlBeojd2QO+/Qvrqw==" spinCount="100000" sheet="1" objects="1" scenarios="1"/>
  <mergeCells count="1">
    <mergeCell ref="D16:E16"/>
  </mergeCells>
  <conditionalFormatting sqref="A5:A13">
    <cfRule type="expression" dxfId="759" priority="25" stopIfTrue="1">
      <formula>MOD(ROW(),2)=0</formula>
    </cfRule>
    <cfRule type="expression" dxfId="758" priority="26" stopIfTrue="1">
      <formula>MOD(ROW(),2)&lt;&gt;0</formula>
    </cfRule>
  </conditionalFormatting>
  <conditionalFormatting sqref="B5:J13">
    <cfRule type="expression" dxfId="757" priority="27" stopIfTrue="1">
      <formula>MOD(ROW(),2)=0</formula>
    </cfRule>
    <cfRule type="expression" dxfId="756" priority="28" stopIfTrue="1">
      <formula>MOD(ROW(),2)&lt;&gt;0</formula>
    </cfRule>
  </conditionalFormatting>
  <conditionalFormatting sqref="B14:E14 G14:J14 H16:J16">
    <cfRule type="expression" dxfId="755" priority="31" stopIfTrue="1">
      <formula>MOD(ROW(),2)=0</formula>
    </cfRule>
    <cfRule type="expression" dxfId="754" priority="32" stopIfTrue="1">
      <formula>MOD(ROW(),2)&lt;&gt;0</formula>
    </cfRule>
  </conditionalFormatting>
  <conditionalFormatting sqref="A14">
    <cfRule type="expression" dxfId="753" priority="23" stopIfTrue="1">
      <formula>MOD(ROW(),2)=0</formula>
    </cfRule>
    <cfRule type="expression" dxfId="752" priority="24" stopIfTrue="1">
      <formula>MOD(ROW(),2)&lt;&gt;0</formula>
    </cfRule>
  </conditionalFormatting>
  <conditionalFormatting sqref="F14">
    <cfRule type="expression" dxfId="751" priority="15" stopIfTrue="1">
      <formula>MOD(ROW(),2)=0</formula>
    </cfRule>
    <cfRule type="expression" dxfId="750" priority="16" stopIfTrue="1">
      <formula>MOD(ROW(),2)&lt;&gt;0</formula>
    </cfRule>
  </conditionalFormatting>
  <conditionalFormatting sqref="A22:A34">
    <cfRule type="expression" dxfId="749" priority="11" stopIfTrue="1">
      <formula>MOD(ROW(),2)=0</formula>
    </cfRule>
    <cfRule type="expression" dxfId="748" priority="12" stopIfTrue="1">
      <formula>MOD(ROW(),2)&lt;&gt;0</formula>
    </cfRule>
  </conditionalFormatting>
  <conditionalFormatting sqref="B22:J34">
    <cfRule type="expression" dxfId="747" priority="13" stopIfTrue="1">
      <formula>MOD(ROW(),2)=0</formula>
    </cfRule>
    <cfRule type="expression" dxfId="746" priority="14" stopIfTrue="1">
      <formula>MOD(ROW(),2)&lt;&gt;0</formula>
    </cfRule>
  </conditionalFormatting>
  <conditionalFormatting sqref="A15">
    <cfRule type="expression" dxfId="745" priority="7" stopIfTrue="1">
      <formula>MOD(ROW(),2)=0</formula>
    </cfRule>
    <cfRule type="expression" dxfId="744" priority="8" stopIfTrue="1">
      <formula>MOD(ROW(),2)&lt;&gt;0</formula>
    </cfRule>
  </conditionalFormatting>
  <conditionalFormatting sqref="B15:J15">
    <cfRule type="expression" dxfId="743" priority="9" stopIfTrue="1">
      <formula>MOD(ROW(),2)=0</formula>
    </cfRule>
    <cfRule type="expression" dxfId="742" priority="10" stopIfTrue="1">
      <formula>MOD(ROW(),2)&lt;&gt;0</formula>
    </cfRule>
  </conditionalFormatting>
  <conditionalFormatting sqref="F16:G16 B16:C16 B17:J17">
    <cfRule type="expression" dxfId="741" priority="5" stopIfTrue="1">
      <formula>MOD(ROW(),2)=0</formula>
    </cfRule>
    <cfRule type="expression" dxfId="740" priority="6" stopIfTrue="1">
      <formula>MOD(ROW(),2)&lt;&gt;0</formula>
    </cfRule>
  </conditionalFormatting>
  <conditionalFormatting sqref="D16">
    <cfRule type="expression" dxfId="739" priority="3" stopIfTrue="1">
      <formula>MOD(ROW(),2)=0</formula>
    </cfRule>
    <cfRule type="expression" dxfId="738" priority="4" stopIfTrue="1">
      <formula>MOD(ROW(),2)&lt;&gt;0</formula>
    </cfRule>
  </conditionalFormatting>
  <conditionalFormatting sqref="A16:A17">
    <cfRule type="expression" dxfId="737" priority="1" stopIfTrue="1">
      <formula>MOD(ROW(),2)=0</formula>
    </cfRule>
    <cfRule type="expression" dxfId="7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4"/>
  <dimension ref="A1:M60"/>
  <sheetViews>
    <sheetView showGridLines="0" zoomScale="85" zoomScaleNormal="85" workbookViewId="0"/>
  </sheetViews>
  <sheetFormatPr defaultColWidth="10" defaultRowHeight="13.2" x14ac:dyDescent="0.25"/>
  <cols>
    <col min="1" max="1" width="31.6640625" style="27" customWidth="1"/>
    <col min="2" max="13" width="22.6640625" style="27" customWidth="1"/>
    <col min="14" max="16384" width="10" style="27"/>
  </cols>
  <sheetData>
    <row r="1" spans="1:13" ht="21" x14ac:dyDescent="0.4">
      <c r="A1" s="40" t="s">
        <v>4</v>
      </c>
      <c r="B1" s="41"/>
      <c r="C1" s="41"/>
      <c r="D1" s="41"/>
      <c r="E1" s="41"/>
      <c r="F1" s="41"/>
      <c r="G1" s="41"/>
      <c r="H1" s="41"/>
      <c r="I1" s="41"/>
      <c r="L1" s="96"/>
    </row>
    <row r="2" spans="1:13" ht="15.6" x14ac:dyDescent="0.3">
      <c r="A2" s="42" t="str">
        <f>IF(title="&gt; Enter workbook title here","Enter workbook title in Cover sheet",title)</f>
        <v>Police_EW - Consolidated Factor Spreadsheet</v>
      </c>
      <c r="B2" s="43"/>
      <c r="C2" s="43"/>
      <c r="D2" s="43"/>
      <c r="E2" s="43"/>
      <c r="F2" s="43"/>
      <c r="G2" s="43"/>
      <c r="H2" s="43"/>
      <c r="I2" s="43"/>
    </row>
    <row r="4" spans="1:13" x14ac:dyDescent="0.25">
      <c r="A4" s="74" t="s">
        <v>24</v>
      </c>
      <c r="B4" s="76" t="s">
        <v>26</v>
      </c>
      <c r="C4" s="76"/>
      <c r="D4" s="76"/>
      <c r="E4" s="76"/>
      <c r="F4" s="76"/>
      <c r="G4" s="76"/>
      <c r="H4" s="76"/>
      <c r="I4" s="76"/>
      <c r="J4" s="76"/>
      <c r="K4" s="76"/>
      <c r="L4" s="76"/>
      <c r="M4" s="76"/>
    </row>
    <row r="5" spans="1:13" x14ac:dyDescent="0.25">
      <c r="A5" s="75" t="s">
        <v>16</v>
      </c>
      <c r="B5" s="77" t="s">
        <v>52</v>
      </c>
      <c r="C5" s="77"/>
      <c r="D5" s="77"/>
      <c r="E5" s="77"/>
      <c r="F5" s="77"/>
      <c r="G5" s="77"/>
      <c r="H5" s="77"/>
      <c r="I5" s="77"/>
      <c r="J5" s="77"/>
      <c r="K5" s="77"/>
      <c r="L5" s="77"/>
      <c r="M5" s="77"/>
    </row>
    <row r="6" spans="1:13" x14ac:dyDescent="0.25">
      <c r="A6" s="75" t="s">
        <v>53</v>
      </c>
      <c r="B6" s="77">
        <v>2006</v>
      </c>
      <c r="C6" s="77"/>
      <c r="D6" s="77"/>
      <c r="E6" s="77"/>
      <c r="F6" s="77"/>
      <c r="G6" s="77"/>
      <c r="H6" s="77"/>
      <c r="I6" s="77"/>
      <c r="J6" s="77"/>
      <c r="K6" s="77"/>
      <c r="L6" s="77"/>
      <c r="M6" s="77"/>
    </row>
    <row r="7" spans="1:13" x14ac:dyDescent="0.25">
      <c r="A7" s="75" t="s">
        <v>17</v>
      </c>
      <c r="B7" s="77" t="s">
        <v>521</v>
      </c>
      <c r="C7" s="77"/>
      <c r="D7" s="77"/>
      <c r="E7" s="77"/>
      <c r="F7" s="77"/>
      <c r="G7" s="77"/>
      <c r="H7" s="77"/>
      <c r="I7" s="77"/>
      <c r="J7" s="77"/>
      <c r="K7" s="77"/>
      <c r="L7" s="77"/>
      <c r="M7" s="77"/>
    </row>
    <row r="8" spans="1:13" x14ac:dyDescent="0.25">
      <c r="A8" s="75" t="s">
        <v>2</v>
      </c>
      <c r="B8" s="77" t="s">
        <v>739</v>
      </c>
      <c r="C8" s="77"/>
      <c r="D8" s="77"/>
      <c r="E8" s="77"/>
      <c r="F8" s="77"/>
      <c r="G8" s="77"/>
      <c r="H8" s="77"/>
      <c r="I8" s="77"/>
      <c r="J8" s="77"/>
      <c r="K8" s="77"/>
      <c r="L8" s="77"/>
      <c r="M8" s="77"/>
    </row>
    <row r="9" spans="1:13" x14ac:dyDescent="0.25">
      <c r="A9" s="75" t="s">
        <v>23</v>
      </c>
      <c r="B9" s="77" t="s">
        <v>398</v>
      </c>
      <c r="C9" s="77"/>
      <c r="D9" s="77"/>
      <c r="E9" s="77"/>
      <c r="F9" s="77"/>
      <c r="G9" s="77"/>
      <c r="H9" s="77"/>
      <c r="I9" s="77"/>
      <c r="J9" s="77"/>
      <c r="K9" s="77"/>
      <c r="L9" s="77"/>
      <c r="M9" s="77"/>
    </row>
    <row r="10" spans="1:13" x14ac:dyDescent="0.25">
      <c r="A10" s="75" t="s">
        <v>270</v>
      </c>
      <c r="B10" s="77" t="s">
        <v>740</v>
      </c>
      <c r="C10" s="77"/>
      <c r="D10" s="77"/>
      <c r="E10" s="77"/>
      <c r="F10" s="77"/>
      <c r="G10" s="77"/>
      <c r="H10" s="77"/>
      <c r="I10" s="77"/>
      <c r="J10" s="77"/>
      <c r="K10" s="77"/>
      <c r="L10" s="77"/>
      <c r="M10" s="77"/>
    </row>
    <row r="11" spans="1:13" x14ac:dyDescent="0.25">
      <c r="A11" s="75" t="s">
        <v>57</v>
      </c>
      <c r="B11" s="77">
        <v>406</v>
      </c>
      <c r="C11" s="77"/>
      <c r="D11" s="77"/>
      <c r="E11" s="77"/>
      <c r="F11" s="77"/>
      <c r="G11" s="77"/>
      <c r="H11" s="77"/>
      <c r="I11" s="77"/>
      <c r="J11" s="77"/>
      <c r="K11" s="77"/>
      <c r="L11" s="77"/>
      <c r="M11" s="77"/>
    </row>
    <row r="12" spans="1:13" x14ac:dyDescent="0.25">
      <c r="A12" s="75" t="s">
        <v>58</v>
      </c>
      <c r="B12" s="77" t="s">
        <v>524</v>
      </c>
      <c r="C12" s="77"/>
      <c r="D12" s="77"/>
      <c r="E12" s="77"/>
      <c r="F12" s="77"/>
      <c r="G12" s="77"/>
      <c r="H12" s="77"/>
      <c r="I12" s="77"/>
      <c r="J12" s="77"/>
      <c r="K12" s="77"/>
      <c r="L12" s="77"/>
      <c r="M12" s="77"/>
    </row>
    <row r="13" spans="1:13" ht="79.2" x14ac:dyDescent="0.25">
      <c r="A13" s="75" t="s">
        <v>519</v>
      </c>
      <c r="B13" s="77" t="s">
        <v>743</v>
      </c>
      <c r="C13" s="77"/>
      <c r="D13" s="77"/>
      <c r="E13" s="77"/>
      <c r="F13" s="77"/>
      <c r="G13" s="77"/>
      <c r="H13" s="77"/>
      <c r="I13" s="77"/>
      <c r="J13" s="77"/>
      <c r="K13" s="77"/>
      <c r="L13" s="77"/>
      <c r="M13" s="77"/>
    </row>
    <row r="14" spans="1:13" x14ac:dyDescent="0.25">
      <c r="A14" s="89" t="s">
        <v>19</v>
      </c>
      <c r="B14" s="84" t="str">
        <f>"29 June 2023"</f>
        <v>29 June 2023</v>
      </c>
      <c r="C14" s="84"/>
      <c r="D14" s="84"/>
      <c r="E14" s="84"/>
      <c r="F14" s="84"/>
      <c r="G14" s="84"/>
      <c r="H14" s="84"/>
      <c r="I14" s="84"/>
      <c r="J14" s="84"/>
      <c r="K14" s="84"/>
      <c r="L14" s="84"/>
      <c r="M14" s="84"/>
    </row>
    <row r="15" spans="1:13" ht="26.4" x14ac:dyDescent="0.25">
      <c r="A15" s="75" t="s">
        <v>20</v>
      </c>
      <c r="B15" s="84"/>
      <c r="C15" s="84"/>
      <c r="D15" s="198"/>
      <c r="E15" s="198"/>
      <c r="F15" s="84"/>
      <c r="G15" s="84"/>
      <c r="H15" s="84"/>
      <c r="I15" s="84"/>
      <c r="J15" s="84"/>
      <c r="K15" s="77"/>
      <c r="L15" s="77"/>
      <c r="M15" s="77"/>
    </row>
    <row r="16" spans="1:13" x14ac:dyDescent="0.25">
      <c r="A16" s="75" t="s">
        <v>268</v>
      </c>
      <c r="B16" s="84" t="s">
        <v>520</v>
      </c>
      <c r="C16" s="84"/>
      <c r="D16" s="84"/>
      <c r="E16" s="84"/>
      <c r="F16" s="84"/>
      <c r="G16" s="84"/>
      <c r="H16" s="84"/>
      <c r="I16" s="84"/>
      <c r="J16" s="84"/>
      <c r="K16" s="84"/>
      <c r="L16" s="84"/>
      <c r="M16" s="84"/>
    </row>
    <row r="18" spans="1:13" x14ac:dyDescent="0.25">
      <c r="B18" s="96" t="str">
        <f>HYPERLINK("#'Factor List'!A1","Back to Factor List")</f>
        <v>Back to Factor List</v>
      </c>
    </row>
    <row r="21" spans="1:13" x14ac:dyDescent="0.25">
      <c r="A21" s="91" t="s">
        <v>612</v>
      </c>
      <c r="B21" s="91">
        <v>0</v>
      </c>
      <c r="C21" s="91">
        <v>1</v>
      </c>
      <c r="D21" s="91">
        <v>2</v>
      </c>
      <c r="E21" s="91">
        <v>3</v>
      </c>
      <c r="F21" s="91">
        <v>4</v>
      </c>
      <c r="G21" s="91">
        <v>5</v>
      </c>
      <c r="H21" s="91">
        <v>6</v>
      </c>
      <c r="I21" s="91">
        <v>7</v>
      </c>
      <c r="J21" s="91">
        <v>8</v>
      </c>
      <c r="K21" s="91">
        <v>9</v>
      </c>
      <c r="L21" s="91">
        <v>10</v>
      </c>
      <c r="M21" s="91">
        <v>11</v>
      </c>
    </row>
    <row r="22" spans="1:13" x14ac:dyDescent="0.25">
      <c r="A22" s="92">
        <v>55</v>
      </c>
      <c r="B22" s="103">
        <v>0.629</v>
      </c>
      <c r="C22" s="103">
        <v>0.63100000000000001</v>
      </c>
      <c r="D22" s="103">
        <v>0.63300000000000001</v>
      </c>
      <c r="E22" s="103">
        <v>0.63500000000000001</v>
      </c>
      <c r="F22" s="103">
        <v>0.63700000000000001</v>
      </c>
      <c r="G22" s="103">
        <v>0.63900000000000001</v>
      </c>
      <c r="H22" s="103">
        <v>0.64100000000000001</v>
      </c>
      <c r="I22" s="103">
        <v>0.64400000000000002</v>
      </c>
      <c r="J22" s="103">
        <v>0.64600000000000002</v>
      </c>
      <c r="K22" s="103">
        <v>0.64800000000000002</v>
      </c>
      <c r="L22" s="103">
        <v>0.65</v>
      </c>
      <c r="M22" s="103">
        <v>0.65200000000000002</v>
      </c>
    </row>
    <row r="23" spans="1:13" x14ac:dyDescent="0.25">
      <c r="A23" s="92">
        <v>56</v>
      </c>
      <c r="B23" s="103">
        <v>0.65400000000000003</v>
      </c>
      <c r="C23" s="103">
        <v>0.65700000000000003</v>
      </c>
      <c r="D23" s="103">
        <v>0.65900000000000003</v>
      </c>
      <c r="E23" s="103">
        <v>0.66100000000000003</v>
      </c>
      <c r="F23" s="103">
        <v>0.66400000000000003</v>
      </c>
      <c r="G23" s="103">
        <v>0.66600000000000004</v>
      </c>
      <c r="H23" s="103">
        <v>0.66800000000000004</v>
      </c>
      <c r="I23" s="103">
        <v>0.67100000000000004</v>
      </c>
      <c r="J23" s="103">
        <v>0.67300000000000004</v>
      </c>
      <c r="K23" s="103">
        <v>0.67500000000000004</v>
      </c>
      <c r="L23" s="103">
        <v>0.67700000000000005</v>
      </c>
      <c r="M23" s="103">
        <v>0.68</v>
      </c>
    </row>
    <row r="24" spans="1:13" x14ac:dyDescent="0.25">
      <c r="A24" s="92">
        <v>57</v>
      </c>
      <c r="B24" s="103">
        <v>0.68200000000000005</v>
      </c>
      <c r="C24" s="103">
        <v>0.68500000000000005</v>
      </c>
      <c r="D24" s="103">
        <v>0.68700000000000006</v>
      </c>
      <c r="E24" s="103">
        <v>0.69</v>
      </c>
      <c r="F24" s="103">
        <v>0.69199999999999995</v>
      </c>
      <c r="G24" s="103">
        <v>0.69399999999999995</v>
      </c>
      <c r="H24" s="103">
        <v>0.69699999999999995</v>
      </c>
      <c r="I24" s="103">
        <v>0.69899999999999995</v>
      </c>
      <c r="J24" s="103">
        <v>0.70199999999999996</v>
      </c>
      <c r="K24" s="103">
        <v>0.70399999999999996</v>
      </c>
      <c r="L24" s="103">
        <v>0.70699999999999996</v>
      </c>
      <c r="M24" s="103">
        <v>0.70899999999999996</v>
      </c>
    </row>
    <row r="25" spans="1:13" x14ac:dyDescent="0.25">
      <c r="A25" s="92">
        <v>58</v>
      </c>
      <c r="B25" s="103">
        <v>0.71199999999999997</v>
      </c>
      <c r="C25" s="103">
        <v>0.71499999999999997</v>
      </c>
      <c r="D25" s="103">
        <v>0.71699999999999997</v>
      </c>
      <c r="E25" s="103">
        <v>0.72</v>
      </c>
      <c r="F25" s="103">
        <v>0.72199999999999998</v>
      </c>
      <c r="G25" s="103">
        <v>0.72499999999999998</v>
      </c>
      <c r="H25" s="103">
        <v>0.72799999999999998</v>
      </c>
      <c r="I25" s="103">
        <v>0.73</v>
      </c>
      <c r="J25" s="103">
        <v>0.73299999999999998</v>
      </c>
      <c r="K25" s="103">
        <v>0.73599999999999999</v>
      </c>
      <c r="L25" s="103">
        <v>0.73799999999999999</v>
      </c>
      <c r="M25" s="103">
        <v>0.74099999999999999</v>
      </c>
    </row>
    <row r="26" spans="1:13" x14ac:dyDescent="0.25">
      <c r="A26" s="92">
        <v>59</v>
      </c>
      <c r="B26" s="103">
        <v>0.74399999999999999</v>
      </c>
      <c r="C26" s="103">
        <v>0.747</v>
      </c>
      <c r="D26" s="103">
        <v>0.75</v>
      </c>
      <c r="E26" s="103">
        <v>0.752</v>
      </c>
      <c r="F26" s="103">
        <v>0.755</v>
      </c>
      <c r="G26" s="103">
        <v>0.75800000000000001</v>
      </c>
      <c r="H26" s="103">
        <v>0.76100000000000001</v>
      </c>
      <c r="I26" s="103">
        <v>0.76400000000000001</v>
      </c>
      <c r="J26" s="103">
        <v>0.76700000000000002</v>
      </c>
      <c r="K26" s="103">
        <v>0.77</v>
      </c>
      <c r="L26" s="103">
        <v>0.77300000000000002</v>
      </c>
      <c r="M26" s="103">
        <v>0.77500000000000002</v>
      </c>
    </row>
    <row r="27" spans="1:13" x14ac:dyDescent="0.25">
      <c r="A27" s="92">
        <v>60</v>
      </c>
      <c r="B27" s="103">
        <v>0.77800000000000002</v>
      </c>
      <c r="C27" s="103">
        <v>0.78100000000000003</v>
      </c>
      <c r="D27" s="103">
        <v>0.78500000000000003</v>
      </c>
      <c r="E27" s="103">
        <v>0.78800000000000003</v>
      </c>
      <c r="F27" s="103">
        <v>0.79100000000000004</v>
      </c>
      <c r="G27" s="103">
        <v>0.79400000000000004</v>
      </c>
      <c r="H27" s="103">
        <v>0.79700000000000004</v>
      </c>
      <c r="I27" s="103">
        <v>0.8</v>
      </c>
      <c r="J27" s="103">
        <v>0.80300000000000005</v>
      </c>
      <c r="K27" s="103">
        <v>0.80600000000000005</v>
      </c>
      <c r="L27" s="103">
        <v>0.80900000000000005</v>
      </c>
      <c r="M27" s="103">
        <v>0.81200000000000006</v>
      </c>
    </row>
    <row r="28" spans="1:13" x14ac:dyDescent="0.25">
      <c r="A28" s="92">
        <v>61</v>
      </c>
      <c r="B28" s="103">
        <v>0.81599999999999995</v>
      </c>
      <c r="C28" s="103">
        <v>0.81899999999999995</v>
      </c>
      <c r="D28" s="103">
        <v>0.82199999999999995</v>
      </c>
      <c r="E28" s="103">
        <v>0.82599999999999996</v>
      </c>
      <c r="F28" s="103">
        <v>0.82899999999999996</v>
      </c>
      <c r="G28" s="103">
        <v>0.83199999999999996</v>
      </c>
      <c r="H28" s="103">
        <v>0.83599999999999997</v>
      </c>
      <c r="I28" s="103">
        <v>0.83899999999999997</v>
      </c>
      <c r="J28" s="103">
        <v>0.84199999999999997</v>
      </c>
      <c r="K28" s="103">
        <v>0.84599999999999997</v>
      </c>
      <c r="L28" s="103">
        <v>0.84899999999999998</v>
      </c>
      <c r="M28" s="103">
        <v>0.85299999999999998</v>
      </c>
    </row>
    <row r="29" spans="1:13" x14ac:dyDescent="0.25">
      <c r="A29" s="92">
        <v>62</v>
      </c>
      <c r="B29" s="103">
        <v>0.85599999999999998</v>
      </c>
      <c r="C29" s="103">
        <v>0.86</v>
      </c>
      <c r="D29" s="103">
        <v>0.86299999999999999</v>
      </c>
      <c r="E29" s="103">
        <v>0.86699999999999999</v>
      </c>
      <c r="F29" s="103">
        <v>0.871</v>
      </c>
      <c r="G29" s="103">
        <v>0.874</v>
      </c>
      <c r="H29" s="103">
        <v>0.878</v>
      </c>
      <c r="I29" s="103">
        <v>0.88200000000000001</v>
      </c>
      <c r="J29" s="103">
        <v>0.88500000000000001</v>
      </c>
      <c r="K29" s="103">
        <v>0.88900000000000001</v>
      </c>
      <c r="L29" s="103">
        <v>0.89300000000000002</v>
      </c>
      <c r="M29" s="103">
        <v>0.89600000000000002</v>
      </c>
    </row>
    <row r="30" spans="1:13" x14ac:dyDescent="0.25">
      <c r="A30" s="92">
        <v>63</v>
      </c>
      <c r="B30" s="103">
        <v>0.9</v>
      </c>
      <c r="C30" s="103">
        <v>0.90400000000000003</v>
      </c>
      <c r="D30" s="103">
        <v>0.90800000000000003</v>
      </c>
      <c r="E30" s="103">
        <v>0.91200000000000003</v>
      </c>
      <c r="F30" s="103">
        <v>0.91600000000000004</v>
      </c>
      <c r="G30" s="103">
        <v>0.92</v>
      </c>
      <c r="H30" s="103">
        <v>0.92400000000000004</v>
      </c>
      <c r="I30" s="103">
        <v>0.92800000000000005</v>
      </c>
      <c r="J30" s="103">
        <v>0.93200000000000005</v>
      </c>
      <c r="K30" s="103">
        <v>0.93600000000000005</v>
      </c>
      <c r="L30" s="103">
        <v>0.94</v>
      </c>
      <c r="M30" s="103">
        <v>0.94399999999999995</v>
      </c>
    </row>
    <row r="31" spans="1:13" x14ac:dyDescent="0.25">
      <c r="A31" s="92">
        <v>64</v>
      </c>
      <c r="B31" s="103">
        <v>0.94799999999999995</v>
      </c>
      <c r="C31" s="103">
        <v>0.95199999999999996</v>
      </c>
      <c r="D31" s="103">
        <v>0.95599999999999996</v>
      </c>
      <c r="E31" s="103">
        <v>0.96099999999999997</v>
      </c>
      <c r="F31" s="103">
        <v>0.96499999999999997</v>
      </c>
      <c r="G31" s="103">
        <v>0.96899999999999997</v>
      </c>
      <c r="H31" s="103">
        <v>0.97399999999999998</v>
      </c>
      <c r="I31" s="103">
        <v>0.97799999999999998</v>
      </c>
      <c r="J31" s="103">
        <v>0.98299999999999998</v>
      </c>
      <c r="K31" s="103">
        <v>0.98699999999999999</v>
      </c>
      <c r="L31" s="103">
        <v>0.99099999999999999</v>
      </c>
      <c r="M31" s="103">
        <v>0.996</v>
      </c>
    </row>
    <row r="32" spans="1:13" x14ac:dyDescent="0.25">
      <c r="A32" s="92">
        <v>65</v>
      </c>
      <c r="B32" s="103">
        <v>1</v>
      </c>
      <c r="C32" s="103"/>
      <c r="D32" s="103"/>
      <c r="E32" s="103"/>
      <c r="F32" s="103"/>
      <c r="G32" s="103"/>
      <c r="H32" s="103"/>
      <c r="I32" s="103"/>
      <c r="J32" s="103"/>
      <c r="K32" s="103"/>
      <c r="L32" s="103"/>
      <c r="M32" s="103"/>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ht="39.6" customHeight="1" x14ac:dyDescent="0.25">
      <c r="A39"/>
      <c r="B39"/>
    </row>
    <row r="40" spans="1:2" x14ac:dyDescent="0.25">
      <c r="A40"/>
      <c r="B40"/>
    </row>
    <row r="41" spans="1:2" ht="27.6" customHeight="1"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sheetData>
  <sheetProtection algorithmName="SHA-512" hashValue="Hs+BgcW2GsMSI7wHA+/DSl8EeHJFSLQ2ZB9q7WojMmYr68G/yxb53Khu3/4FD1RWeoiBeoPJWEnmVWFX8LmzAw==" saltValue="fFE8ecJ1/0T1Jj3FPKXx0A==" spinCount="100000" sheet="1" objects="1" scenarios="1"/>
  <mergeCells count="1">
    <mergeCell ref="D15:E15"/>
  </mergeCells>
  <conditionalFormatting sqref="A4:A13">
    <cfRule type="expression" dxfId="735" priority="27" stopIfTrue="1">
      <formula>MOD(ROW(),2)=0</formula>
    </cfRule>
    <cfRule type="expression" dxfId="734" priority="28" stopIfTrue="1">
      <formula>MOD(ROW(),2)&lt;&gt;0</formula>
    </cfRule>
  </conditionalFormatting>
  <conditionalFormatting sqref="B4:M13">
    <cfRule type="expression" dxfId="733" priority="29" stopIfTrue="1">
      <formula>MOD(ROW(),2)=0</formula>
    </cfRule>
    <cfRule type="expression" dxfId="732" priority="30" stopIfTrue="1">
      <formula>MOD(ROW(),2)&lt;&gt;0</formula>
    </cfRule>
  </conditionalFormatting>
  <conditionalFormatting sqref="A21:A32">
    <cfRule type="expression" dxfId="731" priority="23" stopIfTrue="1">
      <formula>MOD(ROW(),2)=0</formula>
    </cfRule>
    <cfRule type="expression" dxfId="730" priority="24" stopIfTrue="1">
      <formula>MOD(ROW(),2)&lt;&gt;0</formula>
    </cfRule>
  </conditionalFormatting>
  <conditionalFormatting sqref="B21:M32">
    <cfRule type="expression" dxfId="729" priority="25" stopIfTrue="1">
      <formula>MOD(ROW(),2)=0</formula>
    </cfRule>
    <cfRule type="expression" dxfId="728" priority="26" stopIfTrue="1">
      <formula>MOD(ROW(),2)&lt;&gt;0</formula>
    </cfRule>
  </conditionalFormatting>
  <conditionalFormatting sqref="A14">
    <cfRule type="expression" dxfId="727" priority="17" stopIfTrue="1">
      <formula>MOD(ROW(),2)=0</formula>
    </cfRule>
    <cfRule type="expression" dxfId="726" priority="18" stopIfTrue="1">
      <formula>MOD(ROW(),2)&lt;&gt;0</formula>
    </cfRule>
  </conditionalFormatting>
  <conditionalFormatting sqref="A15:A16">
    <cfRule type="expression" dxfId="725" priority="11" stopIfTrue="1">
      <formula>MOD(ROW(),2)=0</formula>
    </cfRule>
    <cfRule type="expression" dxfId="724" priority="12" stopIfTrue="1">
      <formula>MOD(ROW(),2)&lt;&gt;0</formula>
    </cfRule>
  </conditionalFormatting>
  <conditionalFormatting sqref="K15:M15">
    <cfRule type="expression" dxfId="723" priority="9" stopIfTrue="1">
      <formula>MOD(ROW(),2)=0</formula>
    </cfRule>
    <cfRule type="expression" dxfId="722" priority="10" stopIfTrue="1">
      <formula>MOD(ROW(),2)&lt;&gt;0</formula>
    </cfRule>
  </conditionalFormatting>
  <conditionalFormatting sqref="H15:J15">
    <cfRule type="expression" dxfId="721" priority="7" stopIfTrue="1">
      <formula>MOD(ROW(),2)=0</formula>
    </cfRule>
    <cfRule type="expression" dxfId="720" priority="8" stopIfTrue="1">
      <formula>MOD(ROW(),2)&lt;&gt;0</formula>
    </cfRule>
  </conditionalFormatting>
  <conditionalFormatting sqref="B14:M14">
    <cfRule type="expression" dxfId="719" priority="5" stopIfTrue="1">
      <formula>MOD(ROW(),2)=0</formula>
    </cfRule>
    <cfRule type="expression" dxfId="718" priority="6" stopIfTrue="1">
      <formula>MOD(ROW(),2)&lt;&gt;0</formula>
    </cfRule>
  </conditionalFormatting>
  <conditionalFormatting sqref="F15:G15 B15:C15 B16:M16">
    <cfRule type="expression" dxfId="717" priority="3" stopIfTrue="1">
      <formula>MOD(ROW(),2)=0</formula>
    </cfRule>
    <cfRule type="expression" dxfId="716" priority="4" stopIfTrue="1">
      <formula>MOD(ROW(),2)&lt;&gt;0</formula>
    </cfRule>
  </conditionalFormatting>
  <conditionalFormatting sqref="D15">
    <cfRule type="expression" dxfId="715" priority="1" stopIfTrue="1">
      <formula>MOD(ROW(),2)=0</formula>
    </cfRule>
    <cfRule type="expression" dxfId="714"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15"/>
  <dimension ref="A1:M58"/>
  <sheetViews>
    <sheetView showGridLines="0" zoomScale="85" zoomScaleNormal="85" workbookViewId="0"/>
  </sheetViews>
  <sheetFormatPr defaultColWidth="10" defaultRowHeight="13.2" x14ac:dyDescent="0.25"/>
  <cols>
    <col min="1" max="1" width="31.6640625" style="27" customWidth="1"/>
    <col min="2" max="13" width="22.6640625" style="27" customWidth="1"/>
    <col min="14" max="16384" width="10" style="27"/>
  </cols>
  <sheetData>
    <row r="1" spans="1:13" ht="21" x14ac:dyDescent="0.4">
      <c r="A1" s="40" t="s">
        <v>4</v>
      </c>
      <c r="B1" s="41"/>
      <c r="C1" s="41"/>
      <c r="D1" s="41"/>
      <c r="E1" s="41"/>
      <c r="F1" s="41"/>
      <c r="G1" s="41"/>
      <c r="H1" s="41"/>
      <c r="I1" s="41"/>
      <c r="L1" s="96"/>
    </row>
    <row r="2" spans="1:13" ht="15.6" x14ac:dyDescent="0.3">
      <c r="A2" s="42" t="str">
        <f>IF(title="&gt; Enter workbook title here","Enter workbook title in Cover sheet",title)</f>
        <v>Police_EW - Consolidated Factor Spreadsheet</v>
      </c>
      <c r="B2" s="43"/>
      <c r="C2" s="43"/>
      <c r="D2" s="43"/>
      <c r="E2" s="43"/>
      <c r="F2" s="43"/>
      <c r="G2" s="43"/>
      <c r="H2" s="43"/>
      <c r="I2" s="43"/>
    </row>
    <row r="4" spans="1:13" x14ac:dyDescent="0.25">
      <c r="A4" s="74" t="s">
        <v>24</v>
      </c>
      <c r="B4" s="76" t="s">
        <v>26</v>
      </c>
      <c r="C4" s="76"/>
      <c r="D4" s="76"/>
      <c r="E4" s="76"/>
      <c r="F4" s="76"/>
      <c r="G4" s="76"/>
      <c r="H4" s="76"/>
      <c r="I4" s="76"/>
      <c r="J4" s="76"/>
      <c r="K4" s="76"/>
      <c r="L4" s="76"/>
      <c r="M4" s="76"/>
    </row>
    <row r="5" spans="1:13" x14ac:dyDescent="0.25">
      <c r="A5" s="75" t="s">
        <v>16</v>
      </c>
      <c r="B5" s="77" t="s">
        <v>52</v>
      </c>
      <c r="C5" s="77"/>
      <c r="D5" s="77"/>
      <c r="E5" s="77"/>
      <c r="F5" s="77"/>
      <c r="G5" s="77"/>
      <c r="H5" s="77"/>
      <c r="I5" s="77"/>
      <c r="J5" s="77"/>
      <c r="K5" s="77"/>
      <c r="L5" s="77"/>
      <c r="M5" s="77"/>
    </row>
    <row r="6" spans="1:13" x14ac:dyDescent="0.25">
      <c r="A6" s="75" t="s">
        <v>53</v>
      </c>
      <c r="B6" s="77">
        <v>2006</v>
      </c>
      <c r="C6" s="77"/>
      <c r="D6" s="77"/>
      <c r="E6" s="77"/>
      <c r="F6" s="77"/>
      <c r="G6" s="77"/>
      <c r="H6" s="77"/>
      <c r="I6" s="77"/>
      <c r="J6" s="77"/>
      <c r="K6" s="77"/>
      <c r="L6" s="77"/>
      <c r="M6" s="77"/>
    </row>
    <row r="7" spans="1:13" x14ac:dyDescent="0.25">
      <c r="A7" s="75" t="s">
        <v>17</v>
      </c>
      <c r="B7" s="77" t="s">
        <v>521</v>
      </c>
      <c r="C7" s="77"/>
      <c r="D7" s="77"/>
      <c r="E7" s="77"/>
      <c r="F7" s="77"/>
      <c r="G7" s="77"/>
      <c r="H7" s="77"/>
      <c r="I7" s="77"/>
      <c r="J7" s="77"/>
      <c r="K7" s="77"/>
      <c r="L7" s="77"/>
      <c r="M7" s="77"/>
    </row>
    <row r="8" spans="1:13" x14ac:dyDescent="0.25">
      <c r="A8" s="75" t="s">
        <v>2</v>
      </c>
      <c r="B8" s="77" t="s">
        <v>741</v>
      </c>
      <c r="C8" s="77"/>
      <c r="D8" s="77"/>
      <c r="E8" s="77"/>
      <c r="F8" s="77"/>
      <c r="G8" s="77"/>
      <c r="H8" s="77"/>
      <c r="I8" s="77"/>
      <c r="J8" s="77"/>
      <c r="K8" s="77"/>
      <c r="L8" s="77"/>
      <c r="M8" s="77"/>
    </row>
    <row r="9" spans="1:13" x14ac:dyDescent="0.25">
      <c r="A9" s="75" t="s">
        <v>23</v>
      </c>
      <c r="B9" s="77" t="s">
        <v>398</v>
      </c>
      <c r="C9" s="77"/>
      <c r="D9" s="77"/>
      <c r="E9" s="77"/>
      <c r="F9" s="77"/>
      <c r="G9" s="77"/>
      <c r="H9" s="77"/>
      <c r="I9" s="77"/>
      <c r="J9" s="77"/>
      <c r="K9" s="77"/>
      <c r="L9" s="77"/>
      <c r="M9" s="77"/>
    </row>
    <row r="10" spans="1:13" x14ac:dyDescent="0.25">
      <c r="A10" s="75" t="s">
        <v>270</v>
      </c>
      <c r="B10" s="77" t="s">
        <v>740</v>
      </c>
      <c r="C10" s="77"/>
      <c r="D10" s="77"/>
      <c r="E10" s="77"/>
      <c r="F10" s="77"/>
      <c r="G10" s="77"/>
      <c r="H10" s="77"/>
      <c r="I10" s="77"/>
      <c r="J10" s="77"/>
      <c r="K10" s="77"/>
      <c r="L10" s="77"/>
      <c r="M10" s="77"/>
    </row>
    <row r="11" spans="1:13" x14ac:dyDescent="0.25">
      <c r="A11" s="75" t="s">
        <v>57</v>
      </c>
      <c r="B11" s="77">
        <v>407</v>
      </c>
      <c r="C11" s="77"/>
      <c r="D11" s="77"/>
      <c r="E11" s="77"/>
      <c r="F11" s="77"/>
      <c r="G11" s="77"/>
      <c r="H11" s="77"/>
      <c r="I11" s="77"/>
      <c r="J11" s="77"/>
      <c r="K11" s="77"/>
      <c r="L11" s="77"/>
      <c r="M11" s="77"/>
    </row>
    <row r="12" spans="1:13" x14ac:dyDescent="0.25">
      <c r="A12" s="75" t="s">
        <v>58</v>
      </c>
      <c r="B12" s="77" t="s">
        <v>526</v>
      </c>
      <c r="C12" s="77"/>
      <c r="D12" s="77"/>
      <c r="E12" s="77"/>
      <c r="F12" s="77"/>
      <c r="G12" s="77"/>
      <c r="H12" s="77"/>
      <c r="I12" s="77"/>
      <c r="J12" s="77"/>
      <c r="K12" s="77"/>
      <c r="L12" s="77"/>
      <c r="M12" s="77"/>
    </row>
    <row r="13" spans="1:13" ht="79.2" x14ac:dyDescent="0.25">
      <c r="A13" s="75" t="s">
        <v>519</v>
      </c>
      <c r="B13" s="77" t="s">
        <v>743</v>
      </c>
      <c r="C13" s="77"/>
      <c r="D13" s="77"/>
      <c r="E13" s="77"/>
      <c r="F13" s="77"/>
      <c r="G13" s="77"/>
      <c r="H13" s="77"/>
      <c r="I13" s="77"/>
      <c r="J13" s="77"/>
      <c r="K13" s="77"/>
      <c r="L13" s="77"/>
      <c r="M13" s="77"/>
    </row>
    <row r="14" spans="1:13" x14ac:dyDescent="0.25">
      <c r="A14" s="89" t="s">
        <v>19</v>
      </c>
      <c r="B14" s="84" t="str">
        <f>"29 June 2023"</f>
        <v>29 June 2023</v>
      </c>
      <c r="C14" s="84"/>
      <c r="D14" s="84"/>
      <c r="E14" s="84"/>
      <c r="F14" s="84"/>
      <c r="G14" s="84"/>
      <c r="H14" s="84"/>
      <c r="I14" s="84"/>
      <c r="J14" s="84"/>
      <c r="K14" s="84"/>
      <c r="L14" s="84"/>
      <c r="M14" s="84"/>
    </row>
    <row r="15" spans="1:13" ht="26.4" x14ac:dyDescent="0.25">
      <c r="A15" s="75" t="s">
        <v>20</v>
      </c>
      <c r="B15" s="84"/>
      <c r="C15" s="84"/>
      <c r="D15" s="198"/>
      <c r="E15" s="198"/>
      <c r="F15" s="84"/>
      <c r="G15" s="84"/>
      <c r="H15" s="84"/>
      <c r="I15" s="84"/>
      <c r="J15" s="84"/>
      <c r="K15" s="77"/>
      <c r="L15" s="77"/>
      <c r="M15" s="77"/>
    </row>
    <row r="16" spans="1:13" x14ac:dyDescent="0.25">
      <c r="A16" s="75" t="s">
        <v>268</v>
      </c>
      <c r="B16" s="84" t="s">
        <v>520</v>
      </c>
      <c r="C16" s="84"/>
      <c r="D16" s="84"/>
      <c r="E16" s="84"/>
      <c r="F16" s="84"/>
      <c r="G16" s="84"/>
      <c r="H16" s="84"/>
      <c r="I16" s="84"/>
      <c r="J16" s="84"/>
      <c r="K16" s="84"/>
      <c r="L16" s="84"/>
      <c r="M16" s="84"/>
    </row>
    <row r="19" spans="1:13" x14ac:dyDescent="0.25">
      <c r="A19" s="91" t="s">
        <v>612</v>
      </c>
      <c r="B19" s="91">
        <v>0</v>
      </c>
      <c r="C19" s="91">
        <v>1</v>
      </c>
      <c r="D19" s="91">
        <v>2</v>
      </c>
      <c r="E19" s="91">
        <v>3</v>
      </c>
      <c r="F19" s="91">
        <v>4</v>
      </c>
      <c r="G19" s="91">
        <v>5</v>
      </c>
      <c r="H19" s="91">
        <v>6</v>
      </c>
      <c r="I19" s="91">
        <v>7</v>
      </c>
      <c r="J19" s="91">
        <v>8</v>
      </c>
      <c r="K19" s="91">
        <v>9</v>
      </c>
      <c r="L19" s="91">
        <v>10</v>
      </c>
      <c r="M19" s="91">
        <v>11</v>
      </c>
    </row>
    <row r="20" spans="1:13" x14ac:dyDescent="0.25">
      <c r="A20" s="92">
        <v>55</v>
      </c>
      <c r="B20" s="103">
        <v>0.84499999999999997</v>
      </c>
      <c r="C20" s="103">
        <v>0.84599999999999997</v>
      </c>
      <c r="D20" s="103">
        <v>0.84699999999999998</v>
      </c>
      <c r="E20" s="103">
        <v>0.84799999999999998</v>
      </c>
      <c r="F20" s="103">
        <v>0.85</v>
      </c>
      <c r="G20" s="103">
        <v>0.85099999999999998</v>
      </c>
      <c r="H20" s="103">
        <v>0.85199999999999998</v>
      </c>
      <c r="I20" s="103">
        <v>0.85299999999999998</v>
      </c>
      <c r="J20" s="103">
        <v>0.85399999999999998</v>
      </c>
      <c r="K20" s="103">
        <v>0.85599999999999998</v>
      </c>
      <c r="L20" s="103">
        <v>0.85699999999999998</v>
      </c>
      <c r="M20" s="103">
        <v>0.85799999999999998</v>
      </c>
    </row>
    <row r="21" spans="1:13" x14ac:dyDescent="0.25">
      <c r="A21" s="92">
        <v>56</v>
      </c>
      <c r="B21" s="103">
        <v>0.85899999999999999</v>
      </c>
      <c r="C21" s="103">
        <v>0.86</v>
      </c>
      <c r="D21" s="103">
        <v>0.86199999999999999</v>
      </c>
      <c r="E21" s="103">
        <v>0.86299999999999999</v>
      </c>
      <c r="F21" s="103">
        <v>0.86399999999999999</v>
      </c>
      <c r="G21" s="103">
        <v>0.86499999999999999</v>
      </c>
      <c r="H21" s="103">
        <v>0.86699999999999999</v>
      </c>
      <c r="I21" s="103">
        <v>0.86799999999999999</v>
      </c>
      <c r="J21" s="103">
        <v>0.86899999999999999</v>
      </c>
      <c r="K21" s="103">
        <v>0.87</v>
      </c>
      <c r="L21" s="103">
        <v>0.871</v>
      </c>
      <c r="M21" s="103">
        <v>0.873</v>
      </c>
    </row>
    <row r="22" spans="1:13" x14ac:dyDescent="0.25">
      <c r="A22" s="92">
        <v>57</v>
      </c>
      <c r="B22" s="103">
        <v>0.874</v>
      </c>
      <c r="C22" s="103">
        <v>0.875</v>
      </c>
      <c r="D22" s="103">
        <v>0.876</v>
      </c>
      <c r="E22" s="103">
        <v>0.878</v>
      </c>
      <c r="F22" s="103">
        <v>0.879</v>
      </c>
      <c r="G22" s="103">
        <v>0.88</v>
      </c>
      <c r="H22" s="103">
        <v>0.88100000000000001</v>
      </c>
      <c r="I22" s="103">
        <v>0.88300000000000001</v>
      </c>
      <c r="J22" s="103">
        <v>0.88400000000000001</v>
      </c>
      <c r="K22" s="103">
        <v>0.88500000000000001</v>
      </c>
      <c r="L22" s="103">
        <v>0.88600000000000001</v>
      </c>
      <c r="M22" s="103">
        <v>0.88700000000000001</v>
      </c>
    </row>
    <row r="23" spans="1:13" x14ac:dyDescent="0.25">
      <c r="A23" s="92">
        <v>58</v>
      </c>
      <c r="B23" s="103">
        <v>0.88900000000000001</v>
      </c>
      <c r="C23" s="103">
        <v>0.89</v>
      </c>
      <c r="D23" s="103">
        <v>0.89100000000000001</v>
      </c>
      <c r="E23" s="103">
        <v>0.89200000000000002</v>
      </c>
      <c r="F23" s="103">
        <v>0.89400000000000002</v>
      </c>
      <c r="G23" s="103">
        <v>0.89500000000000002</v>
      </c>
      <c r="H23" s="103">
        <v>0.89600000000000002</v>
      </c>
      <c r="I23" s="103">
        <v>0.89800000000000002</v>
      </c>
      <c r="J23" s="103">
        <v>0.89900000000000002</v>
      </c>
      <c r="K23" s="103">
        <v>0.9</v>
      </c>
      <c r="L23" s="103">
        <v>0.90100000000000002</v>
      </c>
      <c r="M23" s="103">
        <v>0.90300000000000002</v>
      </c>
    </row>
    <row r="24" spans="1:13" x14ac:dyDescent="0.25">
      <c r="A24" s="92">
        <v>59</v>
      </c>
      <c r="B24" s="103">
        <v>0.90400000000000003</v>
      </c>
      <c r="C24" s="103">
        <v>0.90500000000000003</v>
      </c>
      <c r="D24" s="103">
        <v>0.90600000000000003</v>
      </c>
      <c r="E24" s="103">
        <v>0.90800000000000003</v>
      </c>
      <c r="F24" s="103">
        <v>0.90900000000000003</v>
      </c>
      <c r="G24" s="103">
        <v>0.91</v>
      </c>
      <c r="H24" s="103">
        <v>0.91100000000000003</v>
      </c>
      <c r="I24" s="103">
        <v>0.91300000000000003</v>
      </c>
      <c r="J24" s="103">
        <v>0.91400000000000003</v>
      </c>
      <c r="K24" s="103">
        <v>0.91500000000000004</v>
      </c>
      <c r="L24" s="103">
        <v>0.91700000000000004</v>
      </c>
      <c r="M24" s="103">
        <v>0.91800000000000004</v>
      </c>
    </row>
    <row r="25" spans="1:13" x14ac:dyDescent="0.25">
      <c r="A25" s="92">
        <v>60</v>
      </c>
      <c r="B25" s="103">
        <v>0.91900000000000004</v>
      </c>
      <c r="C25" s="103">
        <v>0.92</v>
      </c>
      <c r="D25" s="103">
        <v>0.92200000000000004</v>
      </c>
      <c r="E25" s="103">
        <v>0.92300000000000004</v>
      </c>
      <c r="F25" s="103">
        <v>0.92400000000000004</v>
      </c>
      <c r="G25" s="103">
        <v>0.92600000000000005</v>
      </c>
      <c r="H25" s="103">
        <v>0.92700000000000005</v>
      </c>
      <c r="I25" s="103">
        <v>0.92800000000000005</v>
      </c>
      <c r="J25" s="103">
        <v>0.93</v>
      </c>
      <c r="K25" s="103">
        <v>0.93100000000000005</v>
      </c>
      <c r="L25" s="103">
        <v>0.93200000000000005</v>
      </c>
      <c r="M25" s="103">
        <v>0.93300000000000005</v>
      </c>
    </row>
    <row r="26" spans="1:13" x14ac:dyDescent="0.25">
      <c r="A26" s="92">
        <v>61</v>
      </c>
      <c r="B26" s="103">
        <v>0.93500000000000005</v>
      </c>
      <c r="C26" s="103">
        <v>0.93600000000000005</v>
      </c>
      <c r="D26" s="103">
        <v>0.93700000000000006</v>
      </c>
      <c r="E26" s="103">
        <v>0.93899999999999995</v>
      </c>
      <c r="F26" s="103">
        <v>0.94</v>
      </c>
      <c r="G26" s="103">
        <v>0.94099999999999995</v>
      </c>
      <c r="H26" s="103">
        <v>0.94299999999999995</v>
      </c>
      <c r="I26" s="103">
        <v>0.94399999999999995</v>
      </c>
      <c r="J26" s="103">
        <v>0.94499999999999995</v>
      </c>
      <c r="K26" s="103">
        <v>0.94699999999999995</v>
      </c>
      <c r="L26" s="103">
        <v>0.94799999999999995</v>
      </c>
      <c r="M26" s="103">
        <v>0.94899999999999995</v>
      </c>
    </row>
    <row r="27" spans="1:13" x14ac:dyDescent="0.25">
      <c r="A27" s="92">
        <v>62</v>
      </c>
      <c r="B27" s="103">
        <v>0.95099999999999996</v>
      </c>
      <c r="C27" s="103">
        <v>0.95199999999999996</v>
      </c>
      <c r="D27" s="103">
        <v>0.95299999999999996</v>
      </c>
      <c r="E27" s="103">
        <v>0.95499999999999996</v>
      </c>
      <c r="F27" s="103">
        <v>0.95599999999999996</v>
      </c>
      <c r="G27" s="103">
        <v>0.95699999999999996</v>
      </c>
      <c r="H27" s="103">
        <v>0.95899999999999996</v>
      </c>
      <c r="I27" s="103">
        <v>0.96</v>
      </c>
      <c r="J27" s="103">
        <v>0.96099999999999997</v>
      </c>
      <c r="K27" s="103">
        <v>0.96299999999999997</v>
      </c>
      <c r="L27" s="103">
        <v>0.96399999999999997</v>
      </c>
      <c r="M27" s="103">
        <v>0.96599999999999997</v>
      </c>
    </row>
    <row r="28" spans="1:13" x14ac:dyDescent="0.25">
      <c r="A28" s="92">
        <v>63</v>
      </c>
      <c r="B28" s="103">
        <v>0.96699999999999997</v>
      </c>
      <c r="C28" s="103">
        <v>0.96799999999999997</v>
      </c>
      <c r="D28" s="103">
        <v>0.97</v>
      </c>
      <c r="E28" s="103">
        <v>0.97099999999999997</v>
      </c>
      <c r="F28" s="103">
        <v>0.97199999999999998</v>
      </c>
      <c r="G28" s="103">
        <v>0.97399999999999998</v>
      </c>
      <c r="H28" s="103">
        <v>0.97499999999999998</v>
      </c>
      <c r="I28" s="103">
        <v>0.97599999999999998</v>
      </c>
      <c r="J28" s="103">
        <v>0.97799999999999998</v>
      </c>
      <c r="K28" s="103">
        <v>0.97899999999999998</v>
      </c>
      <c r="L28" s="103">
        <v>0.98099999999999998</v>
      </c>
      <c r="M28" s="103">
        <v>0.98199999999999998</v>
      </c>
    </row>
    <row r="29" spans="1:13" x14ac:dyDescent="0.25">
      <c r="A29" s="92">
        <v>64</v>
      </c>
      <c r="B29" s="103">
        <v>0.98299999999999998</v>
      </c>
      <c r="C29" s="103">
        <v>0.98499999999999999</v>
      </c>
      <c r="D29" s="103">
        <v>0.98599999999999999</v>
      </c>
      <c r="E29" s="103">
        <v>0.98699999999999999</v>
      </c>
      <c r="F29" s="103">
        <v>0.98899999999999999</v>
      </c>
      <c r="G29" s="103">
        <v>0.99</v>
      </c>
      <c r="H29" s="103">
        <v>0.99199999999999999</v>
      </c>
      <c r="I29" s="103">
        <v>0.99299999999999999</v>
      </c>
      <c r="J29" s="103">
        <v>0.99399999999999999</v>
      </c>
      <c r="K29" s="103">
        <v>0.996</v>
      </c>
      <c r="L29" s="103">
        <v>0.997</v>
      </c>
      <c r="M29" s="103">
        <v>0.999</v>
      </c>
    </row>
    <row r="30" spans="1:13" x14ac:dyDescent="0.25">
      <c r="A30" s="92">
        <v>65</v>
      </c>
      <c r="B30" s="103">
        <v>1</v>
      </c>
      <c r="C30" s="103"/>
      <c r="D30" s="103"/>
      <c r="E30" s="103"/>
      <c r="F30" s="103"/>
      <c r="G30" s="103"/>
      <c r="H30" s="103"/>
      <c r="I30" s="103"/>
      <c r="J30" s="103"/>
      <c r="K30" s="103"/>
      <c r="L30" s="103"/>
      <c r="M30" s="103"/>
    </row>
    <row r="31" spans="1:13" x14ac:dyDescent="0.25">
      <c r="A31"/>
      <c r="B31"/>
    </row>
    <row r="32" spans="1:13" x14ac:dyDescent="0.25">
      <c r="A32"/>
      <c r="B32"/>
    </row>
    <row r="33" spans="1:2" x14ac:dyDescent="0.25">
      <c r="A33"/>
      <c r="B33"/>
    </row>
    <row r="34" spans="1:2" x14ac:dyDescent="0.25">
      <c r="A34"/>
      <c r="B34"/>
    </row>
    <row r="35" spans="1:2" x14ac:dyDescent="0.25">
      <c r="A35"/>
      <c r="B35"/>
    </row>
    <row r="36" spans="1:2" x14ac:dyDescent="0.25">
      <c r="A36"/>
      <c r="B36"/>
    </row>
    <row r="37" spans="1:2" ht="39.6" customHeight="1" x14ac:dyDescent="0.25">
      <c r="A37"/>
      <c r="B37"/>
    </row>
    <row r="38" spans="1:2" x14ac:dyDescent="0.25">
      <c r="A38"/>
      <c r="B38"/>
    </row>
    <row r="39" spans="1:2" ht="27.6" customHeight="1" x14ac:dyDescent="0.25">
      <c r="A39"/>
      <c r="B39"/>
    </row>
    <row r="40" spans="1:2"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sheetData>
  <sheetProtection algorithmName="SHA-512" hashValue="BMzoPIc4hMrF/fI3hNPBS+a4e9EBAESerlJ5E6V2NYR/epcXtrLjF4jN973YUclrCLVNglqRiV0ViBhWG84SSA==" saltValue="hdl19lw+ePKGD/jHsA7q1w==" spinCount="100000" sheet="1" objects="1" scenarios="1"/>
  <mergeCells count="1">
    <mergeCell ref="D15:E15"/>
  </mergeCells>
  <conditionalFormatting sqref="A4:A13">
    <cfRule type="expression" dxfId="713" priority="19" stopIfTrue="1">
      <formula>MOD(ROW(),2)=0</formula>
    </cfRule>
    <cfRule type="expression" dxfId="712" priority="20" stopIfTrue="1">
      <formula>MOD(ROW(),2)&lt;&gt;0</formula>
    </cfRule>
  </conditionalFormatting>
  <conditionalFormatting sqref="B4:M13">
    <cfRule type="expression" dxfId="711" priority="21" stopIfTrue="1">
      <formula>MOD(ROW(),2)=0</formula>
    </cfRule>
    <cfRule type="expression" dxfId="710" priority="22" stopIfTrue="1">
      <formula>MOD(ROW(),2)&lt;&gt;0</formula>
    </cfRule>
  </conditionalFormatting>
  <conditionalFormatting sqref="A19:A30">
    <cfRule type="expression" dxfId="709" priority="15" stopIfTrue="1">
      <formula>MOD(ROW(),2)=0</formula>
    </cfRule>
    <cfRule type="expression" dxfId="708" priority="16" stopIfTrue="1">
      <formula>MOD(ROW(),2)&lt;&gt;0</formula>
    </cfRule>
  </conditionalFormatting>
  <conditionalFormatting sqref="B19:M30">
    <cfRule type="expression" dxfId="707" priority="17" stopIfTrue="1">
      <formula>MOD(ROW(),2)=0</formula>
    </cfRule>
    <cfRule type="expression" dxfId="706" priority="18" stopIfTrue="1">
      <formula>MOD(ROW(),2)&lt;&gt;0</formula>
    </cfRule>
  </conditionalFormatting>
  <conditionalFormatting sqref="K15:M15">
    <cfRule type="expression" dxfId="705" priority="13" stopIfTrue="1">
      <formula>MOD(ROW(),2)=0</formula>
    </cfRule>
    <cfRule type="expression" dxfId="704" priority="14" stopIfTrue="1">
      <formula>MOD(ROW(),2)&lt;&gt;0</formula>
    </cfRule>
  </conditionalFormatting>
  <conditionalFormatting sqref="H15:J15">
    <cfRule type="expression" dxfId="703" priority="11" stopIfTrue="1">
      <formula>MOD(ROW(),2)=0</formula>
    </cfRule>
    <cfRule type="expression" dxfId="702" priority="12" stopIfTrue="1">
      <formula>MOD(ROW(),2)&lt;&gt;0</formula>
    </cfRule>
  </conditionalFormatting>
  <conditionalFormatting sqref="A14">
    <cfRule type="expression" dxfId="701" priority="7" stopIfTrue="1">
      <formula>MOD(ROW(),2)=0</formula>
    </cfRule>
    <cfRule type="expression" dxfId="700" priority="8" stopIfTrue="1">
      <formula>MOD(ROW(),2)&lt;&gt;0</formula>
    </cfRule>
  </conditionalFormatting>
  <conditionalFormatting sqref="B14:M14">
    <cfRule type="expression" dxfId="699" priority="9" stopIfTrue="1">
      <formula>MOD(ROW(),2)=0</formula>
    </cfRule>
    <cfRule type="expression" dxfId="698" priority="10" stopIfTrue="1">
      <formula>MOD(ROW(),2)&lt;&gt;0</formula>
    </cfRule>
  </conditionalFormatting>
  <conditionalFormatting sqref="F15:G15 B15:C15 B16:M16">
    <cfRule type="expression" dxfId="697" priority="5" stopIfTrue="1">
      <formula>MOD(ROW(),2)=0</formula>
    </cfRule>
    <cfRule type="expression" dxfId="696" priority="6" stopIfTrue="1">
      <formula>MOD(ROW(),2)&lt;&gt;0</formula>
    </cfRule>
  </conditionalFormatting>
  <conditionalFormatting sqref="D15">
    <cfRule type="expression" dxfId="695" priority="3" stopIfTrue="1">
      <formula>MOD(ROW(),2)=0</formula>
    </cfRule>
    <cfRule type="expression" dxfId="694" priority="4" stopIfTrue="1">
      <formula>MOD(ROW(),2)&lt;&gt;0</formula>
    </cfRule>
  </conditionalFormatting>
  <conditionalFormatting sqref="A15:A16">
    <cfRule type="expression" dxfId="693" priority="1" stopIfTrue="1">
      <formula>MOD(ROW(),2)=0</formula>
    </cfRule>
    <cfRule type="expression" dxfId="692"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5"/>
  <dimension ref="A1:L60"/>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88" t="s">
        <v>24</v>
      </c>
      <c r="B4" s="82" t="s">
        <v>26</v>
      </c>
      <c r="C4" s="82"/>
    </row>
    <row r="5" spans="1:12" x14ac:dyDescent="0.25">
      <c r="A5" s="89" t="s">
        <v>16</v>
      </c>
      <c r="B5" s="84" t="s">
        <v>52</v>
      </c>
      <c r="C5" s="84"/>
    </row>
    <row r="6" spans="1:12" x14ac:dyDescent="0.25">
      <c r="A6" s="89" t="s">
        <v>53</v>
      </c>
      <c r="B6" s="84">
        <v>1987</v>
      </c>
      <c r="C6" s="82"/>
    </row>
    <row r="7" spans="1:12" x14ac:dyDescent="0.25">
      <c r="A7" s="89" t="s">
        <v>17</v>
      </c>
      <c r="B7" s="84" t="s">
        <v>534</v>
      </c>
      <c r="C7" s="84"/>
    </row>
    <row r="8" spans="1:12" ht="12.45" customHeight="1" x14ac:dyDescent="0.25">
      <c r="A8" s="89" t="s">
        <v>2</v>
      </c>
      <c r="B8" s="84" t="s">
        <v>535</v>
      </c>
      <c r="C8" s="82"/>
    </row>
    <row r="9" spans="1:12" x14ac:dyDescent="0.25">
      <c r="A9" s="89" t="s">
        <v>23</v>
      </c>
      <c r="B9" s="84" t="s">
        <v>398</v>
      </c>
      <c r="C9" s="84"/>
    </row>
    <row r="10" spans="1:12" x14ac:dyDescent="0.25">
      <c r="A10" s="89" t="s">
        <v>270</v>
      </c>
      <c r="B10" s="84" t="s">
        <v>536</v>
      </c>
      <c r="C10" s="82"/>
    </row>
    <row r="11" spans="1:12" x14ac:dyDescent="0.25">
      <c r="A11" s="89" t="s">
        <v>57</v>
      </c>
      <c r="B11" s="84">
        <v>501</v>
      </c>
      <c r="C11" s="84"/>
    </row>
    <row r="12" spans="1:12" x14ac:dyDescent="0.25">
      <c r="A12" s="89" t="s">
        <v>58</v>
      </c>
      <c r="B12" s="84" t="s">
        <v>537</v>
      </c>
      <c r="C12" s="82"/>
    </row>
    <row r="13" spans="1:12" ht="52.95" customHeight="1" x14ac:dyDescent="0.25">
      <c r="A13" s="89" t="s">
        <v>519</v>
      </c>
      <c r="B13" s="164" t="s">
        <v>649</v>
      </c>
      <c r="C13" s="84"/>
    </row>
    <row r="14" spans="1:12" x14ac:dyDescent="0.25">
      <c r="A14" s="89" t="s">
        <v>19</v>
      </c>
      <c r="B14" s="90">
        <v>45135</v>
      </c>
      <c r="C14" s="82"/>
    </row>
    <row r="15" spans="1:12" ht="26.4" x14ac:dyDescent="0.25">
      <c r="A15" s="89" t="s">
        <v>20</v>
      </c>
      <c r="B15" s="186">
        <v>45135</v>
      </c>
      <c r="C15" s="84"/>
    </row>
    <row r="16" spans="1:12" x14ac:dyDescent="0.25">
      <c r="A16" s="89" t="s">
        <v>268</v>
      </c>
      <c r="B16" s="90" t="s">
        <v>520</v>
      </c>
      <c r="C16" s="82"/>
    </row>
    <row r="18" spans="1:3" x14ac:dyDescent="0.25">
      <c r="B18" s="96" t="str">
        <f>HYPERLINK("#'Factor List'!A1","Back to Factor List")</f>
        <v>Back to Factor List</v>
      </c>
    </row>
    <row r="20" spans="1:3" ht="26.4" x14ac:dyDescent="0.25">
      <c r="A20" s="97" t="s">
        <v>288</v>
      </c>
      <c r="B20" s="97" t="s">
        <v>625</v>
      </c>
      <c r="C20" s="97" t="s">
        <v>626</v>
      </c>
    </row>
    <row r="21" spans="1:3" x14ac:dyDescent="0.25">
      <c r="A21" s="98">
        <v>60</v>
      </c>
      <c r="B21" s="102">
        <v>21.1</v>
      </c>
      <c r="C21" s="102">
        <v>3.2</v>
      </c>
    </row>
    <row r="22" spans="1:3" x14ac:dyDescent="0.25">
      <c r="A22" s="98">
        <v>61</v>
      </c>
      <c r="B22" s="102">
        <v>20.5</v>
      </c>
      <c r="C22" s="102">
        <v>3.2</v>
      </c>
    </row>
    <row r="23" spans="1:3" x14ac:dyDescent="0.25">
      <c r="A23" s="98">
        <v>62</v>
      </c>
      <c r="B23" s="121">
        <v>19.899999999999999</v>
      </c>
      <c r="C23" s="102">
        <v>3.2</v>
      </c>
    </row>
    <row r="24" spans="1:3" x14ac:dyDescent="0.25">
      <c r="A24" s="98">
        <v>63</v>
      </c>
      <c r="B24" s="102">
        <v>19.2</v>
      </c>
      <c r="C24" s="102">
        <v>3.3</v>
      </c>
    </row>
    <row r="25" spans="1:3" x14ac:dyDescent="0.25">
      <c r="A25" s="98">
        <v>64</v>
      </c>
      <c r="B25" s="102">
        <v>18.600000000000001</v>
      </c>
      <c r="C25" s="102">
        <v>3.2</v>
      </c>
    </row>
    <row r="26" spans="1:3" x14ac:dyDescent="0.25">
      <c r="A26" s="98">
        <v>65</v>
      </c>
      <c r="B26" s="102">
        <v>17.899999999999999</v>
      </c>
      <c r="C26" s="102">
        <v>3.1</v>
      </c>
    </row>
    <row r="27" spans="1:3" x14ac:dyDescent="0.25">
      <c r="A27" s="98">
        <v>66</v>
      </c>
      <c r="B27" s="102">
        <v>17.3</v>
      </c>
      <c r="C27" s="102">
        <v>3.1</v>
      </c>
    </row>
    <row r="28" spans="1:3" x14ac:dyDescent="0.25">
      <c r="A28" s="98">
        <v>67</v>
      </c>
      <c r="B28" s="102">
        <v>16.7</v>
      </c>
      <c r="C28" s="102">
        <v>3.1</v>
      </c>
    </row>
    <row r="29" spans="1:3" x14ac:dyDescent="0.25">
      <c r="A29" s="98">
        <v>68</v>
      </c>
      <c r="B29" s="102">
        <v>16</v>
      </c>
      <c r="C29" s="102">
        <v>3.1</v>
      </c>
    </row>
    <row r="30" spans="1:3" x14ac:dyDescent="0.25">
      <c r="A30" s="98">
        <v>69</v>
      </c>
      <c r="B30" s="102">
        <v>15.4</v>
      </c>
      <c r="C30" s="102">
        <v>3</v>
      </c>
    </row>
    <row r="31" spans="1:3" x14ac:dyDescent="0.25">
      <c r="A31" s="98">
        <v>70</v>
      </c>
      <c r="B31" s="102">
        <v>14.7</v>
      </c>
      <c r="C31" s="102">
        <v>3</v>
      </c>
    </row>
    <row r="32" spans="1:3" x14ac:dyDescent="0.25">
      <c r="A32" s="98">
        <v>71</v>
      </c>
      <c r="B32" s="102">
        <v>14.1</v>
      </c>
      <c r="C32" s="102">
        <v>3</v>
      </c>
    </row>
    <row r="33" spans="1:3" x14ac:dyDescent="0.25">
      <c r="A33" s="98">
        <v>72</v>
      </c>
      <c r="B33" s="102">
        <v>13.4</v>
      </c>
      <c r="C33" s="102">
        <v>3</v>
      </c>
    </row>
    <row r="34" spans="1:3" x14ac:dyDescent="0.25">
      <c r="A34" s="98">
        <v>73</v>
      </c>
      <c r="B34" s="102">
        <v>12.8</v>
      </c>
      <c r="C34" s="102">
        <v>2.9</v>
      </c>
    </row>
    <row r="35" spans="1:3" x14ac:dyDescent="0.25">
      <c r="A35" s="98">
        <v>74</v>
      </c>
      <c r="B35" s="102">
        <v>12.1</v>
      </c>
      <c r="C35" s="102">
        <v>2.8</v>
      </c>
    </row>
    <row r="36" spans="1:3" x14ac:dyDescent="0.25">
      <c r="A36" s="98">
        <v>75</v>
      </c>
      <c r="B36" s="102">
        <v>11.5</v>
      </c>
      <c r="C36" s="102">
        <v>2.7</v>
      </c>
    </row>
    <row r="37" spans="1:3" x14ac:dyDescent="0.25">
      <c r="A37" s="98">
        <v>76</v>
      </c>
      <c r="B37" s="102">
        <v>10.9</v>
      </c>
      <c r="C37" s="102">
        <v>2.6</v>
      </c>
    </row>
    <row r="38" spans="1:3" x14ac:dyDescent="0.25">
      <c r="A38" s="98">
        <v>77</v>
      </c>
      <c r="B38" s="102">
        <v>10.199999999999999</v>
      </c>
      <c r="C38" s="102">
        <v>2.6</v>
      </c>
    </row>
    <row r="39" spans="1:3" x14ac:dyDescent="0.25">
      <c r="A39" s="98">
        <v>78</v>
      </c>
      <c r="B39" s="102">
        <v>9.6</v>
      </c>
      <c r="C39" s="102">
        <v>2.6</v>
      </c>
    </row>
    <row r="40" spans="1:3" x14ac:dyDescent="0.25">
      <c r="A40" s="98">
        <v>79</v>
      </c>
      <c r="B40" s="102">
        <v>9</v>
      </c>
      <c r="C40" s="102">
        <v>2.2999999999999998</v>
      </c>
    </row>
    <row r="41" spans="1:3" x14ac:dyDescent="0.25">
      <c r="A41" s="98">
        <v>80</v>
      </c>
      <c r="B41" s="102">
        <v>8.5</v>
      </c>
      <c r="C41" s="102">
        <v>2.1</v>
      </c>
    </row>
    <row r="42" spans="1:3" x14ac:dyDescent="0.25">
      <c r="A42" s="98">
        <v>81</v>
      </c>
      <c r="B42" s="102">
        <v>7.9</v>
      </c>
      <c r="C42" s="102">
        <v>2.1</v>
      </c>
    </row>
    <row r="43" spans="1:3" x14ac:dyDescent="0.25">
      <c r="A43" s="98">
        <v>82</v>
      </c>
      <c r="B43" s="102">
        <v>7.4</v>
      </c>
      <c r="C43" s="102">
        <v>2</v>
      </c>
    </row>
    <row r="44" spans="1:3" x14ac:dyDescent="0.25">
      <c r="A44" s="98">
        <v>83</v>
      </c>
      <c r="B44" s="102">
        <v>6.9</v>
      </c>
      <c r="C44" s="102">
        <v>1.9</v>
      </c>
    </row>
    <row r="45" spans="1:3" x14ac:dyDescent="0.25">
      <c r="A45" s="98">
        <v>84</v>
      </c>
      <c r="B45" s="102">
        <v>6.4</v>
      </c>
      <c r="C45" s="102">
        <v>1.7</v>
      </c>
    </row>
    <row r="46" spans="1:3" x14ac:dyDescent="0.25">
      <c r="A46" s="98">
        <v>85</v>
      </c>
      <c r="B46" s="102">
        <v>5.9</v>
      </c>
      <c r="C46" s="102">
        <v>1.4</v>
      </c>
    </row>
    <row r="47" spans="1:3" x14ac:dyDescent="0.25">
      <c r="A47" s="98">
        <v>86</v>
      </c>
      <c r="B47" s="102">
        <v>5.4</v>
      </c>
      <c r="C47" s="102">
        <v>1.4</v>
      </c>
    </row>
    <row r="48" spans="1:3" x14ac:dyDescent="0.25">
      <c r="A48" s="98">
        <v>87</v>
      </c>
      <c r="B48" s="102">
        <v>5</v>
      </c>
      <c r="C48" s="102">
        <v>1.3</v>
      </c>
    </row>
    <row r="49" spans="1:3" x14ac:dyDescent="0.25">
      <c r="A49" s="98">
        <v>88</v>
      </c>
      <c r="B49" s="102">
        <v>4.5999999999999996</v>
      </c>
      <c r="C49" s="102">
        <v>1.2</v>
      </c>
    </row>
    <row r="50" spans="1:3" x14ac:dyDescent="0.25">
      <c r="A50" s="98">
        <v>89</v>
      </c>
      <c r="B50" s="102">
        <v>4.2</v>
      </c>
      <c r="C50" s="102">
        <v>1</v>
      </c>
    </row>
    <row r="51" spans="1:3" x14ac:dyDescent="0.25">
      <c r="A51" s="98">
        <v>90</v>
      </c>
      <c r="B51" s="102">
        <v>3.9</v>
      </c>
      <c r="C51" s="102">
        <v>0.8</v>
      </c>
    </row>
    <row r="52" spans="1:3" x14ac:dyDescent="0.25">
      <c r="A52" s="98">
        <v>91</v>
      </c>
      <c r="B52" s="102">
        <v>3.6</v>
      </c>
      <c r="C52" s="102">
        <v>0.7</v>
      </c>
    </row>
    <row r="53" spans="1:3" x14ac:dyDescent="0.25">
      <c r="A53" s="98">
        <v>92</v>
      </c>
      <c r="B53" s="102">
        <v>3.3</v>
      </c>
      <c r="C53" s="102">
        <v>0.7</v>
      </c>
    </row>
    <row r="54" spans="1:3" x14ac:dyDescent="0.25">
      <c r="A54" s="98">
        <v>93</v>
      </c>
      <c r="B54" s="102">
        <v>3</v>
      </c>
      <c r="C54" s="102">
        <v>0.6</v>
      </c>
    </row>
    <row r="55" spans="1:3" x14ac:dyDescent="0.25">
      <c r="A55" s="98">
        <v>94</v>
      </c>
      <c r="B55" s="102">
        <v>2.8</v>
      </c>
      <c r="C55" s="102">
        <v>0.6</v>
      </c>
    </row>
    <row r="56" spans="1:3" x14ac:dyDescent="0.25">
      <c r="A56" s="98">
        <v>95</v>
      </c>
      <c r="B56" s="102">
        <v>2.6</v>
      </c>
      <c r="C56" s="102">
        <v>0.5</v>
      </c>
    </row>
    <row r="57" spans="1:3" x14ac:dyDescent="0.25">
      <c r="A57" s="98">
        <v>96</v>
      </c>
      <c r="B57" s="102">
        <v>2.4</v>
      </c>
      <c r="C57" s="102">
        <v>0.5</v>
      </c>
    </row>
    <row r="58" spans="1:3" x14ac:dyDescent="0.25">
      <c r="A58" s="98">
        <v>97</v>
      </c>
      <c r="B58" s="102">
        <v>2.2000000000000002</v>
      </c>
      <c r="C58" s="102">
        <v>0.5</v>
      </c>
    </row>
    <row r="59" spans="1:3" x14ac:dyDescent="0.25">
      <c r="A59" s="98">
        <v>98</v>
      </c>
      <c r="B59" s="102">
        <v>2.1</v>
      </c>
      <c r="C59" s="102">
        <v>0.4</v>
      </c>
    </row>
    <row r="60" spans="1:3" x14ac:dyDescent="0.25">
      <c r="A60" s="98">
        <v>99</v>
      </c>
      <c r="B60" s="102">
        <v>2</v>
      </c>
      <c r="C60" s="102">
        <v>0.4</v>
      </c>
    </row>
  </sheetData>
  <sheetProtection algorithmName="SHA-512" hashValue="9po9YLst8HZ7D1+4x5NMDJKNmlL+mEuu76UX68HSFk3GvQkaS0CIJIwFWAqAidx1f2nvemkAF6AQ890hY1RkTA==" saltValue="E0RwExlLW+Q6M6NlGaDn+g==" spinCount="100000" sheet="1" objects="1" scenarios="1"/>
  <conditionalFormatting sqref="B10">
    <cfRule type="expression" dxfId="691" priority="7" stopIfTrue="1">
      <formula>MOD(ROW(),2)=0</formula>
    </cfRule>
    <cfRule type="expression" dxfId="690" priority="8" stopIfTrue="1">
      <formula>MOD(ROW(),2)&lt;&gt;0</formula>
    </cfRule>
  </conditionalFormatting>
  <conditionalFormatting sqref="A20:A60 A4:A14">
    <cfRule type="expression" dxfId="689" priority="9" stopIfTrue="1">
      <formula>MOD(ROW(),2)=0</formula>
    </cfRule>
    <cfRule type="expression" dxfId="688" priority="10" stopIfTrue="1">
      <formula>MOD(ROW(),2)&lt;&gt;0</formula>
    </cfRule>
  </conditionalFormatting>
  <conditionalFormatting sqref="B20:C22 B4:C5 B11:B14 B24:C60 C23 B6:B9 C6:C14">
    <cfRule type="expression" dxfId="687" priority="11" stopIfTrue="1">
      <formula>MOD(ROW(),2)=0</formula>
    </cfRule>
    <cfRule type="expression" dxfId="686" priority="12" stopIfTrue="1">
      <formula>MOD(ROW(),2)&lt;&gt;0</formula>
    </cfRule>
  </conditionalFormatting>
  <conditionalFormatting sqref="B23">
    <cfRule type="expression" dxfId="685" priority="5" stopIfTrue="1">
      <formula>MOD(ROW(),2)=0</formula>
    </cfRule>
    <cfRule type="expression" dxfId="684" priority="6" stopIfTrue="1">
      <formula>MOD(ROW(),2)&lt;&gt;0</formula>
    </cfRule>
  </conditionalFormatting>
  <conditionalFormatting sqref="A15:A16">
    <cfRule type="expression" dxfId="683" priority="1" stopIfTrue="1">
      <formula>MOD(ROW(),2)=0</formula>
    </cfRule>
    <cfRule type="expression" dxfId="682" priority="2" stopIfTrue="1">
      <formula>MOD(ROW(),2)&lt;&gt;0</formula>
    </cfRule>
  </conditionalFormatting>
  <conditionalFormatting sqref="B15:C16">
    <cfRule type="expression" dxfId="681" priority="3" stopIfTrue="1">
      <formula>MOD(ROW(),2)=0</formula>
    </cfRule>
    <cfRule type="expression" dxfId="680" priority="4"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6"/>
  <dimension ref="A1:L60"/>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x14ac:dyDescent="0.25">
      <c r="A4" s="88" t="s">
        <v>24</v>
      </c>
      <c r="B4" s="82" t="s">
        <v>26</v>
      </c>
      <c r="C4" s="82"/>
    </row>
    <row r="5" spans="1:12" x14ac:dyDescent="0.25">
      <c r="A5" s="89" t="s">
        <v>16</v>
      </c>
      <c r="B5" s="84" t="s">
        <v>52</v>
      </c>
      <c r="C5" s="82"/>
    </row>
    <row r="6" spans="1:12" x14ac:dyDescent="0.25">
      <c r="A6" s="89" t="s">
        <v>53</v>
      </c>
      <c r="B6" s="84" t="s">
        <v>538</v>
      </c>
      <c r="C6" s="82"/>
    </row>
    <row r="7" spans="1:12" x14ac:dyDescent="0.25">
      <c r="A7" s="89" t="s">
        <v>17</v>
      </c>
      <c r="B7" s="84" t="s">
        <v>534</v>
      </c>
      <c r="C7" s="82"/>
    </row>
    <row r="8" spans="1:12" ht="12.45" customHeight="1" x14ac:dyDescent="0.25">
      <c r="A8" s="89" t="s">
        <v>2</v>
      </c>
      <c r="B8" s="84" t="s">
        <v>535</v>
      </c>
      <c r="C8" s="82"/>
    </row>
    <row r="9" spans="1:12" x14ac:dyDescent="0.25">
      <c r="A9" s="89" t="s">
        <v>23</v>
      </c>
      <c r="B9" s="84" t="s">
        <v>398</v>
      </c>
      <c r="C9" s="82"/>
    </row>
    <row r="10" spans="1:12" x14ac:dyDescent="0.25">
      <c r="A10" s="89" t="s">
        <v>270</v>
      </c>
      <c r="B10" s="84" t="s">
        <v>536</v>
      </c>
      <c r="C10" s="82"/>
    </row>
    <row r="11" spans="1:12" x14ac:dyDescent="0.25">
      <c r="A11" s="89" t="s">
        <v>57</v>
      </c>
      <c r="B11" s="84">
        <v>502</v>
      </c>
      <c r="C11" s="82"/>
    </row>
    <row r="12" spans="1:12" x14ac:dyDescent="0.25">
      <c r="A12" s="89" t="s">
        <v>58</v>
      </c>
      <c r="B12" s="84" t="s">
        <v>539</v>
      </c>
      <c r="C12" s="82"/>
    </row>
    <row r="13" spans="1:12" ht="52.5" customHeight="1" x14ac:dyDescent="0.25">
      <c r="A13" s="89" t="s">
        <v>519</v>
      </c>
      <c r="B13" s="173" t="s">
        <v>649</v>
      </c>
      <c r="C13" s="82"/>
    </row>
    <row r="14" spans="1:12" x14ac:dyDescent="0.25">
      <c r="A14" s="89" t="s">
        <v>19</v>
      </c>
      <c r="B14" s="90">
        <v>45135</v>
      </c>
      <c r="C14" s="82"/>
    </row>
    <row r="15" spans="1:12" ht="26.4" x14ac:dyDescent="0.25">
      <c r="A15" s="89" t="s">
        <v>20</v>
      </c>
      <c r="B15" s="186">
        <v>45135</v>
      </c>
      <c r="C15" s="84"/>
    </row>
    <row r="16" spans="1:12" x14ac:dyDescent="0.25">
      <c r="A16" s="89" t="s">
        <v>268</v>
      </c>
      <c r="B16" s="90" t="s">
        <v>520</v>
      </c>
      <c r="C16" s="82"/>
    </row>
    <row r="18" spans="1:3" x14ac:dyDescent="0.25">
      <c r="B18" s="96" t="str">
        <f>HYPERLINK("#'Factor List'!A1","Back to Factor List")</f>
        <v>Back to Factor List</v>
      </c>
    </row>
    <row r="20" spans="1:3" ht="26.4" x14ac:dyDescent="0.25">
      <c r="A20" s="97" t="s">
        <v>288</v>
      </c>
      <c r="B20" s="97" t="s">
        <v>625</v>
      </c>
      <c r="C20" s="97" t="s">
        <v>627</v>
      </c>
    </row>
    <row r="21" spans="1:3" x14ac:dyDescent="0.25">
      <c r="A21" s="98">
        <v>60</v>
      </c>
      <c r="B21" s="102">
        <v>21.1</v>
      </c>
      <c r="C21" s="102">
        <v>3.4</v>
      </c>
    </row>
    <row r="22" spans="1:3" x14ac:dyDescent="0.25">
      <c r="A22" s="98">
        <v>61</v>
      </c>
      <c r="B22" s="102">
        <v>20.5</v>
      </c>
      <c r="C22" s="102">
        <v>3.4</v>
      </c>
    </row>
    <row r="23" spans="1:3" x14ac:dyDescent="0.25">
      <c r="A23" s="98">
        <v>62</v>
      </c>
      <c r="B23" s="121">
        <v>19.899999999999999</v>
      </c>
      <c r="C23" s="102">
        <v>3.4</v>
      </c>
    </row>
    <row r="24" spans="1:3" x14ac:dyDescent="0.25">
      <c r="A24" s="98">
        <v>63</v>
      </c>
      <c r="B24" s="102">
        <v>19.2</v>
      </c>
      <c r="C24" s="102">
        <v>3.4</v>
      </c>
    </row>
    <row r="25" spans="1:3" x14ac:dyDescent="0.25">
      <c r="A25" s="98">
        <v>64</v>
      </c>
      <c r="B25" s="102">
        <v>18.600000000000001</v>
      </c>
      <c r="C25" s="102">
        <v>3.3</v>
      </c>
    </row>
    <row r="26" spans="1:3" x14ac:dyDescent="0.25">
      <c r="A26" s="98">
        <v>65</v>
      </c>
      <c r="B26" s="102">
        <v>17.899999999999999</v>
      </c>
      <c r="C26" s="102">
        <v>3.2</v>
      </c>
    </row>
    <row r="27" spans="1:3" x14ac:dyDescent="0.25">
      <c r="A27" s="98">
        <v>66</v>
      </c>
      <c r="B27" s="102">
        <v>17.3</v>
      </c>
      <c r="C27" s="102">
        <v>3.2</v>
      </c>
    </row>
    <row r="28" spans="1:3" x14ac:dyDescent="0.25">
      <c r="A28" s="98">
        <v>67</v>
      </c>
      <c r="B28" s="102">
        <v>16.7</v>
      </c>
      <c r="C28" s="102">
        <v>3.2</v>
      </c>
    </row>
    <row r="29" spans="1:3" x14ac:dyDescent="0.25">
      <c r="A29" s="98">
        <v>68</v>
      </c>
      <c r="B29" s="102">
        <v>16</v>
      </c>
      <c r="C29" s="102">
        <v>3.2</v>
      </c>
    </row>
    <row r="30" spans="1:3" x14ac:dyDescent="0.25">
      <c r="A30" s="98">
        <v>69</v>
      </c>
      <c r="B30" s="102">
        <v>15.4</v>
      </c>
      <c r="C30" s="102">
        <v>3.2</v>
      </c>
    </row>
    <row r="31" spans="1:3" x14ac:dyDescent="0.25">
      <c r="A31" s="98">
        <v>70</v>
      </c>
      <c r="B31" s="102">
        <v>14.7</v>
      </c>
      <c r="C31" s="102">
        <v>3.1</v>
      </c>
    </row>
    <row r="32" spans="1:3" x14ac:dyDescent="0.25">
      <c r="A32" s="98">
        <v>71</v>
      </c>
      <c r="B32" s="102">
        <v>14.1</v>
      </c>
      <c r="C32" s="102">
        <v>3.1</v>
      </c>
    </row>
    <row r="33" spans="1:3" x14ac:dyDescent="0.25">
      <c r="A33" s="98">
        <v>72</v>
      </c>
      <c r="B33" s="102">
        <v>13.4</v>
      </c>
      <c r="C33" s="102">
        <v>3.1</v>
      </c>
    </row>
    <row r="34" spans="1:3" x14ac:dyDescent="0.25">
      <c r="A34" s="98">
        <v>73</v>
      </c>
      <c r="B34" s="102">
        <v>12.8</v>
      </c>
      <c r="C34" s="102">
        <v>3</v>
      </c>
    </row>
    <row r="35" spans="1:3" x14ac:dyDescent="0.25">
      <c r="A35" s="98">
        <v>74</v>
      </c>
      <c r="B35" s="102">
        <v>12.1</v>
      </c>
      <c r="C35" s="102">
        <v>2.9</v>
      </c>
    </row>
    <row r="36" spans="1:3" x14ac:dyDescent="0.25">
      <c r="A36" s="98">
        <v>75</v>
      </c>
      <c r="B36" s="102">
        <v>11.5</v>
      </c>
      <c r="C36" s="102">
        <v>2.7</v>
      </c>
    </row>
    <row r="37" spans="1:3" x14ac:dyDescent="0.25">
      <c r="A37" s="98">
        <v>76</v>
      </c>
      <c r="B37" s="102">
        <v>10.9</v>
      </c>
      <c r="C37" s="102">
        <v>2.7</v>
      </c>
    </row>
    <row r="38" spans="1:3" x14ac:dyDescent="0.25">
      <c r="A38" s="98">
        <v>77</v>
      </c>
      <c r="B38" s="102">
        <v>10.199999999999999</v>
      </c>
      <c r="C38" s="102">
        <v>2.6</v>
      </c>
    </row>
    <row r="39" spans="1:3" x14ac:dyDescent="0.25">
      <c r="A39" s="98">
        <v>78</v>
      </c>
      <c r="B39" s="102">
        <v>9.6</v>
      </c>
      <c r="C39" s="102">
        <v>2.6</v>
      </c>
    </row>
    <row r="40" spans="1:3" x14ac:dyDescent="0.25">
      <c r="A40" s="98">
        <v>79</v>
      </c>
      <c r="B40" s="102">
        <v>9</v>
      </c>
      <c r="C40" s="102">
        <v>2.4</v>
      </c>
    </row>
    <row r="41" spans="1:3" x14ac:dyDescent="0.25">
      <c r="A41" s="98">
        <v>80</v>
      </c>
      <c r="B41" s="102">
        <v>8.5</v>
      </c>
      <c r="C41" s="102">
        <v>2.1</v>
      </c>
    </row>
    <row r="42" spans="1:3" x14ac:dyDescent="0.25">
      <c r="A42" s="98">
        <v>81</v>
      </c>
      <c r="B42" s="102">
        <v>7.9</v>
      </c>
      <c r="C42" s="102">
        <v>2.1</v>
      </c>
    </row>
    <row r="43" spans="1:3" x14ac:dyDescent="0.25">
      <c r="A43" s="98">
        <v>82</v>
      </c>
      <c r="B43" s="102">
        <v>7.4</v>
      </c>
      <c r="C43" s="102">
        <v>2</v>
      </c>
    </row>
    <row r="44" spans="1:3" x14ac:dyDescent="0.25">
      <c r="A44" s="98">
        <v>83</v>
      </c>
      <c r="B44" s="102">
        <v>6.9</v>
      </c>
      <c r="C44" s="102">
        <v>2</v>
      </c>
    </row>
    <row r="45" spans="1:3" x14ac:dyDescent="0.25">
      <c r="A45" s="98">
        <v>84</v>
      </c>
      <c r="B45" s="102">
        <v>6.4</v>
      </c>
      <c r="C45" s="102">
        <v>1.7</v>
      </c>
    </row>
    <row r="46" spans="1:3" x14ac:dyDescent="0.25">
      <c r="A46" s="98">
        <v>85</v>
      </c>
      <c r="B46" s="102">
        <v>5.9</v>
      </c>
      <c r="C46" s="102">
        <v>1.4</v>
      </c>
    </row>
    <row r="47" spans="1:3" x14ac:dyDescent="0.25">
      <c r="A47" s="98">
        <v>86</v>
      </c>
      <c r="B47" s="102">
        <v>5.4</v>
      </c>
      <c r="C47" s="102">
        <v>1.4</v>
      </c>
    </row>
    <row r="48" spans="1:3" x14ac:dyDescent="0.25">
      <c r="A48" s="98">
        <v>87</v>
      </c>
      <c r="B48" s="102">
        <v>5</v>
      </c>
      <c r="C48" s="102">
        <v>1.3</v>
      </c>
    </row>
    <row r="49" spans="1:3" x14ac:dyDescent="0.25">
      <c r="A49" s="98">
        <v>88</v>
      </c>
      <c r="B49" s="102">
        <v>4.5999999999999996</v>
      </c>
      <c r="C49" s="102">
        <v>1.3</v>
      </c>
    </row>
    <row r="50" spans="1:3" x14ac:dyDescent="0.25">
      <c r="A50" s="98">
        <v>89</v>
      </c>
      <c r="B50" s="102">
        <v>4.2</v>
      </c>
      <c r="C50" s="102">
        <v>1</v>
      </c>
    </row>
    <row r="51" spans="1:3" x14ac:dyDescent="0.25">
      <c r="A51" s="98">
        <v>90</v>
      </c>
      <c r="B51" s="102">
        <v>3.9</v>
      </c>
      <c r="C51" s="102">
        <v>0.8</v>
      </c>
    </row>
    <row r="52" spans="1:3" x14ac:dyDescent="0.25">
      <c r="A52" s="98">
        <v>91</v>
      </c>
      <c r="B52" s="102">
        <v>3.6</v>
      </c>
      <c r="C52" s="102">
        <v>0.7</v>
      </c>
    </row>
    <row r="53" spans="1:3" x14ac:dyDescent="0.25">
      <c r="A53" s="98">
        <v>92</v>
      </c>
      <c r="B53" s="102">
        <v>3.3</v>
      </c>
      <c r="C53" s="102">
        <v>0.7</v>
      </c>
    </row>
    <row r="54" spans="1:3" x14ac:dyDescent="0.25">
      <c r="A54" s="98">
        <v>93</v>
      </c>
      <c r="B54" s="102">
        <v>3</v>
      </c>
      <c r="C54" s="102">
        <v>0.6</v>
      </c>
    </row>
    <row r="55" spans="1:3" x14ac:dyDescent="0.25">
      <c r="A55" s="98">
        <v>94</v>
      </c>
      <c r="B55" s="102">
        <v>2.8</v>
      </c>
      <c r="C55" s="102">
        <v>0.6</v>
      </c>
    </row>
    <row r="56" spans="1:3" x14ac:dyDescent="0.25">
      <c r="A56" s="98">
        <v>95</v>
      </c>
      <c r="B56" s="102">
        <v>2.6</v>
      </c>
      <c r="C56" s="102">
        <v>0.6</v>
      </c>
    </row>
    <row r="57" spans="1:3" x14ac:dyDescent="0.25">
      <c r="A57" s="98">
        <v>96</v>
      </c>
      <c r="B57" s="102">
        <v>2.4</v>
      </c>
      <c r="C57" s="102">
        <v>0.5</v>
      </c>
    </row>
    <row r="58" spans="1:3" x14ac:dyDescent="0.25">
      <c r="A58" s="98">
        <v>97</v>
      </c>
      <c r="B58" s="102">
        <v>2.2000000000000002</v>
      </c>
      <c r="C58" s="102">
        <v>0.5</v>
      </c>
    </row>
    <row r="59" spans="1:3" x14ac:dyDescent="0.25">
      <c r="A59" s="98">
        <v>98</v>
      </c>
      <c r="B59" s="102">
        <v>2.1</v>
      </c>
      <c r="C59" s="102">
        <v>0.4</v>
      </c>
    </row>
    <row r="60" spans="1:3" x14ac:dyDescent="0.25">
      <c r="A60" s="98">
        <v>99</v>
      </c>
      <c r="B60" s="102">
        <v>2</v>
      </c>
      <c r="C60" s="102">
        <v>0.4</v>
      </c>
    </row>
  </sheetData>
  <sheetProtection algorithmName="SHA-512" hashValue="QAhEzO3n67YJERH1Hjx/Zmw1iujbHwkXLVBorroBpmftGFUNKtaw/zIWm1hZq039hwwj8Ee8KWlrgbbOVHLMhg==" saltValue="M/IJVV7rTy5D04znShDwfw==" spinCount="100000" sheet="1" objects="1" scenarios="1"/>
  <conditionalFormatting sqref="B10">
    <cfRule type="expression" dxfId="679" priority="11" stopIfTrue="1">
      <formula>MOD(ROW(),2)=0</formula>
    </cfRule>
    <cfRule type="expression" dxfId="678" priority="12" stopIfTrue="1">
      <formula>MOD(ROW(),2)&lt;&gt;0</formula>
    </cfRule>
  </conditionalFormatting>
  <conditionalFormatting sqref="A20:A60 A4:A12">
    <cfRule type="expression" dxfId="677" priority="17" stopIfTrue="1">
      <formula>MOD(ROW(),2)=0</formula>
    </cfRule>
    <cfRule type="expression" dxfId="676" priority="18" stopIfTrue="1">
      <formula>MOD(ROW(),2)&lt;&gt;0</formula>
    </cfRule>
  </conditionalFormatting>
  <conditionalFormatting sqref="B20:C22 B4:C4 B11:B12 B24:C60 C23 B5:B9 C5:C14">
    <cfRule type="expression" dxfId="675" priority="19" stopIfTrue="1">
      <formula>MOD(ROW(),2)=0</formula>
    </cfRule>
    <cfRule type="expression" dxfId="674" priority="20" stopIfTrue="1">
      <formula>MOD(ROW(),2)&lt;&gt;0</formula>
    </cfRule>
  </conditionalFormatting>
  <conditionalFormatting sqref="A14">
    <cfRule type="expression" dxfId="673" priority="21" stopIfTrue="1">
      <formula>MOD(ROW(),2)=0</formula>
    </cfRule>
    <cfRule type="expression" dxfId="672" priority="22" stopIfTrue="1">
      <formula>MOD(ROW(),2)&lt;&gt;0</formula>
    </cfRule>
  </conditionalFormatting>
  <conditionalFormatting sqref="B14">
    <cfRule type="expression" dxfId="671" priority="23" stopIfTrue="1">
      <formula>MOD(ROW(),2)=0</formula>
    </cfRule>
    <cfRule type="expression" dxfId="670" priority="24" stopIfTrue="1">
      <formula>MOD(ROW(),2)&lt;&gt;0</formula>
    </cfRule>
  </conditionalFormatting>
  <conditionalFormatting sqref="A13">
    <cfRule type="expression" dxfId="669" priority="13" stopIfTrue="1">
      <formula>MOD(ROW(),2)=0</formula>
    </cfRule>
    <cfRule type="expression" dxfId="668" priority="14" stopIfTrue="1">
      <formula>MOD(ROW(),2)&lt;&gt;0</formula>
    </cfRule>
  </conditionalFormatting>
  <conditionalFormatting sqref="B23">
    <cfRule type="expression" dxfId="667" priority="9" stopIfTrue="1">
      <formula>MOD(ROW(),2)=0</formula>
    </cfRule>
    <cfRule type="expression" dxfId="666" priority="10" stopIfTrue="1">
      <formula>MOD(ROW(),2)&lt;&gt;0</formula>
    </cfRule>
  </conditionalFormatting>
  <conditionalFormatting sqref="B13">
    <cfRule type="expression" dxfId="665" priority="7" stopIfTrue="1">
      <formula>MOD(ROW(),2)=0</formula>
    </cfRule>
    <cfRule type="expression" dxfId="664" priority="8" stopIfTrue="1">
      <formula>MOD(ROW(),2)&lt;&gt;0</formula>
    </cfRule>
  </conditionalFormatting>
  <conditionalFormatting sqref="A15:A16">
    <cfRule type="expression" dxfId="663" priority="3" stopIfTrue="1">
      <formula>MOD(ROW(),2)=0</formula>
    </cfRule>
    <cfRule type="expression" dxfId="662" priority="4" stopIfTrue="1">
      <formula>MOD(ROW(),2)&lt;&gt;0</formula>
    </cfRule>
  </conditionalFormatting>
  <conditionalFormatting sqref="B16:C16 C15">
    <cfRule type="expression" dxfId="661" priority="5" stopIfTrue="1">
      <formula>MOD(ROW(),2)=0</formula>
    </cfRule>
    <cfRule type="expression" dxfId="660" priority="6" stopIfTrue="1">
      <formula>MOD(ROW(),2)&lt;&gt;0</formula>
    </cfRule>
  </conditionalFormatting>
  <conditionalFormatting sqref="B15">
    <cfRule type="expression" dxfId="659" priority="1" stopIfTrue="1">
      <formula>MOD(ROW(),2)=0</formula>
    </cfRule>
    <cfRule type="expression" dxfId="65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7"/>
  <dimension ref="A1:L59"/>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t="s">
        <v>540</v>
      </c>
    </row>
    <row r="7" spans="1:12" x14ac:dyDescent="0.25">
      <c r="A7" s="89" t="s">
        <v>17</v>
      </c>
      <c r="B7" s="84" t="s">
        <v>534</v>
      </c>
    </row>
    <row r="8" spans="1:12" ht="119.55" customHeight="1" x14ac:dyDescent="0.25">
      <c r="A8" s="89" t="s">
        <v>2</v>
      </c>
      <c r="B8" s="84" t="s">
        <v>541</v>
      </c>
    </row>
    <row r="9" spans="1:12" x14ac:dyDescent="0.25">
      <c r="A9" s="89" t="s">
        <v>23</v>
      </c>
      <c r="B9" s="84" t="s">
        <v>398</v>
      </c>
    </row>
    <row r="10" spans="1:12" ht="26.4" x14ac:dyDescent="0.25">
      <c r="A10" s="89" t="s">
        <v>270</v>
      </c>
      <c r="B10" s="84" t="s">
        <v>536</v>
      </c>
    </row>
    <row r="11" spans="1:12" x14ac:dyDescent="0.25">
      <c r="A11" s="89" t="s">
        <v>57</v>
      </c>
      <c r="B11" s="84">
        <v>503</v>
      </c>
    </row>
    <row r="12" spans="1:12" x14ac:dyDescent="0.25">
      <c r="A12" s="89" t="s">
        <v>58</v>
      </c>
      <c r="B12" s="84" t="s">
        <v>542</v>
      </c>
    </row>
    <row r="13" spans="1:12" ht="105.6" x14ac:dyDescent="0.25">
      <c r="A13" s="89" t="s">
        <v>519</v>
      </c>
      <c r="B13" s="169" t="s">
        <v>649</v>
      </c>
    </row>
    <row r="14" spans="1:12" x14ac:dyDescent="0.25">
      <c r="A14" s="89" t="s">
        <v>19</v>
      </c>
      <c r="B14" s="90">
        <v>45135</v>
      </c>
    </row>
    <row r="15" spans="1:12" ht="26.4" x14ac:dyDescent="0.25">
      <c r="A15" s="89" t="s">
        <v>20</v>
      </c>
      <c r="B15" s="186">
        <v>45135</v>
      </c>
    </row>
    <row r="16" spans="1:12" x14ac:dyDescent="0.25">
      <c r="A16" s="89" t="s">
        <v>268</v>
      </c>
      <c r="B16" s="90" t="s">
        <v>520</v>
      </c>
    </row>
    <row r="17" spans="1:2" x14ac:dyDescent="0.25">
      <c r="B17" s="96" t="str">
        <f>HYPERLINK("#'Factor List'!A1","Back to Factor List")</f>
        <v>Back to Factor List</v>
      </c>
    </row>
    <row r="19" spans="1:2" ht="26.4" x14ac:dyDescent="0.25">
      <c r="A19" s="97" t="s">
        <v>288</v>
      </c>
      <c r="B19" s="97" t="s">
        <v>628</v>
      </c>
    </row>
    <row r="20" spans="1:2" x14ac:dyDescent="0.25">
      <c r="A20" s="98">
        <v>60</v>
      </c>
      <c r="B20" s="121">
        <v>21.6</v>
      </c>
    </row>
    <row r="21" spans="1:2" x14ac:dyDescent="0.25">
      <c r="A21" s="98">
        <v>61</v>
      </c>
      <c r="B21" s="121">
        <v>20.9</v>
      </c>
    </row>
    <row r="22" spans="1:2" x14ac:dyDescent="0.25">
      <c r="A22" s="98">
        <v>62</v>
      </c>
      <c r="B22" s="121">
        <v>20.3</v>
      </c>
    </row>
    <row r="23" spans="1:2" x14ac:dyDescent="0.25">
      <c r="A23" s="98">
        <v>63</v>
      </c>
      <c r="B23" s="121">
        <v>19.7</v>
      </c>
    </row>
    <row r="24" spans="1:2" x14ac:dyDescent="0.25">
      <c r="A24" s="98">
        <v>64</v>
      </c>
      <c r="B24" s="121">
        <v>19</v>
      </c>
    </row>
    <row r="25" spans="1:2" x14ac:dyDescent="0.25">
      <c r="A25" s="98">
        <v>65</v>
      </c>
      <c r="B25" s="121">
        <v>18.399999999999999</v>
      </c>
    </row>
    <row r="26" spans="1:2" x14ac:dyDescent="0.25">
      <c r="A26" s="98">
        <v>66</v>
      </c>
      <c r="B26" s="121">
        <v>17.8</v>
      </c>
    </row>
    <row r="27" spans="1:2" x14ac:dyDescent="0.25">
      <c r="A27" s="98">
        <v>67</v>
      </c>
      <c r="B27" s="121">
        <v>17.100000000000001</v>
      </c>
    </row>
    <row r="28" spans="1:2" x14ac:dyDescent="0.25">
      <c r="A28" s="98">
        <v>68</v>
      </c>
      <c r="B28" s="121">
        <v>16.5</v>
      </c>
    </row>
    <row r="29" spans="1:2" x14ac:dyDescent="0.25">
      <c r="A29" s="98">
        <v>69</v>
      </c>
      <c r="B29" s="121">
        <v>15.8</v>
      </c>
    </row>
    <row r="30" spans="1:2" x14ac:dyDescent="0.25">
      <c r="A30" s="98">
        <v>70</v>
      </c>
      <c r="B30" s="121">
        <v>15.1</v>
      </c>
    </row>
    <row r="31" spans="1:2" x14ac:dyDescent="0.25">
      <c r="A31" s="98">
        <v>71</v>
      </c>
      <c r="B31" s="121">
        <v>14.5</v>
      </c>
    </row>
    <row r="32" spans="1:2" x14ac:dyDescent="0.25">
      <c r="A32" s="98">
        <v>72</v>
      </c>
      <c r="B32" s="121">
        <v>13.8</v>
      </c>
    </row>
    <row r="33" spans="1:2" x14ac:dyDescent="0.25">
      <c r="A33" s="98">
        <v>73</v>
      </c>
      <c r="B33" s="121">
        <v>13.2</v>
      </c>
    </row>
    <row r="34" spans="1:2" x14ac:dyDescent="0.25">
      <c r="A34" s="98">
        <v>74</v>
      </c>
      <c r="B34" s="121">
        <v>12.5</v>
      </c>
    </row>
    <row r="35" spans="1:2" x14ac:dyDescent="0.25">
      <c r="A35" s="98">
        <v>75</v>
      </c>
      <c r="B35" s="121">
        <v>11.9</v>
      </c>
    </row>
    <row r="36" spans="1:2" x14ac:dyDescent="0.25">
      <c r="A36" s="98">
        <v>76</v>
      </c>
      <c r="B36" s="121">
        <v>11.2</v>
      </c>
    </row>
    <row r="37" spans="1:2" x14ac:dyDescent="0.25">
      <c r="A37" s="98">
        <v>77</v>
      </c>
      <c r="B37" s="121">
        <v>10.6</v>
      </c>
    </row>
    <row r="38" spans="1:2" x14ac:dyDescent="0.25">
      <c r="A38" s="98">
        <v>78</v>
      </c>
      <c r="B38" s="121">
        <v>10</v>
      </c>
    </row>
    <row r="39" spans="1:2" x14ac:dyDescent="0.25">
      <c r="A39" s="98">
        <v>79</v>
      </c>
      <c r="B39" s="121">
        <v>9.4</v>
      </c>
    </row>
    <row r="40" spans="1:2" x14ac:dyDescent="0.25">
      <c r="A40" s="98">
        <v>80</v>
      </c>
      <c r="B40" s="121">
        <v>8.8000000000000007</v>
      </c>
    </row>
    <row r="41" spans="1:2" x14ac:dyDescent="0.25">
      <c r="A41" s="98">
        <v>81</v>
      </c>
      <c r="B41" s="121">
        <v>8.1999999999999993</v>
      </c>
    </row>
    <row r="42" spans="1:2" x14ac:dyDescent="0.25">
      <c r="A42" s="98">
        <v>82</v>
      </c>
      <c r="B42" s="121">
        <v>7.6</v>
      </c>
    </row>
    <row r="43" spans="1:2" x14ac:dyDescent="0.25">
      <c r="A43" s="98">
        <v>83</v>
      </c>
      <c r="B43" s="121">
        <v>7.1</v>
      </c>
    </row>
    <row r="44" spans="1:2" x14ac:dyDescent="0.25">
      <c r="A44" s="98">
        <v>84</v>
      </c>
      <c r="B44" s="121">
        <v>6.6</v>
      </c>
    </row>
    <row r="45" spans="1:2" x14ac:dyDescent="0.25">
      <c r="A45" s="98">
        <v>85</v>
      </c>
      <c r="B45" s="121">
        <v>6.1</v>
      </c>
    </row>
    <row r="46" spans="1:2" x14ac:dyDescent="0.25">
      <c r="A46" s="98">
        <v>86</v>
      </c>
      <c r="B46" s="121">
        <v>5.6</v>
      </c>
    </row>
    <row r="47" spans="1:2" x14ac:dyDescent="0.25">
      <c r="A47" s="98">
        <v>87</v>
      </c>
      <c r="B47" s="121">
        <v>5.0999999999999996</v>
      </c>
    </row>
    <row r="48" spans="1:2" x14ac:dyDescent="0.25">
      <c r="A48" s="98">
        <v>88</v>
      </c>
      <c r="B48" s="121">
        <v>4.7</v>
      </c>
    </row>
    <row r="49" spans="1:2" x14ac:dyDescent="0.25">
      <c r="A49" s="98">
        <v>89</v>
      </c>
      <c r="B49" s="121">
        <v>4.3</v>
      </c>
    </row>
    <row r="50" spans="1:2" x14ac:dyDescent="0.25">
      <c r="A50" s="98">
        <v>90</v>
      </c>
      <c r="B50" s="121">
        <v>4</v>
      </c>
    </row>
    <row r="51" spans="1:2" x14ac:dyDescent="0.25">
      <c r="A51" s="98">
        <v>91</v>
      </c>
      <c r="B51" s="121">
        <v>3.7</v>
      </c>
    </row>
    <row r="52" spans="1:2" x14ac:dyDescent="0.25">
      <c r="A52" s="98">
        <v>92</v>
      </c>
      <c r="B52" s="121">
        <v>3.4</v>
      </c>
    </row>
    <row r="53" spans="1:2" x14ac:dyDescent="0.25">
      <c r="A53" s="98">
        <v>93</v>
      </c>
      <c r="B53" s="121">
        <v>3.1</v>
      </c>
    </row>
    <row r="54" spans="1:2" x14ac:dyDescent="0.25">
      <c r="A54" s="98">
        <v>94</v>
      </c>
      <c r="B54" s="121">
        <v>2.8</v>
      </c>
    </row>
    <row r="55" spans="1:2" x14ac:dyDescent="0.25">
      <c r="A55" s="98">
        <v>95</v>
      </c>
      <c r="B55" s="121">
        <v>2.6</v>
      </c>
    </row>
    <row r="56" spans="1:2" x14ac:dyDescent="0.25">
      <c r="A56" s="98">
        <v>96</v>
      </c>
      <c r="B56" s="121">
        <v>2.4</v>
      </c>
    </row>
    <row r="57" spans="1:2" x14ac:dyDescent="0.25">
      <c r="A57" s="98">
        <v>97</v>
      </c>
      <c r="B57" s="121">
        <v>2.2000000000000002</v>
      </c>
    </row>
    <row r="58" spans="1:2" x14ac:dyDescent="0.25">
      <c r="A58" s="98">
        <v>98</v>
      </c>
      <c r="B58" s="121">
        <v>2.1</v>
      </c>
    </row>
    <row r="59" spans="1:2" x14ac:dyDescent="0.25">
      <c r="A59" s="98">
        <v>99</v>
      </c>
      <c r="B59" s="121">
        <v>2</v>
      </c>
    </row>
  </sheetData>
  <sheetProtection algorithmName="SHA-512" hashValue="l5xwjG1Z+vUWULm3w5kNUZI3Fnn19pDrC8G5/8mgi/F8YZLobgP7OLhWi7C8YCOqr/aIzasbfWMYme6N8R7OiQ==" saltValue="AbYcRGwB5Z+8ZGqiukyTrA==" spinCount="100000" sheet="1" objects="1" scenarios="1"/>
  <conditionalFormatting sqref="A13">
    <cfRule type="expression" dxfId="657" priority="19" stopIfTrue="1">
      <formula>MOD(ROW(),2)=0</formula>
    </cfRule>
    <cfRule type="expression" dxfId="656" priority="20" stopIfTrue="1">
      <formula>MOD(ROW(),2)&lt;&gt;0</formula>
    </cfRule>
  </conditionalFormatting>
  <conditionalFormatting sqref="A19:A59 A4:A12">
    <cfRule type="expression" dxfId="655" priority="21" stopIfTrue="1">
      <formula>MOD(ROW(),2)=0</formula>
    </cfRule>
    <cfRule type="expression" dxfId="654" priority="22" stopIfTrue="1">
      <formula>MOD(ROW(),2)&lt;&gt;0</formula>
    </cfRule>
  </conditionalFormatting>
  <conditionalFormatting sqref="B19 B4:B12">
    <cfRule type="expression" dxfId="653" priority="23" stopIfTrue="1">
      <formula>MOD(ROW(),2)=0</formula>
    </cfRule>
    <cfRule type="expression" dxfId="652" priority="24" stopIfTrue="1">
      <formula>MOD(ROW(),2)&lt;&gt;0</formula>
    </cfRule>
  </conditionalFormatting>
  <conditionalFormatting sqref="B13">
    <cfRule type="expression" dxfId="651" priority="15" stopIfTrue="1">
      <formula>MOD(ROW(),2)=0</formula>
    </cfRule>
    <cfRule type="expression" dxfId="650" priority="16" stopIfTrue="1">
      <formula>MOD(ROW(),2)&lt;&gt;0</formula>
    </cfRule>
  </conditionalFormatting>
  <conditionalFormatting sqref="B20:B59">
    <cfRule type="expression" dxfId="649" priority="13" stopIfTrue="1">
      <formula>MOD(ROW(),2)=0</formula>
    </cfRule>
    <cfRule type="expression" dxfId="648" priority="14" stopIfTrue="1">
      <formula>MOD(ROW(),2)&lt;&gt;0</formula>
    </cfRule>
  </conditionalFormatting>
  <conditionalFormatting sqref="A14">
    <cfRule type="expression" dxfId="647" priority="9" stopIfTrue="1">
      <formula>MOD(ROW(),2)=0</formula>
    </cfRule>
    <cfRule type="expression" dxfId="646" priority="10" stopIfTrue="1">
      <formula>MOD(ROW(),2)&lt;&gt;0</formula>
    </cfRule>
  </conditionalFormatting>
  <conditionalFormatting sqref="B14">
    <cfRule type="expression" dxfId="645" priority="11" stopIfTrue="1">
      <formula>MOD(ROW(),2)=0</formula>
    </cfRule>
    <cfRule type="expression" dxfId="644" priority="12" stopIfTrue="1">
      <formula>MOD(ROW(),2)&lt;&gt;0</formula>
    </cfRule>
  </conditionalFormatting>
  <conditionalFormatting sqref="A15:A16">
    <cfRule type="expression" dxfId="643" priority="3" stopIfTrue="1">
      <formula>MOD(ROW(),2)=0</formula>
    </cfRule>
    <cfRule type="expression" dxfId="642" priority="4" stopIfTrue="1">
      <formula>MOD(ROW(),2)&lt;&gt;0</formula>
    </cfRule>
  </conditionalFormatting>
  <conditionalFormatting sqref="B16">
    <cfRule type="expression" dxfId="641" priority="5" stopIfTrue="1">
      <formula>MOD(ROW(),2)=0</formula>
    </cfRule>
    <cfRule type="expression" dxfId="640" priority="6" stopIfTrue="1">
      <formula>MOD(ROW(),2)&lt;&gt;0</formula>
    </cfRule>
  </conditionalFormatting>
  <conditionalFormatting sqref="B15">
    <cfRule type="expression" dxfId="639" priority="1" stopIfTrue="1">
      <formula>MOD(ROW(),2)=0</formula>
    </cfRule>
    <cfRule type="expression" dxfId="63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
  <dimension ref="A1:M41"/>
  <sheetViews>
    <sheetView showGridLines="0" zoomScale="85" zoomScaleNormal="85" workbookViewId="0"/>
  </sheetViews>
  <sheetFormatPr defaultColWidth="10" defaultRowHeight="13.2" x14ac:dyDescent="0.25"/>
  <cols>
    <col min="1" max="1" width="31.6640625" style="27" customWidth="1"/>
    <col min="2" max="13" width="22.6640625" style="27" customWidth="1"/>
    <col min="14" max="16384" width="10" style="27"/>
  </cols>
  <sheetData>
    <row r="1" spans="1:13" ht="21" x14ac:dyDescent="0.4">
      <c r="A1" s="40" t="s">
        <v>4</v>
      </c>
      <c r="B1" s="41"/>
      <c r="C1" s="41"/>
      <c r="D1" s="41"/>
      <c r="E1" s="41"/>
      <c r="F1" s="41"/>
      <c r="G1" s="41"/>
      <c r="H1" s="41"/>
      <c r="I1" s="41"/>
      <c r="L1" s="96"/>
    </row>
    <row r="2" spans="1:13" ht="15.6" x14ac:dyDescent="0.3">
      <c r="A2" s="42" t="str">
        <f>IF(title="&gt; Enter workbook title here","Enter workbook title in Cover sheet",title)</f>
        <v>Police_EW - Consolidated Factor Spreadsheet</v>
      </c>
      <c r="B2" s="43"/>
      <c r="C2" s="43"/>
      <c r="D2" s="43"/>
      <c r="E2" s="43"/>
      <c r="F2" s="43"/>
      <c r="G2" s="43"/>
      <c r="H2" s="43"/>
      <c r="I2" s="43"/>
    </row>
    <row r="4" spans="1:13" x14ac:dyDescent="0.25">
      <c r="A4" s="88" t="s">
        <v>24</v>
      </c>
      <c r="B4" s="82" t="s">
        <v>26</v>
      </c>
      <c r="C4" s="82"/>
      <c r="D4" s="82"/>
      <c r="E4" s="82"/>
      <c r="F4" s="82"/>
      <c r="G4" s="82"/>
      <c r="H4" s="82"/>
      <c r="I4" s="82"/>
      <c r="J4" s="82"/>
      <c r="K4" s="82"/>
      <c r="L4" s="82"/>
      <c r="M4" s="82"/>
    </row>
    <row r="5" spans="1:13" x14ac:dyDescent="0.25">
      <c r="A5" s="89" t="s">
        <v>16</v>
      </c>
      <c r="B5" s="84" t="s">
        <v>52</v>
      </c>
      <c r="C5" s="84"/>
      <c r="D5" s="84"/>
      <c r="E5" s="84"/>
      <c r="F5" s="84"/>
      <c r="G5" s="84"/>
      <c r="H5" s="84"/>
      <c r="I5" s="84"/>
      <c r="J5" s="84"/>
      <c r="K5" s="84"/>
      <c r="L5" s="84"/>
      <c r="M5" s="84"/>
    </row>
    <row r="6" spans="1:13" x14ac:dyDescent="0.25">
      <c r="A6" s="89" t="s">
        <v>53</v>
      </c>
      <c r="B6" s="84">
        <v>2006</v>
      </c>
      <c r="C6" s="84"/>
      <c r="D6" s="84"/>
      <c r="E6" s="84"/>
      <c r="F6" s="84"/>
      <c r="G6" s="84"/>
      <c r="H6" s="84"/>
      <c r="I6" s="84"/>
      <c r="J6" s="84"/>
      <c r="K6" s="84"/>
      <c r="L6" s="84"/>
      <c r="M6" s="84"/>
    </row>
    <row r="7" spans="1:13" x14ac:dyDescent="0.25">
      <c r="A7" s="89" t="s">
        <v>17</v>
      </c>
      <c r="B7" s="84" t="s">
        <v>543</v>
      </c>
      <c r="C7" s="84"/>
      <c r="D7" s="84"/>
      <c r="E7" s="84"/>
      <c r="F7" s="84"/>
      <c r="G7" s="84"/>
      <c r="H7" s="84"/>
      <c r="I7" s="84"/>
      <c r="J7" s="84"/>
      <c r="K7" s="84"/>
      <c r="L7" s="84"/>
      <c r="M7" s="84"/>
    </row>
    <row r="8" spans="1:13" ht="12.45" customHeight="1" x14ac:dyDescent="0.25">
      <c r="A8" s="89" t="s">
        <v>2</v>
      </c>
      <c r="B8" s="84" t="s">
        <v>544</v>
      </c>
      <c r="C8" s="84"/>
      <c r="D8" s="84"/>
      <c r="E8" s="84"/>
      <c r="F8" s="84"/>
      <c r="G8" s="84"/>
      <c r="H8" s="84"/>
      <c r="I8" s="84"/>
      <c r="J8" s="84"/>
      <c r="K8" s="84"/>
      <c r="L8" s="84"/>
      <c r="M8" s="84"/>
    </row>
    <row r="9" spans="1:13" x14ac:dyDescent="0.25">
      <c r="A9" s="89" t="s">
        <v>23</v>
      </c>
      <c r="B9" s="84" t="s">
        <v>398</v>
      </c>
      <c r="C9" s="84"/>
      <c r="D9" s="84"/>
      <c r="E9" s="84"/>
      <c r="F9" s="84"/>
      <c r="G9" s="84"/>
      <c r="H9" s="84"/>
      <c r="I9" s="84"/>
      <c r="J9" s="84"/>
      <c r="K9" s="84"/>
      <c r="L9" s="84"/>
      <c r="M9" s="84"/>
    </row>
    <row r="10" spans="1:13" x14ac:dyDescent="0.25">
      <c r="A10" s="89" t="s">
        <v>270</v>
      </c>
      <c r="B10" s="84" t="s">
        <v>545</v>
      </c>
      <c r="C10" s="84"/>
      <c r="D10" s="84"/>
      <c r="E10" s="84"/>
      <c r="F10" s="84"/>
      <c r="G10" s="84"/>
      <c r="H10" s="84"/>
      <c r="I10" s="84"/>
      <c r="J10" s="84"/>
      <c r="K10" s="84"/>
      <c r="L10" s="84"/>
      <c r="M10" s="84"/>
    </row>
    <row r="11" spans="1:13" x14ac:dyDescent="0.25">
      <c r="A11" s="89" t="s">
        <v>57</v>
      </c>
      <c r="B11" s="84">
        <v>504</v>
      </c>
      <c r="C11" s="84"/>
      <c r="D11" s="84"/>
      <c r="E11" s="84"/>
      <c r="F11" s="84"/>
      <c r="G11" s="84"/>
      <c r="H11" s="84"/>
      <c r="I11" s="84"/>
      <c r="J11" s="84"/>
      <c r="K11" s="84"/>
      <c r="L11" s="84"/>
      <c r="M11" s="84"/>
    </row>
    <row r="12" spans="1:13" x14ac:dyDescent="0.25">
      <c r="A12" s="89" t="s">
        <v>58</v>
      </c>
      <c r="B12" s="165" t="s">
        <v>796</v>
      </c>
      <c r="C12" s="84"/>
      <c r="D12" s="84"/>
      <c r="E12" s="84"/>
      <c r="F12" s="84"/>
      <c r="G12" s="84"/>
      <c r="H12" s="84"/>
      <c r="I12" s="84"/>
      <c r="J12" s="84"/>
      <c r="K12" s="84"/>
      <c r="L12" s="84"/>
      <c r="M12" s="84"/>
    </row>
    <row r="13" spans="1:13" x14ac:dyDescent="0.25">
      <c r="A13" s="89" t="s">
        <v>519</v>
      </c>
      <c r="B13" s="166" t="s">
        <v>795</v>
      </c>
      <c r="C13" s="166"/>
      <c r="D13" s="166"/>
      <c r="E13" s="166"/>
      <c r="F13" s="166"/>
      <c r="G13" s="166"/>
      <c r="H13" s="166"/>
      <c r="I13" s="166"/>
      <c r="J13" s="166"/>
      <c r="K13" s="166"/>
      <c r="L13" s="166"/>
      <c r="M13" s="166"/>
    </row>
    <row r="14" spans="1:13" x14ac:dyDescent="0.25">
      <c r="A14" s="89" t="s">
        <v>19</v>
      </c>
      <c r="B14" s="90">
        <v>45135</v>
      </c>
      <c r="C14" s="84"/>
      <c r="D14" s="84"/>
      <c r="E14" s="84"/>
      <c r="F14" s="84"/>
      <c r="G14" s="84"/>
      <c r="H14" s="84"/>
      <c r="I14" s="84"/>
      <c r="J14" s="84"/>
      <c r="K14" s="84"/>
      <c r="L14" s="84"/>
      <c r="M14" s="84"/>
    </row>
    <row r="15" spans="1:13" ht="26.4" x14ac:dyDescent="0.25">
      <c r="A15" s="89" t="s">
        <v>20</v>
      </c>
      <c r="B15" s="186">
        <v>45135</v>
      </c>
      <c r="C15" s="84"/>
      <c r="D15" s="84"/>
      <c r="E15" s="84"/>
      <c r="F15" s="84"/>
      <c r="G15" s="84"/>
      <c r="H15" s="84"/>
      <c r="I15" s="84"/>
      <c r="J15" s="84"/>
      <c r="K15" s="84"/>
      <c r="L15" s="84"/>
      <c r="M15" s="84"/>
    </row>
    <row r="16" spans="1:13" x14ac:dyDescent="0.25">
      <c r="A16" s="89" t="s">
        <v>268</v>
      </c>
      <c r="B16" s="90" t="s">
        <v>520</v>
      </c>
      <c r="C16" s="84"/>
      <c r="D16" s="84"/>
      <c r="E16" s="84"/>
      <c r="F16" s="84"/>
      <c r="G16" s="84"/>
      <c r="H16" s="84"/>
      <c r="I16" s="84"/>
      <c r="J16" s="84"/>
      <c r="K16" s="84"/>
      <c r="L16" s="84"/>
      <c r="M16" s="84"/>
    </row>
    <row r="19" spans="1:13" x14ac:dyDescent="0.25">
      <c r="B19" s="96" t="str">
        <f>HYPERLINK("#'Factor List'!A1","Back to Factor List")</f>
        <v>Back to Factor List</v>
      </c>
    </row>
    <row r="21" spans="1:13" x14ac:dyDescent="0.25">
      <c r="A21" s="97" t="s">
        <v>612</v>
      </c>
      <c r="B21" s="97">
        <v>0</v>
      </c>
      <c r="C21" s="97">
        <v>1</v>
      </c>
      <c r="D21" s="97">
        <v>2</v>
      </c>
      <c r="E21" s="97">
        <v>3</v>
      </c>
      <c r="F21" s="97">
        <v>4</v>
      </c>
      <c r="G21" s="97">
        <v>5</v>
      </c>
      <c r="H21" s="97">
        <v>6</v>
      </c>
      <c r="I21" s="97">
        <v>7</v>
      </c>
      <c r="J21" s="97">
        <v>8</v>
      </c>
      <c r="K21" s="97">
        <v>9</v>
      </c>
      <c r="L21" s="97">
        <v>10</v>
      </c>
      <c r="M21" s="97">
        <v>11</v>
      </c>
    </row>
    <row r="22" spans="1:13" x14ac:dyDescent="0.25">
      <c r="A22" s="98">
        <v>55</v>
      </c>
      <c r="B22" s="99">
        <v>24.42</v>
      </c>
      <c r="C22" s="99">
        <v>24.37</v>
      </c>
      <c r="D22" s="99">
        <v>24.32</v>
      </c>
      <c r="E22" s="99">
        <v>24.27</v>
      </c>
      <c r="F22" s="99">
        <v>24.22</v>
      </c>
      <c r="G22" s="99">
        <v>24.17</v>
      </c>
      <c r="H22" s="99">
        <v>24.12</v>
      </c>
      <c r="I22" s="99">
        <v>24.08</v>
      </c>
      <c r="J22" s="99">
        <v>24.03</v>
      </c>
      <c r="K22" s="99">
        <v>23.98</v>
      </c>
      <c r="L22" s="99">
        <v>23.93</v>
      </c>
      <c r="M22" s="99">
        <v>23.88</v>
      </c>
    </row>
    <row r="23" spans="1:13" x14ac:dyDescent="0.25">
      <c r="A23" s="98">
        <v>56</v>
      </c>
      <c r="B23" s="99">
        <v>23.83</v>
      </c>
      <c r="C23" s="99">
        <v>23.78</v>
      </c>
      <c r="D23" s="99">
        <v>23.73</v>
      </c>
      <c r="E23" s="99">
        <v>23.68</v>
      </c>
      <c r="F23" s="99">
        <v>23.63</v>
      </c>
      <c r="G23" s="99">
        <v>23.58</v>
      </c>
      <c r="H23" s="99">
        <v>23.53</v>
      </c>
      <c r="I23" s="99">
        <v>23.49</v>
      </c>
      <c r="J23" s="99">
        <v>23.44</v>
      </c>
      <c r="K23" s="99">
        <v>23.39</v>
      </c>
      <c r="L23" s="99">
        <v>23.34</v>
      </c>
      <c r="M23" s="99">
        <v>23.29</v>
      </c>
    </row>
    <row r="24" spans="1:13" x14ac:dyDescent="0.25">
      <c r="A24" s="98">
        <v>57</v>
      </c>
      <c r="B24" s="120">
        <v>23.24</v>
      </c>
      <c r="C24" s="99">
        <v>23.19</v>
      </c>
      <c r="D24" s="99">
        <v>23.14</v>
      </c>
      <c r="E24" s="99">
        <v>23.09</v>
      </c>
      <c r="F24" s="99">
        <v>23.04</v>
      </c>
      <c r="G24" s="99">
        <v>22.99</v>
      </c>
      <c r="H24" s="99">
        <v>22.94</v>
      </c>
      <c r="I24" s="99">
        <v>22.89</v>
      </c>
      <c r="J24" s="99">
        <v>22.84</v>
      </c>
      <c r="K24" s="99">
        <v>22.79</v>
      </c>
      <c r="L24" s="99">
        <v>22.74</v>
      </c>
      <c r="M24" s="99">
        <v>22.69</v>
      </c>
    </row>
    <row r="25" spans="1:13" x14ac:dyDescent="0.25">
      <c r="A25" s="98">
        <v>58</v>
      </c>
      <c r="B25" s="99">
        <v>22.64</v>
      </c>
      <c r="C25" s="99">
        <v>22.59</v>
      </c>
      <c r="D25" s="99">
        <v>22.54</v>
      </c>
      <c r="E25" s="99">
        <v>22.49</v>
      </c>
      <c r="F25" s="99">
        <v>22.44</v>
      </c>
      <c r="G25" s="99">
        <v>22.39</v>
      </c>
      <c r="H25" s="99">
        <v>22.33</v>
      </c>
      <c r="I25" s="99">
        <v>22.28</v>
      </c>
      <c r="J25" s="99">
        <v>22.23</v>
      </c>
      <c r="K25" s="99">
        <v>22.18</v>
      </c>
      <c r="L25" s="99">
        <v>22.13</v>
      </c>
      <c r="M25" s="99">
        <v>22.08</v>
      </c>
    </row>
    <row r="26" spans="1:13" x14ac:dyDescent="0.25">
      <c r="A26" s="98">
        <v>59</v>
      </c>
      <c r="B26" s="99">
        <v>22.03</v>
      </c>
      <c r="C26" s="99">
        <v>21.98</v>
      </c>
      <c r="D26" s="99">
        <v>21.93</v>
      </c>
      <c r="E26" s="99">
        <v>21.88</v>
      </c>
      <c r="F26" s="99">
        <v>21.83</v>
      </c>
      <c r="G26" s="99">
        <v>21.78</v>
      </c>
      <c r="H26" s="99">
        <v>21.72</v>
      </c>
      <c r="I26" s="99">
        <v>21.67</v>
      </c>
      <c r="J26" s="99">
        <v>21.62</v>
      </c>
      <c r="K26" s="99">
        <v>21.57</v>
      </c>
      <c r="L26" s="99">
        <v>21.52</v>
      </c>
      <c r="M26" s="99">
        <v>21.47</v>
      </c>
    </row>
    <row r="27" spans="1:13" x14ac:dyDescent="0.25">
      <c r="A27" s="98">
        <v>60</v>
      </c>
      <c r="B27" s="99">
        <v>21.42</v>
      </c>
      <c r="C27" s="99">
        <v>21.37</v>
      </c>
      <c r="D27" s="99">
        <v>21.31</v>
      </c>
      <c r="E27" s="99">
        <v>21.26</v>
      </c>
      <c r="F27" s="99">
        <v>21.21</v>
      </c>
      <c r="G27" s="99">
        <v>21.16</v>
      </c>
      <c r="H27" s="99">
        <v>21.11</v>
      </c>
      <c r="I27" s="99">
        <v>21.06</v>
      </c>
      <c r="J27" s="99">
        <v>21</v>
      </c>
      <c r="K27" s="99">
        <v>20.95</v>
      </c>
      <c r="L27" s="99">
        <v>20.9</v>
      </c>
      <c r="M27" s="99">
        <v>20.85</v>
      </c>
    </row>
    <row r="28" spans="1:13" x14ac:dyDescent="0.25">
      <c r="A28" s="98">
        <v>61</v>
      </c>
      <c r="B28" s="99">
        <v>20.8</v>
      </c>
      <c r="C28" s="99">
        <v>20.75</v>
      </c>
      <c r="D28" s="99">
        <v>20.69</v>
      </c>
      <c r="E28" s="99">
        <v>20.64</v>
      </c>
      <c r="F28" s="99">
        <v>20.59</v>
      </c>
      <c r="G28" s="99">
        <v>20.54</v>
      </c>
      <c r="H28" s="99">
        <v>20.48</v>
      </c>
      <c r="I28" s="99">
        <v>20.43</v>
      </c>
      <c r="J28" s="99">
        <v>20.38</v>
      </c>
      <c r="K28" s="99">
        <v>20.329999999999998</v>
      </c>
      <c r="L28" s="99">
        <v>20.28</v>
      </c>
      <c r="M28" s="99">
        <v>20.22</v>
      </c>
    </row>
    <row r="29" spans="1:13" x14ac:dyDescent="0.25">
      <c r="A29" s="98">
        <v>62</v>
      </c>
      <c r="B29" s="99">
        <v>20.170000000000002</v>
      </c>
      <c r="C29" s="99">
        <v>20.12</v>
      </c>
      <c r="D29" s="99">
        <v>20.07</v>
      </c>
      <c r="E29" s="99">
        <v>20.010000000000002</v>
      </c>
      <c r="F29" s="99">
        <v>19.96</v>
      </c>
      <c r="G29" s="99">
        <v>19.91</v>
      </c>
      <c r="H29" s="99">
        <v>19.86</v>
      </c>
      <c r="I29" s="99">
        <v>19.8</v>
      </c>
      <c r="J29" s="99">
        <v>19.75</v>
      </c>
      <c r="K29" s="99">
        <v>19.7</v>
      </c>
      <c r="L29" s="99">
        <v>19.649999999999999</v>
      </c>
      <c r="M29" s="99">
        <v>19.59</v>
      </c>
    </row>
    <row r="30" spans="1:13" x14ac:dyDescent="0.25">
      <c r="A30" s="98">
        <v>63</v>
      </c>
      <c r="B30" s="99">
        <v>19.54</v>
      </c>
      <c r="C30" s="99">
        <v>19.489999999999998</v>
      </c>
      <c r="D30" s="99">
        <v>19.43</v>
      </c>
      <c r="E30" s="99">
        <v>19.38</v>
      </c>
      <c r="F30" s="99">
        <v>19.329999999999998</v>
      </c>
      <c r="G30" s="99">
        <v>19.28</v>
      </c>
      <c r="H30" s="99">
        <v>19.22</v>
      </c>
      <c r="I30" s="99">
        <v>19.170000000000002</v>
      </c>
      <c r="J30" s="99">
        <v>19.12</v>
      </c>
      <c r="K30" s="99">
        <v>19.059999999999999</v>
      </c>
      <c r="L30" s="99">
        <v>19.010000000000002</v>
      </c>
      <c r="M30" s="99">
        <v>18.96</v>
      </c>
    </row>
    <row r="31" spans="1:13" x14ac:dyDescent="0.25">
      <c r="A31" s="98">
        <v>64</v>
      </c>
      <c r="B31" s="99">
        <v>18.91</v>
      </c>
      <c r="C31" s="99">
        <v>18.850000000000001</v>
      </c>
      <c r="D31" s="99">
        <v>18.8</v>
      </c>
      <c r="E31" s="99">
        <v>18.75</v>
      </c>
      <c r="F31" s="99">
        <v>18.690000000000001</v>
      </c>
      <c r="G31" s="99">
        <v>18.64</v>
      </c>
      <c r="H31" s="99">
        <v>18.59</v>
      </c>
      <c r="I31" s="99">
        <v>18.53</v>
      </c>
      <c r="J31" s="99">
        <v>18.48</v>
      </c>
      <c r="K31" s="99">
        <v>18.43</v>
      </c>
      <c r="L31" s="99">
        <v>18.37</v>
      </c>
      <c r="M31" s="99">
        <v>18.32</v>
      </c>
    </row>
    <row r="32" spans="1:13" x14ac:dyDescent="0.25">
      <c r="A32" s="98">
        <v>65</v>
      </c>
      <c r="B32" s="99">
        <v>18.27</v>
      </c>
      <c r="C32" s="99"/>
      <c r="D32" s="99"/>
      <c r="E32" s="99"/>
      <c r="F32" s="99"/>
      <c r="G32" s="99"/>
      <c r="H32" s="99"/>
      <c r="I32" s="99"/>
      <c r="J32" s="99"/>
      <c r="K32" s="99"/>
      <c r="L32" s="99"/>
      <c r="M32" s="99"/>
    </row>
    <row r="39" ht="39.6" customHeight="1" x14ac:dyDescent="0.25"/>
    <row r="41" ht="27.6" customHeight="1" x14ac:dyDescent="0.25"/>
  </sheetData>
  <sheetProtection algorithmName="SHA-512" hashValue="WR2ybIFi3OMVqw3UW3c2U+KUB/jYh7Lw0CKVLWdgFY3UINTvMVL8tuomVv8OyA//HXgHFpRBnrY6JS/jDqqG6w==" saltValue="NmnrwhCDm9hV7Es3f4SGAg==" spinCount="100000" sheet="1" objects="1" scenarios="1"/>
  <conditionalFormatting sqref="A21:A32 A4:A12 A14">
    <cfRule type="expression" dxfId="637" priority="17" stopIfTrue="1">
      <formula>MOD(ROW(),2)=0</formula>
    </cfRule>
    <cfRule type="expression" dxfId="636" priority="18" stopIfTrue="1">
      <formula>MOD(ROW(),2)&lt;&gt;0</formula>
    </cfRule>
  </conditionalFormatting>
  <conditionalFormatting sqref="B21:M23 B4:M11 B14:M14 B13 B25:M32 C24:M24 C12:M12 B16:M16 C15:M15">
    <cfRule type="expression" dxfId="635" priority="19" stopIfTrue="1">
      <formula>MOD(ROW(),2)=0</formula>
    </cfRule>
    <cfRule type="expression" dxfId="634" priority="20" stopIfTrue="1">
      <formula>MOD(ROW(),2)&lt;&gt;0</formula>
    </cfRule>
  </conditionalFormatting>
  <conditionalFormatting sqref="A13">
    <cfRule type="expression" dxfId="633" priority="15" stopIfTrue="1">
      <formula>MOD(ROW(),2)=0</formula>
    </cfRule>
    <cfRule type="expression" dxfId="632" priority="16" stopIfTrue="1">
      <formula>MOD(ROW(),2)&lt;&gt;0</formula>
    </cfRule>
  </conditionalFormatting>
  <conditionalFormatting sqref="B24">
    <cfRule type="expression" dxfId="631" priority="13" stopIfTrue="1">
      <formula>MOD(ROW(),2)=0</formula>
    </cfRule>
    <cfRule type="expression" dxfId="630" priority="14" stopIfTrue="1">
      <formula>MOD(ROW(),2)&lt;&gt;0</formula>
    </cfRule>
  </conditionalFormatting>
  <conditionalFormatting sqref="B12">
    <cfRule type="expression" dxfId="629" priority="7" stopIfTrue="1">
      <formula>MOD(ROW(),2)=0</formula>
    </cfRule>
    <cfRule type="expression" dxfId="628" priority="8" stopIfTrue="1">
      <formula>MOD(ROW(),2)&lt;&gt;0</formula>
    </cfRule>
  </conditionalFormatting>
  <conditionalFormatting sqref="B12">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onditionalFormatting>
  <conditionalFormatting sqref="A15:A16">
    <cfRule type="expression" dxfId="627" priority="5" stopIfTrue="1">
      <formula>MOD(ROW(),2)=0</formula>
    </cfRule>
    <cfRule type="expression" dxfId="626" priority="6" stopIfTrue="1">
      <formula>MOD(ROW(),2)&lt;&gt;0</formula>
    </cfRule>
  </conditionalFormatting>
  <conditionalFormatting sqref="C13:M13">
    <cfRule type="expression" dxfId="625" priority="3" stopIfTrue="1">
      <formula>MOD(ROW(),2)=0</formula>
    </cfRule>
    <cfRule type="expression" dxfId="624" priority="4" stopIfTrue="1">
      <formula>MOD(ROW(),2)&lt;&gt;0</formula>
    </cfRule>
  </conditionalFormatting>
  <conditionalFormatting sqref="B15">
    <cfRule type="expression" dxfId="623" priority="1" stopIfTrue="1">
      <formula>MOD(ROW(),2)=0</formula>
    </cfRule>
    <cfRule type="expression" dxfId="622"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7"/>
  <dimension ref="A1:Q54"/>
  <sheetViews>
    <sheetView showGridLines="0" zoomScale="85" zoomScaleNormal="85" workbookViewId="0"/>
  </sheetViews>
  <sheetFormatPr defaultColWidth="10" defaultRowHeight="13.2" x14ac:dyDescent="0.25"/>
  <cols>
    <col min="1" max="1" width="31.6640625" style="27" customWidth="1"/>
    <col min="2" max="4" width="10" style="27" customWidth="1"/>
    <col min="5" max="16384" width="10" style="27"/>
  </cols>
  <sheetData>
    <row r="1" spans="1:17" ht="21" x14ac:dyDescent="0.4">
      <c r="A1" s="40" t="s">
        <v>4</v>
      </c>
      <c r="B1" s="41"/>
      <c r="C1" s="41"/>
      <c r="D1" s="41"/>
      <c r="E1" s="41"/>
      <c r="F1" s="41"/>
      <c r="G1" s="41"/>
      <c r="H1" s="41"/>
      <c r="I1" s="41"/>
      <c r="J1" s="41"/>
      <c r="K1" s="41"/>
      <c r="L1" s="150"/>
      <c r="M1" s="41"/>
    </row>
    <row r="2" spans="1:17" ht="15.6" x14ac:dyDescent="0.3">
      <c r="A2" s="42" t="str">
        <f>IF(title="&gt; Enter workbook title here","Enter workbook title in Cover sheet",title)</f>
        <v>Police_EW - Consolidated Factor Spreadsheet</v>
      </c>
      <c r="B2" s="43"/>
      <c r="C2" s="43"/>
      <c r="D2" s="43"/>
      <c r="E2" s="43"/>
      <c r="F2" s="43"/>
      <c r="G2" s="43"/>
      <c r="H2" s="43"/>
      <c r="I2" s="43"/>
      <c r="J2" s="43"/>
      <c r="K2" s="43"/>
      <c r="L2" s="43"/>
      <c r="M2" s="43"/>
    </row>
    <row r="3" spans="1:17" ht="15.6" x14ac:dyDescent="0.3">
      <c r="A3" s="44" t="str">
        <f>TABLE_FACTOR_TYPE&amp;" - x-"&amp;TABLE_SERIES_NUMBER</f>
        <v>Commutation - x-505</v>
      </c>
      <c r="B3" s="43"/>
      <c r="C3" s="43"/>
      <c r="D3" s="43"/>
      <c r="E3" s="43"/>
      <c r="F3" s="43"/>
      <c r="G3" s="43"/>
      <c r="H3" s="43"/>
      <c r="I3" s="43"/>
      <c r="J3" s="43"/>
      <c r="K3" s="43"/>
      <c r="L3" s="43"/>
      <c r="M3" s="43"/>
    </row>
    <row r="4" spans="1:17" x14ac:dyDescent="0.25">
      <c r="A4" s="45"/>
    </row>
    <row r="6" spans="1:17" x14ac:dyDescent="0.25">
      <c r="A6" s="74" t="s">
        <v>24</v>
      </c>
      <c r="B6" s="76" t="s">
        <v>26</v>
      </c>
      <c r="C6" s="76"/>
      <c r="D6" s="76"/>
      <c r="E6" s="76"/>
      <c r="F6" s="76"/>
      <c r="G6" s="76"/>
      <c r="H6" s="76"/>
      <c r="I6" s="76"/>
      <c r="J6" s="76"/>
      <c r="K6" s="76"/>
      <c r="L6" s="76"/>
      <c r="M6" s="76"/>
      <c r="Q6" s="86"/>
    </row>
    <row r="7" spans="1:17" x14ac:dyDescent="0.25">
      <c r="A7" s="75" t="s">
        <v>16</v>
      </c>
      <c r="B7" s="77" t="s">
        <v>52</v>
      </c>
      <c r="C7" s="77"/>
      <c r="D7" s="77"/>
      <c r="E7" s="77"/>
      <c r="F7" s="77"/>
      <c r="G7" s="77"/>
      <c r="H7" s="77"/>
      <c r="I7" s="77"/>
      <c r="J7" s="77"/>
      <c r="K7" s="77"/>
      <c r="L7" s="77"/>
      <c r="M7" s="77"/>
    </row>
    <row r="8" spans="1:17" x14ac:dyDescent="0.25">
      <c r="A8" s="75" t="s">
        <v>53</v>
      </c>
      <c r="B8" s="77">
        <v>1987</v>
      </c>
      <c r="C8" s="77"/>
      <c r="D8" s="77"/>
      <c r="E8" s="77"/>
      <c r="F8" s="77"/>
      <c r="G8" s="77"/>
      <c r="H8" s="77"/>
      <c r="I8" s="77"/>
      <c r="J8" s="77"/>
      <c r="K8" s="77"/>
      <c r="L8" s="77"/>
      <c r="M8" s="77"/>
    </row>
    <row r="9" spans="1:17" x14ac:dyDescent="0.25">
      <c r="A9" s="75" t="s">
        <v>17</v>
      </c>
      <c r="B9" s="77" t="s">
        <v>546</v>
      </c>
      <c r="C9" s="77"/>
      <c r="D9" s="77"/>
      <c r="E9" s="77"/>
      <c r="F9" s="77"/>
      <c r="G9" s="77"/>
      <c r="H9" s="77"/>
      <c r="I9" s="77"/>
      <c r="J9" s="77"/>
      <c r="K9" s="77"/>
      <c r="L9" s="77"/>
      <c r="M9" s="77"/>
    </row>
    <row r="10" spans="1:17" x14ac:dyDescent="0.25">
      <c r="A10" s="75" t="s">
        <v>2</v>
      </c>
      <c r="B10" s="77" t="s">
        <v>547</v>
      </c>
      <c r="C10" s="77"/>
      <c r="D10" s="77"/>
      <c r="E10" s="77"/>
      <c r="F10" s="77"/>
      <c r="G10" s="77"/>
      <c r="H10" s="77"/>
      <c r="I10" s="77"/>
      <c r="J10" s="77"/>
      <c r="K10" s="77"/>
      <c r="L10" s="77"/>
      <c r="M10" s="77"/>
    </row>
    <row r="11" spans="1:17" x14ac:dyDescent="0.25">
      <c r="A11" s="75" t="s">
        <v>23</v>
      </c>
      <c r="B11" s="77" t="s">
        <v>398</v>
      </c>
      <c r="C11" s="77"/>
      <c r="D11" s="77"/>
      <c r="E11" s="77"/>
      <c r="F11" s="77"/>
      <c r="G11" s="77"/>
      <c r="H11" s="77"/>
      <c r="I11" s="77"/>
      <c r="J11" s="77"/>
      <c r="K11" s="77"/>
      <c r="L11" s="77"/>
      <c r="M11" s="77"/>
    </row>
    <row r="12" spans="1:17" x14ac:dyDescent="0.25">
      <c r="A12" s="75" t="s">
        <v>270</v>
      </c>
      <c r="B12" s="77" t="s">
        <v>545</v>
      </c>
      <c r="C12" s="77"/>
      <c r="D12" s="77"/>
      <c r="E12" s="77"/>
      <c r="F12" s="77"/>
      <c r="G12" s="77"/>
      <c r="H12" s="77"/>
      <c r="I12" s="77"/>
      <c r="J12" s="77"/>
      <c r="K12" s="77"/>
      <c r="L12" s="77"/>
      <c r="M12" s="77"/>
    </row>
    <row r="13" spans="1:17" x14ac:dyDescent="0.25">
      <c r="A13" s="75" t="s">
        <v>56</v>
      </c>
      <c r="B13" s="77"/>
      <c r="C13" s="76"/>
      <c r="D13" s="76"/>
      <c r="E13" s="76"/>
      <c r="F13" s="77"/>
      <c r="G13" s="76"/>
      <c r="H13" s="76"/>
      <c r="I13" s="76"/>
      <c r="J13" s="76"/>
      <c r="K13" s="76"/>
      <c r="L13" s="76"/>
      <c r="M13" s="76"/>
    </row>
    <row r="14" spans="1:17" x14ac:dyDescent="0.25">
      <c r="A14" s="75" t="s">
        <v>18</v>
      </c>
      <c r="B14" s="77">
        <v>505</v>
      </c>
      <c r="C14" s="77"/>
      <c r="D14" s="77"/>
      <c r="E14" s="77"/>
      <c r="F14" s="77"/>
      <c r="G14" s="77"/>
      <c r="H14" s="77"/>
      <c r="I14" s="77"/>
      <c r="J14" s="77"/>
      <c r="K14" s="77"/>
      <c r="L14" s="77"/>
      <c r="M14" s="77"/>
    </row>
    <row r="15" spans="1:17" x14ac:dyDescent="0.25">
      <c r="A15" s="75" t="s">
        <v>57</v>
      </c>
      <c r="B15" s="77"/>
      <c r="C15" s="77"/>
      <c r="D15" s="77"/>
      <c r="E15" s="77"/>
      <c r="F15" s="77"/>
      <c r="G15" s="77"/>
      <c r="H15" s="77"/>
      <c r="I15" s="77"/>
      <c r="J15" s="77"/>
      <c r="K15" s="77"/>
      <c r="L15" s="77"/>
      <c r="M15" s="77"/>
    </row>
    <row r="16" spans="1:17" x14ac:dyDescent="0.25">
      <c r="A16" s="75" t="s">
        <v>58</v>
      </c>
      <c r="B16" s="77" t="s">
        <v>537</v>
      </c>
      <c r="C16" s="77"/>
      <c r="D16" s="77"/>
      <c r="E16" s="77"/>
      <c r="F16" s="77"/>
      <c r="G16" s="77"/>
      <c r="H16" s="77"/>
      <c r="I16" s="77"/>
      <c r="J16" s="77"/>
      <c r="K16" s="77"/>
      <c r="L16" s="77"/>
      <c r="M16" s="77"/>
    </row>
    <row r="17" spans="1:17" ht="26.4" x14ac:dyDescent="0.25">
      <c r="A17" s="75" t="s">
        <v>519</v>
      </c>
      <c r="B17" s="77" t="s">
        <v>650</v>
      </c>
      <c r="C17" s="77"/>
      <c r="D17" s="77"/>
      <c r="E17" s="77"/>
      <c r="F17" s="77"/>
      <c r="G17" s="77"/>
      <c r="H17" s="77"/>
      <c r="I17" s="77"/>
      <c r="J17" s="77"/>
      <c r="K17" s="77"/>
      <c r="L17" s="77"/>
      <c r="M17" s="77"/>
    </row>
    <row r="18" spans="1:17" x14ac:dyDescent="0.25">
      <c r="A18" s="75" t="s">
        <v>19</v>
      </c>
      <c r="B18" s="136" t="str">
        <f>"3 April 2023"</f>
        <v>3 April 2023</v>
      </c>
      <c r="C18" s="77"/>
      <c r="D18" s="77"/>
      <c r="E18" s="77"/>
      <c r="F18" s="77"/>
      <c r="G18" s="77"/>
      <c r="H18" s="77"/>
      <c r="I18" s="77"/>
      <c r="J18" s="77"/>
      <c r="K18" s="77"/>
      <c r="L18" s="77"/>
      <c r="M18" s="77"/>
    </row>
    <row r="19" spans="1:17" ht="26.4" x14ac:dyDescent="0.25">
      <c r="A19" s="75" t="s">
        <v>20</v>
      </c>
      <c r="B19" s="135" t="str">
        <f>"3 April 2023"</f>
        <v>3 April 2023</v>
      </c>
      <c r="C19" s="77"/>
      <c r="D19" s="77"/>
      <c r="E19" s="77"/>
      <c r="F19" s="77"/>
      <c r="G19" s="77"/>
      <c r="H19" s="77"/>
      <c r="I19" s="77"/>
      <c r="J19" s="77"/>
      <c r="K19" s="77"/>
      <c r="L19" s="77"/>
      <c r="M19" s="77"/>
    </row>
    <row r="20" spans="1:17" x14ac:dyDescent="0.25">
      <c r="A20" s="75" t="s">
        <v>268</v>
      </c>
      <c r="B20" s="77" t="s">
        <v>520</v>
      </c>
      <c r="C20" s="76"/>
      <c r="D20" s="76"/>
      <c r="E20" s="76"/>
      <c r="F20" s="76"/>
      <c r="G20" s="76"/>
      <c r="H20" s="76"/>
      <c r="I20" s="76"/>
      <c r="J20" s="76"/>
      <c r="K20" s="76"/>
      <c r="L20" s="76"/>
      <c r="M20" s="76"/>
    </row>
    <row r="22" spans="1:17" x14ac:dyDescent="0.25">
      <c r="B22" s="96" t="str">
        <f>HYPERLINK("#'Factor List'!A1","Back to Factor List")</f>
        <v>Back to Factor List</v>
      </c>
      <c r="D22" s="129" t="s">
        <v>784</v>
      </c>
      <c r="E22" s="129"/>
      <c r="F22" s="129"/>
      <c r="G22" s="129"/>
      <c r="H22" s="129"/>
      <c r="I22" s="129"/>
      <c r="J22" s="129"/>
    </row>
    <row r="23" spans="1:17" x14ac:dyDescent="0.25">
      <c r="D23" s="129" t="s">
        <v>785</v>
      </c>
      <c r="E23" s="129"/>
      <c r="F23" s="129"/>
      <c r="G23" s="130"/>
      <c r="H23" s="131"/>
      <c r="I23" s="129"/>
      <c r="J23" s="129"/>
    </row>
    <row r="25" spans="1:17" ht="13.8" thickBot="1" x14ac:dyDescent="0.3">
      <c r="A25" s="91" t="s">
        <v>612</v>
      </c>
      <c r="B25" s="91">
        <v>0</v>
      </c>
      <c r="C25" s="91">
        <v>1</v>
      </c>
      <c r="D25" s="91">
        <v>2</v>
      </c>
      <c r="E25" s="91">
        <v>3</v>
      </c>
      <c r="F25" s="91">
        <v>4</v>
      </c>
      <c r="G25" s="91">
        <v>5</v>
      </c>
      <c r="H25" s="91">
        <v>6</v>
      </c>
      <c r="I25" s="91">
        <v>7</v>
      </c>
      <c r="J25" s="91">
        <v>8</v>
      </c>
      <c r="K25" s="91">
        <v>9</v>
      </c>
      <c r="L25" s="91">
        <v>10</v>
      </c>
      <c r="M25" s="91">
        <v>11</v>
      </c>
    </row>
    <row r="26" spans="1:17" ht="13.8" thickBot="1" x14ac:dyDescent="0.3">
      <c r="A26" s="92" t="s">
        <v>613</v>
      </c>
      <c r="B26" s="132">
        <v>28.2</v>
      </c>
      <c r="C26" s="128"/>
      <c r="D26" s="128"/>
      <c r="E26" s="128"/>
      <c r="F26" s="128"/>
      <c r="G26" s="128"/>
      <c r="H26" s="93"/>
      <c r="I26" s="93"/>
      <c r="J26" s="93"/>
      <c r="K26" s="93"/>
      <c r="L26" s="93"/>
      <c r="M26" s="93"/>
      <c r="Q26" s="86"/>
    </row>
    <row r="27" spans="1:17" ht="13.8" thickBot="1" x14ac:dyDescent="0.3">
      <c r="A27" s="92">
        <v>48</v>
      </c>
      <c r="B27" s="132">
        <v>28.2</v>
      </c>
      <c r="C27" s="126">
        <v>28.2</v>
      </c>
      <c r="D27" s="126">
        <v>28.2</v>
      </c>
      <c r="E27" s="126">
        <v>28.2</v>
      </c>
      <c r="F27" s="126">
        <v>28.2</v>
      </c>
      <c r="G27" s="126">
        <v>28.2</v>
      </c>
      <c r="H27" s="93">
        <v>27.5</v>
      </c>
      <c r="I27" s="93">
        <v>27.466666666666669</v>
      </c>
      <c r="J27" s="93">
        <v>27.433333333333337</v>
      </c>
      <c r="K27" s="93">
        <v>27.400000000000006</v>
      </c>
      <c r="L27" s="93">
        <v>27.366666666666674</v>
      </c>
      <c r="M27" s="93">
        <v>27.333333333333343</v>
      </c>
      <c r="Q27" s="87"/>
    </row>
    <row r="28" spans="1:17" x14ac:dyDescent="0.25">
      <c r="A28" s="92">
        <v>49</v>
      </c>
      <c r="B28" s="93">
        <v>27.3</v>
      </c>
      <c r="C28" s="93">
        <v>27.266666666666666</v>
      </c>
      <c r="D28" s="93">
        <v>27.233333333333334</v>
      </c>
      <c r="E28" s="93">
        <v>27.2</v>
      </c>
      <c r="F28" s="93">
        <v>27.166666666666668</v>
      </c>
      <c r="G28" s="93">
        <v>27.133333333333333</v>
      </c>
      <c r="H28" s="93">
        <v>27.1</v>
      </c>
      <c r="I28" s="93">
        <v>27.066666666666666</v>
      </c>
      <c r="J28" s="93">
        <v>27.033333333333331</v>
      </c>
      <c r="K28" s="93">
        <v>27</v>
      </c>
      <c r="L28" s="93">
        <v>26.966666666666665</v>
      </c>
      <c r="M28" s="93">
        <v>26.933333333333334</v>
      </c>
    </row>
    <row r="29" spans="1:17" x14ac:dyDescent="0.25">
      <c r="A29" s="92">
        <v>50</v>
      </c>
      <c r="B29" s="93">
        <v>26.9</v>
      </c>
      <c r="C29" s="93">
        <v>26.858333333333331</v>
      </c>
      <c r="D29" s="93">
        <v>26.816666666666666</v>
      </c>
      <c r="E29" s="93">
        <v>26.774999999999999</v>
      </c>
      <c r="F29" s="93">
        <v>26.733333333333331</v>
      </c>
      <c r="G29" s="93">
        <v>26.691666666666666</v>
      </c>
      <c r="H29" s="93">
        <v>26.65</v>
      </c>
      <c r="I29" s="93">
        <v>26.608333333333331</v>
      </c>
      <c r="J29" s="93">
        <v>26.566666666666666</v>
      </c>
      <c r="K29" s="93">
        <v>26.524999999999999</v>
      </c>
      <c r="L29" s="93">
        <v>26.483333333333331</v>
      </c>
      <c r="M29" s="93">
        <v>26.441666666666666</v>
      </c>
    </row>
    <row r="30" spans="1:17" x14ac:dyDescent="0.25">
      <c r="A30" s="92">
        <v>51</v>
      </c>
      <c r="B30" s="93">
        <v>26.4</v>
      </c>
      <c r="C30" s="93">
        <v>26.358333333333331</v>
      </c>
      <c r="D30" s="93">
        <v>26.316666666666666</v>
      </c>
      <c r="E30" s="93">
        <v>26.274999999999999</v>
      </c>
      <c r="F30" s="93">
        <v>26.233333333333331</v>
      </c>
      <c r="G30" s="93">
        <v>26.191666666666666</v>
      </c>
      <c r="H30" s="93">
        <v>26.15</v>
      </c>
      <c r="I30" s="93">
        <v>26.108333333333331</v>
      </c>
      <c r="J30" s="93">
        <v>26.066666666666666</v>
      </c>
      <c r="K30" s="93">
        <v>26.024999999999999</v>
      </c>
      <c r="L30" s="93">
        <v>25.983333333333331</v>
      </c>
      <c r="M30" s="93">
        <v>25.941666666666666</v>
      </c>
    </row>
    <row r="31" spans="1:17" x14ac:dyDescent="0.25">
      <c r="A31" s="92">
        <v>52</v>
      </c>
      <c r="B31" s="93">
        <v>25.9</v>
      </c>
      <c r="C31" s="93">
        <v>25.858333333333331</v>
      </c>
      <c r="D31" s="93">
        <v>25.816666666666666</v>
      </c>
      <c r="E31" s="93">
        <v>25.774999999999999</v>
      </c>
      <c r="F31" s="93">
        <v>25.733333333333331</v>
      </c>
      <c r="G31" s="93">
        <v>25.691666666666666</v>
      </c>
      <c r="H31" s="93">
        <v>25.65</v>
      </c>
      <c r="I31" s="93">
        <v>25.608333333333331</v>
      </c>
      <c r="J31" s="93">
        <v>25.566666666666666</v>
      </c>
      <c r="K31" s="93">
        <v>25.524999999999999</v>
      </c>
      <c r="L31" s="93">
        <v>25.483333333333331</v>
      </c>
      <c r="M31" s="93">
        <v>25.441666666666666</v>
      </c>
    </row>
    <row r="32" spans="1:17" x14ac:dyDescent="0.25">
      <c r="A32" s="92">
        <v>53</v>
      </c>
      <c r="B32" s="93">
        <v>25.4</v>
      </c>
      <c r="C32" s="93">
        <v>25.358333333333331</v>
      </c>
      <c r="D32" s="93">
        <v>25.316666666666666</v>
      </c>
      <c r="E32" s="93">
        <v>25.274999999999999</v>
      </c>
      <c r="F32" s="93">
        <v>25.233333333333331</v>
      </c>
      <c r="G32" s="93">
        <v>25.191666666666666</v>
      </c>
      <c r="H32" s="93">
        <v>25.15</v>
      </c>
      <c r="I32" s="93">
        <v>25.108333333333331</v>
      </c>
      <c r="J32" s="93">
        <v>25.066666666666666</v>
      </c>
      <c r="K32" s="93">
        <v>25.024999999999999</v>
      </c>
      <c r="L32" s="93">
        <v>24.983333333333331</v>
      </c>
      <c r="M32" s="93">
        <v>24.941666666666666</v>
      </c>
    </row>
    <row r="33" spans="1:13" x14ac:dyDescent="0.25">
      <c r="A33" s="92">
        <v>54</v>
      </c>
      <c r="B33" s="93">
        <v>24.9</v>
      </c>
      <c r="C33" s="93">
        <v>24.849999999999998</v>
      </c>
      <c r="D33" s="93">
        <v>24.799999999999997</v>
      </c>
      <c r="E33" s="93">
        <v>24.75</v>
      </c>
      <c r="F33" s="93">
        <v>24.7</v>
      </c>
      <c r="G33" s="93">
        <v>24.65</v>
      </c>
      <c r="H33" s="93">
        <v>24.6</v>
      </c>
      <c r="I33" s="93">
        <v>24.55</v>
      </c>
      <c r="J33" s="93">
        <v>24.5</v>
      </c>
      <c r="K33" s="93">
        <v>24.45</v>
      </c>
      <c r="L33" s="93">
        <v>24.4</v>
      </c>
      <c r="M33" s="93">
        <v>24.35</v>
      </c>
    </row>
    <row r="34" spans="1:13" x14ac:dyDescent="0.25">
      <c r="A34" s="92">
        <v>55</v>
      </c>
      <c r="B34" s="93">
        <v>24.3</v>
      </c>
      <c r="C34" s="93">
        <v>24.25</v>
      </c>
      <c r="D34" s="93">
        <v>24.2</v>
      </c>
      <c r="E34" s="93">
        <v>24.15</v>
      </c>
      <c r="F34" s="93">
        <v>24.1</v>
      </c>
      <c r="G34" s="93">
        <v>24.05</v>
      </c>
      <c r="H34" s="93">
        <v>24</v>
      </c>
      <c r="I34" s="93">
        <v>23.95</v>
      </c>
      <c r="J34" s="93">
        <v>23.9</v>
      </c>
      <c r="K34" s="93">
        <v>23.85</v>
      </c>
      <c r="L34" s="93">
        <v>23.8</v>
      </c>
      <c r="M34" s="93">
        <v>23.75</v>
      </c>
    </row>
    <row r="35" spans="1:13" x14ac:dyDescent="0.25">
      <c r="A35" s="92">
        <v>56</v>
      </c>
      <c r="B35" s="93">
        <v>23.7</v>
      </c>
      <c r="C35" s="93">
        <v>23.65</v>
      </c>
      <c r="D35" s="93">
        <v>23.6</v>
      </c>
      <c r="E35" s="93">
        <v>23.55</v>
      </c>
      <c r="F35" s="93">
        <v>23.5</v>
      </c>
      <c r="G35" s="93">
        <v>23.45</v>
      </c>
      <c r="H35" s="93">
        <v>23.4</v>
      </c>
      <c r="I35" s="93">
        <v>23.35</v>
      </c>
      <c r="J35" s="93">
        <v>23.3</v>
      </c>
      <c r="K35" s="93">
        <v>23.25</v>
      </c>
      <c r="L35" s="93">
        <v>23.200000000000003</v>
      </c>
      <c r="M35" s="93">
        <v>23.150000000000002</v>
      </c>
    </row>
    <row r="36" spans="1:13" x14ac:dyDescent="0.25">
      <c r="A36" s="92">
        <v>57</v>
      </c>
      <c r="B36" s="93">
        <v>23.1</v>
      </c>
      <c r="C36" s="93">
        <v>23.05</v>
      </c>
      <c r="D36" s="93">
        <v>23</v>
      </c>
      <c r="E36" s="93">
        <v>22.950000000000003</v>
      </c>
      <c r="F36" s="93">
        <v>22.900000000000002</v>
      </c>
      <c r="G36" s="93">
        <v>22.85</v>
      </c>
      <c r="H36" s="93">
        <v>22.8</v>
      </c>
      <c r="I36" s="93">
        <v>22.75</v>
      </c>
      <c r="J36" s="93">
        <v>22.7</v>
      </c>
      <c r="K36" s="93">
        <v>22.65</v>
      </c>
      <c r="L36" s="93">
        <v>22.6</v>
      </c>
      <c r="M36" s="93">
        <v>22.55</v>
      </c>
    </row>
    <row r="37" spans="1:13" x14ac:dyDescent="0.25">
      <c r="A37" s="92">
        <v>58</v>
      </c>
      <c r="B37" s="93">
        <v>22.5</v>
      </c>
      <c r="C37" s="93">
        <v>22.45</v>
      </c>
      <c r="D37" s="93">
        <v>22.4</v>
      </c>
      <c r="E37" s="93">
        <v>22.35</v>
      </c>
      <c r="F37" s="93">
        <v>22.3</v>
      </c>
      <c r="G37" s="93">
        <v>22.25</v>
      </c>
      <c r="H37" s="93">
        <v>22.2</v>
      </c>
      <c r="I37" s="93">
        <v>22.15</v>
      </c>
      <c r="J37" s="93">
        <v>22.099999999999998</v>
      </c>
      <c r="K37" s="93">
        <v>22.049999999999997</v>
      </c>
      <c r="L37" s="93">
        <v>22</v>
      </c>
      <c r="M37" s="93">
        <v>21.95</v>
      </c>
    </row>
    <row r="38" spans="1:13" x14ac:dyDescent="0.25">
      <c r="A38" s="92">
        <v>59</v>
      </c>
      <c r="B38" s="93">
        <v>21.9</v>
      </c>
      <c r="C38" s="93">
        <v>21.858333333333331</v>
      </c>
      <c r="D38" s="93">
        <v>21.816666666666666</v>
      </c>
      <c r="E38" s="93">
        <v>21.774999999999999</v>
      </c>
      <c r="F38" s="93">
        <v>21.733333333333331</v>
      </c>
      <c r="G38" s="93">
        <v>21.691666666666666</v>
      </c>
      <c r="H38" s="93">
        <v>21.65</v>
      </c>
      <c r="I38" s="93">
        <v>21.608333333333331</v>
      </c>
      <c r="J38" s="93">
        <v>21.566666666666666</v>
      </c>
      <c r="K38" s="93">
        <v>21.524999999999999</v>
      </c>
      <c r="L38" s="93">
        <v>21.483333333333331</v>
      </c>
      <c r="M38" s="93">
        <v>21.441666666666666</v>
      </c>
    </row>
    <row r="39" spans="1:13" x14ac:dyDescent="0.25">
      <c r="A39" s="92">
        <v>60</v>
      </c>
      <c r="B39" s="93">
        <v>21.4</v>
      </c>
      <c r="C39" s="93">
        <v>21.341666666666665</v>
      </c>
      <c r="D39" s="93">
        <v>21.283333333333331</v>
      </c>
      <c r="E39" s="93">
        <v>21.224999999999998</v>
      </c>
      <c r="F39" s="93">
        <v>21.166666666666664</v>
      </c>
      <c r="G39" s="93">
        <v>21.108333333333331</v>
      </c>
      <c r="H39" s="93">
        <v>21.049999999999997</v>
      </c>
      <c r="I39" s="93">
        <v>20.991666666666667</v>
      </c>
      <c r="J39" s="93">
        <v>20.933333333333334</v>
      </c>
      <c r="K39" s="93">
        <v>20.875</v>
      </c>
      <c r="L39" s="93">
        <v>20.816666666666666</v>
      </c>
      <c r="M39" s="93">
        <v>20.758333333333333</v>
      </c>
    </row>
    <row r="40" spans="1:13" x14ac:dyDescent="0.25">
      <c r="A40" s="92">
        <v>61</v>
      </c>
      <c r="B40" s="93">
        <v>20.7</v>
      </c>
      <c r="C40" s="93">
        <v>20.65</v>
      </c>
      <c r="D40" s="93">
        <v>20.6</v>
      </c>
      <c r="E40" s="93">
        <v>20.55</v>
      </c>
      <c r="F40" s="93">
        <v>20.5</v>
      </c>
      <c r="G40" s="93">
        <v>20.45</v>
      </c>
      <c r="H40" s="93">
        <v>20.399999999999999</v>
      </c>
      <c r="I40" s="93">
        <v>20.350000000000001</v>
      </c>
      <c r="J40" s="93">
        <v>20.3</v>
      </c>
      <c r="K40" s="93">
        <v>20.25</v>
      </c>
      <c r="L40" s="93">
        <v>20.200000000000003</v>
      </c>
      <c r="M40" s="93">
        <v>20.150000000000002</v>
      </c>
    </row>
    <row r="41" spans="1:13" x14ac:dyDescent="0.25">
      <c r="A41" s="92">
        <v>62</v>
      </c>
      <c r="B41" s="93">
        <v>20.100000000000001</v>
      </c>
      <c r="C41" s="93">
        <v>20.05</v>
      </c>
      <c r="D41" s="93">
        <v>20</v>
      </c>
      <c r="E41" s="93">
        <v>19.950000000000003</v>
      </c>
      <c r="F41" s="93">
        <v>19.900000000000002</v>
      </c>
      <c r="G41" s="93">
        <v>19.850000000000001</v>
      </c>
      <c r="H41" s="93">
        <v>19.8</v>
      </c>
      <c r="I41" s="93">
        <v>19.75</v>
      </c>
      <c r="J41" s="93">
        <v>19.7</v>
      </c>
      <c r="K41" s="93">
        <v>19.649999999999999</v>
      </c>
      <c r="L41" s="93">
        <v>19.600000000000001</v>
      </c>
      <c r="M41" s="93">
        <v>19.55</v>
      </c>
    </row>
    <row r="42" spans="1:13" x14ac:dyDescent="0.25">
      <c r="A42" s="92">
        <v>63</v>
      </c>
      <c r="B42" s="93">
        <v>19.5</v>
      </c>
      <c r="C42" s="93">
        <v>19.441666666666666</v>
      </c>
      <c r="D42" s="93">
        <v>19.383333333333333</v>
      </c>
      <c r="E42" s="93">
        <v>19.324999999999999</v>
      </c>
      <c r="F42" s="93">
        <v>19.266666666666666</v>
      </c>
      <c r="G42" s="93">
        <v>19.208333333333332</v>
      </c>
      <c r="H42" s="93">
        <v>19.149999999999999</v>
      </c>
      <c r="I42" s="93">
        <v>19.091666666666669</v>
      </c>
      <c r="J42" s="93">
        <v>19.033333333333335</v>
      </c>
      <c r="K42" s="93">
        <v>18.975000000000001</v>
      </c>
      <c r="L42" s="93">
        <v>18.916666666666668</v>
      </c>
      <c r="M42" s="93">
        <v>18.858333333333334</v>
      </c>
    </row>
    <row r="43" spans="1:13" x14ac:dyDescent="0.25">
      <c r="A43" s="92">
        <v>64</v>
      </c>
      <c r="B43" s="93">
        <v>18.8</v>
      </c>
      <c r="C43" s="93">
        <v>18.75</v>
      </c>
      <c r="D43" s="93">
        <v>18.7</v>
      </c>
      <c r="E43" s="93">
        <v>18.649999999999999</v>
      </c>
      <c r="F43" s="93">
        <v>18.600000000000001</v>
      </c>
      <c r="G43" s="93">
        <v>18.55</v>
      </c>
      <c r="H43" s="93">
        <v>18.5</v>
      </c>
      <c r="I43" s="93">
        <v>18.45</v>
      </c>
      <c r="J43" s="93">
        <v>18.399999999999999</v>
      </c>
      <c r="K43" s="93">
        <v>18.350000000000001</v>
      </c>
      <c r="L43" s="93">
        <v>18.3</v>
      </c>
      <c r="M43" s="93">
        <v>18.25</v>
      </c>
    </row>
    <row r="44" spans="1:13" x14ac:dyDescent="0.25">
      <c r="A44" s="92">
        <v>65</v>
      </c>
      <c r="B44" s="93">
        <v>18.2</v>
      </c>
      <c r="C44" s="93">
        <v>18.149999999999999</v>
      </c>
      <c r="D44" s="93">
        <v>18.100000000000001</v>
      </c>
      <c r="E44" s="93">
        <v>18.05</v>
      </c>
      <c r="F44" s="93">
        <v>18</v>
      </c>
      <c r="G44" s="93">
        <v>17.95</v>
      </c>
      <c r="H44" s="93">
        <v>17.899999999999999</v>
      </c>
      <c r="I44" s="93">
        <v>17.850000000000001</v>
      </c>
      <c r="J44" s="93">
        <v>17.8</v>
      </c>
      <c r="K44" s="93">
        <v>17.75</v>
      </c>
      <c r="L44" s="93">
        <v>17.700000000000003</v>
      </c>
      <c r="M44" s="93">
        <v>17.650000000000002</v>
      </c>
    </row>
    <row r="45" spans="1:13" x14ac:dyDescent="0.25">
      <c r="A45" s="92">
        <v>66</v>
      </c>
      <c r="B45" s="93">
        <v>17.600000000000001</v>
      </c>
      <c r="C45" s="93">
        <v>17.541666666666668</v>
      </c>
      <c r="D45" s="93">
        <v>17.483333333333334</v>
      </c>
      <c r="E45" s="93">
        <v>17.425000000000001</v>
      </c>
      <c r="F45" s="93">
        <v>17.366666666666667</v>
      </c>
      <c r="G45" s="93">
        <v>17.308333333333334</v>
      </c>
      <c r="H45" s="93">
        <v>17.25</v>
      </c>
      <c r="I45" s="93">
        <v>17.191666666666666</v>
      </c>
      <c r="J45" s="93">
        <v>17.133333333333333</v>
      </c>
      <c r="K45" s="93">
        <v>17.074999999999999</v>
      </c>
      <c r="L45" s="93">
        <v>17.016666666666666</v>
      </c>
      <c r="M45" s="93">
        <v>16.958333333333332</v>
      </c>
    </row>
    <row r="46" spans="1:13" x14ac:dyDescent="0.25">
      <c r="A46" s="92">
        <v>67</v>
      </c>
      <c r="B46" s="93">
        <v>16.899999999999999</v>
      </c>
      <c r="C46" s="93">
        <v>16.849999999999998</v>
      </c>
      <c r="D46" s="93">
        <v>16.799999999999997</v>
      </c>
      <c r="E46" s="93">
        <v>16.75</v>
      </c>
      <c r="F46" s="93">
        <v>16.7</v>
      </c>
      <c r="G46" s="93">
        <v>16.649999999999999</v>
      </c>
      <c r="H46" s="93">
        <v>16.600000000000001</v>
      </c>
      <c r="I46" s="93">
        <v>16.55</v>
      </c>
      <c r="J46" s="93">
        <v>16.5</v>
      </c>
      <c r="K46" s="93">
        <v>16.45</v>
      </c>
      <c r="L46" s="93">
        <v>16.399999999999999</v>
      </c>
      <c r="M46" s="93">
        <v>16.350000000000001</v>
      </c>
    </row>
    <row r="47" spans="1:13" x14ac:dyDescent="0.25">
      <c r="A47" s="92">
        <v>68</v>
      </c>
      <c r="B47" s="93">
        <v>16.3</v>
      </c>
      <c r="C47" s="93">
        <v>16.241666666666667</v>
      </c>
      <c r="D47" s="93">
        <v>16.183333333333334</v>
      </c>
      <c r="E47" s="93">
        <v>16.125</v>
      </c>
      <c r="F47" s="93">
        <v>16.066666666666666</v>
      </c>
      <c r="G47" s="93">
        <v>16.008333333333333</v>
      </c>
      <c r="H47" s="93">
        <v>15.95</v>
      </c>
      <c r="I47" s="93">
        <v>15.891666666666667</v>
      </c>
      <c r="J47" s="93">
        <v>15.833333333333334</v>
      </c>
      <c r="K47" s="93">
        <v>15.775</v>
      </c>
      <c r="L47" s="93">
        <v>15.716666666666667</v>
      </c>
      <c r="M47" s="93">
        <v>15.658333333333333</v>
      </c>
    </row>
    <row r="48" spans="1:13" x14ac:dyDescent="0.25">
      <c r="A48" s="92">
        <v>69</v>
      </c>
      <c r="B48" s="93">
        <v>15.6</v>
      </c>
      <c r="C48" s="93">
        <v>15.549999999999999</v>
      </c>
      <c r="D48" s="93">
        <v>15.5</v>
      </c>
      <c r="E48" s="93">
        <v>15.45</v>
      </c>
      <c r="F48" s="93">
        <v>15.4</v>
      </c>
      <c r="G48" s="93">
        <v>15.35</v>
      </c>
      <c r="H48" s="93">
        <v>15.3</v>
      </c>
      <c r="I48" s="93">
        <v>15.25</v>
      </c>
      <c r="J48" s="93">
        <v>15.2</v>
      </c>
      <c r="K48" s="93">
        <v>15.15</v>
      </c>
      <c r="L48" s="93">
        <v>15.1</v>
      </c>
      <c r="M48" s="93">
        <v>15.05</v>
      </c>
    </row>
    <row r="49" spans="1:13" x14ac:dyDescent="0.25">
      <c r="A49" s="92">
        <v>70</v>
      </c>
      <c r="B49" s="93">
        <v>15</v>
      </c>
      <c r="C49" s="93">
        <v>14.941666666666666</v>
      </c>
      <c r="D49" s="93">
        <v>14.883333333333333</v>
      </c>
      <c r="E49" s="93">
        <v>14.824999999999999</v>
      </c>
      <c r="F49" s="93">
        <v>14.766666666666667</v>
      </c>
      <c r="G49" s="93">
        <v>14.708333333333334</v>
      </c>
      <c r="H49" s="93">
        <v>14.65</v>
      </c>
      <c r="I49" s="93">
        <v>14.591666666666667</v>
      </c>
      <c r="J49" s="93">
        <v>14.533333333333333</v>
      </c>
      <c r="K49" s="93">
        <v>14.475000000000001</v>
      </c>
      <c r="L49" s="93">
        <v>14.416666666666668</v>
      </c>
      <c r="M49" s="93">
        <v>14.358333333333334</v>
      </c>
    </row>
    <row r="50" spans="1:13" x14ac:dyDescent="0.25">
      <c r="A50" s="92">
        <v>71</v>
      </c>
      <c r="B50" s="93">
        <v>14.3</v>
      </c>
      <c r="C50" s="93">
        <v>14.25</v>
      </c>
      <c r="D50" s="93">
        <v>14.200000000000001</v>
      </c>
      <c r="E50" s="93">
        <v>14.15</v>
      </c>
      <c r="F50" s="93">
        <v>14.1</v>
      </c>
      <c r="G50" s="93">
        <v>14.05</v>
      </c>
      <c r="H50" s="93">
        <v>14</v>
      </c>
      <c r="I50" s="93">
        <v>13.95</v>
      </c>
      <c r="J50" s="93">
        <v>13.9</v>
      </c>
      <c r="K50" s="93">
        <v>13.85</v>
      </c>
      <c r="L50" s="93">
        <v>13.799999999999999</v>
      </c>
      <c r="M50" s="93">
        <v>13.75</v>
      </c>
    </row>
    <row r="51" spans="1:13" x14ac:dyDescent="0.25">
      <c r="A51" s="92">
        <v>72</v>
      </c>
      <c r="B51" s="93">
        <v>13.7</v>
      </c>
      <c r="C51" s="93">
        <v>13.641666666666666</v>
      </c>
      <c r="D51" s="93">
        <v>13.583333333333332</v>
      </c>
      <c r="E51" s="93">
        <v>13.524999999999999</v>
      </c>
      <c r="F51" s="93">
        <v>13.466666666666667</v>
      </c>
      <c r="G51" s="93">
        <v>13.408333333333333</v>
      </c>
      <c r="H51" s="93">
        <v>13.35</v>
      </c>
      <c r="I51" s="93">
        <v>13.291666666666666</v>
      </c>
      <c r="J51" s="93">
        <v>13.233333333333333</v>
      </c>
      <c r="K51" s="93">
        <v>13.175000000000001</v>
      </c>
      <c r="L51" s="93">
        <v>13.116666666666667</v>
      </c>
      <c r="M51" s="93">
        <v>13.058333333333334</v>
      </c>
    </row>
    <row r="52" spans="1:13" x14ac:dyDescent="0.25">
      <c r="A52" s="92">
        <v>73</v>
      </c>
      <c r="B52" s="93">
        <v>13</v>
      </c>
      <c r="C52" s="93">
        <v>12.95</v>
      </c>
      <c r="D52" s="93">
        <v>12.9</v>
      </c>
      <c r="E52" s="93">
        <v>12.85</v>
      </c>
      <c r="F52" s="93">
        <v>12.8</v>
      </c>
      <c r="G52" s="93">
        <v>12.75</v>
      </c>
      <c r="H52" s="93">
        <v>12.7</v>
      </c>
      <c r="I52" s="93">
        <v>12.65</v>
      </c>
      <c r="J52" s="93">
        <v>12.6</v>
      </c>
      <c r="K52" s="93">
        <v>12.55</v>
      </c>
      <c r="L52" s="93">
        <v>12.5</v>
      </c>
      <c r="M52" s="93">
        <v>12.450000000000001</v>
      </c>
    </row>
    <row r="53" spans="1:13" x14ac:dyDescent="0.25">
      <c r="A53" s="92">
        <v>74</v>
      </c>
      <c r="B53" s="93">
        <v>12.4</v>
      </c>
      <c r="C53" s="93">
        <v>12.35</v>
      </c>
      <c r="D53" s="93">
        <v>12.3</v>
      </c>
      <c r="E53" s="93">
        <v>12.25</v>
      </c>
      <c r="F53" s="93">
        <v>12.200000000000001</v>
      </c>
      <c r="G53" s="93">
        <v>12.15</v>
      </c>
      <c r="H53" s="93">
        <v>12.100000000000001</v>
      </c>
      <c r="I53" s="93">
        <v>12.05</v>
      </c>
      <c r="J53" s="93">
        <v>12</v>
      </c>
      <c r="K53" s="93">
        <v>11.950000000000001</v>
      </c>
      <c r="L53" s="93">
        <v>11.9</v>
      </c>
      <c r="M53" s="93">
        <v>11.850000000000001</v>
      </c>
    </row>
    <row r="54" spans="1:13" x14ac:dyDescent="0.25">
      <c r="A54" s="92">
        <v>75</v>
      </c>
      <c r="B54" s="93">
        <v>11.8</v>
      </c>
      <c r="C54" s="93"/>
      <c r="D54" s="93"/>
      <c r="E54" s="93"/>
      <c r="F54" s="93"/>
      <c r="G54" s="93"/>
      <c r="H54" s="93"/>
      <c r="I54" s="93"/>
      <c r="J54" s="93"/>
      <c r="K54" s="93"/>
      <c r="L54" s="93"/>
      <c r="M54" s="93"/>
    </row>
  </sheetData>
  <sheetProtection algorithmName="SHA-512" hashValue="Kntuk0WK61UR1ojpWfxFYBjvXP4rw2IFVT614dQV4IUlBlAKVtrn6qCNxL8pqDMerR0iHOjh7pI8zD1VSOoLlQ==" saltValue="RZ4p8Ivffr2IJA9jc7OdKw==" spinCount="100000" sheet="1" objects="1" scenarios="1"/>
  <conditionalFormatting sqref="A6:A20">
    <cfRule type="expression" dxfId="621" priority="9" stopIfTrue="1">
      <formula>MOD(ROW(),2)=0</formula>
    </cfRule>
    <cfRule type="expression" dxfId="620" priority="10" stopIfTrue="1">
      <formula>MOD(ROW(),2)&lt;&gt;0</formula>
    </cfRule>
  </conditionalFormatting>
  <conditionalFormatting sqref="B6:M12">
    <cfRule type="expression" dxfId="619" priority="11" stopIfTrue="1">
      <formula>MOD(ROW(),2)=0</formula>
    </cfRule>
    <cfRule type="expression" dxfId="618" priority="12" stopIfTrue="1">
      <formula>MOD(ROW(),2)&lt;&gt;0</formula>
    </cfRule>
  </conditionalFormatting>
  <conditionalFormatting sqref="B13:M20">
    <cfRule type="expression" dxfId="617" priority="7" stopIfTrue="1">
      <formula>MOD(ROW(),2)=0</formula>
    </cfRule>
    <cfRule type="expression" dxfId="616" priority="8" stopIfTrue="1">
      <formula>MOD(ROW(),2)&lt;&gt;0</formula>
    </cfRule>
  </conditionalFormatting>
  <conditionalFormatting sqref="A25:A36">
    <cfRule type="expression" dxfId="615" priority="3" stopIfTrue="1">
      <formula>MOD(ROW(),2)=0</formula>
    </cfRule>
    <cfRule type="expression" dxfId="614" priority="4" stopIfTrue="1">
      <formula>MOD(ROW(),2)&lt;&gt;0</formula>
    </cfRule>
  </conditionalFormatting>
  <conditionalFormatting sqref="A37:A54">
    <cfRule type="expression" dxfId="613" priority="1" stopIfTrue="1">
      <formula>MOD(ROW(),2)=0</formula>
    </cfRule>
    <cfRule type="expression" dxfId="6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8"/>
  <dimension ref="A1:Q33"/>
  <sheetViews>
    <sheetView showGridLines="0" zoomScale="85" zoomScaleNormal="85" workbookViewId="0"/>
  </sheetViews>
  <sheetFormatPr defaultColWidth="10" defaultRowHeight="13.2" x14ac:dyDescent="0.25"/>
  <cols>
    <col min="1" max="1" width="31.6640625" style="27" customWidth="1"/>
    <col min="2" max="4" width="10" style="27" customWidth="1"/>
    <col min="5" max="16384" width="10" style="27"/>
  </cols>
  <sheetData>
    <row r="1" spans="1:17" ht="21" x14ac:dyDescent="0.4">
      <c r="A1" s="40" t="s">
        <v>4</v>
      </c>
      <c r="B1" s="41"/>
      <c r="C1" s="41"/>
      <c r="D1" s="41"/>
      <c r="E1" s="41"/>
      <c r="F1" s="41"/>
      <c r="G1" s="41"/>
      <c r="H1" s="41"/>
      <c r="I1" s="41"/>
      <c r="J1" s="41"/>
      <c r="K1" s="41"/>
      <c r="L1" s="150"/>
      <c r="M1" s="41"/>
    </row>
    <row r="2" spans="1:17" ht="15.6" x14ac:dyDescent="0.3">
      <c r="A2" s="42" t="str">
        <f>IF(title="&gt; Enter workbook title here","Enter workbook title in Cover sheet",title)</f>
        <v>Police_EW - Consolidated Factor Spreadsheet</v>
      </c>
      <c r="B2" s="43"/>
      <c r="C2" s="43"/>
      <c r="D2" s="43"/>
      <c r="E2" s="43"/>
      <c r="F2" s="43"/>
      <c r="G2" s="43"/>
      <c r="H2" s="43"/>
      <c r="I2" s="43"/>
      <c r="J2" s="43"/>
      <c r="K2" s="43"/>
      <c r="L2" s="43"/>
      <c r="M2" s="43"/>
    </row>
    <row r="3" spans="1:17" ht="15.6" x14ac:dyDescent="0.3">
      <c r="A3" s="44" t="str">
        <f>TABLE_FACTOR_TYPE&amp;" - x-"&amp;TABLE_SERIES_NUMBER</f>
        <v>Commutation - x-506</v>
      </c>
      <c r="B3" s="43"/>
      <c r="C3" s="43"/>
      <c r="D3" s="43"/>
      <c r="E3" s="43"/>
      <c r="F3" s="43"/>
      <c r="G3" s="43"/>
      <c r="H3" s="43"/>
      <c r="I3" s="43"/>
      <c r="J3" s="43"/>
      <c r="K3" s="43"/>
      <c r="L3" s="43"/>
      <c r="M3" s="43"/>
    </row>
    <row r="4" spans="1:17" x14ac:dyDescent="0.25">
      <c r="A4" s="45"/>
    </row>
    <row r="6" spans="1:17" x14ac:dyDescent="0.25">
      <c r="A6" s="74" t="s">
        <v>24</v>
      </c>
      <c r="B6" s="76" t="s">
        <v>26</v>
      </c>
      <c r="C6" s="76"/>
      <c r="D6" s="76"/>
      <c r="E6" s="76"/>
      <c r="F6" s="76"/>
      <c r="G6" s="76"/>
      <c r="H6" s="76"/>
      <c r="I6" s="76"/>
      <c r="J6" s="76"/>
      <c r="K6" s="76"/>
      <c r="L6" s="76"/>
      <c r="M6" s="76"/>
      <c r="Q6" s="86"/>
    </row>
    <row r="7" spans="1:17" x14ac:dyDescent="0.25">
      <c r="A7" s="75" t="s">
        <v>16</v>
      </c>
      <c r="B7" s="77" t="s">
        <v>52</v>
      </c>
      <c r="C7" s="77"/>
      <c r="D7" s="77"/>
      <c r="E7" s="77"/>
      <c r="F7" s="77"/>
      <c r="G7" s="77"/>
      <c r="H7" s="77"/>
      <c r="I7" s="77"/>
      <c r="J7" s="77"/>
      <c r="K7" s="77"/>
      <c r="L7" s="77"/>
      <c r="M7" s="77"/>
    </row>
    <row r="8" spans="1:17" x14ac:dyDescent="0.25">
      <c r="A8" s="75" t="s">
        <v>53</v>
      </c>
      <c r="B8" s="77">
        <v>1987</v>
      </c>
      <c r="C8" s="77"/>
      <c r="D8" s="77"/>
      <c r="E8" s="77"/>
      <c r="F8" s="77"/>
      <c r="G8" s="77"/>
      <c r="H8" s="77"/>
      <c r="I8" s="77"/>
      <c r="J8" s="77"/>
      <c r="K8" s="77"/>
      <c r="L8" s="77"/>
      <c r="M8" s="77"/>
    </row>
    <row r="9" spans="1:17" x14ac:dyDescent="0.25">
      <c r="A9" s="75" t="s">
        <v>17</v>
      </c>
      <c r="B9" s="77" t="s">
        <v>546</v>
      </c>
      <c r="C9" s="77"/>
      <c r="D9" s="77"/>
      <c r="E9" s="77"/>
      <c r="F9" s="77"/>
      <c r="G9" s="77"/>
      <c r="H9" s="77"/>
      <c r="I9" s="77"/>
      <c r="J9" s="77"/>
      <c r="K9" s="77"/>
      <c r="L9" s="77"/>
      <c r="M9" s="77"/>
    </row>
    <row r="10" spans="1:17" ht="26.4" x14ac:dyDescent="0.25">
      <c r="A10" s="75" t="s">
        <v>2</v>
      </c>
      <c r="B10" s="77" t="s">
        <v>549</v>
      </c>
      <c r="C10" s="77"/>
      <c r="D10" s="77"/>
      <c r="E10" s="77"/>
      <c r="F10" s="77"/>
      <c r="G10" s="77"/>
      <c r="H10" s="77"/>
      <c r="I10" s="77"/>
      <c r="J10" s="77"/>
      <c r="K10" s="77"/>
      <c r="L10" s="77"/>
      <c r="M10" s="77"/>
    </row>
    <row r="11" spans="1:17" x14ac:dyDescent="0.25">
      <c r="A11" s="75" t="s">
        <v>23</v>
      </c>
      <c r="B11" s="77" t="s">
        <v>398</v>
      </c>
      <c r="C11" s="77"/>
      <c r="D11" s="77"/>
      <c r="E11" s="77"/>
      <c r="F11" s="77"/>
      <c r="G11" s="77"/>
      <c r="H11" s="77"/>
      <c r="I11" s="77"/>
      <c r="J11" s="77"/>
      <c r="K11" s="77"/>
      <c r="L11" s="77"/>
      <c r="M11" s="77"/>
    </row>
    <row r="12" spans="1:17" x14ac:dyDescent="0.25">
      <c r="A12" s="75" t="s">
        <v>270</v>
      </c>
      <c r="B12" s="77" t="s">
        <v>545</v>
      </c>
      <c r="C12" s="77"/>
      <c r="D12" s="77"/>
      <c r="E12" s="77"/>
      <c r="F12" s="77"/>
      <c r="G12" s="77"/>
      <c r="H12" s="77"/>
      <c r="I12" s="77"/>
      <c r="J12" s="77"/>
      <c r="K12" s="77"/>
      <c r="L12" s="77"/>
      <c r="M12" s="77"/>
    </row>
    <row r="13" spans="1:17" x14ac:dyDescent="0.25">
      <c r="A13" s="75" t="s">
        <v>56</v>
      </c>
      <c r="B13" s="77"/>
      <c r="C13" s="76"/>
      <c r="D13" s="76"/>
      <c r="E13" s="76"/>
      <c r="F13" s="77"/>
      <c r="G13" s="76"/>
      <c r="H13" s="76"/>
      <c r="I13" s="76"/>
      <c r="J13" s="76"/>
      <c r="K13" s="76"/>
      <c r="L13" s="76"/>
      <c r="M13" s="76"/>
    </row>
    <row r="14" spans="1:17" x14ac:dyDescent="0.25">
      <c r="A14" s="75" t="s">
        <v>18</v>
      </c>
      <c r="B14" s="77">
        <v>506</v>
      </c>
      <c r="C14" s="77"/>
      <c r="D14" s="77"/>
      <c r="E14" s="77"/>
      <c r="F14" s="77"/>
      <c r="G14" s="77"/>
      <c r="H14" s="77"/>
      <c r="I14" s="77"/>
      <c r="J14" s="77"/>
      <c r="K14" s="77"/>
      <c r="L14" s="77"/>
      <c r="M14" s="77"/>
    </row>
    <row r="15" spans="1:17" x14ac:dyDescent="0.25">
      <c r="A15" s="75" t="s">
        <v>57</v>
      </c>
      <c r="B15" s="77"/>
      <c r="C15" s="77"/>
      <c r="D15" s="77"/>
      <c r="E15" s="77"/>
      <c r="F15" s="77"/>
      <c r="G15" s="77"/>
      <c r="H15" s="77"/>
      <c r="I15" s="77"/>
      <c r="J15" s="77"/>
      <c r="K15" s="77"/>
      <c r="L15" s="77"/>
      <c r="M15" s="77"/>
    </row>
    <row r="16" spans="1:17" x14ac:dyDescent="0.25">
      <c r="A16" s="75" t="s">
        <v>58</v>
      </c>
      <c r="B16" s="77" t="s">
        <v>539</v>
      </c>
      <c r="C16" s="77"/>
      <c r="D16" s="77"/>
      <c r="E16" s="77"/>
      <c r="F16" s="77"/>
      <c r="G16" s="77"/>
      <c r="H16" s="77"/>
      <c r="I16" s="77"/>
      <c r="J16" s="77"/>
      <c r="K16" s="77"/>
      <c r="L16" s="77"/>
      <c r="M16" s="77"/>
    </row>
    <row r="17" spans="1:17" ht="26.4" x14ac:dyDescent="0.25">
      <c r="A17" s="75" t="s">
        <v>519</v>
      </c>
      <c r="B17" s="77" t="s">
        <v>650</v>
      </c>
      <c r="C17" s="77"/>
      <c r="D17" s="77"/>
      <c r="E17" s="77"/>
      <c r="F17" s="77"/>
      <c r="G17" s="77"/>
      <c r="H17" s="77"/>
      <c r="I17" s="77"/>
      <c r="J17" s="77"/>
      <c r="K17" s="77"/>
      <c r="L17" s="77"/>
      <c r="M17" s="77"/>
    </row>
    <row r="18" spans="1:17" x14ac:dyDescent="0.25">
      <c r="A18" s="75" t="s">
        <v>19</v>
      </c>
      <c r="B18" s="77" t="str">
        <f>"3 April 2023"</f>
        <v>3 April 2023</v>
      </c>
      <c r="C18" s="77"/>
      <c r="D18" s="77"/>
      <c r="E18" s="77"/>
      <c r="F18" s="77"/>
      <c r="G18" s="77"/>
      <c r="H18" s="77"/>
      <c r="I18" s="77"/>
      <c r="J18" s="77"/>
      <c r="K18" s="77"/>
      <c r="L18" s="77"/>
      <c r="M18" s="77"/>
    </row>
    <row r="19" spans="1:17" ht="26.4" x14ac:dyDescent="0.25">
      <c r="A19" s="75" t="s">
        <v>20</v>
      </c>
      <c r="B19" s="77" t="str">
        <f>"3 April 2023"</f>
        <v>3 April 2023</v>
      </c>
      <c r="C19" s="77"/>
      <c r="D19" s="77"/>
      <c r="E19" s="77"/>
      <c r="F19" s="77"/>
      <c r="G19" s="77"/>
      <c r="H19" s="77"/>
      <c r="I19" s="77"/>
      <c r="J19" s="77"/>
      <c r="K19" s="77"/>
      <c r="L19" s="77"/>
      <c r="M19" s="77"/>
    </row>
    <row r="20" spans="1:17" x14ac:dyDescent="0.25">
      <c r="A20" s="75" t="s">
        <v>268</v>
      </c>
      <c r="B20" s="77" t="s">
        <v>520</v>
      </c>
      <c r="C20" s="76"/>
      <c r="D20" s="76"/>
      <c r="E20" s="76"/>
      <c r="F20" s="76"/>
      <c r="G20" s="76"/>
      <c r="H20" s="76"/>
      <c r="I20" s="76"/>
      <c r="J20" s="76"/>
      <c r="K20" s="76"/>
      <c r="L20" s="76"/>
      <c r="M20" s="76"/>
    </row>
    <row r="22" spans="1:17" x14ac:dyDescent="0.25">
      <c r="B22" s="96" t="str">
        <f>HYPERLINK("#'Factor List'!A1","Back to Factor List")</f>
        <v>Back to Factor List</v>
      </c>
      <c r="D22" s="129" t="s">
        <v>784</v>
      </c>
      <c r="E22" s="129"/>
      <c r="F22" s="129"/>
      <c r="G22" s="129"/>
      <c r="H22" s="129"/>
      <c r="I22" s="129"/>
      <c r="J22" s="129"/>
    </row>
    <row r="23" spans="1:17" x14ac:dyDescent="0.25">
      <c r="D23" s="129" t="s">
        <v>785</v>
      </c>
      <c r="E23" s="129"/>
      <c r="F23" s="129"/>
      <c r="G23" s="130"/>
      <c r="H23" s="131"/>
      <c r="I23" s="129"/>
      <c r="J23" s="129"/>
    </row>
    <row r="25" spans="1:17" ht="13.8" thickBot="1" x14ac:dyDescent="0.3">
      <c r="A25" s="91" t="s">
        <v>612</v>
      </c>
      <c r="B25" s="91">
        <v>0</v>
      </c>
      <c r="C25" s="91">
        <v>1</v>
      </c>
      <c r="D25" s="91">
        <v>2</v>
      </c>
      <c r="E25" s="91">
        <v>3</v>
      </c>
      <c r="F25" s="91">
        <v>4</v>
      </c>
      <c r="G25" s="91">
        <v>5</v>
      </c>
      <c r="H25" s="91">
        <v>6</v>
      </c>
      <c r="I25" s="91">
        <v>7</v>
      </c>
      <c r="J25" s="91">
        <v>8</v>
      </c>
      <c r="K25" s="91">
        <v>9</v>
      </c>
      <c r="L25" s="91">
        <v>10</v>
      </c>
      <c r="M25" s="91">
        <v>11</v>
      </c>
    </row>
    <row r="26" spans="1:17" ht="13.8" thickBot="1" x14ac:dyDescent="0.3">
      <c r="A26" s="92" t="s">
        <v>613</v>
      </c>
      <c r="B26" s="132">
        <v>19.5</v>
      </c>
      <c r="C26" s="127"/>
      <c r="D26" s="127"/>
      <c r="E26" s="127"/>
      <c r="F26" s="127"/>
      <c r="G26" s="127"/>
      <c r="H26" s="93"/>
      <c r="I26" s="93"/>
      <c r="J26" s="93"/>
      <c r="K26" s="93"/>
      <c r="L26" s="93"/>
      <c r="M26" s="93"/>
      <c r="Q26" s="86"/>
    </row>
    <row r="27" spans="1:17" ht="13.8" thickBot="1" x14ac:dyDescent="0.3">
      <c r="A27" s="92">
        <v>48</v>
      </c>
      <c r="B27" s="132">
        <v>19.5</v>
      </c>
      <c r="C27" s="132">
        <v>19.5</v>
      </c>
      <c r="D27" s="132">
        <v>19.5</v>
      </c>
      <c r="E27" s="132">
        <v>19.5</v>
      </c>
      <c r="F27" s="132">
        <v>19.5</v>
      </c>
      <c r="G27" s="132">
        <v>19.5</v>
      </c>
      <c r="H27" s="93">
        <v>21.8</v>
      </c>
      <c r="I27" s="93">
        <v>21.833333333333336</v>
      </c>
      <c r="J27" s="93">
        <v>21.866666666666667</v>
      </c>
      <c r="K27" s="93">
        <v>21.9</v>
      </c>
      <c r="L27" s="93">
        <v>21.93333333333333</v>
      </c>
      <c r="M27" s="93">
        <v>21.966666666666661</v>
      </c>
      <c r="Q27" s="87"/>
    </row>
    <row r="28" spans="1:17" x14ac:dyDescent="0.25">
      <c r="A28" s="92">
        <v>49</v>
      </c>
      <c r="B28" s="93">
        <v>22</v>
      </c>
      <c r="C28" s="93">
        <v>22.024999999999999</v>
      </c>
      <c r="D28" s="93">
        <v>22.049999999999997</v>
      </c>
      <c r="E28" s="93">
        <v>22.074999999999996</v>
      </c>
      <c r="F28" s="93">
        <v>22.099999999999994</v>
      </c>
      <c r="G28" s="93">
        <v>22.124999999999993</v>
      </c>
      <c r="H28" s="93">
        <v>22.149999999999991</v>
      </c>
      <c r="I28" s="93">
        <v>22.17499999999999</v>
      </c>
      <c r="J28" s="93">
        <v>22.199999999999989</v>
      </c>
      <c r="K28" s="93">
        <v>22.224999999999987</v>
      </c>
      <c r="L28" s="93">
        <v>22.249999999999986</v>
      </c>
      <c r="M28" s="93">
        <v>22.274999999999984</v>
      </c>
    </row>
    <row r="29" spans="1:17" x14ac:dyDescent="0.25">
      <c r="A29" s="92">
        <v>50</v>
      </c>
      <c r="B29" s="93">
        <v>22.3</v>
      </c>
      <c r="C29" s="93">
        <v>22.333333333333336</v>
      </c>
      <c r="D29" s="93">
        <v>22.366666666666667</v>
      </c>
      <c r="E29" s="93">
        <v>22.4</v>
      </c>
      <c r="F29" s="93">
        <v>22.43333333333333</v>
      </c>
      <c r="G29" s="93">
        <v>22.466666666666661</v>
      </c>
      <c r="H29" s="93">
        <v>22.499999999999993</v>
      </c>
      <c r="I29" s="93">
        <v>22.533333333333324</v>
      </c>
      <c r="J29" s="93">
        <v>22.566666666666656</v>
      </c>
      <c r="K29" s="93">
        <v>22.599999999999987</v>
      </c>
      <c r="L29" s="93">
        <v>22.633333333333319</v>
      </c>
      <c r="M29" s="93">
        <v>22.66666666666665</v>
      </c>
    </row>
    <row r="30" spans="1:17" x14ac:dyDescent="0.25">
      <c r="A30" s="92">
        <v>51</v>
      </c>
      <c r="B30" s="93">
        <v>22.7</v>
      </c>
      <c r="C30" s="93">
        <v>22.733333333333334</v>
      </c>
      <c r="D30" s="93">
        <v>22.766666666666669</v>
      </c>
      <c r="E30" s="93">
        <v>22.800000000000004</v>
      </c>
      <c r="F30" s="93">
        <v>22.833333333333339</v>
      </c>
      <c r="G30" s="93">
        <v>22.866666666666674</v>
      </c>
      <c r="H30" s="93">
        <v>22.900000000000009</v>
      </c>
      <c r="I30" s="93">
        <v>22.933333333333344</v>
      </c>
      <c r="J30" s="93">
        <v>22.966666666666679</v>
      </c>
      <c r="K30" s="93">
        <v>23.000000000000014</v>
      </c>
      <c r="L30" s="93">
        <v>23.033333333333349</v>
      </c>
      <c r="M30" s="93">
        <v>23.066666666666684</v>
      </c>
    </row>
    <row r="31" spans="1:17" x14ac:dyDescent="0.25">
      <c r="A31" s="92">
        <v>52</v>
      </c>
      <c r="B31" s="93">
        <v>23.1</v>
      </c>
      <c r="C31" s="93">
        <v>23.133333333333333</v>
      </c>
      <c r="D31" s="93">
        <v>23.166666666666664</v>
      </c>
      <c r="E31" s="93">
        <v>23.199999999999996</v>
      </c>
      <c r="F31" s="93">
        <v>23.233333333333327</v>
      </c>
      <c r="G31" s="93">
        <v>23.266666666666659</v>
      </c>
      <c r="H31" s="93">
        <v>23.29999999999999</v>
      </c>
      <c r="I31" s="93">
        <v>23.333333333333321</v>
      </c>
      <c r="J31" s="93">
        <v>23.366666666666653</v>
      </c>
      <c r="K31" s="93">
        <v>23.399999999999984</v>
      </c>
      <c r="L31" s="93">
        <v>23.433333333333316</v>
      </c>
      <c r="M31" s="93">
        <v>23.466666666666647</v>
      </c>
    </row>
    <row r="32" spans="1:17" x14ac:dyDescent="0.25">
      <c r="A32" s="92">
        <v>53</v>
      </c>
      <c r="B32" s="93">
        <v>23.5</v>
      </c>
      <c r="C32" s="93">
        <v>23.533333333333331</v>
      </c>
      <c r="D32" s="93">
        <v>23.566666666666663</v>
      </c>
      <c r="E32" s="93">
        <v>23.599999999999994</v>
      </c>
      <c r="F32" s="93">
        <v>23.633333333333326</v>
      </c>
      <c r="G32" s="93">
        <v>23.666666666666657</v>
      </c>
      <c r="H32" s="93">
        <v>23.699999999999989</v>
      </c>
      <c r="I32" s="93">
        <v>23.73333333333332</v>
      </c>
      <c r="J32" s="93">
        <v>23.766666666666652</v>
      </c>
      <c r="K32" s="93">
        <v>23.799999999999983</v>
      </c>
      <c r="L32" s="93">
        <v>23.833333333333314</v>
      </c>
      <c r="M32" s="93">
        <v>23.866666666666646</v>
      </c>
    </row>
    <row r="33" spans="1:13" x14ac:dyDescent="0.25">
      <c r="A33" s="92">
        <v>54</v>
      </c>
      <c r="B33" s="93">
        <v>23.9</v>
      </c>
      <c r="C33" s="93">
        <v>23.933333333333334</v>
      </c>
      <c r="D33" s="93">
        <v>23.966666666666669</v>
      </c>
      <c r="E33" s="93">
        <v>24.000000000000004</v>
      </c>
      <c r="F33" s="93">
        <v>24.033333333333339</v>
      </c>
      <c r="G33" s="93">
        <v>24.066666666666674</v>
      </c>
      <c r="H33" s="93">
        <v>24.100000000000009</v>
      </c>
      <c r="I33" s="93">
        <v>24.133333333333344</v>
      </c>
      <c r="J33" s="93">
        <v>24.166666666666679</v>
      </c>
      <c r="K33" s="93">
        <v>24.200000000000014</v>
      </c>
      <c r="L33" s="93">
        <v>24.233333333333348</v>
      </c>
      <c r="M33" s="93">
        <v>24.266666666666683</v>
      </c>
    </row>
  </sheetData>
  <sheetProtection algorithmName="SHA-512" hashValue="ewjeelwuCblOs1/qg+/b8YRpy4vnVmucDvTGqhkRc+7BkEaw4YbUdd4pp4HJEAm6hvkXaY1riTxMSS+7hok52w==" saltValue="rs3XeQnS1d2VYjX9eiqjlg==" spinCount="100000" sheet="1" objects="1" scenarios="1"/>
  <conditionalFormatting sqref="A6:A20">
    <cfRule type="expression" dxfId="611" priority="9" stopIfTrue="1">
      <formula>MOD(ROW(),2)=0</formula>
    </cfRule>
    <cfRule type="expression" dxfId="610" priority="10" stopIfTrue="1">
      <formula>MOD(ROW(),2)&lt;&gt;0</formula>
    </cfRule>
  </conditionalFormatting>
  <conditionalFormatting sqref="B6:M12">
    <cfRule type="expression" dxfId="609" priority="11" stopIfTrue="1">
      <formula>MOD(ROW(),2)=0</formula>
    </cfRule>
    <cfRule type="expression" dxfId="608" priority="12" stopIfTrue="1">
      <formula>MOD(ROW(),2)&lt;&gt;0</formula>
    </cfRule>
  </conditionalFormatting>
  <conditionalFormatting sqref="B13:M16 B18:M20 C17:M17">
    <cfRule type="expression" dxfId="607" priority="7" stopIfTrue="1">
      <formula>MOD(ROW(),2)=0</formula>
    </cfRule>
    <cfRule type="expression" dxfId="606" priority="8" stopIfTrue="1">
      <formula>MOD(ROW(),2)&lt;&gt;0</formula>
    </cfRule>
  </conditionalFormatting>
  <conditionalFormatting sqref="A25:A33">
    <cfRule type="expression" dxfId="605" priority="3" stopIfTrue="1">
      <formula>MOD(ROW(),2)=0</formula>
    </cfRule>
    <cfRule type="expression" dxfId="604" priority="4" stopIfTrue="1">
      <formula>MOD(ROW(),2)&lt;&gt;0</formula>
    </cfRule>
  </conditionalFormatting>
  <conditionalFormatting sqref="B17">
    <cfRule type="expression" dxfId="603" priority="1" stopIfTrue="1">
      <formula>MOD(ROW(),2)=0</formula>
    </cfRule>
    <cfRule type="expression" dxfId="6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89"/>
  <dimension ref="A1:Q33"/>
  <sheetViews>
    <sheetView showGridLines="0" zoomScale="85" zoomScaleNormal="85" workbookViewId="0"/>
  </sheetViews>
  <sheetFormatPr defaultColWidth="10" defaultRowHeight="13.2" x14ac:dyDescent="0.25"/>
  <cols>
    <col min="1" max="1" width="31.6640625" style="27" customWidth="1"/>
    <col min="2" max="4" width="10" style="27" customWidth="1"/>
    <col min="5" max="16384" width="10" style="27"/>
  </cols>
  <sheetData>
    <row r="1" spans="1:17" ht="21" x14ac:dyDescent="0.4">
      <c r="A1" s="40" t="s">
        <v>4</v>
      </c>
      <c r="B1" s="41"/>
      <c r="C1" s="41"/>
      <c r="D1" s="41"/>
      <c r="E1" s="41"/>
      <c r="F1" s="41"/>
      <c r="G1" s="41"/>
      <c r="H1" s="41"/>
      <c r="I1" s="41"/>
      <c r="J1" s="41"/>
      <c r="K1" s="41"/>
      <c r="L1" s="150"/>
      <c r="M1" s="41"/>
    </row>
    <row r="2" spans="1:17" ht="15.6" x14ac:dyDescent="0.3">
      <c r="A2" s="42" t="str">
        <f>IF(title="&gt; Enter workbook title here","Enter workbook title in Cover sheet",title)</f>
        <v>Police_EW - Consolidated Factor Spreadsheet</v>
      </c>
      <c r="B2" s="43"/>
      <c r="C2" s="43"/>
      <c r="D2" s="43"/>
      <c r="E2" s="43"/>
      <c r="F2" s="43"/>
      <c r="G2" s="43"/>
      <c r="H2" s="43"/>
      <c r="I2" s="43"/>
      <c r="J2" s="43"/>
      <c r="K2" s="43"/>
      <c r="L2" s="43"/>
      <c r="M2" s="43"/>
    </row>
    <row r="3" spans="1:17" ht="15.6" x14ac:dyDescent="0.3">
      <c r="A3" s="44" t="str">
        <f>TABLE_FACTOR_TYPE&amp;" - x-"&amp;TABLE_SERIES_NUMBER</f>
        <v>Commutation - x-507</v>
      </c>
      <c r="B3" s="43"/>
      <c r="C3" s="43"/>
      <c r="D3" s="43"/>
      <c r="E3" s="43"/>
      <c r="F3" s="43"/>
      <c r="G3" s="43"/>
      <c r="H3" s="43"/>
      <c r="I3" s="43"/>
      <c r="J3" s="43"/>
      <c r="K3" s="43"/>
      <c r="L3" s="43"/>
      <c r="M3" s="43"/>
    </row>
    <row r="4" spans="1:17" x14ac:dyDescent="0.25">
      <c r="A4" s="45"/>
    </row>
    <row r="6" spans="1:17" x14ac:dyDescent="0.25">
      <c r="A6" s="74" t="s">
        <v>24</v>
      </c>
      <c r="B6" s="76" t="s">
        <v>26</v>
      </c>
      <c r="C6" s="76"/>
      <c r="D6" s="76"/>
      <c r="E6" s="76"/>
      <c r="F6" s="76"/>
      <c r="G6" s="76"/>
      <c r="H6" s="76"/>
      <c r="I6" s="76"/>
      <c r="J6" s="76"/>
      <c r="K6" s="76"/>
      <c r="L6" s="76"/>
      <c r="M6" s="76"/>
      <c r="Q6" s="86"/>
    </row>
    <row r="7" spans="1:17" x14ac:dyDescent="0.25">
      <c r="A7" s="75" t="s">
        <v>16</v>
      </c>
      <c r="B7" s="77" t="s">
        <v>52</v>
      </c>
      <c r="C7" s="77"/>
      <c r="D7" s="77"/>
      <c r="E7" s="77"/>
      <c r="F7" s="77"/>
      <c r="G7" s="77"/>
      <c r="H7" s="77"/>
      <c r="I7" s="77"/>
      <c r="J7" s="77"/>
      <c r="K7" s="77"/>
      <c r="L7" s="77"/>
      <c r="M7" s="77"/>
    </row>
    <row r="8" spans="1:17" x14ac:dyDescent="0.25">
      <c r="A8" s="75" t="s">
        <v>53</v>
      </c>
      <c r="B8" s="77">
        <v>1987</v>
      </c>
      <c r="C8" s="77"/>
      <c r="D8" s="77"/>
      <c r="E8" s="77"/>
      <c r="F8" s="77"/>
      <c r="G8" s="77"/>
      <c r="H8" s="77"/>
      <c r="I8" s="77"/>
      <c r="J8" s="77"/>
      <c r="K8" s="77"/>
      <c r="L8" s="77"/>
      <c r="M8" s="77"/>
    </row>
    <row r="9" spans="1:17" x14ac:dyDescent="0.25">
      <c r="A9" s="75" t="s">
        <v>17</v>
      </c>
      <c r="B9" s="77" t="s">
        <v>546</v>
      </c>
      <c r="C9" s="77"/>
      <c r="D9" s="77"/>
      <c r="E9" s="77"/>
      <c r="F9" s="77"/>
      <c r="G9" s="77"/>
      <c r="H9" s="77"/>
      <c r="I9" s="77"/>
      <c r="J9" s="77"/>
      <c r="K9" s="77"/>
      <c r="L9" s="77"/>
      <c r="M9" s="77"/>
    </row>
    <row r="10" spans="1:17" x14ac:dyDescent="0.25">
      <c r="A10" s="75" t="s">
        <v>2</v>
      </c>
      <c r="B10" s="77" t="s">
        <v>550</v>
      </c>
      <c r="C10" s="77"/>
      <c r="D10" s="77"/>
      <c r="E10" s="77"/>
      <c r="F10" s="77"/>
      <c r="G10" s="77"/>
      <c r="H10" s="77"/>
      <c r="I10" s="77"/>
      <c r="J10" s="77"/>
      <c r="K10" s="77"/>
      <c r="L10" s="77"/>
      <c r="M10" s="77"/>
    </row>
    <row r="11" spans="1:17" x14ac:dyDescent="0.25">
      <c r="A11" s="75" t="s">
        <v>23</v>
      </c>
      <c r="B11" s="77" t="s">
        <v>398</v>
      </c>
      <c r="C11" s="77"/>
      <c r="D11" s="77"/>
      <c r="E11" s="77"/>
      <c r="F11" s="77"/>
      <c r="G11" s="77"/>
      <c r="H11" s="77"/>
      <c r="I11" s="77"/>
      <c r="J11" s="77"/>
      <c r="K11" s="77"/>
      <c r="L11" s="77"/>
      <c r="M11" s="77"/>
    </row>
    <row r="12" spans="1:17" x14ac:dyDescent="0.25">
      <c r="A12" s="75" t="s">
        <v>270</v>
      </c>
      <c r="B12" s="77" t="s">
        <v>545</v>
      </c>
      <c r="C12" s="77"/>
      <c r="D12" s="77"/>
      <c r="E12" s="77"/>
      <c r="F12" s="77"/>
      <c r="G12" s="77"/>
      <c r="H12" s="77"/>
      <c r="I12" s="77"/>
      <c r="J12" s="77"/>
      <c r="K12" s="77"/>
      <c r="L12" s="77"/>
      <c r="M12" s="77"/>
    </row>
    <row r="13" spans="1:17" x14ac:dyDescent="0.25">
      <c r="A13" s="75" t="s">
        <v>56</v>
      </c>
      <c r="B13" s="77"/>
      <c r="C13" s="76"/>
      <c r="D13" s="76"/>
      <c r="E13" s="76"/>
      <c r="F13" s="77"/>
      <c r="G13" s="76"/>
      <c r="H13" s="76"/>
      <c r="I13" s="76"/>
      <c r="J13" s="76"/>
      <c r="K13" s="76"/>
      <c r="L13" s="76"/>
      <c r="M13" s="76"/>
    </row>
    <row r="14" spans="1:17" x14ac:dyDescent="0.25">
      <c r="A14" s="75" t="s">
        <v>18</v>
      </c>
      <c r="B14" s="77">
        <v>507</v>
      </c>
      <c r="C14" s="77"/>
      <c r="D14" s="77"/>
      <c r="E14" s="77"/>
      <c r="F14" s="77"/>
      <c r="G14" s="77"/>
      <c r="H14" s="77"/>
      <c r="I14" s="77"/>
      <c r="J14" s="77"/>
      <c r="K14" s="77"/>
      <c r="L14" s="77"/>
      <c r="M14" s="77"/>
    </row>
    <row r="15" spans="1:17" x14ac:dyDescent="0.25">
      <c r="A15" s="75" t="s">
        <v>57</v>
      </c>
      <c r="B15" s="77"/>
      <c r="C15" s="77"/>
      <c r="D15" s="77"/>
      <c r="E15" s="77"/>
      <c r="F15" s="77"/>
      <c r="G15" s="77"/>
      <c r="H15" s="77"/>
      <c r="I15" s="77"/>
      <c r="J15" s="77"/>
      <c r="K15" s="77"/>
      <c r="L15" s="77"/>
      <c r="M15" s="77"/>
    </row>
    <row r="16" spans="1:17" x14ac:dyDescent="0.25">
      <c r="A16" s="75" t="s">
        <v>58</v>
      </c>
      <c r="B16" s="77" t="s">
        <v>542</v>
      </c>
      <c r="C16" s="77"/>
      <c r="D16" s="77"/>
      <c r="E16" s="77"/>
      <c r="F16" s="77"/>
      <c r="G16" s="77"/>
      <c r="H16" s="77"/>
      <c r="I16" s="77"/>
      <c r="J16" s="77"/>
      <c r="K16" s="77"/>
      <c r="L16" s="77"/>
      <c r="M16" s="77"/>
    </row>
    <row r="17" spans="1:17" ht="26.4" x14ac:dyDescent="0.25">
      <c r="A17" s="75" t="s">
        <v>519</v>
      </c>
      <c r="B17" s="77" t="s">
        <v>650</v>
      </c>
      <c r="C17" s="77"/>
      <c r="D17" s="77"/>
      <c r="E17" s="77"/>
      <c r="F17" s="77"/>
      <c r="G17" s="77"/>
      <c r="H17" s="77"/>
      <c r="I17" s="77"/>
      <c r="J17" s="77"/>
      <c r="K17" s="77"/>
      <c r="L17" s="77"/>
      <c r="M17" s="77"/>
    </row>
    <row r="18" spans="1:17" x14ac:dyDescent="0.25">
      <c r="A18" s="75" t="s">
        <v>19</v>
      </c>
      <c r="B18" s="77" t="str">
        <f>"3 April 2023"</f>
        <v>3 April 2023</v>
      </c>
      <c r="C18" s="77"/>
      <c r="D18" s="77"/>
      <c r="E18" s="77"/>
      <c r="F18" s="77"/>
      <c r="G18" s="77"/>
      <c r="H18" s="77"/>
      <c r="I18" s="77"/>
      <c r="J18" s="77"/>
      <c r="K18" s="77"/>
      <c r="L18" s="77"/>
      <c r="M18" s="77"/>
    </row>
    <row r="19" spans="1:17" ht="26.4" x14ac:dyDescent="0.25">
      <c r="A19" s="75" t="s">
        <v>20</v>
      </c>
      <c r="B19" s="77" t="str">
        <f>"3 April 2023"</f>
        <v>3 April 2023</v>
      </c>
      <c r="C19" s="77"/>
      <c r="D19" s="77"/>
      <c r="E19" s="77"/>
      <c r="F19" s="77"/>
      <c r="G19" s="77"/>
      <c r="H19" s="77"/>
      <c r="I19" s="77"/>
      <c r="J19" s="77"/>
      <c r="K19" s="77"/>
      <c r="L19" s="77"/>
      <c r="M19" s="77"/>
    </row>
    <row r="20" spans="1:17" x14ac:dyDescent="0.25">
      <c r="A20" s="75" t="s">
        <v>268</v>
      </c>
      <c r="B20" s="77" t="s">
        <v>520</v>
      </c>
      <c r="C20" s="76"/>
      <c r="D20" s="76"/>
      <c r="E20" s="76"/>
      <c r="F20" s="76"/>
      <c r="G20" s="76"/>
      <c r="H20" s="76"/>
      <c r="I20" s="76"/>
      <c r="J20" s="76"/>
      <c r="K20" s="76"/>
      <c r="L20" s="76"/>
      <c r="M20" s="76"/>
    </row>
    <row r="22" spans="1:17" x14ac:dyDescent="0.25">
      <c r="B22" s="96" t="str">
        <f>HYPERLINK("#'Factor List'!A1","Back to Factor List")</f>
        <v>Back to Factor List</v>
      </c>
      <c r="D22" s="129" t="s">
        <v>784</v>
      </c>
      <c r="E22" s="129"/>
      <c r="F22" s="129"/>
      <c r="G22" s="129"/>
      <c r="H22" s="129"/>
      <c r="I22" s="129"/>
      <c r="J22" s="129"/>
    </row>
    <row r="23" spans="1:17" x14ac:dyDescent="0.25">
      <c r="D23" s="129" t="s">
        <v>785</v>
      </c>
      <c r="E23" s="129"/>
      <c r="F23" s="129"/>
      <c r="G23" s="130"/>
      <c r="H23" s="131"/>
      <c r="I23" s="129"/>
      <c r="J23" s="129"/>
    </row>
    <row r="25" spans="1:17" ht="13.8" thickBot="1" x14ac:dyDescent="0.3">
      <c r="A25" s="91" t="s">
        <v>612</v>
      </c>
      <c r="B25" s="91">
        <v>0</v>
      </c>
      <c r="C25" s="91">
        <v>1</v>
      </c>
      <c r="D25" s="91">
        <v>2</v>
      </c>
      <c r="E25" s="91">
        <v>3</v>
      </c>
      <c r="F25" s="91">
        <v>4</v>
      </c>
      <c r="G25" s="91">
        <v>5</v>
      </c>
      <c r="H25" s="91">
        <v>6</v>
      </c>
      <c r="I25" s="91">
        <v>7</v>
      </c>
      <c r="J25" s="91">
        <v>8</v>
      </c>
      <c r="K25" s="91">
        <v>9</v>
      </c>
      <c r="L25" s="91">
        <v>10</v>
      </c>
      <c r="M25" s="91">
        <v>11</v>
      </c>
    </row>
    <row r="26" spans="1:17" ht="13.8" thickBot="1" x14ac:dyDescent="0.3">
      <c r="A26" s="92" t="s">
        <v>613</v>
      </c>
      <c r="B26" s="133">
        <v>0.70399999999999996</v>
      </c>
      <c r="C26" s="134"/>
      <c r="D26" s="134"/>
      <c r="E26" s="134"/>
      <c r="F26" s="134"/>
      <c r="G26" s="134"/>
      <c r="H26" s="103"/>
      <c r="I26" s="103"/>
      <c r="J26" s="103"/>
      <c r="K26" s="103"/>
      <c r="L26" s="103"/>
      <c r="M26" s="103"/>
      <c r="Q26" s="86"/>
    </row>
    <row r="27" spans="1:17" ht="13.8" thickBot="1" x14ac:dyDescent="0.3">
      <c r="A27" s="92">
        <v>48</v>
      </c>
      <c r="B27" s="133">
        <v>0.70399999999999996</v>
      </c>
      <c r="C27" s="133">
        <v>0.70399999999999996</v>
      </c>
      <c r="D27" s="133">
        <v>0.70399999999999996</v>
      </c>
      <c r="E27" s="133">
        <v>0.70399999999999996</v>
      </c>
      <c r="F27" s="133">
        <v>0.70399999999999996</v>
      </c>
      <c r="G27" s="133">
        <v>0.70399999999999996</v>
      </c>
      <c r="H27" s="103">
        <v>0.78800000000000003</v>
      </c>
      <c r="I27" s="103">
        <v>0.79100000000000004</v>
      </c>
      <c r="J27" s="103">
        <v>0.79400000000000004</v>
      </c>
      <c r="K27" s="103">
        <v>0.79700000000000004</v>
      </c>
      <c r="L27" s="103">
        <v>0.8</v>
      </c>
      <c r="M27" s="103">
        <v>0.80300000000000005</v>
      </c>
      <c r="Q27" s="87"/>
    </row>
    <row r="28" spans="1:17" x14ac:dyDescent="0.25">
      <c r="A28" s="92">
        <v>49</v>
      </c>
      <c r="B28" s="103">
        <v>0.80300000000000005</v>
      </c>
      <c r="C28" s="103">
        <v>0.80500000000000005</v>
      </c>
      <c r="D28" s="103">
        <v>0.80700000000000005</v>
      </c>
      <c r="E28" s="103">
        <v>0.81</v>
      </c>
      <c r="F28" s="103">
        <v>0.81200000000000006</v>
      </c>
      <c r="G28" s="103">
        <v>0.81499999999999995</v>
      </c>
      <c r="H28" s="103">
        <v>0.81699999999999995</v>
      </c>
      <c r="I28" s="103">
        <v>0.82</v>
      </c>
      <c r="J28" s="103">
        <v>0.82199999999999995</v>
      </c>
      <c r="K28" s="103">
        <v>0.82499999999999996</v>
      </c>
      <c r="L28" s="103">
        <v>0.82699999999999996</v>
      </c>
      <c r="M28" s="103">
        <v>0.83</v>
      </c>
    </row>
    <row r="29" spans="1:17" x14ac:dyDescent="0.25">
      <c r="A29" s="92">
        <v>50</v>
      </c>
      <c r="B29" s="103">
        <v>0.83299999999999996</v>
      </c>
      <c r="C29" s="103">
        <v>0.83499999999999996</v>
      </c>
      <c r="D29" s="103">
        <v>0.83799999999999997</v>
      </c>
      <c r="E29" s="103">
        <v>0.84</v>
      </c>
      <c r="F29" s="103">
        <v>0.84299999999999997</v>
      </c>
      <c r="G29" s="103">
        <v>0.84499999999999997</v>
      </c>
      <c r="H29" s="103">
        <v>0.84799999999999998</v>
      </c>
      <c r="I29" s="103">
        <v>0.85099999999999998</v>
      </c>
      <c r="J29" s="103">
        <v>0.85299999999999998</v>
      </c>
      <c r="K29" s="103">
        <v>0.85599999999999998</v>
      </c>
      <c r="L29" s="103">
        <v>0.85799999999999998</v>
      </c>
      <c r="M29" s="103">
        <v>0.86099999999999999</v>
      </c>
    </row>
    <row r="30" spans="1:17" x14ac:dyDescent="0.25">
      <c r="A30" s="92">
        <v>51</v>
      </c>
      <c r="B30" s="103">
        <v>0.86399999999999999</v>
      </c>
      <c r="C30" s="103">
        <v>0.86599999999999999</v>
      </c>
      <c r="D30" s="103">
        <v>0.86899999999999999</v>
      </c>
      <c r="E30" s="103">
        <v>0.872</v>
      </c>
      <c r="F30" s="103">
        <v>0.874</v>
      </c>
      <c r="G30" s="103">
        <v>0.877</v>
      </c>
      <c r="H30" s="103">
        <v>0.88</v>
      </c>
      <c r="I30" s="103">
        <v>0.88200000000000001</v>
      </c>
      <c r="J30" s="103">
        <v>0.88500000000000001</v>
      </c>
      <c r="K30" s="103">
        <v>0.88800000000000001</v>
      </c>
      <c r="L30" s="103">
        <v>0.89</v>
      </c>
      <c r="M30" s="103">
        <v>0.89300000000000002</v>
      </c>
    </row>
    <row r="31" spans="1:17" x14ac:dyDescent="0.25">
      <c r="A31" s="92">
        <v>52</v>
      </c>
      <c r="B31" s="103">
        <v>0.89600000000000002</v>
      </c>
      <c r="C31" s="103">
        <v>0.89900000000000002</v>
      </c>
      <c r="D31" s="103">
        <v>0.90100000000000002</v>
      </c>
      <c r="E31" s="103">
        <v>0.90400000000000003</v>
      </c>
      <c r="F31" s="103">
        <v>0.90700000000000003</v>
      </c>
      <c r="G31" s="103">
        <v>0.91</v>
      </c>
      <c r="H31" s="103">
        <v>0.91200000000000003</v>
      </c>
      <c r="I31" s="103">
        <v>0.91500000000000004</v>
      </c>
      <c r="J31" s="103">
        <v>0.91800000000000004</v>
      </c>
      <c r="K31" s="103">
        <v>0.92100000000000004</v>
      </c>
      <c r="L31" s="103">
        <v>0.92400000000000004</v>
      </c>
      <c r="M31" s="103">
        <v>0.92600000000000005</v>
      </c>
    </row>
    <row r="32" spans="1:17" x14ac:dyDescent="0.25">
      <c r="A32" s="92">
        <v>53</v>
      </c>
      <c r="B32" s="103">
        <v>0.92900000000000005</v>
      </c>
      <c r="C32" s="103">
        <v>0.93200000000000005</v>
      </c>
      <c r="D32" s="103">
        <v>0.93500000000000005</v>
      </c>
      <c r="E32" s="103">
        <v>0.93799999999999994</v>
      </c>
      <c r="F32" s="103">
        <v>0.94099999999999995</v>
      </c>
      <c r="G32" s="103">
        <v>0.94399999999999995</v>
      </c>
      <c r="H32" s="103">
        <v>0.94599999999999995</v>
      </c>
      <c r="I32" s="103">
        <v>0.94899999999999995</v>
      </c>
      <c r="J32" s="103">
        <v>0.95199999999999996</v>
      </c>
      <c r="K32" s="103">
        <v>0.95499999999999996</v>
      </c>
      <c r="L32" s="103">
        <v>0.95799999999999996</v>
      </c>
      <c r="M32" s="103">
        <v>0.96099999999999997</v>
      </c>
    </row>
    <row r="33" spans="1:13" x14ac:dyDescent="0.25">
      <c r="A33" s="92">
        <v>54</v>
      </c>
      <c r="B33" s="103">
        <v>0.96399999999999997</v>
      </c>
      <c r="C33" s="103">
        <v>0.96699999999999997</v>
      </c>
      <c r="D33" s="103">
        <v>0.97</v>
      </c>
      <c r="E33" s="103">
        <v>0.97299999999999998</v>
      </c>
      <c r="F33" s="103">
        <v>0.97599999999999998</v>
      </c>
      <c r="G33" s="103">
        <v>0.97899999999999998</v>
      </c>
      <c r="H33" s="103">
        <v>0.98199999999999998</v>
      </c>
      <c r="I33" s="103">
        <v>0.98499999999999999</v>
      </c>
      <c r="J33" s="103">
        <v>0.98799999999999999</v>
      </c>
      <c r="K33" s="103">
        <v>0.99099999999999999</v>
      </c>
      <c r="L33" s="103">
        <v>0.99399999999999999</v>
      </c>
      <c r="M33" s="103">
        <v>0.997</v>
      </c>
    </row>
  </sheetData>
  <sheetProtection algorithmName="SHA-512" hashValue="K66WOZwr6K7ecVsexGVr3AqsR/57Zri5gPjUKk1+N55G9CnF85tYSNXHgD0Y0+o73bsSjIMzmktcibXhdluMXw==" saltValue="t4FUAiT+T6A/iwVxva5C4A==" spinCount="100000" sheet="1" objects="1" scenarios="1"/>
  <conditionalFormatting sqref="A6:A20">
    <cfRule type="expression" dxfId="601" priority="9" stopIfTrue="1">
      <formula>MOD(ROW(),2)=0</formula>
    </cfRule>
    <cfRule type="expression" dxfId="600" priority="10" stopIfTrue="1">
      <formula>MOD(ROW(),2)&lt;&gt;0</formula>
    </cfRule>
  </conditionalFormatting>
  <conditionalFormatting sqref="B6:M12">
    <cfRule type="expression" dxfId="599" priority="11" stopIfTrue="1">
      <formula>MOD(ROW(),2)=0</formula>
    </cfRule>
    <cfRule type="expression" dxfId="598" priority="12" stopIfTrue="1">
      <formula>MOD(ROW(),2)&lt;&gt;0</formula>
    </cfRule>
  </conditionalFormatting>
  <conditionalFormatting sqref="B13:M16 B18:M20 C17:M17">
    <cfRule type="expression" dxfId="597" priority="7" stopIfTrue="1">
      <formula>MOD(ROW(),2)=0</formula>
    </cfRule>
    <cfRule type="expression" dxfId="596" priority="8" stopIfTrue="1">
      <formula>MOD(ROW(),2)&lt;&gt;0</formula>
    </cfRule>
  </conditionalFormatting>
  <conditionalFormatting sqref="A25:A33">
    <cfRule type="expression" dxfId="595" priority="3" stopIfTrue="1">
      <formula>MOD(ROW(),2)=0</formula>
    </cfRule>
    <cfRule type="expression" dxfId="594" priority="4" stopIfTrue="1">
      <formula>MOD(ROW(),2)&lt;&gt;0</formula>
    </cfRule>
  </conditionalFormatting>
  <conditionalFormatting sqref="B17">
    <cfRule type="expression" dxfId="593" priority="1" stopIfTrue="1">
      <formula>MOD(ROW(),2)=0</formula>
    </cfRule>
    <cfRule type="expression" dxfId="59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04"/>
  <dimension ref="A1:L62"/>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1987</v>
      </c>
    </row>
    <row r="7" spans="1:12" x14ac:dyDescent="0.25">
      <c r="A7" s="89" t="s">
        <v>17</v>
      </c>
      <c r="B7" s="84" t="s">
        <v>551</v>
      </c>
    </row>
    <row r="8" spans="1:12" ht="39.6" x14ac:dyDescent="0.25">
      <c r="A8" s="89" t="s">
        <v>2</v>
      </c>
      <c r="B8" s="84" t="s">
        <v>552</v>
      </c>
    </row>
    <row r="9" spans="1:12" x14ac:dyDescent="0.25">
      <c r="A9" s="89" t="s">
        <v>23</v>
      </c>
      <c r="B9" s="84" t="s">
        <v>398</v>
      </c>
    </row>
    <row r="10" spans="1:12" ht="26.4" x14ac:dyDescent="0.25">
      <c r="A10" s="89" t="s">
        <v>270</v>
      </c>
      <c r="B10" s="84" t="s">
        <v>285</v>
      </c>
    </row>
    <row r="11" spans="1:12" x14ac:dyDescent="0.25">
      <c r="A11" s="89" t="s">
        <v>57</v>
      </c>
      <c r="B11" s="84">
        <v>601</v>
      </c>
    </row>
    <row r="12" spans="1:12" x14ac:dyDescent="0.25">
      <c r="A12" s="89" t="s">
        <v>58</v>
      </c>
      <c r="B12" s="84" t="s">
        <v>553</v>
      </c>
    </row>
    <row r="13" spans="1:12" ht="84.6" customHeight="1" x14ac:dyDescent="0.25">
      <c r="A13" s="89" t="s">
        <v>519</v>
      </c>
      <c r="B13" s="84" t="s">
        <v>651</v>
      </c>
    </row>
    <row r="14" spans="1:12" x14ac:dyDescent="0.25">
      <c r="A14" s="89" t="s">
        <v>19</v>
      </c>
      <c r="B14" s="9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124" t="s">
        <v>288</v>
      </c>
      <c r="B20" s="124" t="s">
        <v>629</v>
      </c>
    </row>
    <row r="21" spans="1:2" x14ac:dyDescent="0.25">
      <c r="A21" s="125">
        <v>18</v>
      </c>
      <c r="B21" s="120">
        <v>11.29</v>
      </c>
    </row>
    <row r="22" spans="1:2" x14ac:dyDescent="0.25">
      <c r="A22" s="125">
        <v>19</v>
      </c>
      <c r="B22" s="120">
        <v>11.46</v>
      </c>
    </row>
    <row r="23" spans="1:2" x14ac:dyDescent="0.25">
      <c r="A23" s="125">
        <v>20</v>
      </c>
      <c r="B23" s="120">
        <v>11.63</v>
      </c>
    </row>
    <row r="24" spans="1:2" x14ac:dyDescent="0.25">
      <c r="A24" s="125">
        <v>21</v>
      </c>
      <c r="B24" s="120">
        <v>11.8</v>
      </c>
    </row>
    <row r="25" spans="1:2" x14ac:dyDescent="0.25">
      <c r="A25" s="125">
        <v>22</v>
      </c>
      <c r="B25" s="120">
        <v>11.97</v>
      </c>
    </row>
    <row r="26" spans="1:2" x14ac:dyDescent="0.25">
      <c r="A26" s="125">
        <v>23</v>
      </c>
      <c r="B26" s="120">
        <v>12.15</v>
      </c>
    </row>
    <row r="27" spans="1:2" x14ac:dyDescent="0.25">
      <c r="A27" s="125">
        <v>24</v>
      </c>
      <c r="B27" s="120">
        <v>12.33</v>
      </c>
    </row>
    <row r="28" spans="1:2" x14ac:dyDescent="0.25">
      <c r="A28" s="125">
        <v>25</v>
      </c>
      <c r="B28" s="120">
        <v>12.51</v>
      </c>
    </row>
    <row r="29" spans="1:2" x14ac:dyDescent="0.25">
      <c r="A29" s="125">
        <v>26</v>
      </c>
      <c r="B29" s="120">
        <v>12.7</v>
      </c>
    </row>
    <row r="30" spans="1:2" x14ac:dyDescent="0.25">
      <c r="A30" s="125">
        <v>27</v>
      </c>
      <c r="B30" s="120">
        <v>12.88</v>
      </c>
    </row>
    <row r="31" spans="1:2" x14ac:dyDescent="0.25">
      <c r="A31" s="125">
        <v>28</v>
      </c>
      <c r="B31" s="120">
        <v>13.07</v>
      </c>
    </row>
    <row r="32" spans="1:2" x14ac:dyDescent="0.25">
      <c r="A32" s="125">
        <v>29</v>
      </c>
      <c r="B32" s="120">
        <v>13.27</v>
      </c>
    </row>
    <row r="33" spans="1:2" x14ac:dyDescent="0.25">
      <c r="A33" s="125">
        <v>30</v>
      </c>
      <c r="B33" s="120">
        <v>13.47</v>
      </c>
    </row>
    <row r="34" spans="1:2" x14ac:dyDescent="0.25">
      <c r="A34" s="125">
        <v>31</v>
      </c>
      <c r="B34" s="120">
        <v>13.67</v>
      </c>
    </row>
    <row r="35" spans="1:2" x14ac:dyDescent="0.25">
      <c r="A35" s="125">
        <v>32</v>
      </c>
      <c r="B35" s="120">
        <v>13.87</v>
      </c>
    </row>
    <row r="36" spans="1:2" x14ac:dyDescent="0.25">
      <c r="A36" s="125">
        <v>33</v>
      </c>
      <c r="B36" s="120">
        <v>14.08</v>
      </c>
    </row>
    <row r="37" spans="1:2" x14ac:dyDescent="0.25">
      <c r="A37" s="125">
        <v>34</v>
      </c>
      <c r="B37" s="120">
        <v>14.29</v>
      </c>
    </row>
    <row r="38" spans="1:2" x14ac:dyDescent="0.25">
      <c r="A38" s="125">
        <v>35</v>
      </c>
      <c r="B38" s="120">
        <v>14.5</v>
      </c>
    </row>
    <row r="39" spans="1:2" x14ac:dyDescent="0.25">
      <c r="A39" s="125">
        <v>36</v>
      </c>
      <c r="B39" s="120">
        <v>14.72</v>
      </c>
    </row>
    <row r="40" spans="1:2" x14ac:dyDescent="0.25">
      <c r="A40" s="125">
        <v>37</v>
      </c>
      <c r="B40" s="120">
        <v>14.95</v>
      </c>
    </row>
    <row r="41" spans="1:2" x14ac:dyDescent="0.25">
      <c r="A41" s="125">
        <v>38</v>
      </c>
      <c r="B41" s="120">
        <v>15.17</v>
      </c>
    </row>
    <row r="42" spans="1:2" x14ac:dyDescent="0.25">
      <c r="A42" s="125">
        <v>39</v>
      </c>
      <c r="B42" s="120">
        <v>15.4</v>
      </c>
    </row>
    <row r="43" spans="1:2" x14ac:dyDescent="0.25">
      <c r="A43" s="125">
        <v>40</v>
      </c>
      <c r="B43" s="120">
        <v>15.64</v>
      </c>
    </row>
    <row r="44" spans="1:2" x14ac:dyDescent="0.25">
      <c r="A44" s="125">
        <v>41</v>
      </c>
      <c r="B44" s="120">
        <v>15.88</v>
      </c>
    </row>
    <row r="45" spans="1:2" x14ac:dyDescent="0.25">
      <c r="A45" s="125">
        <v>42</v>
      </c>
      <c r="B45" s="120">
        <v>16.12</v>
      </c>
    </row>
    <row r="46" spans="1:2" x14ac:dyDescent="0.25">
      <c r="A46" s="125">
        <v>43</v>
      </c>
      <c r="B46" s="120">
        <v>16.37</v>
      </c>
    </row>
    <row r="47" spans="1:2" x14ac:dyDescent="0.25">
      <c r="A47" s="125">
        <v>44</v>
      </c>
      <c r="B47" s="120">
        <v>16.62</v>
      </c>
    </row>
    <row r="48" spans="1:2" x14ac:dyDescent="0.25">
      <c r="A48" s="125">
        <v>45</v>
      </c>
      <c r="B48" s="120">
        <v>16.88</v>
      </c>
    </row>
    <row r="49" spans="1:2" x14ac:dyDescent="0.25">
      <c r="A49" s="125">
        <v>46</v>
      </c>
      <c r="B49" s="120">
        <v>17.149999999999999</v>
      </c>
    </row>
    <row r="50" spans="1:2" x14ac:dyDescent="0.25">
      <c r="A50" s="125">
        <v>47</v>
      </c>
      <c r="B50" s="120">
        <v>17.420000000000002</v>
      </c>
    </row>
    <row r="51" spans="1:2" x14ac:dyDescent="0.25">
      <c r="A51" s="125">
        <v>48</v>
      </c>
      <c r="B51" s="120">
        <v>17.690000000000001</v>
      </c>
    </row>
    <row r="52" spans="1:2" x14ac:dyDescent="0.25">
      <c r="A52" s="125">
        <v>49</v>
      </c>
      <c r="B52" s="120">
        <v>17.97</v>
      </c>
    </row>
    <row r="53" spans="1:2" x14ac:dyDescent="0.25">
      <c r="A53" s="125">
        <v>50</v>
      </c>
      <c r="B53" s="120">
        <v>18.260000000000002</v>
      </c>
    </row>
    <row r="54" spans="1:2" x14ac:dyDescent="0.25">
      <c r="A54" s="125">
        <v>51</v>
      </c>
      <c r="B54" s="120">
        <v>18.559999999999999</v>
      </c>
    </row>
    <row r="55" spans="1:2" x14ac:dyDescent="0.25">
      <c r="A55" s="125">
        <v>52</v>
      </c>
      <c r="B55" s="120">
        <v>18.86</v>
      </c>
    </row>
    <row r="56" spans="1:2" x14ac:dyDescent="0.25">
      <c r="A56" s="125">
        <v>53</v>
      </c>
      <c r="B56" s="120">
        <v>19.170000000000002</v>
      </c>
    </row>
    <row r="57" spans="1:2" x14ac:dyDescent="0.25">
      <c r="A57" s="125">
        <v>54</v>
      </c>
      <c r="B57" s="120">
        <v>19.489999999999998</v>
      </c>
    </row>
    <row r="58" spans="1:2" x14ac:dyDescent="0.25">
      <c r="A58" s="125">
        <v>55</v>
      </c>
      <c r="B58" s="120">
        <v>19.82</v>
      </c>
    </row>
    <row r="59" spans="1:2" x14ac:dyDescent="0.25">
      <c r="A59" s="125">
        <v>56</v>
      </c>
      <c r="B59" s="120">
        <v>20.16</v>
      </c>
    </row>
    <row r="60" spans="1:2" x14ac:dyDescent="0.25">
      <c r="A60" s="125">
        <v>57</v>
      </c>
      <c r="B60" s="120">
        <v>20.5</v>
      </c>
    </row>
    <row r="61" spans="1:2" x14ac:dyDescent="0.25">
      <c r="A61" s="125">
        <v>58</v>
      </c>
      <c r="B61" s="120">
        <v>20.86</v>
      </c>
    </row>
    <row r="62" spans="1:2" x14ac:dyDescent="0.25">
      <c r="A62" s="125">
        <v>59</v>
      </c>
      <c r="B62" s="120">
        <v>21.23</v>
      </c>
    </row>
  </sheetData>
  <sheetProtection algorithmName="SHA-512" hashValue="YL0i4hjbMTY5bzWRGnTupqTFDnxEvRyjrnixjsbhkPIayuA5c+ZnbETShcXSshjua4iyYskARdDlWOVRCTb/qw==" saltValue="ByKz3KSMf5shz1+TGcncTg==" spinCount="100000" sheet="1" objects="1" scenarios="1"/>
  <conditionalFormatting sqref="A4:A13">
    <cfRule type="expression" dxfId="591" priority="19" stopIfTrue="1">
      <formula>MOD(ROW(),2)=0</formula>
    </cfRule>
    <cfRule type="expression" dxfId="590" priority="20" stopIfTrue="1">
      <formula>MOD(ROW(),2)&lt;&gt;0</formula>
    </cfRule>
  </conditionalFormatting>
  <conditionalFormatting sqref="B4:B12">
    <cfRule type="expression" dxfId="589" priority="21" stopIfTrue="1">
      <formula>MOD(ROW(),2)=0</formula>
    </cfRule>
    <cfRule type="expression" dxfId="588" priority="22" stopIfTrue="1">
      <formula>MOD(ROW(),2)&lt;&gt;0</formula>
    </cfRule>
  </conditionalFormatting>
  <conditionalFormatting sqref="B13">
    <cfRule type="expression" dxfId="587" priority="15" stopIfTrue="1">
      <formula>MOD(ROW(),2)=0</formula>
    </cfRule>
    <cfRule type="expression" dxfId="586" priority="16" stopIfTrue="1">
      <formula>MOD(ROW(),2)&lt;&gt;0</formula>
    </cfRule>
  </conditionalFormatting>
  <conditionalFormatting sqref="A20:A62">
    <cfRule type="expression" dxfId="585" priority="11" stopIfTrue="1">
      <formula>MOD(ROW(),2)=0</formula>
    </cfRule>
    <cfRule type="expression" dxfId="584" priority="12" stopIfTrue="1">
      <formula>MOD(ROW(),2)&lt;&gt;0</formula>
    </cfRule>
  </conditionalFormatting>
  <conditionalFormatting sqref="B20:B62">
    <cfRule type="expression" dxfId="583" priority="13" stopIfTrue="1">
      <formula>MOD(ROW(),2)=0</formula>
    </cfRule>
    <cfRule type="expression" dxfId="582" priority="14" stopIfTrue="1">
      <formula>MOD(ROW(),2)&lt;&gt;0</formula>
    </cfRule>
  </conditionalFormatting>
  <conditionalFormatting sqref="A14">
    <cfRule type="expression" dxfId="581" priority="7" stopIfTrue="1">
      <formula>MOD(ROW(),2)=0</formula>
    </cfRule>
    <cfRule type="expression" dxfId="580" priority="8" stopIfTrue="1">
      <formula>MOD(ROW(),2)&lt;&gt;0</formula>
    </cfRule>
  </conditionalFormatting>
  <conditionalFormatting sqref="B14">
    <cfRule type="expression" dxfId="579" priority="9" stopIfTrue="1">
      <formula>MOD(ROW(),2)=0</formula>
    </cfRule>
    <cfRule type="expression" dxfId="578" priority="10" stopIfTrue="1">
      <formula>MOD(ROW(),2)&lt;&gt;0</formula>
    </cfRule>
  </conditionalFormatting>
  <conditionalFormatting sqref="A15:A16">
    <cfRule type="expression" dxfId="577" priority="3" stopIfTrue="1">
      <formula>MOD(ROW(),2)=0</formula>
    </cfRule>
    <cfRule type="expression" dxfId="576" priority="4" stopIfTrue="1">
      <formula>MOD(ROW(),2)&lt;&gt;0</formula>
    </cfRule>
  </conditionalFormatting>
  <conditionalFormatting sqref="B16">
    <cfRule type="expression" dxfId="575" priority="5" stopIfTrue="1">
      <formula>MOD(ROW(),2)=0</formula>
    </cfRule>
    <cfRule type="expression" dxfId="574" priority="6" stopIfTrue="1">
      <formula>MOD(ROW(),2)&lt;&gt;0</formula>
    </cfRule>
  </conditionalFormatting>
  <conditionalFormatting sqref="B15">
    <cfRule type="expression" dxfId="573" priority="1" stopIfTrue="1">
      <formula>MOD(ROW(),2)=0</formula>
    </cfRule>
    <cfRule type="expression" dxfId="5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05"/>
  <dimension ref="A1:L66"/>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x14ac:dyDescent="0.25">
      <c r="A4" s="88" t="s">
        <v>24</v>
      </c>
      <c r="B4" s="82" t="s">
        <v>26</v>
      </c>
      <c r="C4" s="82"/>
    </row>
    <row r="5" spans="1:12" x14ac:dyDescent="0.25">
      <c r="A5" s="89" t="s">
        <v>16</v>
      </c>
      <c r="B5" s="84" t="s">
        <v>52</v>
      </c>
      <c r="C5" s="84"/>
    </row>
    <row r="6" spans="1:12" x14ac:dyDescent="0.25">
      <c r="A6" s="89" t="s">
        <v>53</v>
      </c>
      <c r="B6" s="84">
        <v>2006</v>
      </c>
      <c r="C6" s="84"/>
    </row>
    <row r="7" spans="1:12" x14ac:dyDescent="0.25">
      <c r="A7" s="89" t="s">
        <v>17</v>
      </c>
      <c r="B7" s="84" t="s">
        <v>551</v>
      </c>
      <c r="C7" s="84"/>
    </row>
    <row r="8" spans="1:12" ht="12.45" customHeight="1" x14ac:dyDescent="0.25">
      <c r="A8" s="89" t="s">
        <v>2</v>
      </c>
      <c r="B8" s="84" t="s">
        <v>552</v>
      </c>
      <c r="C8" s="84"/>
    </row>
    <row r="9" spans="1:12" x14ac:dyDescent="0.25">
      <c r="A9" s="89" t="s">
        <v>23</v>
      </c>
      <c r="B9" s="84" t="s">
        <v>398</v>
      </c>
      <c r="C9" s="84"/>
    </row>
    <row r="10" spans="1:12" ht="12.45" customHeight="1" x14ac:dyDescent="0.25">
      <c r="A10" s="89" t="s">
        <v>270</v>
      </c>
      <c r="B10" s="84" t="s">
        <v>285</v>
      </c>
      <c r="C10" s="84"/>
    </row>
    <row r="11" spans="1:12" x14ac:dyDescent="0.25">
      <c r="A11" s="89" t="s">
        <v>57</v>
      </c>
      <c r="B11" s="84">
        <v>602</v>
      </c>
      <c r="C11" s="84"/>
    </row>
    <row r="12" spans="1:12" x14ac:dyDescent="0.25">
      <c r="A12" s="89" t="s">
        <v>58</v>
      </c>
      <c r="B12" s="84" t="s">
        <v>554</v>
      </c>
      <c r="C12" s="84"/>
    </row>
    <row r="13" spans="1:12" ht="37.5" customHeight="1" x14ac:dyDescent="0.25">
      <c r="A13" s="75" t="s">
        <v>519</v>
      </c>
      <c r="B13" s="84" t="s">
        <v>652</v>
      </c>
      <c r="C13" s="84"/>
    </row>
    <row r="14" spans="1:12" x14ac:dyDescent="0.25">
      <c r="A14" s="89" t="s">
        <v>19</v>
      </c>
      <c r="B14" s="90">
        <v>45135</v>
      </c>
      <c r="C14" s="84"/>
    </row>
    <row r="15" spans="1:12" ht="26.4" x14ac:dyDescent="0.25">
      <c r="A15" s="89" t="s">
        <v>20</v>
      </c>
      <c r="B15" s="90">
        <v>45135</v>
      </c>
      <c r="C15" s="166"/>
    </row>
    <row r="16" spans="1:12" x14ac:dyDescent="0.25">
      <c r="A16" s="89" t="s">
        <v>268</v>
      </c>
      <c r="B16" s="174" t="s">
        <v>520</v>
      </c>
      <c r="C16" s="174"/>
    </row>
    <row r="17" spans="1:3" x14ac:dyDescent="0.25">
      <c r="B17" s="96" t="str">
        <f>HYPERLINK("#'Factor List'!A1","Back to Factor List")</f>
        <v>Back to Factor List</v>
      </c>
    </row>
    <row r="19" spans="1:3" ht="39.6" x14ac:dyDescent="0.25">
      <c r="A19" s="97" t="s">
        <v>288</v>
      </c>
      <c r="B19" s="97" t="s">
        <v>630</v>
      </c>
      <c r="C19" s="97" t="s">
        <v>631</v>
      </c>
    </row>
    <row r="20" spans="1:3" x14ac:dyDescent="0.25">
      <c r="A20" s="98">
        <v>18</v>
      </c>
      <c r="B20" s="99">
        <v>9</v>
      </c>
      <c r="C20" s="99">
        <v>0.46</v>
      </c>
    </row>
    <row r="21" spans="1:3" x14ac:dyDescent="0.25">
      <c r="A21" s="98">
        <v>19</v>
      </c>
      <c r="B21" s="99">
        <v>9.1300000000000008</v>
      </c>
      <c r="C21" s="99">
        <v>0.46</v>
      </c>
    </row>
    <row r="22" spans="1:3" x14ac:dyDescent="0.25">
      <c r="A22" s="98">
        <v>20</v>
      </c>
      <c r="B22" s="99">
        <v>9.26</v>
      </c>
      <c r="C22" s="99">
        <v>0.47</v>
      </c>
    </row>
    <row r="23" spans="1:3" x14ac:dyDescent="0.25">
      <c r="A23" s="98">
        <v>21</v>
      </c>
      <c r="B23" s="99">
        <v>9.4</v>
      </c>
      <c r="C23" s="99">
        <v>0.48</v>
      </c>
    </row>
    <row r="24" spans="1:3" x14ac:dyDescent="0.25">
      <c r="A24" s="98">
        <v>22</v>
      </c>
      <c r="B24" s="99">
        <v>9.5299999999999994</v>
      </c>
      <c r="C24" s="99">
        <v>0.49</v>
      </c>
    </row>
    <row r="25" spans="1:3" x14ac:dyDescent="0.25">
      <c r="A25" s="98">
        <v>23</v>
      </c>
      <c r="B25" s="99">
        <v>9.66</v>
      </c>
      <c r="C25" s="99">
        <v>0.5</v>
      </c>
    </row>
    <row r="26" spans="1:3" x14ac:dyDescent="0.25">
      <c r="A26" s="98">
        <v>24</v>
      </c>
      <c r="B26" s="99">
        <v>9.8000000000000007</v>
      </c>
      <c r="C26" s="99">
        <v>0.51</v>
      </c>
    </row>
    <row r="27" spans="1:3" x14ac:dyDescent="0.25">
      <c r="A27" s="98">
        <v>25</v>
      </c>
      <c r="B27" s="99">
        <v>9.94</v>
      </c>
      <c r="C27" s="99">
        <v>0.51</v>
      </c>
    </row>
    <row r="28" spans="1:3" x14ac:dyDescent="0.25">
      <c r="A28" s="98">
        <v>26</v>
      </c>
      <c r="B28" s="99">
        <v>10.08</v>
      </c>
      <c r="C28" s="99">
        <v>0.52</v>
      </c>
    </row>
    <row r="29" spans="1:3" x14ac:dyDescent="0.25">
      <c r="A29" s="98">
        <v>27</v>
      </c>
      <c r="B29" s="99">
        <v>10.23</v>
      </c>
      <c r="C29" s="99">
        <v>0.53</v>
      </c>
    </row>
    <row r="30" spans="1:3" x14ac:dyDescent="0.25">
      <c r="A30" s="98">
        <v>28</v>
      </c>
      <c r="B30" s="99">
        <v>10.37</v>
      </c>
      <c r="C30" s="99">
        <v>0.54</v>
      </c>
    </row>
    <row r="31" spans="1:3" x14ac:dyDescent="0.25">
      <c r="A31" s="98">
        <v>29</v>
      </c>
      <c r="B31" s="99">
        <v>10.52</v>
      </c>
      <c r="C31" s="99">
        <v>0.55000000000000004</v>
      </c>
    </row>
    <row r="32" spans="1:3" x14ac:dyDescent="0.25">
      <c r="A32" s="98">
        <v>30</v>
      </c>
      <c r="B32" s="99">
        <v>10.67</v>
      </c>
      <c r="C32" s="99">
        <v>0.56000000000000005</v>
      </c>
    </row>
    <row r="33" spans="1:3" x14ac:dyDescent="0.25">
      <c r="A33" s="98">
        <v>31</v>
      </c>
      <c r="B33" s="99">
        <v>10.83</v>
      </c>
      <c r="C33" s="99">
        <v>0.56999999999999995</v>
      </c>
    </row>
    <row r="34" spans="1:3" x14ac:dyDescent="0.25">
      <c r="A34" s="98">
        <v>32</v>
      </c>
      <c r="B34" s="99">
        <v>10.98</v>
      </c>
      <c r="C34" s="99">
        <v>0.57999999999999996</v>
      </c>
    </row>
    <row r="35" spans="1:3" x14ac:dyDescent="0.25">
      <c r="A35" s="98">
        <v>33</v>
      </c>
      <c r="B35" s="99">
        <v>11.14</v>
      </c>
      <c r="C35" s="99">
        <v>0.59</v>
      </c>
    </row>
    <row r="36" spans="1:3" x14ac:dyDescent="0.25">
      <c r="A36" s="98">
        <v>34</v>
      </c>
      <c r="B36" s="99">
        <v>11.3</v>
      </c>
      <c r="C36" s="99">
        <v>0.6</v>
      </c>
    </row>
    <row r="37" spans="1:3" x14ac:dyDescent="0.25">
      <c r="A37" s="98">
        <v>35</v>
      </c>
      <c r="B37" s="99">
        <v>11.46</v>
      </c>
      <c r="C37" s="99">
        <v>0.61</v>
      </c>
    </row>
    <row r="38" spans="1:3" x14ac:dyDescent="0.25">
      <c r="A38" s="98">
        <v>36</v>
      </c>
      <c r="B38" s="99">
        <v>11.63</v>
      </c>
      <c r="C38" s="99">
        <v>0.62</v>
      </c>
    </row>
    <row r="39" spans="1:3" x14ac:dyDescent="0.25">
      <c r="A39" s="98">
        <v>37</v>
      </c>
      <c r="B39" s="99">
        <v>11.8</v>
      </c>
      <c r="C39" s="99">
        <v>0.63</v>
      </c>
    </row>
    <row r="40" spans="1:3" x14ac:dyDescent="0.25">
      <c r="A40" s="98">
        <v>38</v>
      </c>
      <c r="B40" s="99">
        <v>11.97</v>
      </c>
      <c r="C40" s="99">
        <v>0.64</v>
      </c>
    </row>
    <row r="41" spans="1:3" x14ac:dyDescent="0.25">
      <c r="A41" s="98">
        <v>39</v>
      </c>
      <c r="B41" s="99">
        <v>12.14</v>
      </c>
      <c r="C41" s="99">
        <v>0.65</v>
      </c>
    </row>
    <row r="42" spans="1:3" x14ac:dyDescent="0.25">
      <c r="A42" s="98">
        <v>40</v>
      </c>
      <c r="B42" s="99">
        <v>12.32</v>
      </c>
      <c r="C42" s="99">
        <v>0.66</v>
      </c>
    </row>
    <row r="43" spans="1:3" x14ac:dyDescent="0.25">
      <c r="A43" s="98">
        <v>41</v>
      </c>
      <c r="B43" s="99">
        <v>12.5</v>
      </c>
      <c r="C43" s="99">
        <v>0.67</v>
      </c>
    </row>
    <row r="44" spans="1:3" x14ac:dyDescent="0.25">
      <c r="A44" s="98">
        <v>42</v>
      </c>
      <c r="B44" s="99">
        <v>12.69</v>
      </c>
      <c r="C44" s="99">
        <v>0.68</v>
      </c>
    </row>
    <row r="45" spans="1:3" x14ac:dyDescent="0.25">
      <c r="A45" s="98">
        <v>43</v>
      </c>
      <c r="B45" s="99">
        <v>12.88</v>
      </c>
      <c r="C45" s="99">
        <v>0.7</v>
      </c>
    </row>
    <row r="46" spans="1:3" x14ac:dyDescent="0.25">
      <c r="A46" s="98">
        <v>44</v>
      </c>
      <c r="B46" s="99">
        <v>13.07</v>
      </c>
      <c r="C46" s="99">
        <v>0.71</v>
      </c>
    </row>
    <row r="47" spans="1:3" x14ac:dyDescent="0.25">
      <c r="A47" s="98">
        <v>45</v>
      </c>
      <c r="B47" s="99">
        <v>13.26</v>
      </c>
      <c r="C47" s="99">
        <v>0.72</v>
      </c>
    </row>
    <row r="48" spans="1:3" x14ac:dyDescent="0.25">
      <c r="A48" s="98">
        <v>46</v>
      </c>
      <c r="B48" s="99">
        <v>13.46</v>
      </c>
      <c r="C48" s="99">
        <v>0.73</v>
      </c>
    </row>
    <row r="49" spans="1:3" x14ac:dyDescent="0.25">
      <c r="A49" s="98">
        <v>47</v>
      </c>
      <c r="B49" s="99">
        <v>13.67</v>
      </c>
      <c r="C49" s="99">
        <v>0.74</v>
      </c>
    </row>
    <row r="50" spans="1:3" x14ac:dyDescent="0.25">
      <c r="A50" s="98">
        <v>48</v>
      </c>
      <c r="B50" s="99">
        <v>13.87</v>
      </c>
      <c r="C50" s="99">
        <v>0.76</v>
      </c>
    </row>
    <row r="51" spans="1:3" x14ac:dyDescent="0.25">
      <c r="A51" s="98">
        <v>49</v>
      </c>
      <c r="B51" s="99">
        <v>14.09</v>
      </c>
      <c r="C51" s="99">
        <v>0.77</v>
      </c>
    </row>
    <row r="52" spans="1:3" x14ac:dyDescent="0.25">
      <c r="A52" s="98">
        <v>50</v>
      </c>
      <c r="B52" s="99">
        <v>14.3</v>
      </c>
      <c r="C52" s="99">
        <v>0.78</v>
      </c>
    </row>
    <row r="53" spans="1:3" x14ac:dyDescent="0.25">
      <c r="A53" s="98">
        <v>51</v>
      </c>
      <c r="B53" s="99">
        <v>14.53</v>
      </c>
      <c r="C53" s="99">
        <v>0.8</v>
      </c>
    </row>
    <row r="54" spans="1:3" x14ac:dyDescent="0.25">
      <c r="A54" s="98">
        <v>52</v>
      </c>
      <c r="B54" s="99">
        <v>14.75</v>
      </c>
      <c r="C54" s="99">
        <v>0.81</v>
      </c>
    </row>
    <row r="55" spans="1:3" x14ac:dyDescent="0.25">
      <c r="A55" s="98">
        <v>53</v>
      </c>
      <c r="B55" s="99">
        <v>14.99</v>
      </c>
      <c r="C55" s="99">
        <v>0.82</v>
      </c>
    </row>
    <row r="56" spans="1:3" x14ac:dyDescent="0.25">
      <c r="A56" s="98">
        <v>54</v>
      </c>
      <c r="B56" s="99">
        <v>15.23</v>
      </c>
      <c r="C56" s="99">
        <v>0.84</v>
      </c>
    </row>
    <row r="57" spans="1:3" x14ac:dyDescent="0.25">
      <c r="A57" s="98">
        <v>55</v>
      </c>
      <c r="B57" s="99">
        <v>15.47</v>
      </c>
      <c r="C57" s="99">
        <v>0.85</v>
      </c>
    </row>
    <row r="58" spans="1:3" x14ac:dyDescent="0.25">
      <c r="A58" s="98">
        <v>56</v>
      </c>
      <c r="B58" s="99">
        <v>15.72</v>
      </c>
      <c r="C58" s="99">
        <v>0.87</v>
      </c>
    </row>
    <row r="59" spans="1:3" x14ac:dyDescent="0.25">
      <c r="A59" s="98">
        <v>57</v>
      </c>
      <c r="B59" s="99">
        <v>15.98</v>
      </c>
      <c r="C59" s="99">
        <v>0.88</v>
      </c>
    </row>
    <row r="60" spans="1:3" x14ac:dyDescent="0.25">
      <c r="A60" s="98">
        <v>58</v>
      </c>
      <c r="B60" s="99">
        <v>16.25</v>
      </c>
      <c r="C60" s="99">
        <v>0.9</v>
      </c>
    </row>
    <row r="61" spans="1:3" x14ac:dyDescent="0.25">
      <c r="A61" s="98">
        <v>59</v>
      </c>
      <c r="B61" s="99">
        <v>16.53</v>
      </c>
      <c r="C61" s="99">
        <v>0.91</v>
      </c>
    </row>
    <row r="62" spans="1:3" x14ac:dyDescent="0.25">
      <c r="A62" s="98">
        <v>60</v>
      </c>
      <c r="B62" s="99">
        <v>16.82</v>
      </c>
      <c r="C62" s="99">
        <v>0.93</v>
      </c>
    </row>
    <row r="63" spans="1:3" x14ac:dyDescent="0.25">
      <c r="A63" s="98">
        <v>61</v>
      </c>
      <c r="B63" s="99">
        <v>17.11</v>
      </c>
      <c r="C63" s="99">
        <v>0.94</v>
      </c>
    </row>
    <row r="64" spans="1:3" x14ac:dyDescent="0.25">
      <c r="A64" s="98">
        <v>62</v>
      </c>
      <c r="B64" s="99">
        <v>17.420000000000002</v>
      </c>
      <c r="C64" s="99">
        <v>0.96</v>
      </c>
    </row>
    <row r="65" spans="1:3" x14ac:dyDescent="0.25">
      <c r="A65" s="98">
        <v>63</v>
      </c>
      <c r="B65" s="99">
        <v>17.75</v>
      </c>
      <c r="C65" s="99">
        <v>0.98</v>
      </c>
    </row>
    <row r="66" spans="1:3" x14ac:dyDescent="0.25">
      <c r="A66" s="98">
        <v>64</v>
      </c>
      <c r="B66" s="99">
        <v>18.09</v>
      </c>
      <c r="C66" s="99">
        <v>0.99</v>
      </c>
    </row>
  </sheetData>
  <sheetProtection algorithmName="SHA-512" hashValue="Ezy0DAOfJFwP+SyL0ffbSvSPJp6B2rGZecp0pCnTjYe00QpcR/dLREleM5cNO25HTxXHNihU0N8NYcSwQU9alw==" saltValue="rcAiLvPfq/x8I2CoZSv0iA==" spinCount="100000" sheet="1" objects="1" scenarios="1"/>
  <conditionalFormatting sqref="A19:A66 A4:A12 A14">
    <cfRule type="expression" dxfId="571" priority="13" stopIfTrue="1">
      <formula>MOD(ROW(),2)=0</formula>
    </cfRule>
    <cfRule type="expression" dxfId="570" priority="14" stopIfTrue="1">
      <formula>MOD(ROW(),2)&lt;&gt;0</formula>
    </cfRule>
  </conditionalFormatting>
  <conditionalFormatting sqref="B19:C21 B4:C12 B23:C66 C22 B14:C14 C13">
    <cfRule type="expression" dxfId="569" priority="15" stopIfTrue="1">
      <formula>MOD(ROW(),2)=0</formula>
    </cfRule>
    <cfRule type="expression" dxfId="568" priority="16" stopIfTrue="1">
      <formula>MOD(ROW(),2)&lt;&gt;0</formula>
    </cfRule>
  </conditionalFormatting>
  <conditionalFormatting sqref="B22">
    <cfRule type="expression" dxfId="567" priority="11" stopIfTrue="1">
      <formula>MOD(ROW(),2)=0</formula>
    </cfRule>
    <cfRule type="expression" dxfId="566" priority="12" stopIfTrue="1">
      <formula>MOD(ROW(),2)&lt;&gt;0</formula>
    </cfRule>
  </conditionalFormatting>
  <conditionalFormatting sqref="B13">
    <cfRule type="expression" dxfId="565" priority="9" stopIfTrue="1">
      <formula>MOD(ROW(),2)=0</formula>
    </cfRule>
    <cfRule type="expression" dxfId="564" priority="10" stopIfTrue="1">
      <formula>MOD(ROW(),2)&lt;&gt;0</formula>
    </cfRule>
  </conditionalFormatting>
  <conditionalFormatting sqref="A15:A16">
    <cfRule type="expression" dxfId="563" priority="5" stopIfTrue="1">
      <formula>MOD(ROW(),2)=0</formula>
    </cfRule>
    <cfRule type="expression" dxfId="562" priority="6" stopIfTrue="1">
      <formula>MOD(ROW(),2)&lt;&gt;0</formula>
    </cfRule>
  </conditionalFormatting>
  <conditionalFormatting sqref="B16:C16 C15">
    <cfRule type="expression" dxfId="561" priority="7" stopIfTrue="1">
      <formula>MOD(ROW(),2)=0</formula>
    </cfRule>
    <cfRule type="expression" dxfId="560" priority="8" stopIfTrue="1">
      <formula>MOD(ROW(),2)&lt;&gt;0</formula>
    </cfRule>
  </conditionalFormatting>
  <conditionalFormatting sqref="A13">
    <cfRule type="expression" dxfId="559" priority="3" stopIfTrue="1">
      <formula>MOD(ROW(),2)=0</formula>
    </cfRule>
    <cfRule type="expression" dxfId="558" priority="4" stopIfTrue="1">
      <formula>MOD(ROW(),2)&lt;&gt;0</formula>
    </cfRule>
  </conditionalFormatting>
  <conditionalFormatting sqref="B15">
    <cfRule type="expression" dxfId="557" priority="1" stopIfTrue="1">
      <formula>MOD(ROW(),2)=0</formula>
    </cfRule>
    <cfRule type="expression" dxfId="5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106"/>
  <dimension ref="A1:L67"/>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551</v>
      </c>
    </row>
    <row r="8" spans="1:12" ht="39.6" x14ac:dyDescent="0.25">
      <c r="A8" s="89" t="s">
        <v>2</v>
      </c>
      <c r="B8" s="84" t="s">
        <v>552</v>
      </c>
    </row>
    <row r="9" spans="1:12" x14ac:dyDescent="0.25">
      <c r="A9" s="89" t="s">
        <v>23</v>
      </c>
      <c r="B9" s="84" t="s">
        <v>398</v>
      </c>
    </row>
    <row r="10" spans="1:12" ht="26.4" x14ac:dyDescent="0.25">
      <c r="A10" s="89" t="s">
        <v>270</v>
      </c>
      <c r="B10" s="84" t="s">
        <v>285</v>
      </c>
    </row>
    <row r="11" spans="1:12" x14ac:dyDescent="0.25">
      <c r="A11" s="89" t="s">
        <v>57</v>
      </c>
      <c r="B11" s="84">
        <v>603</v>
      </c>
    </row>
    <row r="12" spans="1:12" x14ac:dyDescent="0.25">
      <c r="A12" s="89" t="s">
        <v>58</v>
      </c>
      <c r="B12" s="84" t="s">
        <v>555</v>
      </c>
    </row>
    <row r="13" spans="1:12" ht="82.2" customHeight="1" x14ac:dyDescent="0.25">
      <c r="A13" s="89" t="s">
        <v>519</v>
      </c>
      <c r="B13" s="84" t="s">
        <v>653</v>
      </c>
    </row>
    <row r="14" spans="1:12" x14ac:dyDescent="0.25">
      <c r="A14" s="89" t="s">
        <v>19</v>
      </c>
      <c r="B14" s="9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629</v>
      </c>
    </row>
    <row r="21" spans="1:2" x14ac:dyDescent="0.25">
      <c r="A21" s="98">
        <v>18</v>
      </c>
      <c r="B21" s="99">
        <v>9</v>
      </c>
    </row>
    <row r="22" spans="1:2" x14ac:dyDescent="0.25">
      <c r="A22" s="98">
        <v>19</v>
      </c>
      <c r="B22" s="99">
        <v>9.1300000000000008</v>
      </c>
    </row>
    <row r="23" spans="1:2" x14ac:dyDescent="0.25">
      <c r="A23" s="98">
        <v>20</v>
      </c>
      <c r="B23" s="99">
        <v>9.26</v>
      </c>
    </row>
    <row r="24" spans="1:2" x14ac:dyDescent="0.25">
      <c r="A24" s="98">
        <v>21</v>
      </c>
      <c r="B24" s="99">
        <v>9.4</v>
      </c>
    </row>
    <row r="25" spans="1:2" x14ac:dyDescent="0.25">
      <c r="A25" s="98">
        <v>22</v>
      </c>
      <c r="B25" s="99">
        <v>9.5299999999999994</v>
      </c>
    </row>
    <row r="26" spans="1:2" x14ac:dyDescent="0.25">
      <c r="A26" s="98">
        <v>23</v>
      </c>
      <c r="B26" s="99">
        <v>9.66</v>
      </c>
    </row>
    <row r="27" spans="1:2" x14ac:dyDescent="0.25">
      <c r="A27" s="98">
        <v>24</v>
      </c>
      <c r="B27" s="99">
        <v>9.8000000000000007</v>
      </c>
    </row>
    <row r="28" spans="1:2" x14ac:dyDescent="0.25">
      <c r="A28" s="98">
        <v>25</v>
      </c>
      <c r="B28" s="99">
        <v>9.94</v>
      </c>
    </row>
    <row r="29" spans="1:2" x14ac:dyDescent="0.25">
      <c r="A29" s="98">
        <v>26</v>
      </c>
      <c r="B29" s="99">
        <v>10.08</v>
      </c>
    </row>
    <row r="30" spans="1:2" x14ac:dyDescent="0.25">
      <c r="A30" s="98">
        <v>27</v>
      </c>
      <c r="B30" s="99">
        <v>10.23</v>
      </c>
    </row>
    <row r="31" spans="1:2" x14ac:dyDescent="0.25">
      <c r="A31" s="98">
        <v>28</v>
      </c>
      <c r="B31" s="99">
        <v>10.37</v>
      </c>
    </row>
    <row r="32" spans="1:2" x14ac:dyDescent="0.25">
      <c r="A32" s="98">
        <v>29</v>
      </c>
      <c r="B32" s="99">
        <v>10.52</v>
      </c>
    </row>
    <row r="33" spans="1:2" x14ac:dyDescent="0.25">
      <c r="A33" s="98">
        <v>30</v>
      </c>
      <c r="B33" s="99">
        <v>10.67</v>
      </c>
    </row>
    <row r="34" spans="1:2" x14ac:dyDescent="0.25">
      <c r="A34" s="98">
        <v>31</v>
      </c>
      <c r="B34" s="99">
        <v>10.83</v>
      </c>
    </row>
    <row r="35" spans="1:2" x14ac:dyDescent="0.25">
      <c r="A35" s="98">
        <v>32</v>
      </c>
      <c r="B35" s="99">
        <v>10.98</v>
      </c>
    </row>
    <row r="36" spans="1:2" x14ac:dyDescent="0.25">
      <c r="A36" s="98">
        <v>33</v>
      </c>
      <c r="B36" s="99">
        <v>11.14</v>
      </c>
    </row>
    <row r="37" spans="1:2" x14ac:dyDescent="0.25">
      <c r="A37" s="98">
        <v>34</v>
      </c>
      <c r="B37" s="99">
        <v>11.3</v>
      </c>
    </row>
    <row r="38" spans="1:2" x14ac:dyDescent="0.25">
      <c r="A38" s="98">
        <v>35</v>
      </c>
      <c r="B38" s="99">
        <v>11.46</v>
      </c>
    </row>
    <row r="39" spans="1:2" x14ac:dyDescent="0.25">
      <c r="A39" s="98">
        <v>36</v>
      </c>
      <c r="B39" s="99">
        <v>11.63</v>
      </c>
    </row>
    <row r="40" spans="1:2" x14ac:dyDescent="0.25">
      <c r="A40" s="98">
        <v>37</v>
      </c>
      <c r="B40" s="99">
        <v>11.8</v>
      </c>
    </row>
    <row r="41" spans="1:2" x14ac:dyDescent="0.25">
      <c r="A41" s="98">
        <v>38</v>
      </c>
      <c r="B41" s="99">
        <v>11.97</v>
      </c>
    </row>
    <row r="42" spans="1:2" x14ac:dyDescent="0.25">
      <c r="A42" s="98">
        <v>39</v>
      </c>
      <c r="B42" s="99">
        <v>12.14</v>
      </c>
    </row>
    <row r="43" spans="1:2" x14ac:dyDescent="0.25">
      <c r="A43" s="98">
        <v>40</v>
      </c>
      <c r="B43" s="99">
        <v>12.32</v>
      </c>
    </row>
    <row r="44" spans="1:2" x14ac:dyDescent="0.25">
      <c r="A44" s="98">
        <v>41</v>
      </c>
      <c r="B44" s="99">
        <v>12.5</v>
      </c>
    </row>
    <row r="45" spans="1:2" x14ac:dyDescent="0.25">
      <c r="A45" s="98">
        <v>42</v>
      </c>
      <c r="B45" s="99">
        <v>12.69</v>
      </c>
    </row>
    <row r="46" spans="1:2" x14ac:dyDescent="0.25">
      <c r="A46" s="98">
        <v>43</v>
      </c>
      <c r="B46" s="99">
        <v>12.88</v>
      </c>
    </row>
    <row r="47" spans="1:2" x14ac:dyDescent="0.25">
      <c r="A47" s="98">
        <v>44</v>
      </c>
      <c r="B47" s="99">
        <v>13.07</v>
      </c>
    </row>
    <row r="48" spans="1:2" x14ac:dyDescent="0.25">
      <c r="A48" s="98">
        <v>45</v>
      </c>
      <c r="B48" s="99">
        <v>13.26</v>
      </c>
    </row>
    <row r="49" spans="1:2" x14ac:dyDescent="0.25">
      <c r="A49" s="98">
        <v>46</v>
      </c>
      <c r="B49" s="99">
        <v>13.46</v>
      </c>
    </row>
    <row r="50" spans="1:2" x14ac:dyDescent="0.25">
      <c r="A50" s="98">
        <v>47</v>
      </c>
      <c r="B50" s="99">
        <v>13.67</v>
      </c>
    </row>
    <row r="51" spans="1:2" x14ac:dyDescent="0.25">
      <c r="A51" s="98">
        <v>48</v>
      </c>
      <c r="B51" s="99">
        <v>13.87</v>
      </c>
    </row>
    <row r="52" spans="1:2" x14ac:dyDescent="0.25">
      <c r="A52" s="98">
        <v>49</v>
      </c>
      <c r="B52" s="99">
        <v>14.09</v>
      </c>
    </row>
    <row r="53" spans="1:2" x14ac:dyDescent="0.25">
      <c r="A53" s="98">
        <v>50</v>
      </c>
      <c r="B53" s="99">
        <v>14.3</v>
      </c>
    </row>
    <row r="54" spans="1:2" x14ac:dyDescent="0.25">
      <c r="A54" s="98">
        <v>51</v>
      </c>
      <c r="B54" s="99">
        <v>14.53</v>
      </c>
    </row>
    <row r="55" spans="1:2" x14ac:dyDescent="0.25">
      <c r="A55" s="98">
        <v>52</v>
      </c>
      <c r="B55" s="99">
        <v>14.75</v>
      </c>
    </row>
    <row r="56" spans="1:2" x14ac:dyDescent="0.25">
      <c r="A56" s="98">
        <v>53</v>
      </c>
      <c r="B56" s="99">
        <v>14.99</v>
      </c>
    </row>
    <row r="57" spans="1:2" x14ac:dyDescent="0.25">
      <c r="A57" s="98">
        <v>54</v>
      </c>
      <c r="B57" s="99">
        <v>15.23</v>
      </c>
    </row>
    <row r="58" spans="1:2" x14ac:dyDescent="0.25">
      <c r="A58" s="98">
        <v>55</v>
      </c>
      <c r="B58" s="99">
        <v>15.47</v>
      </c>
    </row>
    <row r="59" spans="1:2" x14ac:dyDescent="0.25">
      <c r="A59" s="98">
        <v>56</v>
      </c>
      <c r="B59" s="99">
        <v>15.72</v>
      </c>
    </row>
    <row r="60" spans="1:2" x14ac:dyDescent="0.25">
      <c r="A60" s="98">
        <v>57</v>
      </c>
      <c r="B60" s="99">
        <v>15.98</v>
      </c>
    </row>
    <row r="61" spans="1:2" x14ac:dyDescent="0.25">
      <c r="A61" s="98">
        <v>58</v>
      </c>
      <c r="B61" s="99">
        <v>16.25</v>
      </c>
    </row>
    <row r="62" spans="1:2" x14ac:dyDescent="0.25">
      <c r="A62" s="98">
        <v>59</v>
      </c>
      <c r="B62" s="99">
        <v>16.53</v>
      </c>
    </row>
    <row r="63" spans="1:2" x14ac:dyDescent="0.25">
      <c r="A63" s="98">
        <v>60</v>
      </c>
      <c r="B63" s="99">
        <v>16.82</v>
      </c>
    </row>
    <row r="64" spans="1:2" x14ac:dyDescent="0.25">
      <c r="A64" s="98">
        <v>61</v>
      </c>
      <c r="B64" s="99">
        <v>17.11</v>
      </c>
    </row>
    <row r="65" spans="1:2" x14ac:dyDescent="0.25">
      <c r="A65" s="98">
        <v>62</v>
      </c>
      <c r="B65" s="99">
        <v>17.420000000000002</v>
      </c>
    </row>
    <row r="66" spans="1:2" x14ac:dyDescent="0.25">
      <c r="A66" s="98">
        <v>63</v>
      </c>
      <c r="B66" s="99">
        <v>17.75</v>
      </c>
    </row>
    <row r="67" spans="1:2" x14ac:dyDescent="0.25">
      <c r="A67" s="98">
        <v>64</v>
      </c>
      <c r="B67" s="99">
        <v>18.09</v>
      </c>
    </row>
  </sheetData>
  <sheetProtection algorithmName="SHA-512" hashValue="SJ7FYLWp3KTPWqBfOckLLrmGLOMFEwXtWIY1KZgMM8qVa6qfYiARk4eGtWgbCX3Rq1xFQmH6Mhj1hl1LBHL+uw==" saltValue="NDY1AKx/nFrhQfp+iEq+QA==" spinCount="100000" sheet="1" objects="1" scenarios="1"/>
  <conditionalFormatting sqref="A20:A67 A4:A14">
    <cfRule type="expression" dxfId="555" priority="11" stopIfTrue="1">
      <formula>MOD(ROW(),2)=0</formula>
    </cfRule>
    <cfRule type="expression" dxfId="554" priority="12" stopIfTrue="1">
      <formula>MOD(ROW(),2)&lt;&gt;0</formula>
    </cfRule>
  </conditionalFormatting>
  <conditionalFormatting sqref="B20:B22 B4:B12 B24:B67 B14">
    <cfRule type="expression" dxfId="553" priority="13" stopIfTrue="1">
      <formula>MOD(ROW(),2)=0</formula>
    </cfRule>
    <cfRule type="expression" dxfId="552" priority="14" stopIfTrue="1">
      <formula>MOD(ROW(),2)&lt;&gt;0</formula>
    </cfRule>
  </conditionalFormatting>
  <conditionalFormatting sqref="B23">
    <cfRule type="expression" dxfId="551" priority="9" stopIfTrue="1">
      <formula>MOD(ROW(),2)=0</formula>
    </cfRule>
    <cfRule type="expression" dxfId="550" priority="10" stopIfTrue="1">
      <formula>MOD(ROW(),2)&lt;&gt;0</formula>
    </cfRule>
  </conditionalFormatting>
  <conditionalFormatting sqref="B13">
    <cfRule type="expression" dxfId="549" priority="7" stopIfTrue="1">
      <formula>MOD(ROW(),2)=0</formula>
    </cfRule>
    <cfRule type="expression" dxfId="548" priority="8" stopIfTrue="1">
      <formula>MOD(ROW(),2)&lt;&gt;0</formula>
    </cfRule>
  </conditionalFormatting>
  <conditionalFormatting sqref="A15:A16">
    <cfRule type="expression" dxfId="547" priority="3" stopIfTrue="1">
      <formula>MOD(ROW(),2)=0</formula>
    </cfRule>
    <cfRule type="expression" dxfId="546" priority="4" stopIfTrue="1">
      <formula>MOD(ROW(),2)&lt;&gt;0</formula>
    </cfRule>
  </conditionalFormatting>
  <conditionalFormatting sqref="B16">
    <cfRule type="expression" dxfId="545" priority="5" stopIfTrue="1">
      <formula>MOD(ROW(),2)=0</formula>
    </cfRule>
    <cfRule type="expression" dxfId="544" priority="6" stopIfTrue="1">
      <formula>MOD(ROW(),2)&lt;&gt;0</formula>
    </cfRule>
  </conditionalFormatting>
  <conditionalFormatting sqref="B15">
    <cfRule type="expression" dxfId="543" priority="1" stopIfTrue="1">
      <formula>MOD(ROW(),2)=0</formula>
    </cfRule>
    <cfRule type="expression" dxfId="5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107"/>
  <dimension ref="A1:L68"/>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551</v>
      </c>
    </row>
    <row r="8" spans="1:12" ht="39.6" x14ac:dyDescent="0.25">
      <c r="A8" s="89" t="s">
        <v>2</v>
      </c>
      <c r="B8" s="84" t="s">
        <v>552</v>
      </c>
    </row>
    <row r="9" spans="1:12" x14ac:dyDescent="0.25">
      <c r="A9" s="89" t="s">
        <v>23</v>
      </c>
      <c r="B9" s="84" t="s">
        <v>398</v>
      </c>
    </row>
    <row r="10" spans="1:12" ht="26.4" x14ac:dyDescent="0.25">
      <c r="A10" s="89" t="s">
        <v>270</v>
      </c>
      <c r="B10" s="84" t="s">
        <v>285</v>
      </c>
    </row>
    <row r="11" spans="1:12" x14ac:dyDescent="0.25">
      <c r="A11" s="89" t="s">
        <v>57</v>
      </c>
      <c r="B11" s="84">
        <v>604</v>
      </c>
    </row>
    <row r="12" spans="1:12" x14ac:dyDescent="0.25">
      <c r="A12" s="89" t="s">
        <v>58</v>
      </c>
      <c r="B12" s="84" t="s">
        <v>556</v>
      </c>
    </row>
    <row r="13" spans="1:12" ht="78.599999999999994" customHeight="1" x14ac:dyDescent="0.25">
      <c r="A13" s="89" t="s">
        <v>519</v>
      </c>
      <c r="B13" s="84" t="s">
        <v>653</v>
      </c>
    </row>
    <row r="14" spans="1:12" x14ac:dyDescent="0.25">
      <c r="A14" s="89" t="s">
        <v>19</v>
      </c>
      <c r="B14" s="9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629</v>
      </c>
    </row>
    <row r="21" spans="1:2" x14ac:dyDescent="0.25">
      <c r="A21" s="98">
        <v>18</v>
      </c>
      <c r="B21" s="99">
        <v>8.57</v>
      </c>
    </row>
    <row r="22" spans="1:2" x14ac:dyDescent="0.25">
      <c r="A22" s="98">
        <v>19</v>
      </c>
      <c r="B22" s="99">
        <v>8.6999999999999993</v>
      </c>
    </row>
    <row r="23" spans="1:2" x14ac:dyDescent="0.25">
      <c r="A23" s="98">
        <v>20</v>
      </c>
      <c r="B23" s="99">
        <v>8.82</v>
      </c>
    </row>
    <row r="24" spans="1:2" x14ac:dyDescent="0.25">
      <c r="A24" s="98">
        <v>21</v>
      </c>
      <c r="B24" s="99">
        <v>8.94</v>
      </c>
    </row>
    <row r="25" spans="1:2" x14ac:dyDescent="0.25">
      <c r="A25" s="98">
        <v>22</v>
      </c>
      <c r="B25" s="99">
        <v>9.07</v>
      </c>
    </row>
    <row r="26" spans="1:2" x14ac:dyDescent="0.25">
      <c r="A26" s="98">
        <v>23</v>
      </c>
      <c r="B26" s="99">
        <v>9.1999999999999993</v>
      </c>
    </row>
    <row r="27" spans="1:2" x14ac:dyDescent="0.25">
      <c r="A27" s="98">
        <v>24</v>
      </c>
      <c r="B27" s="99">
        <v>9.33</v>
      </c>
    </row>
    <row r="28" spans="1:2" x14ac:dyDescent="0.25">
      <c r="A28" s="98">
        <v>25</v>
      </c>
      <c r="B28" s="99">
        <v>9.4600000000000009</v>
      </c>
    </row>
    <row r="29" spans="1:2" x14ac:dyDescent="0.25">
      <c r="A29" s="98">
        <v>26</v>
      </c>
      <c r="B29" s="99">
        <v>9.59</v>
      </c>
    </row>
    <row r="30" spans="1:2" x14ac:dyDescent="0.25">
      <c r="A30" s="98">
        <v>27</v>
      </c>
      <c r="B30" s="99">
        <v>9.73</v>
      </c>
    </row>
    <row r="31" spans="1:2" x14ac:dyDescent="0.25">
      <c r="A31" s="98">
        <v>28</v>
      </c>
      <c r="B31" s="99">
        <v>9.8699999999999992</v>
      </c>
    </row>
    <row r="32" spans="1:2" x14ac:dyDescent="0.25">
      <c r="A32" s="98">
        <v>29</v>
      </c>
      <c r="B32" s="99">
        <v>10.01</v>
      </c>
    </row>
    <row r="33" spans="1:2" x14ac:dyDescent="0.25">
      <c r="A33" s="98">
        <v>30</v>
      </c>
      <c r="B33" s="99">
        <v>10.15</v>
      </c>
    </row>
    <row r="34" spans="1:2" x14ac:dyDescent="0.25">
      <c r="A34" s="98">
        <v>31</v>
      </c>
      <c r="B34" s="99">
        <v>10.29</v>
      </c>
    </row>
    <row r="35" spans="1:2" x14ac:dyDescent="0.25">
      <c r="A35" s="98">
        <v>32</v>
      </c>
      <c r="B35" s="99">
        <v>10.44</v>
      </c>
    </row>
    <row r="36" spans="1:2" x14ac:dyDescent="0.25">
      <c r="A36" s="98">
        <v>33</v>
      </c>
      <c r="B36" s="99">
        <v>10.59</v>
      </c>
    </row>
    <row r="37" spans="1:2" x14ac:dyDescent="0.25">
      <c r="A37" s="98">
        <v>34</v>
      </c>
      <c r="B37" s="99">
        <v>10.74</v>
      </c>
    </row>
    <row r="38" spans="1:2" x14ac:dyDescent="0.25">
      <c r="A38" s="98">
        <v>35</v>
      </c>
      <c r="B38" s="99">
        <v>10.89</v>
      </c>
    </row>
    <row r="39" spans="1:2" x14ac:dyDescent="0.25">
      <c r="A39" s="98">
        <v>36</v>
      </c>
      <c r="B39" s="99">
        <v>11.05</v>
      </c>
    </row>
    <row r="40" spans="1:2" x14ac:dyDescent="0.25">
      <c r="A40" s="98">
        <v>37</v>
      </c>
      <c r="B40" s="99">
        <v>11.21</v>
      </c>
    </row>
    <row r="41" spans="1:2" x14ac:dyDescent="0.25">
      <c r="A41" s="98">
        <v>38</v>
      </c>
      <c r="B41" s="99">
        <v>11.37</v>
      </c>
    </row>
    <row r="42" spans="1:2" x14ac:dyDescent="0.25">
      <c r="A42" s="98">
        <v>39</v>
      </c>
      <c r="B42" s="99">
        <v>11.53</v>
      </c>
    </row>
    <row r="43" spans="1:2" x14ac:dyDescent="0.25">
      <c r="A43" s="98">
        <v>40</v>
      </c>
      <c r="B43" s="99">
        <v>11.7</v>
      </c>
    </row>
    <row r="44" spans="1:2" x14ac:dyDescent="0.25">
      <c r="A44" s="98">
        <v>41</v>
      </c>
      <c r="B44" s="99">
        <v>11.87</v>
      </c>
    </row>
    <row r="45" spans="1:2" x14ac:dyDescent="0.25">
      <c r="A45" s="98">
        <v>42</v>
      </c>
      <c r="B45" s="99">
        <v>12.04</v>
      </c>
    </row>
    <row r="46" spans="1:2" x14ac:dyDescent="0.25">
      <c r="A46" s="98">
        <v>43</v>
      </c>
      <c r="B46" s="99">
        <v>12.22</v>
      </c>
    </row>
    <row r="47" spans="1:2" x14ac:dyDescent="0.25">
      <c r="A47" s="98">
        <v>44</v>
      </c>
      <c r="B47" s="99">
        <v>12.4</v>
      </c>
    </row>
    <row r="48" spans="1:2" x14ac:dyDescent="0.25">
      <c r="A48" s="98">
        <v>45</v>
      </c>
      <c r="B48" s="99">
        <v>12.58</v>
      </c>
    </row>
    <row r="49" spans="1:2" x14ac:dyDescent="0.25">
      <c r="A49" s="98">
        <v>46</v>
      </c>
      <c r="B49" s="99">
        <v>12.77</v>
      </c>
    </row>
    <row r="50" spans="1:2" x14ac:dyDescent="0.25">
      <c r="A50" s="98">
        <v>47</v>
      </c>
      <c r="B50" s="99">
        <v>12.96</v>
      </c>
    </row>
    <row r="51" spans="1:2" x14ac:dyDescent="0.25">
      <c r="A51" s="98">
        <v>48</v>
      </c>
      <c r="B51" s="99">
        <v>13.16</v>
      </c>
    </row>
    <row r="52" spans="1:2" x14ac:dyDescent="0.25">
      <c r="A52" s="98">
        <v>49</v>
      </c>
      <c r="B52" s="99">
        <v>13.36</v>
      </c>
    </row>
    <row r="53" spans="1:2" x14ac:dyDescent="0.25">
      <c r="A53" s="98">
        <v>50</v>
      </c>
      <c r="B53" s="99">
        <v>13.56</v>
      </c>
    </row>
    <row r="54" spans="1:2" x14ac:dyDescent="0.25">
      <c r="A54" s="98">
        <v>51</v>
      </c>
      <c r="B54" s="99">
        <v>13.77</v>
      </c>
    </row>
    <row r="55" spans="1:2" x14ac:dyDescent="0.25">
      <c r="A55" s="98">
        <v>52</v>
      </c>
      <c r="B55" s="99">
        <v>13.98</v>
      </c>
    </row>
    <row r="56" spans="1:2" x14ac:dyDescent="0.25">
      <c r="A56" s="98">
        <v>53</v>
      </c>
      <c r="B56" s="99">
        <v>14.2</v>
      </c>
    </row>
    <row r="57" spans="1:2" x14ac:dyDescent="0.25">
      <c r="A57" s="98">
        <v>54</v>
      </c>
      <c r="B57" s="99">
        <v>14.43</v>
      </c>
    </row>
    <row r="58" spans="1:2" x14ac:dyDescent="0.25">
      <c r="A58" s="98">
        <v>55</v>
      </c>
      <c r="B58" s="99">
        <v>14.66</v>
      </c>
    </row>
    <row r="59" spans="1:2" x14ac:dyDescent="0.25">
      <c r="A59" s="98">
        <v>56</v>
      </c>
      <c r="B59" s="99">
        <v>14.89</v>
      </c>
    </row>
    <row r="60" spans="1:2" x14ac:dyDescent="0.25">
      <c r="A60" s="98">
        <v>57</v>
      </c>
      <c r="B60" s="99">
        <v>15.14</v>
      </c>
    </row>
    <row r="61" spans="1:2" x14ac:dyDescent="0.25">
      <c r="A61" s="98">
        <v>58</v>
      </c>
      <c r="B61" s="99">
        <v>15.39</v>
      </c>
    </row>
    <row r="62" spans="1:2" x14ac:dyDescent="0.25">
      <c r="A62" s="98">
        <v>59</v>
      </c>
      <c r="B62" s="99">
        <v>15.65</v>
      </c>
    </row>
    <row r="63" spans="1:2" x14ac:dyDescent="0.25">
      <c r="A63" s="98">
        <v>60</v>
      </c>
      <c r="B63" s="99">
        <v>15.92</v>
      </c>
    </row>
    <row r="64" spans="1:2" x14ac:dyDescent="0.25">
      <c r="A64" s="98">
        <v>61</v>
      </c>
      <c r="B64" s="99">
        <v>16.2</v>
      </c>
    </row>
    <row r="65" spans="1:2" x14ac:dyDescent="0.25">
      <c r="A65" s="98">
        <v>62</v>
      </c>
      <c r="B65" s="99">
        <v>16.489999999999998</v>
      </c>
    </row>
    <row r="66" spans="1:2" x14ac:dyDescent="0.25">
      <c r="A66" s="98">
        <v>63</v>
      </c>
      <c r="B66" s="99">
        <v>16.79</v>
      </c>
    </row>
    <row r="67" spans="1:2" x14ac:dyDescent="0.25">
      <c r="A67" s="98">
        <v>64</v>
      </c>
      <c r="B67" s="99">
        <v>17.11</v>
      </c>
    </row>
    <row r="68" spans="1:2" x14ac:dyDescent="0.25">
      <c r="A68" s="98">
        <v>65</v>
      </c>
      <c r="B68" s="99">
        <v>17.45</v>
      </c>
    </row>
  </sheetData>
  <sheetProtection algorithmName="SHA-512" hashValue="F4zmm6Uj1ElpTL369i1sPOTTC/bYbZ2tdD5MxCO6g0Xqt8XhPbcE8hxm6h//veWpcsi7kuOh34OlLUqgN2jHJg==" saltValue="1Fq3czA9MMsN5+cWRW6U/w==" spinCount="100000" sheet="1" objects="1" scenarios="1"/>
  <conditionalFormatting sqref="A20:A68 A4:A12">
    <cfRule type="expression" dxfId="541" priority="15" stopIfTrue="1">
      <formula>MOD(ROW(),2)=0</formula>
    </cfRule>
    <cfRule type="expression" dxfId="540" priority="16" stopIfTrue="1">
      <formula>MOD(ROW(),2)&lt;&gt;0</formula>
    </cfRule>
  </conditionalFormatting>
  <conditionalFormatting sqref="B20:B22 B4:B13 B24:B68">
    <cfRule type="expression" dxfId="539" priority="17" stopIfTrue="1">
      <formula>MOD(ROW(),2)=0</formula>
    </cfRule>
    <cfRule type="expression" dxfId="538" priority="18" stopIfTrue="1">
      <formula>MOD(ROW(),2)&lt;&gt;0</formula>
    </cfRule>
  </conditionalFormatting>
  <conditionalFormatting sqref="A13">
    <cfRule type="expression" dxfId="537" priority="13" stopIfTrue="1">
      <formula>MOD(ROW(),2)=0</formula>
    </cfRule>
    <cfRule type="expression" dxfId="536" priority="14" stopIfTrue="1">
      <formula>MOD(ROW(),2)&lt;&gt;0</formula>
    </cfRule>
  </conditionalFormatting>
  <conditionalFormatting sqref="B23">
    <cfRule type="expression" dxfId="535" priority="11" stopIfTrue="1">
      <formula>MOD(ROW(),2)=0</formula>
    </cfRule>
    <cfRule type="expression" dxfId="534" priority="12" stopIfTrue="1">
      <formula>MOD(ROW(),2)&lt;&gt;0</formula>
    </cfRule>
  </conditionalFormatting>
  <conditionalFormatting sqref="A14">
    <cfRule type="expression" dxfId="533" priority="7" stopIfTrue="1">
      <formula>MOD(ROW(),2)=0</formula>
    </cfRule>
    <cfRule type="expression" dxfId="532" priority="8" stopIfTrue="1">
      <formula>MOD(ROW(),2)&lt;&gt;0</formula>
    </cfRule>
  </conditionalFormatting>
  <conditionalFormatting sqref="B14">
    <cfRule type="expression" dxfId="531" priority="9" stopIfTrue="1">
      <formula>MOD(ROW(),2)=0</formula>
    </cfRule>
    <cfRule type="expression" dxfId="530" priority="10" stopIfTrue="1">
      <formula>MOD(ROW(),2)&lt;&gt;0</formula>
    </cfRule>
  </conditionalFormatting>
  <conditionalFormatting sqref="A15:A16">
    <cfRule type="expression" dxfId="529" priority="3" stopIfTrue="1">
      <formula>MOD(ROW(),2)=0</formula>
    </cfRule>
    <cfRule type="expression" dxfId="528" priority="4" stopIfTrue="1">
      <formula>MOD(ROW(),2)&lt;&gt;0</formula>
    </cfRule>
  </conditionalFormatting>
  <conditionalFormatting sqref="B16">
    <cfRule type="expression" dxfId="527" priority="5" stopIfTrue="1">
      <formula>MOD(ROW(),2)=0</formula>
    </cfRule>
    <cfRule type="expression" dxfId="526" priority="6" stopIfTrue="1">
      <formula>MOD(ROW(),2)&lt;&gt;0</formula>
    </cfRule>
  </conditionalFormatting>
  <conditionalFormatting sqref="B15">
    <cfRule type="expression" dxfId="525" priority="1" stopIfTrue="1">
      <formula>MOD(ROW(),2)=0</formula>
    </cfRule>
    <cfRule type="expression" dxfId="5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08"/>
  <dimension ref="A1:L69"/>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551</v>
      </c>
    </row>
    <row r="8" spans="1:12" ht="39.6" x14ac:dyDescent="0.25">
      <c r="A8" s="89" t="s">
        <v>2</v>
      </c>
      <c r="B8" s="84" t="s">
        <v>552</v>
      </c>
    </row>
    <row r="9" spans="1:12" x14ac:dyDescent="0.25">
      <c r="A9" s="89" t="s">
        <v>23</v>
      </c>
      <c r="B9" s="84" t="s">
        <v>398</v>
      </c>
    </row>
    <row r="10" spans="1:12" ht="26.4" x14ac:dyDescent="0.25">
      <c r="A10" s="89" t="s">
        <v>270</v>
      </c>
      <c r="B10" s="84" t="s">
        <v>285</v>
      </c>
    </row>
    <row r="11" spans="1:12" x14ac:dyDescent="0.25">
      <c r="A11" s="89" t="s">
        <v>57</v>
      </c>
      <c r="B11" s="84">
        <v>605</v>
      </c>
    </row>
    <row r="12" spans="1:12" x14ac:dyDescent="0.25">
      <c r="A12" s="89" t="s">
        <v>58</v>
      </c>
      <c r="B12" s="84" t="s">
        <v>557</v>
      </c>
    </row>
    <row r="13" spans="1:12" ht="78.599999999999994" customHeight="1" x14ac:dyDescent="0.25">
      <c r="A13" s="89" t="s">
        <v>519</v>
      </c>
      <c r="B13" s="84" t="s">
        <v>653</v>
      </c>
    </row>
    <row r="14" spans="1:12" x14ac:dyDescent="0.25">
      <c r="A14" s="89" t="s">
        <v>19</v>
      </c>
      <c r="B14" s="9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629</v>
      </c>
    </row>
    <row r="21" spans="1:2" x14ac:dyDescent="0.25">
      <c r="A21" s="98">
        <v>18</v>
      </c>
      <c r="B21" s="99">
        <v>8.15</v>
      </c>
    </row>
    <row r="22" spans="1:2" x14ac:dyDescent="0.25">
      <c r="A22" s="98">
        <v>19</v>
      </c>
      <c r="B22" s="99">
        <v>8.27</v>
      </c>
    </row>
    <row r="23" spans="1:2" x14ac:dyDescent="0.25">
      <c r="A23" s="98">
        <v>20</v>
      </c>
      <c r="B23" s="99">
        <v>8.3800000000000008</v>
      </c>
    </row>
    <row r="24" spans="1:2" x14ac:dyDescent="0.25">
      <c r="A24" s="98">
        <v>21</v>
      </c>
      <c r="B24" s="99">
        <v>8.5</v>
      </c>
    </row>
    <row r="25" spans="1:2" x14ac:dyDescent="0.25">
      <c r="A25" s="98">
        <v>22</v>
      </c>
      <c r="B25" s="99">
        <v>8.6199999999999992</v>
      </c>
    </row>
    <row r="26" spans="1:2" x14ac:dyDescent="0.25">
      <c r="A26" s="98">
        <v>23</v>
      </c>
      <c r="B26" s="99">
        <v>8.74</v>
      </c>
    </row>
    <row r="27" spans="1:2" x14ac:dyDescent="0.25">
      <c r="A27" s="98">
        <v>24</v>
      </c>
      <c r="B27" s="99">
        <v>8.86</v>
      </c>
    </row>
    <row r="28" spans="1:2" x14ac:dyDescent="0.25">
      <c r="A28" s="98">
        <v>25</v>
      </c>
      <c r="B28" s="99">
        <v>8.99</v>
      </c>
    </row>
    <row r="29" spans="1:2" x14ac:dyDescent="0.25">
      <c r="A29" s="98">
        <v>26</v>
      </c>
      <c r="B29" s="99">
        <v>9.11</v>
      </c>
    </row>
    <row r="30" spans="1:2" x14ac:dyDescent="0.25">
      <c r="A30" s="98">
        <v>27</v>
      </c>
      <c r="B30" s="99">
        <v>9.24</v>
      </c>
    </row>
    <row r="31" spans="1:2" x14ac:dyDescent="0.25">
      <c r="A31" s="98">
        <v>28</v>
      </c>
      <c r="B31" s="99">
        <v>9.3699999999999992</v>
      </c>
    </row>
    <row r="32" spans="1:2" x14ac:dyDescent="0.25">
      <c r="A32" s="98">
        <v>29</v>
      </c>
      <c r="B32" s="99">
        <v>9.5</v>
      </c>
    </row>
    <row r="33" spans="1:2" x14ac:dyDescent="0.25">
      <c r="A33" s="98">
        <v>30</v>
      </c>
      <c r="B33" s="99">
        <v>9.6300000000000008</v>
      </c>
    </row>
    <row r="34" spans="1:2" x14ac:dyDescent="0.25">
      <c r="A34" s="98">
        <v>31</v>
      </c>
      <c r="B34" s="99">
        <v>9.77</v>
      </c>
    </row>
    <row r="35" spans="1:2" x14ac:dyDescent="0.25">
      <c r="A35" s="98">
        <v>32</v>
      </c>
      <c r="B35" s="99">
        <v>9.91</v>
      </c>
    </row>
    <row r="36" spans="1:2" x14ac:dyDescent="0.25">
      <c r="A36" s="98">
        <v>33</v>
      </c>
      <c r="B36" s="99">
        <v>10.050000000000001</v>
      </c>
    </row>
    <row r="37" spans="1:2" x14ac:dyDescent="0.25">
      <c r="A37" s="98">
        <v>34</v>
      </c>
      <c r="B37" s="99">
        <v>10.19</v>
      </c>
    </row>
    <row r="38" spans="1:2" x14ac:dyDescent="0.25">
      <c r="A38" s="98">
        <v>35</v>
      </c>
      <c r="B38" s="99">
        <v>10.33</v>
      </c>
    </row>
    <row r="39" spans="1:2" x14ac:dyDescent="0.25">
      <c r="A39" s="98">
        <v>36</v>
      </c>
      <c r="B39" s="99">
        <v>10.48</v>
      </c>
    </row>
    <row r="40" spans="1:2" x14ac:dyDescent="0.25">
      <c r="A40" s="98">
        <v>37</v>
      </c>
      <c r="B40" s="99">
        <v>10.63</v>
      </c>
    </row>
    <row r="41" spans="1:2" x14ac:dyDescent="0.25">
      <c r="A41" s="98">
        <v>38</v>
      </c>
      <c r="B41" s="99">
        <v>10.78</v>
      </c>
    </row>
    <row r="42" spans="1:2" x14ac:dyDescent="0.25">
      <c r="A42" s="98">
        <v>39</v>
      </c>
      <c r="B42" s="99">
        <v>10.93</v>
      </c>
    </row>
    <row r="43" spans="1:2" x14ac:dyDescent="0.25">
      <c r="A43" s="98">
        <v>40</v>
      </c>
      <c r="B43" s="99">
        <v>11.09</v>
      </c>
    </row>
    <row r="44" spans="1:2" x14ac:dyDescent="0.25">
      <c r="A44" s="98">
        <v>41</v>
      </c>
      <c r="B44" s="99">
        <v>11.25</v>
      </c>
    </row>
    <row r="45" spans="1:2" x14ac:dyDescent="0.25">
      <c r="A45" s="98">
        <v>42</v>
      </c>
      <c r="B45" s="99">
        <v>11.41</v>
      </c>
    </row>
    <row r="46" spans="1:2" x14ac:dyDescent="0.25">
      <c r="A46" s="98">
        <v>43</v>
      </c>
      <c r="B46" s="99">
        <v>11.58</v>
      </c>
    </row>
    <row r="47" spans="1:2" x14ac:dyDescent="0.25">
      <c r="A47" s="98">
        <v>44</v>
      </c>
      <c r="B47" s="99">
        <v>11.75</v>
      </c>
    </row>
    <row r="48" spans="1:2" x14ac:dyDescent="0.25">
      <c r="A48" s="98">
        <v>45</v>
      </c>
      <c r="B48" s="99">
        <v>11.92</v>
      </c>
    </row>
    <row r="49" spans="1:2" x14ac:dyDescent="0.25">
      <c r="A49" s="98">
        <v>46</v>
      </c>
      <c r="B49" s="99">
        <v>12.09</v>
      </c>
    </row>
    <row r="50" spans="1:2" x14ac:dyDescent="0.25">
      <c r="A50" s="98">
        <v>47</v>
      </c>
      <c r="B50" s="99">
        <v>12.27</v>
      </c>
    </row>
    <row r="51" spans="1:2" x14ac:dyDescent="0.25">
      <c r="A51" s="98">
        <v>48</v>
      </c>
      <c r="B51" s="99">
        <v>12.46</v>
      </c>
    </row>
    <row r="52" spans="1:2" x14ac:dyDescent="0.25">
      <c r="A52" s="98">
        <v>49</v>
      </c>
      <c r="B52" s="99">
        <v>12.64</v>
      </c>
    </row>
    <row r="53" spans="1:2" x14ac:dyDescent="0.25">
      <c r="A53" s="98">
        <v>50</v>
      </c>
      <c r="B53" s="99">
        <v>12.83</v>
      </c>
    </row>
    <row r="54" spans="1:2" x14ac:dyDescent="0.25">
      <c r="A54" s="98">
        <v>51</v>
      </c>
      <c r="B54" s="99">
        <v>13.03</v>
      </c>
    </row>
    <row r="55" spans="1:2" x14ac:dyDescent="0.25">
      <c r="A55" s="98">
        <v>52</v>
      </c>
      <c r="B55" s="99">
        <v>13.23</v>
      </c>
    </row>
    <row r="56" spans="1:2" x14ac:dyDescent="0.25">
      <c r="A56" s="98">
        <v>53</v>
      </c>
      <c r="B56" s="99">
        <v>13.43</v>
      </c>
    </row>
    <row r="57" spans="1:2" x14ac:dyDescent="0.25">
      <c r="A57" s="98">
        <v>54</v>
      </c>
      <c r="B57" s="99">
        <v>13.64</v>
      </c>
    </row>
    <row r="58" spans="1:2" x14ac:dyDescent="0.25">
      <c r="A58" s="98">
        <v>55</v>
      </c>
      <c r="B58" s="99">
        <v>13.86</v>
      </c>
    </row>
    <row r="59" spans="1:2" x14ac:dyDescent="0.25">
      <c r="A59" s="98">
        <v>56</v>
      </c>
      <c r="B59" s="99">
        <v>14.08</v>
      </c>
    </row>
    <row r="60" spans="1:2" x14ac:dyDescent="0.25">
      <c r="A60" s="98">
        <v>57</v>
      </c>
      <c r="B60" s="99">
        <v>14.31</v>
      </c>
    </row>
    <row r="61" spans="1:2" x14ac:dyDescent="0.25">
      <c r="A61" s="98">
        <v>58</v>
      </c>
      <c r="B61" s="99">
        <v>14.54</v>
      </c>
    </row>
    <row r="62" spans="1:2" x14ac:dyDescent="0.25">
      <c r="A62" s="98">
        <v>59</v>
      </c>
      <c r="B62" s="99">
        <v>14.79</v>
      </c>
    </row>
    <row r="63" spans="1:2" x14ac:dyDescent="0.25">
      <c r="A63" s="98">
        <v>60</v>
      </c>
      <c r="B63" s="99">
        <v>15.04</v>
      </c>
    </row>
    <row r="64" spans="1:2" x14ac:dyDescent="0.25">
      <c r="A64" s="98">
        <v>61</v>
      </c>
      <c r="B64" s="99">
        <v>15.3</v>
      </c>
    </row>
    <row r="65" spans="1:2" x14ac:dyDescent="0.25">
      <c r="A65" s="98">
        <v>62</v>
      </c>
      <c r="B65" s="99">
        <v>15.57</v>
      </c>
    </row>
    <row r="66" spans="1:2" x14ac:dyDescent="0.25">
      <c r="A66" s="98">
        <v>63</v>
      </c>
      <c r="B66" s="99">
        <v>15.86</v>
      </c>
    </row>
    <row r="67" spans="1:2" x14ac:dyDescent="0.25">
      <c r="A67" s="98">
        <v>64</v>
      </c>
      <c r="B67" s="99">
        <v>16.16</v>
      </c>
    </row>
    <row r="68" spans="1:2" x14ac:dyDescent="0.25">
      <c r="A68" s="98">
        <v>65</v>
      </c>
      <c r="B68" s="99">
        <v>16.47</v>
      </c>
    </row>
    <row r="69" spans="1:2" x14ac:dyDescent="0.25">
      <c r="A69" s="98">
        <v>66</v>
      </c>
      <c r="B69" s="99">
        <v>16.809999999999999</v>
      </c>
    </row>
  </sheetData>
  <sheetProtection algorithmName="SHA-512" hashValue="t4ASK32xEr/RS4WgKmGOKOP1fEnoy+/m7eCOasQm4pdZj/oPfaMmlP0Cl0jOw3tN22Fcy82eeYOpBIRf7J2jmg==" saltValue="ASbqF/BGOKvCAZw8BFZuow==" spinCount="100000" sheet="1" objects="1" scenarios="1"/>
  <conditionalFormatting sqref="A20:A69 A4:A12">
    <cfRule type="expression" dxfId="523" priority="15" stopIfTrue="1">
      <formula>MOD(ROW(),2)=0</formula>
    </cfRule>
    <cfRule type="expression" dxfId="522" priority="16" stopIfTrue="1">
      <formula>MOD(ROW(),2)&lt;&gt;0</formula>
    </cfRule>
  </conditionalFormatting>
  <conditionalFormatting sqref="B20:B22 B4:B13 B24:B69">
    <cfRule type="expression" dxfId="521" priority="17" stopIfTrue="1">
      <formula>MOD(ROW(),2)=0</formula>
    </cfRule>
    <cfRule type="expression" dxfId="520" priority="18" stopIfTrue="1">
      <formula>MOD(ROW(),2)&lt;&gt;0</formula>
    </cfRule>
  </conditionalFormatting>
  <conditionalFormatting sqref="A13">
    <cfRule type="expression" dxfId="519" priority="13" stopIfTrue="1">
      <formula>MOD(ROW(),2)=0</formula>
    </cfRule>
    <cfRule type="expression" dxfId="518" priority="14" stopIfTrue="1">
      <formula>MOD(ROW(),2)&lt;&gt;0</formula>
    </cfRule>
  </conditionalFormatting>
  <conditionalFormatting sqref="B23">
    <cfRule type="expression" dxfId="517" priority="11" stopIfTrue="1">
      <formula>MOD(ROW(),2)=0</formula>
    </cfRule>
    <cfRule type="expression" dxfId="516" priority="12" stopIfTrue="1">
      <formula>MOD(ROW(),2)&lt;&gt;0</formula>
    </cfRule>
  </conditionalFormatting>
  <conditionalFormatting sqref="A14">
    <cfRule type="expression" dxfId="515" priority="7" stopIfTrue="1">
      <formula>MOD(ROW(),2)=0</formula>
    </cfRule>
    <cfRule type="expression" dxfId="514" priority="8" stopIfTrue="1">
      <formula>MOD(ROW(),2)&lt;&gt;0</formula>
    </cfRule>
  </conditionalFormatting>
  <conditionalFormatting sqref="B14">
    <cfRule type="expression" dxfId="513" priority="9" stopIfTrue="1">
      <formula>MOD(ROW(),2)=0</formula>
    </cfRule>
    <cfRule type="expression" dxfId="512" priority="10" stopIfTrue="1">
      <formula>MOD(ROW(),2)&lt;&gt;0</formula>
    </cfRule>
  </conditionalFormatting>
  <conditionalFormatting sqref="A15:A16">
    <cfRule type="expression" dxfId="511" priority="3" stopIfTrue="1">
      <formula>MOD(ROW(),2)=0</formula>
    </cfRule>
    <cfRule type="expression" dxfId="510" priority="4" stopIfTrue="1">
      <formula>MOD(ROW(),2)&lt;&gt;0</formula>
    </cfRule>
  </conditionalFormatting>
  <conditionalFormatting sqref="B16">
    <cfRule type="expression" dxfId="509" priority="5" stopIfTrue="1">
      <formula>MOD(ROW(),2)=0</formula>
    </cfRule>
    <cfRule type="expression" dxfId="508" priority="6" stopIfTrue="1">
      <formula>MOD(ROW(),2)&lt;&gt;0</formula>
    </cfRule>
  </conditionalFormatting>
  <conditionalFormatting sqref="B15">
    <cfRule type="expression" dxfId="507" priority="1" stopIfTrue="1">
      <formula>MOD(ROW(),2)=0</formula>
    </cfRule>
    <cfRule type="expression" dxfId="5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109"/>
  <dimension ref="A1:L70"/>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551</v>
      </c>
    </row>
    <row r="8" spans="1:12" ht="39.6" x14ac:dyDescent="0.25">
      <c r="A8" s="89" t="s">
        <v>2</v>
      </c>
      <c r="B8" s="84" t="s">
        <v>552</v>
      </c>
    </row>
    <row r="9" spans="1:12" x14ac:dyDescent="0.25">
      <c r="A9" s="89" t="s">
        <v>23</v>
      </c>
      <c r="B9" s="84" t="s">
        <v>398</v>
      </c>
    </row>
    <row r="10" spans="1:12" ht="26.4" x14ac:dyDescent="0.25">
      <c r="A10" s="89" t="s">
        <v>270</v>
      </c>
      <c r="B10" s="84" t="s">
        <v>285</v>
      </c>
    </row>
    <row r="11" spans="1:12" x14ac:dyDescent="0.25">
      <c r="A11" s="89" t="s">
        <v>57</v>
      </c>
      <c r="B11" s="84">
        <v>606</v>
      </c>
    </row>
    <row r="12" spans="1:12" x14ac:dyDescent="0.25">
      <c r="A12" s="89" t="s">
        <v>58</v>
      </c>
      <c r="B12" s="84" t="s">
        <v>558</v>
      </c>
    </row>
    <row r="13" spans="1:12" ht="90.6" customHeight="1" x14ac:dyDescent="0.25">
      <c r="A13" s="89" t="s">
        <v>519</v>
      </c>
      <c r="B13" s="84" t="s">
        <v>653</v>
      </c>
    </row>
    <row r="14" spans="1:12" x14ac:dyDescent="0.25">
      <c r="A14" s="89" t="s">
        <v>19</v>
      </c>
      <c r="B14" s="9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629</v>
      </c>
    </row>
    <row r="21" spans="1:2" x14ac:dyDescent="0.25">
      <c r="A21" s="98">
        <v>18</v>
      </c>
      <c r="B21" s="99">
        <v>7.74</v>
      </c>
    </row>
    <row r="22" spans="1:2" x14ac:dyDescent="0.25">
      <c r="A22" s="98">
        <v>19</v>
      </c>
      <c r="B22" s="99">
        <v>7.85</v>
      </c>
    </row>
    <row r="23" spans="1:2" x14ac:dyDescent="0.25">
      <c r="A23" s="98">
        <v>20</v>
      </c>
      <c r="B23" s="99">
        <v>7.96</v>
      </c>
    </row>
    <row r="24" spans="1:2" x14ac:dyDescent="0.25">
      <c r="A24" s="98">
        <v>21</v>
      </c>
      <c r="B24" s="99">
        <v>8.07</v>
      </c>
    </row>
    <row r="25" spans="1:2" x14ac:dyDescent="0.25">
      <c r="A25" s="98">
        <v>22</v>
      </c>
      <c r="B25" s="99">
        <v>8.18</v>
      </c>
    </row>
    <row r="26" spans="1:2" x14ac:dyDescent="0.25">
      <c r="A26" s="98">
        <v>23</v>
      </c>
      <c r="B26" s="99">
        <v>8.2899999999999991</v>
      </c>
    </row>
    <row r="27" spans="1:2" x14ac:dyDescent="0.25">
      <c r="A27" s="98">
        <v>24</v>
      </c>
      <c r="B27" s="99">
        <v>8.41</v>
      </c>
    </row>
    <row r="28" spans="1:2" x14ac:dyDescent="0.25">
      <c r="A28" s="98">
        <v>25</v>
      </c>
      <c r="B28" s="99">
        <v>8.52</v>
      </c>
    </row>
    <row r="29" spans="1:2" x14ac:dyDescent="0.25">
      <c r="A29" s="98">
        <v>26</v>
      </c>
      <c r="B29" s="99">
        <v>8.64</v>
      </c>
    </row>
    <row r="30" spans="1:2" x14ac:dyDescent="0.25">
      <c r="A30" s="98">
        <v>27</v>
      </c>
      <c r="B30" s="99">
        <v>8.76</v>
      </c>
    </row>
    <row r="31" spans="1:2" x14ac:dyDescent="0.25">
      <c r="A31" s="98">
        <v>28</v>
      </c>
      <c r="B31" s="99">
        <v>8.8800000000000008</v>
      </c>
    </row>
    <row r="32" spans="1:2" x14ac:dyDescent="0.25">
      <c r="A32" s="98">
        <v>29</v>
      </c>
      <c r="B32" s="99">
        <v>9</v>
      </c>
    </row>
    <row r="33" spans="1:2" x14ac:dyDescent="0.25">
      <c r="A33" s="98">
        <v>30</v>
      </c>
      <c r="B33" s="99">
        <v>9.1300000000000008</v>
      </c>
    </row>
    <row r="34" spans="1:2" x14ac:dyDescent="0.25">
      <c r="A34" s="98">
        <v>31</v>
      </c>
      <c r="B34" s="99">
        <v>9.26</v>
      </c>
    </row>
    <row r="35" spans="1:2" x14ac:dyDescent="0.25">
      <c r="A35" s="98">
        <v>32</v>
      </c>
      <c r="B35" s="99">
        <v>9.39</v>
      </c>
    </row>
    <row r="36" spans="1:2" x14ac:dyDescent="0.25">
      <c r="A36" s="98">
        <v>33</v>
      </c>
      <c r="B36" s="99">
        <v>9.52</v>
      </c>
    </row>
    <row r="37" spans="1:2" x14ac:dyDescent="0.25">
      <c r="A37" s="98">
        <v>34</v>
      </c>
      <c r="B37" s="99">
        <v>9.65</v>
      </c>
    </row>
    <row r="38" spans="1:2" x14ac:dyDescent="0.25">
      <c r="A38" s="98">
        <v>35</v>
      </c>
      <c r="B38" s="99">
        <v>9.7799999999999994</v>
      </c>
    </row>
    <row r="39" spans="1:2" x14ac:dyDescent="0.25">
      <c r="A39" s="98">
        <v>36</v>
      </c>
      <c r="B39" s="99">
        <v>9.92</v>
      </c>
    </row>
    <row r="40" spans="1:2" x14ac:dyDescent="0.25">
      <c r="A40" s="98">
        <v>37</v>
      </c>
      <c r="B40" s="99">
        <v>10.06</v>
      </c>
    </row>
    <row r="41" spans="1:2" x14ac:dyDescent="0.25">
      <c r="A41" s="98">
        <v>38</v>
      </c>
      <c r="B41" s="99">
        <v>10.199999999999999</v>
      </c>
    </row>
    <row r="42" spans="1:2" x14ac:dyDescent="0.25">
      <c r="A42" s="98">
        <v>39</v>
      </c>
      <c r="B42" s="99">
        <v>10.35</v>
      </c>
    </row>
    <row r="43" spans="1:2" x14ac:dyDescent="0.25">
      <c r="A43" s="98">
        <v>40</v>
      </c>
      <c r="B43" s="99">
        <v>10.49</v>
      </c>
    </row>
    <row r="44" spans="1:2" x14ac:dyDescent="0.25">
      <c r="A44" s="98">
        <v>41</v>
      </c>
      <c r="B44" s="99">
        <v>10.64</v>
      </c>
    </row>
    <row r="45" spans="1:2" x14ac:dyDescent="0.25">
      <c r="A45" s="98">
        <v>42</v>
      </c>
      <c r="B45" s="99">
        <v>10.8</v>
      </c>
    </row>
    <row r="46" spans="1:2" x14ac:dyDescent="0.25">
      <c r="A46" s="98">
        <v>43</v>
      </c>
      <c r="B46" s="99">
        <v>10.95</v>
      </c>
    </row>
    <row r="47" spans="1:2" x14ac:dyDescent="0.25">
      <c r="A47" s="98">
        <v>44</v>
      </c>
      <c r="B47" s="99">
        <v>11.11</v>
      </c>
    </row>
    <row r="48" spans="1:2" x14ac:dyDescent="0.25">
      <c r="A48" s="98">
        <v>45</v>
      </c>
      <c r="B48" s="99">
        <v>11.27</v>
      </c>
    </row>
    <row r="49" spans="1:2" x14ac:dyDescent="0.25">
      <c r="A49" s="98">
        <v>46</v>
      </c>
      <c r="B49" s="99">
        <v>11.43</v>
      </c>
    </row>
    <row r="50" spans="1:2" x14ac:dyDescent="0.25">
      <c r="A50" s="98">
        <v>47</v>
      </c>
      <c r="B50" s="99">
        <v>11.6</v>
      </c>
    </row>
    <row r="51" spans="1:2" x14ac:dyDescent="0.25">
      <c r="A51" s="98">
        <v>48</v>
      </c>
      <c r="B51" s="99">
        <v>11.77</v>
      </c>
    </row>
    <row r="52" spans="1:2" x14ac:dyDescent="0.25">
      <c r="A52" s="98">
        <v>49</v>
      </c>
      <c r="B52" s="99">
        <v>11.95</v>
      </c>
    </row>
    <row r="53" spans="1:2" x14ac:dyDescent="0.25">
      <c r="A53" s="98">
        <v>50</v>
      </c>
      <c r="B53" s="99">
        <v>12.12</v>
      </c>
    </row>
    <row r="54" spans="1:2" x14ac:dyDescent="0.25">
      <c r="A54" s="98">
        <v>51</v>
      </c>
      <c r="B54" s="99">
        <v>12.31</v>
      </c>
    </row>
    <row r="55" spans="1:2" x14ac:dyDescent="0.25">
      <c r="A55" s="98">
        <v>52</v>
      </c>
      <c r="B55" s="99">
        <v>12.49</v>
      </c>
    </row>
    <row r="56" spans="1:2" x14ac:dyDescent="0.25">
      <c r="A56" s="98">
        <v>53</v>
      </c>
      <c r="B56" s="99">
        <v>12.68</v>
      </c>
    </row>
    <row r="57" spans="1:2" x14ac:dyDescent="0.25">
      <c r="A57" s="98">
        <v>54</v>
      </c>
      <c r="B57" s="99">
        <v>12.88</v>
      </c>
    </row>
    <row r="58" spans="1:2" x14ac:dyDescent="0.25">
      <c r="A58" s="98">
        <v>55</v>
      </c>
      <c r="B58" s="99">
        <v>13.08</v>
      </c>
    </row>
    <row r="59" spans="1:2" x14ac:dyDescent="0.25">
      <c r="A59" s="98">
        <v>56</v>
      </c>
      <c r="B59" s="99">
        <v>13.29</v>
      </c>
    </row>
    <row r="60" spans="1:2" x14ac:dyDescent="0.25">
      <c r="A60" s="98">
        <v>57</v>
      </c>
      <c r="B60" s="99">
        <v>13.5</v>
      </c>
    </row>
    <row r="61" spans="1:2" x14ac:dyDescent="0.25">
      <c r="A61" s="98">
        <v>58</v>
      </c>
      <c r="B61" s="99">
        <v>13.72</v>
      </c>
    </row>
    <row r="62" spans="1:2" x14ac:dyDescent="0.25">
      <c r="A62" s="98">
        <v>59</v>
      </c>
      <c r="B62" s="99">
        <v>13.95</v>
      </c>
    </row>
    <row r="63" spans="1:2" x14ac:dyDescent="0.25">
      <c r="A63" s="98">
        <v>60</v>
      </c>
      <c r="B63" s="99">
        <v>14.18</v>
      </c>
    </row>
    <row r="64" spans="1:2" x14ac:dyDescent="0.25">
      <c r="A64" s="98">
        <v>61</v>
      </c>
      <c r="B64" s="99">
        <v>14.42</v>
      </c>
    </row>
    <row r="65" spans="1:2" x14ac:dyDescent="0.25">
      <c r="A65" s="98">
        <v>62</v>
      </c>
      <c r="B65" s="99">
        <v>14.68</v>
      </c>
    </row>
    <row r="66" spans="1:2" x14ac:dyDescent="0.25">
      <c r="A66" s="98">
        <v>63</v>
      </c>
      <c r="B66" s="99">
        <v>14.95</v>
      </c>
    </row>
    <row r="67" spans="1:2" x14ac:dyDescent="0.25">
      <c r="A67" s="98">
        <v>64</v>
      </c>
      <c r="B67" s="99">
        <v>15.23</v>
      </c>
    </row>
    <row r="68" spans="1:2" x14ac:dyDescent="0.25">
      <c r="A68" s="98">
        <v>65</v>
      </c>
      <c r="B68" s="99">
        <v>15.52</v>
      </c>
    </row>
    <row r="69" spans="1:2" x14ac:dyDescent="0.25">
      <c r="A69" s="98">
        <v>66</v>
      </c>
      <c r="B69" s="99">
        <v>15.83</v>
      </c>
    </row>
    <row r="70" spans="1:2" x14ac:dyDescent="0.25">
      <c r="A70" s="98">
        <v>67</v>
      </c>
      <c r="B70" s="99">
        <v>16.16</v>
      </c>
    </row>
  </sheetData>
  <sheetProtection algorithmName="SHA-512" hashValue="tdVSm7QcXJZdJI6VgPhig7JM5P07rQQzyt+JvZHkpiMWaTLLHi1dH0igXSzFwXmMz2NKYYCza7jrXjt4lSVxTA==" saltValue="DKuDotJTKGzS7MuZlING4g==" spinCount="100000" sheet="1" objects="1" scenarios="1"/>
  <conditionalFormatting sqref="A20:A70 A4:A12">
    <cfRule type="expression" dxfId="505" priority="15" stopIfTrue="1">
      <formula>MOD(ROW(),2)=0</formula>
    </cfRule>
    <cfRule type="expression" dxfId="504" priority="16" stopIfTrue="1">
      <formula>MOD(ROW(),2)&lt;&gt;0</formula>
    </cfRule>
  </conditionalFormatting>
  <conditionalFormatting sqref="B20:B22 B4:B13 B24:B70">
    <cfRule type="expression" dxfId="503" priority="17" stopIfTrue="1">
      <formula>MOD(ROW(),2)=0</formula>
    </cfRule>
    <cfRule type="expression" dxfId="502" priority="18" stopIfTrue="1">
      <formula>MOD(ROW(),2)&lt;&gt;0</formula>
    </cfRule>
  </conditionalFormatting>
  <conditionalFormatting sqref="A13">
    <cfRule type="expression" dxfId="501" priority="13" stopIfTrue="1">
      <formula>MOD(ROW(),2)=0</formula>
    </cfRule>
    <cfRule type="expression" dxfId="500" priority="14" stopIfTrue="1">
      <formula>MOD(ROW(),2)&lt;&gt;0</formula>
    </cfRule>
  </conditionalFormatting>
  <conditionalFormatting sqref="B23">
    <cfRule type="expression" dxfId="499" priority="11" stopIfTrue="1">
      <formula>MOD(ROW(),2)=0</formula>
    </cfRule>
    <cfRule type="expression" dxfId="498" priority="12" stopIfTrue="1">
      <formula>MOD(ROW(),2)&lt;&gt;0</formula>
    </cfRule>
  </conditionalFormatting>
  <conditionalFormatting sqref="A14">
    <cfRule type="expression" dxfId="497" priority="7" stopIfTrue="1">
      <formula>MOD(ROW(),2)=0</formula>
    </cfRule>
    <cfRule type="expression" dxfId="496" priority="8" stopIfTrue="1">
      <formula>MOD(ROW(),2)&lt;&gt;0</formula>
    </cfRule>
  </conditionalFormatting>
  <conditionalFormatting sqref="B14">
    <cfRule type="expression" dxfId="495" priority="9" stopIfTrue="1">
      <formula>MOD(ROW(),2)=0</formula>
    </cfRule>
    <cfRule type="expression" dxfId="494" priority="10" stopIfTrue="1">
      <formula>MOD(ROW(),2)&lt;&gt;0</formula>
    </cfRule>
  </conditionalFormatting>
  <conditionalFormatting sqref="A15:A16">
    <cfRule type="expression" dxfId="493" priority="3" stopIfTrue="1">
      <formula>MOD(ROW(),2)=0</formula>
    </cfRule>
    <cfRule type="expression" dxfId="492" priority="4" stopIfTrue="1">
      <formula>MOD(ROW(),2)&lt;&gt;0</formula>
    </cfRule>
  </conditionalFormatting>
  <conditionalFormatting sqref="B16">
    <cfRule type="expression" dxfId="491" priority="5" stopIfTrue="1">
      <formula>MOD(ROW(),2)=0</formula>
    </cfRule>
    <cfRule type="expression" dxfId="490" priority="6" stopIfTrue="1">
      <formula>MOD(ROW(),2)&lt;&gt;0</formula>
    </cfRule>
  </conditionalFormatting>
  <conditionalFormatting sqref="B15">
    <cfRule type="expression" dxfId="489" priority="1" stopIfTrue="1">
      <formula>MOD(ROW(),2)=0</formula>
    </cfRule>
    <cfRule type="expression" dxfId="4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110"/>
  <dimension ref="A1:S40"/>
  <sheetViews>
    <sheetView showGridLines="0" zoomScale="85" zoomScaleNormal="85" workbookViewId="0"/>
  </sheetViews>
  <sheetFormatPr defaultColWidth="10" defaultRowHeight="13.2" x14ac:dyDescent="0.25"/>
  <cols>
    <col min="1" max="1" width="31.6640625" style="27" customWidth="1"/>
    <col min="2" max="19" width="22.6640625" style="27" customWidth="1"/>
    <col min="20" max="16384" width="10" style="27"/>
  </cols>
  <sheetData>
    <row r="1" spans="1:19" ht="21" x14ac:dyDescent="0.4">
      <c r="A1" s="40" t="s">
        <v>4</v>
      </c>
      <c r="B1" s="41"/>
      <c r="C1" s="41"/>
      <c r="D1" s="41"/>
      <c r="E1" s="41"/>
      <c r="F1" s="41"/>
      <c r="G1" s="41"/>
      <c r="H1" s="41"/>
      <c r="I1" s="41"/>
      <c r="L1" s="96"/>
    </row>
    <row r="2" spans="1:19" ht="15.6" x14ac:dyDescent="0.3">
      <c r="A2" s="94" t="str">
        <f>'[5]Purpose of spreadsheet'!A2</f>
        <v>Police_EW - Scheme Pays factors</v>
      </c>
      <c r="B2" s="43"/>
      <c r="C2" s="43"/>
      <c r="D2" s="43"/>
      <c r="E2" s="43"/>
      <c r="F2" s="43"/>
      <c r="G2" s="43"/>
      <c r="H2" s="43"/>
      <c r="I2" s="43"/>
    </row>
    <row r="4" spans="1:19" x14ac:dyDescent="0.25">
      <c r="A4" s="88" t="s">
        <v>24</v>
      </c>
      <c r="B4" s="82" t="s">
        <v>26</v>
      </c>
      <c r="C4" s="82"/>
      <c r="D4" s="82"/>
      <c r="E4" s="82"/>
      <c r="F4" s="82"/>
      <c r="G4" s="82"/>
      <c r="H4" s="82"/>
      <c r="I4" s="82"/>
      <c r="J4" s="82"/>
      <c r="K4" s="82"/>
      <c r="L4" s="82"/>
      <c r="M4" s="82"/>
      <c r="N4" s="82"/>
      <c r="O4" s="82"/>
      <c r="P4" s="82"/>
      <c r="Q4" s="82"/>
      <c r="R4" s="82"/>
      <c r="S4" s="82"/>
    </row>
    <row r="5" spans="1:19" x14ac:dyDescent="0.25">
      <c r="A5" s="89" t="s">
        <v>16</v>
      </c>
      <c r="B5" s="84" t="s">
        <v>52</v>
      </c>
      <c r="C5" s="84"/>
      <c r="D5" s="84"/>
      <c r="E5" s="84"/>
      <c r="F5" s="84"/>
      <c r="G5" s="84"/>
      <c r="H5" s="84"/>
      <c r="I5" s="84"/>
      <c r="J5" s="84"/>
      <c r="K5" s="84"/>
      <c r="L5" s="84"/>
      <c r="M5" s="84"/>
      <c r="N5" s="84"/>
      <c r="O5" s="84"/>
      <c r="P5" s="84"/>
      <c r="Q5" s="84"/>
      <c r="R5" s="84"/>
      <c r="S5" s="84"/>
    </row>
    <row r="6" spans="1:19" x14ac:dyDescent="0.25">
      <c r="A6" s="89" t="s">
        <v>53</v>
      </c>
      <c r="B6" s="84">
        <v>1987</v>
      </c>
      <c r="C6" s="84"/>
      <c r="D6" s="84"/>
      <c r="E6" s="84"/>
      <c r="F6" s="84"/>
      <c r="G6" s="84"/>
      <c r="H6" s="84"/>
      <c r="I6" s="84"/>
      <c r="J6" s="84"/>
      <c r="K6" s="84"/>
      <c r="L6" s="84"/>
      <c r="M6" s="84"/>
      <c r="N6" s="84"/>
      <c r="O6" s="84"/>
      <c r="P6" s="84"/>
      <c r="Q6" s="84"/>
      <c r="R6" s="84"/>
      <c r="S6" s="84"/>
    </row>
    <row r="7" spans="1:19" x14ac:dyDescent="0.25">
      <c r="A7" s="89" t="s">
        <v>17</v>
      </c>
      <c r="B7" s="84" t="s">
        <v>551</v>
      </c>
      <c r="C7" s="84"/>
      <c r="D7" s="84"/>
      <c r="E7" s="84"/>
      <c r="F7" s="84"/>
      <c r="G7" s="84"/>
      <c r="H7" s="84"/>
      <c r="I7" s="84"/>
      <c r="J7" s="84"/>
      <c r="K7" s="84"/>
      <c r="L7" s="84"/>
      <c r="M7" s="84"/>
      <c r="N7" s="84"/>
      <c r="O7" s="84"/>
      <c r="P7" s="84"/>
      <c r="Q7" s="84"/>
      <c r="R7" s="84"/>
      <c r="S7" s="84"/>
    </row>
    <row r="8" spans="1:19" ht="12.45" customHeight="1" x14ac:dyDescent="0.25">
      <c r="A8" s="89" t="s">
        <v>2</v>
      </c>
      <c r="B8" s="84" t="s">
        <v>559</v>
      </c>
      <c r="C8" s="84"/>
      <c r="D8" s="84"/>
      <c r="E8" s="84"/>
      <c r="F8" s="84"/>
      <c r="G8" s="84"/>
      <c r="H8" s="84"/>
      <c r="I8" s="84"/>
      <c r="J8" s="84"/>
      <c r="K8" s="84"/>
      <c r="L8" s="84"/>
      <c r="M8" s="84"/>
      <c r="N8" s="84"/>
      <c r="O8" s="84"/>
      <c r="P8" s="84"/>
      <c r="Q8" s="84"/>
      <c r="R8" s="84"/>
      <c r="S8" s="84"/>
    </row>
    <row r="9" spans="1:19" x14ac:dyDescent="0.25">
      <c r="A9" s="89" t="s">
        <v>23</v>
      </c>
      <c r="B9" s="84" t="s">
        <v>398</v>
      </c>
      <c r="C9" s="84"/>
      <c r="D9" s="84"/>
      <c r="E9" s="84"/>
      <c r="F9" s="84"/>
      <c r="G9" s="84"/>
      <c r="H9" s="84"/>
      <c r="I9" s="84"/>
      <c r="J9" s="84"/>
      <c r="K9" s="84"/>
      <c r="L9" s="84"/>
      <c r="M9" s="84"/>
      <c r="N9" s="84"/>
      <c r="O9" s="84"/>
      <c r="P9" s="84"/>
      <c r="Q9" s="84"/>
      <c r="R9" s="84"/>
      <c r="S9" s="84"/>
    </row>
    <row r="10" spans="1:19" ht="12.45" customHeight="1" x14ac:dyDescent="0.25">
      <c r="A10" s="89" t="s">
        <v>270</v>
      </c>
      <c r="B10" s="84" t="s">
        <v>399</v>
      </c>
      <c r="C10" s="84"/>
      <c r="D10" s="84"/>
      <c r="E10" s="84"/>
      <c r="F10" s="84"/>
      <c r="G10" s="84"/>
      <c r="H10" s="84"/>
      <c r="I10" s="84"/>
      <c r="J10" s="84"/>
      <c r="K10" s="84"/>
      <c r="L10" s="84"/>
      <c r="M10" s="84"/>
      <c r="N10" s="84"/>
      <c r="O10" s="84"/>
      <c r="P10" s="84"/>
      <c r="Q10" s="84"/>
      <c r="R10" s="84"/>
      <c r="S10" s="84"/>
    </row>
    <row r="11" spans="1:19" x14ac:dyDescent="0.25">
      <c r="A11" s="89" t="s">
        <v>57</v>
      </c>
      <c r="B11" s="84">
        <v>607</v>
      </c>
      <c r="C11" s="84"/>
      <c r="D11" s="84"/>
      <c r="E11" s="84"/>
      <c r="F11" s="84"/>
      <c r="G11" s="84"/>
      <c r="H11" s="84"/>
      <c r="I11" s="84"/>
      <c r="J11" s="84"/>
      <c r="K11" s="84"/>
      <c r="L11" s="84"/>
      <c r="M11" s="84"/>
      <c r="N11" s="84"/>
      <c r="O11" s="84"/>
      <c r="P11" s="84"/>
      <c r="Q11" s="84"/>
      <c r="R11" s="84"/>
      <c r="S11" s="84"/>
    </row>
    <row r="12" spans="1:19" x14ac:dyDescent="0.25">
      <c r="A12" s="89" t="s">
        <v>58</v>
      </c>
      <c r="B12" s="84" t="s">
        <v>560</v>
      </c>
      <c r="C12" s="84"/>
      <c r="D12" s="84"/>
      <c r="E12" s="84"/>
      <c r="F12" s="84"/>
      <c r="G12" s="84"/>
      <c r="H12" s="84"/>
      <c r="I12" s="84"/>
      <c r="J12" s="84"/>
      <c r="K12" s="84"/>
      <c r="L12" s="84"/>
      <c r="M12" s="84"/>
      <c r="N12" s="84"/>
      <c r="O12" s="84"/>
      <c r="P12" s="84"/>
      <c r="Q12" s="84"/>
      <c r="R12" s="84"/>
      <c r="S12" s="84"/>
    </row>
    <row r="13" spans="1:19" ht="12.45" customHeight="1" x14ac:dyDescent="0.25">
      <c r="A13" s="89" t="s">
        <v>519</v>
      </c>
      <c r="B13" s="84" t="s">
        <v>651</v>
      </c>
      <c r="C13" s="84"/>
      <c r="D13" s="84"/>
      <c r="E13" s="84"/>
      <c r="F13" s="84"/>
      <c r="G13" s="84"/>
      <c r="H13" s="84"/>
      <c r="I13" s="84"/>
      <c r="J13" s="84"/>
      <c r="K13" s="84"/>
      <c r="L13" s="84"/>
      <c r="M13" s="84"/>
      <c r="N13" s="84"/>
      <c r="O13" s="84"/>
      <c r="P13" s="84"/>
      <c r="Q13" s="84"/>
      <c r="R13" s="84"/>
      <c r="S13" s="84"/>
    </row>
    <row r="14" spans="1:19" x14ac:dyDescent="0.25">
      <c r="A14" s="89" t="s">
        <v>19</v>
      </c>
      <c r="B14" s="90">
        <v>45135</v>
      </c>
      <c r="C14" s="84"/>
      <c r="D14" s="84"/>
      <c r="E14" s="84"/>
      <c r="F14" s="84"/>
      <c r="G14" s="84"/>
      <c r="H14" s="84"/>
      <c r="I14" s="84"/>
      <c r="J14" s="84"/>
      <c r="K14" s="84"/>
      <c r="L14" s="84"/>
      <c r="M14" s="84"/>
      <c r="N14" s="84"/>
      <c r="O14" s="84"/>
      <c r="P14" s="84"/>
      <c r="Q14" s="84"/>
      <c r="R14" s="84"/>
      <c r="S14" s="84"/>
    </row>
    <row r="15" spans="1:19" ht="26.4" x14ac:dyDescent="0.25">
      <c r="A15" s="89" t="s">
        <v>20</v>
      </c>
      <c r="B15" s="90">
        <v>45135</v>
      </c>
      <c r="C15" s="84"/>
      <c r="D15" s="84"/>
      <c r="E15" s="84"/>
      <c r="F15" s="84"/>
      <c r="G15" s="84"/>
      <c r="H15" s="84"/>
      <c r="I15" s="84"/>
      <c r="J15" s="84"/>
      <c r="K15" s="84"/>
      <c r="L15" s="84"/>
      <c r="M15" s="84"/>
      <c r="N15" s="84"/>
      <c r="O15" s="84"/>
      <c r="P15" s="84"/>
      <c r="Q15" s="84"/>
      <c r="R15" s="84"/>
      <c r="S15" s="84"/>
    </row>
    <row r="16" spans="1:19" x14ac:dyDescent="0.25">
      <c r="A16" s="89" t="s">
        <v>268</v>
      </c>
      <c r="B16" s="90" t="s">
        <v>520</v>
      </c>
      <c r="C16" s="84"/>
      <c r="D16" s="84"/>
      <c r="E16" s="84"/>
      <c r="F16" s="84"/>
      <c r="G16" s="84"/>
      <c r="H16" s="84"/>
      <c r="I16" s="84"/>
      <c r="J16" s="84"/>
      <c r="K16" s="84"/>
      <c r="L16" s="84"/>
      <c r="M16" s="84"/>
      <c r="N16" s="84"/>
      <c r="O16" s="84"/>
      <c r="P16" s="84"/>
      <c r="Q16" s="84"/>
      <c r="R16" s="84"/>
      <c r="S16" s="84"/>
    </row>
    <row r="18" spans="1:19" x14ac:dyDescent="0.25">
      <c r="B18" s="96" t="str">
        <f>HYPERLINK("#'Factor List'!A1","Back to Factor List")</f>
        <v>Back to Factor List</v>
      </c>
    </row>
    <row r="20" spans="1:19" x14ac:dyDescent="0.25">
      <c r="A20" s="97" t="s">
        <v>402</v>
      </c>
      <c r="B20" s="97">
        <v>48</v>
      </c>
      <c r="C20" s="97">
        <v>49</v>
      </c>
      <c r="D20" s="97">
        <v>50</v>
      </c>
      <c r="E20" s="97">
        <v>51</v>
      </c>
      <c r="F20" s="97">
        <v>52</v>
      </c>
      <c r="G20" s="97">
        <v>53</v>
      </c>
      <c r="H20" s="97">
        <v>54</v>
      </c>
      <c r="I20" s="97">
        <v>55</v>
      </c>
      <c r="J20" s="97">
        <v>56</v>
      </c>
      <c r="K20" s="97">
        <v>57</v>
      </c>
      <c r="L20" s="97">
        <v>58</v>
      </c>
      <c r="M20" s="97">
        <v>59</v>
      </c>
      <c r="N20" s="97">
        <v>60</v>
      </c>
      <c r="O20" s="97">
        <v>61</v>
      </c>
      <c r="P20" s="97">
        <v>62</v>
      </c>
      <c r="Q20" s="97">
        <v>63</v>
      </c>
      <c r="R20" s="97">
        <v>64</v>
      </c>
      <c r="S20" s="97">
        <v>65</v>
      </c>
    </row>
    <row r="21" spans="1:19" x14ac:dyDescent="0.25">
      <c r="A21" s="98">
        <v>0</v>
      </c>
      <c r="B21" s="100">
        <v>0.63</v>
      </c>
      <c r="C21" s="100">
        <v>0.65</v>
      </c>
      <c r="D21" s="100">
        <v>0.67100000000000004</v>
      </c>
      <c r="E21" s="100">
        <v>0.69399999999999995</v>
      </c>
      <c r="F21" s="100">
        <v>0.71799999999999997</v>
      </c>
      <c r="G21" s="100">
        <v>0.745</v>
      </c>
      <c r="H21" s="100">
        <v>0.77400000000000002</v>
      </c>
      <c r="I21" s="100">
        <v>0.80500000000000005</v>
      </c>
      <c r="J21" s="100">
        <v>0.83899999999999997</v>
      </c>
      <c r="K21" s="100">
        <v>0.875</v>
      </c>
      <c r="L21" s="100">
        <v>0.91300000000000003</v>
      </c>
      <c r="M21" s="100">
        <v>0.95499999999999996</v>
      </c>
      <c r="N21" s="100">
        <v>1</v>
      </c>
      <c r="O21" s="100">
        <v>1.048</v>
      </c>
      <c r="P21" s="100">
        <v>1.101</v>
      </c>
      <c r="Q21" s="100">
        <v>1.157</v>
      </c>
      <c r="R21" s="100">
        <v>1.2190000000000001</v>
      </c>
      <c r="S21" s="100">
        <v>1.286</v>
      </c>
    </row>
    <row r="22" spans="1:19" x14ac:dyDescent="0.25">
      <c r="A22" s="98">
        <v>1</v>
      </c>
      <c r="B22" s="100">
        <v>0.63100000000000001</v>
      </c>
      <c r="C22" s="100">
        <v>0.65100000000000002</v>
      </c>
      <c r="D22" s="100">
        <v>0.67300000000000004</v>
      </c>
      <c r="E22" s="100">
        <v>0.69599999999999995</v>
      </c>
      <c r="F22" s="100">
        <v>0.72099999999999997</v>
      </c>
      <c r="G22" s="100">
        <v>0.747</v>
      </c>
      <c r="H22" s="100">
        <v>0.77600000000000002</v>
      </c>
      <c r="I22" s="100">
        <v>0.80800000000000005</v>
      </c>
      <c r="J22" s="100">
        <v>0.84199999999999997</v>
      </c>
      <c r="K22" s="100">
        <v>0.878</v>
      </c>
      <c r="L22" s="100">
        <v>0.91700000000000004</v>
      </c>
      <c r="M22" s="100">
        <v>0.95899999999999996</v>
      </c>
      <c r="N22" s="100">
        <v>1.004</v>
      </c>
      <c r="O22" s="100">
        <v>1.0529999999999999</v>
      </c>
      <c r="P22" s="100">
        <v>1.1060000000000001</v>
      </c>
      <c r="Q22" s="100">
        <v>1.163</v>
      </c>
      <c r="R22" s="100">
        <v>1.224</v>
      </c>
      <c r="S22" s="100"/>
    </row>
    <row r="23" spans="1:19" x14ac:dyDescent="0.25">
      <c r="A23" s="98">
        <v>2</v>
      </c>
      <c r="B23" s="100">
        <v>0.63300000000000001</v>
      </c>
      <c r="C23" s="100">
        <v>0.65300000000000002</v>
      </c>
      <c r="D23" s="100">
        <v>0.67500000000000004</v>
      </c>
      <c r="E23" s="100">
        <v>0.69799999999999995</v>
      </c>
      <c r="F23" s="100">
        <v>0.72299999999999998</v>
      </c>
      <c r="G23" s="100">
        <v>0.75</v>
      </c>
      <c r="H23" s="100">
        <v>0.77900000000000003</v>
      </c>
      <c r="I23" s="100">
        <v>0.81</v>
      </c>
      <c r="J23" s="100">
        <v>0.84499999999999997</v>
      </c>
      <c r="K23" s="100">
        <v>0.88100000000000001</v>
      </c>
      <c r="L23" s="100">
        <v>0.92</v>
      </c>
      <c r="M23" s="100">
        <v>0.96299999999999997</v>
      </c>
      <c r="N23" s="100">
        <v>1.008</v>
      </c>
      <c r="O23" s="100">
        <v>1.0569999999999999</v>
      </c>
      <c r="P23" s="100">
        <v>1.1100000000000001</v>
      </c>
      <c r="Q23" s="100">
        <v>1.1679999999999999</v>
      </c>
      <c r="R23" s="100">
        <v>1.23</v>
      </c>
      <c r="S23" s="100"/>
    </row>
    <row r="24" spans="1:19" x14ac:dyDescent="0.25">
      <c r="A24" s="98">
        <v>3</v>
      </c>
      <c r="B24" s="100">
        <v>0.63500000000000001</v>
      </c>
      <c r="C24" s="100">
        <v>0.65500000000000003</v>
      </c>
      <c r="D24" s="100">
        <v>0.67700000000000005</v>
      </c>
      <c r="E24" s="100">
        <v>0.7</v>
      </c>
      <c r="F24" s="100">
        <v>0.72499999999999998</v>
      </c>
      <c r="G24" s="100">
        <v>0.752</v>
      </c>
      <c r="H24" s="100">
        <v>0.78100000000000003</v>
      </c>
      <c r="I24" s="100">
        <v>0.81299999999999994</v>
      </c>
      <c r="J24" s="100">
        <v>0.84799999999999998</v>
      </c>
      <c r="K24" s="100">
        <v>0.88400000000000001</v>
      </c>
      <c r="L24" s="100">
        <v>0.92400000000000004</v>
      </c>
      <c r="M24" s="100">
        <v>0.96599999999999997</v>
      </c>
      <c r="N24" s="100">
        <v>1.012</v>
      </c>
      <c r="O24" s="100">
        <v>1.0620000000000001</v>
      </c>
      <c r="P24" s="100">
        <v>1.115</v>
      </c>
      <c r="Q24" s="100">
        <v>1.173</v>
      </c>
      <c r="R24" s="100">
        <v>1.236</v>
      </c>
      <c r="S24" s="100"/>
    </row>
    <row r="25" spans="1:19" x14ac:dyDescent="0.25">
      <c r="A25" s="98">
        <v>4</v>
      </c>
      <c r="B25" s="100">
        <v>0.63600000000000001</v>
      </c>
      <c r="C25" s="100">
        <v>0.65700000000000003</v>
      </c>
      <c r="D25" s="100">
        <v>0.67900000000000005</v>
      </c>
      <c r="E25" s="100">
        <v>0.70199999999999996</v>
      </c>
      <c r="F25" s="100">
        <v>0.72699999999999998</v>
      </c>
      <c r="G25" s="100">
        <v>0.755</v>
      </c>
      <c r="H25" s="100">
        <v>0.78400000000000003</v>
      </c>
      <c r="I25" s="100">
        <v>0.81599999999999995</v>
      </c>
      <c r="J25" s="100">
        <v>0.85099999999999998</v>
      </c>
      <c r="K25" s="100">
        <v>0.88800000000000001</v>
      </c>
      <c r="L25" s="100">
        <v>0.92700000000000005</v>
      </c>
      <c r="M25" s="100">
        <v>0.97</v>
      </c>
      <c r="N25" s="100">
        <v>1.016</v>
      </c>
      <c r="O25" s="100">
        <v>1.0660000000000001</v>
      </c>
      <c r="P25" s="100">
        <v>1.1200000000000001</v>
      </c>
      <c r="Q25" s="100">
        <v>1.1779999999999999</v>
      </c>
      <c r="R25" s="100">
        <v>1.2410000000000001</v>
      </c>
      <c r="S25" s="100"/>
    </row>
    <row r="26" spans="1:19" x14ac:dyDescent="0.25">
      <c r="A26" s="98">
        <v>5</v>
      </c>
      <c r="B26" s="100">
        <v>0.63800000000000001</v>
      </c>
      <c r="C26" s="100">
        <v>0.65900000000000003</v>
      </c>
      <c r="D26" s="100">
        <v>0.68</v>
      </c>
      <c r="E26" s="100">
        <v>0.70399999999999996</v>
      </c>
      <c r="F26" s="100">
        <v>0.72899999999999998</v>
      </c>
      <c r="G26" s="100">
        <v>0.75700000000000001</v>
      </c>
      <c r="H26" s="100">
        <v>0.78700000000000003</v>
      </c>
      <c r="I26" s="100">
        <v>0.81899999999999995</v>
      </c>
      <c r="J26" s="100">
        <v>0.85399999999999998</v>
      </c>
      <c r="K26" s="100">
        <v>0.89100000000000001</v>
      </c>
      <c r="L26" s="100">
        <v>0.93100000000000005</v>
      </c>
      <c r="M26" s="100">
        <v>0.97399999999999998</v>
      </c>
      <c r="N26" s="100">
        <v>1.02</v>
      </c>
      <c r="O26" s="100">
        <v>1.07</v>
      </c>
      <c r="P26" s="100">
        <v>1.1240000000000001</v>
      </c>
      <c r="Q26" s="100">
        <v>1.1830000000000001</v>
      </c>
      <c r="R26" s="100">
        <v>1.2470000000000001</v>
      </c>
      <c r="S26" s="100"/>
    </row>
    <row r="27" spans="1:19" x14ac:dyDescent="0.25">
      <c r="A27" s="98">
        <v>6</v>
      </c>
      <c r="B27" s="100">
        <v>0.64</v>
      </c>
      <c r="C27" s="100">
        <v>0.66</v>
      </c>
      <c r="D27" s="100">
        <v>0.68200000000000005</v>
      </c>
      <c r="E27" s="100">
        <v>0.70599999999999996</v>
      </c>
      <c r="F27" s="100">
        <v>0.73199999999999998</v>
      </c>
      <c r="G27" s="100">
        <v>0.75900000000000001</v>
      </c>
      <c r="H27" s="100">
        <v>0.78900000000000003</v>
      </c>
      <c r="I27" s="100">
        <v>0.82199999999999995</v>
      </c>
      <c r="J27" s="100">
        <v>0.85699999999999998</v>
      </c>
      <c r="K27" s="100">
        <v>0.89400000000000002</v>
      </c>
      <c r="L27" s="100">
        <v>0.93400000000000005</v>
      </c>
      <c r="M27" s="100">
        <v>0.97799999999999998</v>
      </c>
      <c r="N27" s="100">
        <v>1.024</v>
      </c>
      <c r="O27" s="100">
        <v>1.075</v>
      </c>
      <c r="P27" s="100">
        <v>1.129</v>
      </c>
      <c r="Q27" s="100">
        <v>1.1879999999999999</v>
      </c>
      <c r="R27" s="100">
        <v>1.252</v>
      </c>
      <c r="S27" s="100"/>
    </row>
    <row r="28" spans="1:19" x14ac:dyDescent="0.25">
      <c r="A28" s="98">
        <v>7</v>
      </c>
      <c r="B28" s="100">
        <v>0.64100000000000001</v>
      </c>
      <c r="C28" s="100">
        <v>0.66200000000000003</v>
      </c>
      <c r="D28" s="100">
        <v>0.68400000000000005</v>
      </c>
      <c r="E28" s="100">
        <v>0.70799999999999996</v>
      </c>
      <c r="F28" s="100">
        <v>0.73399999999999999</v>
      </c>
      <c r="G28" s="100">
        <v>0.76200000000000001</v>
      </c>
      <c r="H28" s="100">
        <v>0.79200000000000004</v>
      </c>
      <c r="I28" s="100">
        <v>0.82499999999999996</v>
      </c>
      <c r="J28" s="100">
        <v>0.86</v>
      </c>
      <c r="K28" s="100">
        <v>0.89700000000000002</v>
      </c>
      <c r="L28" s="100">
        <v>0.93799999999999994</v>
      </c>
      <c r="M28" s="100">
        <v>0.98099999999999998</v>
      </c>
      <c r="N28" s="100">
        <v>1.028</v>
      </c>
      <c r="O28" s="100">
        <v>1.079</v>
      </c>
      <c r="P28" s="100">
        <v>1.1339999999999999</v>
      </c>
      <c r="Q28" s="100">
        <v>1.1930000000000001</v>
      </c>
      <c r="R28" s="100">
        <v>1.258</v>
      </c>
      <c r="S28" s="100"/>
    </row>
    <row r="29" spans="1:19" x14ac:dyDescent="0.25">
      <c r="A29" s="98">
        <v>8</v>
      </c>
      <c r="B29" s="100">
        <v>0.64300000000000002</v>
      </c>
      <c r="C29" s="100">
        <v>0.66400000000000003</v>
      </c>
      <c r="D29" s="100">
        <v>0.68600000000000005</v>
      </c>
      <c r="E29" s="100">
        <v>0.71</v>
      </c>
      <c r="F29" s="100">
        <v>0.73599999999999999</v>
      </c>
      <c r="G29" s="100">
        <v>0.76400000000000001</v>
      </c>
      <c r="H29" s="100">
        <v>0.79400000000000004</v>
      </c>
      <c r="I29" s="100">
        <v>0.82699999999999996</v>
      </c>
      <c r="J29" s="100">
        <v>0.86299999999999999</v>
      </c>
      <c r="K29" s="100">
        <v>0.9</v>
      </c>
      <c r="L29" s="100">
        <v>0.94099999999999995</v>
      </c>
      <c r="M29" s="100">
        <v>0.98499999999999999</v>
      </c>
      <c r="N29" s="100">
        <v>1.032</v>
      </c>
      <c r="O29" s="100">
        <v>1.083</v>
      </c>
      <c r="P29" s="100">
        <v>1.139</v>
      </c>
      <c r="Q29" s="100">
        <v>1.198</v>
      </c>
      <c r="R29" s="100">
        <v>1.2629999999999999</v>
      </c>
      <c r="S29" s="100"/>
    </row>
    <row r="30" spans="1:19" x14ac:dyDescent="0.25">
      <c r="A30" s="98">
        <v>9</v>
      </c>
      <c r="B30" s="100">
        <v>0.64500000000000002</v>
      </c>
      <c r="C30" s="100">
        <v>0.66600000000000004</v>
      </c>
      <c r="D30" s="100">
        <v>0.68799999999999994</v>
      </c>
      <c r="E30" s="100">
        <v>0.71199999999999997</v>
      </c>
      <c r="F30" s="100">
        <v>0.73799999999999999</v>
      </c>
      <c r="G30" s="100">
        <v>0.76600000000000001</v>
      </c>
      <c r="H30" s="100">
        <v>0.79700000000000004</v>
      </c>
      <c r="I30" s="100">
        <v>0.83</v>
      </c>
      <c r="J30" s="100">
        <v>0.86599999999999999</v>
      </c>
      <c r="K30" s="100">
        <v>0.90400000000000003</v>
      </c>
      <c r="L30" s="100">
        <v>0.94499999999999995</v>
      </c>
      <c r="M30" s="100">
        <v>0.98899999999999999</v>
      </c>
      <c r="N30" s="100">
        <v>1.036</v>
      </c>
      <c r="O30" s="100">
        <v>1.0880000000000001</v>
      </c>
      <c r="P30" s="100">
        <v>1.143</v>
      </c>
      <c r="Q30" s="100">
        <v>1.204</v>
      </c>
      <c r="R30" s="100">
        <v>1.2689999999999999</v>
      </c>
      <c r="S30" s="100"/>
    </row>
    <row r="31" spans="1:19" x14ac:dyDescent="0.25">
      <c r="A31" s="98">
        <v>10</v>
      </c>
      <c r="B31" s="100">
        <v>0.64600000000000002</v>
      </c>
      <c r="C31" s="100">
        <v>0.66700000000000004</v>
      </c>
      <c r="D31" s="100">
        <v>0.69</v>
      </c>
      <c r="E31" s="100">
        <v>0.71399999999999997</v>
      </c>
      <c r="F31" s="100">
        <v>0.74</v>
      </c>
      <c r="G31" s="100">
        <v>0.76900000000000002</v>
      </c>
      <c r="H31" s="100">
        <v>0.8</v>
      </c>
      <c r="I31" s="100">
        <v>0.83299999999999996</v>
      </c>
      <c r="J31" s="100">
        <v>0.86899999999999999</v>
      </c>
      <c r="K31" s="100">
        <v>0.90700000000000003</v>
      </c>
      <c r="L31" s="100">
        <v>0.94799999999999995</v>
      </c>
      <c r="M31" s="100">
        <v>0.99299999999999999</v>
      </c>
      <c r="N31" s="100">
        <v>1.04</v>
      </c>
      <c r="O31" s="100">
        <v>1.0920000000000001</v>
      </c>
      <c r="P31" s="100">
        <v>1.1479999999999999</v>
      </c>
      <c r="Q31" s="100">
        <v>1.2090000000000001</v>
      </c>
      <c r="R31" s="100">
        <v>1.274</v>
      </c>
      <c r="S31" s="100"/>
    </row>
    <row r="32" spans="1:19" x14ac:dyDescent="0.25">
      <c r="A32" s="98">
        <v>11</v>
      </c>
      <c r="B32" s="100">
        <v>0.64800000000000002</v>
      </c>
      <c r="C32" s="100">
        <v>0.66900000000000004</v>
      </c>
      <c r="D32" s="100">
        <v>0.69199999999999995</v>
      </c>
      <c r="E32" s="100">
        <v>0.71599999999999997</v>
      </c>
      <c r="F32" s="100">
        <v>0.74299999999999999</v>
      </c>
      <c r="G32" s="100">
        <v>0.77100000000000002</v>
      </c>
      <c r="H32" s="100">
        <v>0.80200000000000005</v>
      </c>
      <c r="I32" s="100">
        <v>0.83599999999999997</v>
      </c>
      <c r="J32" s="100">
        <v>0.872</v>
      </c>
      <c r="K32" s="100">
        <v>0.91</v>
      </c>
      <c r="L32" s="100">
        <v>0.95199999999999996</v>
      </c>
      <c r="M32" s="100">
        <v>0.996</v>
      </c>
      <c r="N32" s="100">
        <v>1.044</v>
      </c>
      <c r="O32" s="100">
        <v>1.0960000000000001</v>
      </c>
      <c r="P32" s="100">
        <v>1.153</v>
      </c>
      <c r="Q32" s="100">
        <v>1.214</v>
      </c>
      <c r="R32" s="100">
        <v>1.28</v>
      </c>
      <c r="S32" s="100"/>
    </row>
    <row r="38" ht="39.6" customHeight="1" x14ac:dyDescent="0.25"/>
    <row r="40" ht="27.6" customHeight="1" x14ac:dyDescent="0.25"/>
  </sheetData>
  <sheetProtection algorithmName="SHA-512" hashValue="JIJvy481Ks4XeByRrbBpSsSBwVm/f8eoIBTpqcMIBqgdBQg8x6ZTC4lavBRcdNrXQtugqAmvABTRPWmXllfPFQ==" saltValue="oGrPsDc27b7LPLJLU+4RUA==" spinCount="100000" sheet="1" objects="1" scenarios="1"/>
  <conditionalFormatting sqref="A20:A32 A4:A12">
    <cfRule type="expression" dxfId="487" priority="15" stopIfTrue="1">
      <formula>MOD(ROW(),2)=0</formula>
    </cfRule>
    <cfRule type="expression" dxfId="486" priority="16" stopIfTrue="1">
      <formula>MOD(ROW(),2)&lt;&gt;0</formula>
    </cfRule>
  </conditionalFormatting>
  <conditionalFormatting sqref="B20:S22 B4:S13 B24:S32 C23:S23 C14:S16">
    <cfRule type="expression" dxfId="485" priority="17" stopIfTrue="1">
      <formula>MOD(ROW(),2)=0</formula>
    </cfRule>
    <cfRule type="expression" dxfId="484" priority="18" stopIfTrue="1">
      <formula>MOD(ROW(),2)&lt;&gt;0</formula>
    </cfRule>
  </conditionalFormatting>
  <conditionalFormatting sqref="A13">
    <cfRule type="expression" dxfId="483" priority="13" stopIfTrue="1">
      <formula>MOD(ROW(),2)=0</formula>
    </cfRule>
    <cfRule type="expression" dxfId="482" priority="14" stopIfTrue="1">
      <formula>MOD(ROW(),2)&lt;&gt;0</formula>
    </cfRule>
  </conditionalFormatting>
  <conditionalFormatting sqref="B23">
    <cfRule type="expression" dxfId="481" priority="11" stopIfTrue="1">
      <formula>MOD(ROW(),2)=0</formula>
    </cfRule>
    <cfRule type="expression" dxfId="480" priority="12" stopIfTrue="1">
      <formula>MOD(ROW(),2)&lt;&gt;0</formula>
    </cfRule>
  </conditionalFormatting>
  <conditionalFormatting sqref="A14">
    <cfRule type="expression" dxfId="479" priority="7" stopIfTrue="1">
      <formula>MOD(ROW(),2)=0</formula>
    </cfRule>
    <cfRule type="expression" dxfId="478" priority="8" stopIfTrue="1">
      <formula>MOD(ROW(),2)&lt;&gt;0</formula>
    </cfRule>
  </conditionalFormatting>
  <conditionalFormatting sqref="B14">
    <cfRule type="expression" dxfId="477" priority="9" stopIfTrue="1">
      <formula>MOD(ROW(),2)=0</formula>
    </cfRule>
    <cfRule type="expression" dxfId="476" priority="10" stopIfTrue="1">
      <formula>MOD(ROW(),2)&lt;&gt;0</formula>
    </cfRule>
  </conditionalFormatting>
  <conditionalFormatting sqref="A15:A16">
    <cfRule type="expression" dxfId="475" priority="3" stopIfTrue="1">
      <formula>MOD(ROW(),2)=0</formula>
    </cfRule>
    <cfRule type="expression" dxfId="474" priority="4" stopIfTrue="1">
      <formula>MOD(ROW(),2)&lt;&gt;0</formula>
    </cfRule>
  </conditionalFormatting>
  <conditionalFormatting sqref="B16">
    <cfRule type="expression" dxfId="473" priority="5" stopIfTrue="1">
      <formula>MOD(ROW(),2)=0</formula>
    </cfRule>
    <cfRule type="expression" dxfId="472" priority="6" stopIfTrue="1">
      <formula>MOD(ROW(),2)&lt;&gt;0</formula>
    </cfRule>
  </conditionalFormatting>
  <conditionalFormatting sqref="B15">
    <cfRule type="expression" dxfId="471" priority="1" stopIfTrue="1">
      <formula>MOD(ROW(),2)=0</formula>
    </cfRule>
    <cfRule type="expression" dxfId="4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111"/>
  <dimension ref="A1:AK40"/>
  <sheetViews>
    <sheetView showGridLines="0" zoomScale="85" zoomScaleNormal="85" workbookViewId="0"/>
  </sheetViews>
  <sheetFormatPr defaultColWidth="10" defaultRowHeight="13.2" x14ac:dyDescent="0.25"/>
  <cols>
    <col min="1" max="1" width="31.6640625" style="27" customWidth="1"/>
    <col min="2" max="37" width="22.6640625" style="27" customWidth="1"/>
    <col min="38" max="16384" width="10" style="27"/>
  </cols>
  <sheetData>
    <row r="1" spans="1:37" ht="21" x14ac:dyDescent="0.4">
      <c r="A1" s="40" t="s">
        <v>4</v>
      </c>
      <c r="B1" s="41"/>
      <c r="C1" s="41"/>
      <c r="D1" s="41"/>
      <c r="E1" s="41"/>
      <c r="F1" s="41"/>
      <c r="G1" s="41"/>
      <c r="H1" s="41"/>
      <c r="I1" s="41"/>
      <c r="L1" s="96"/>
    </row>
    <row r="2" spans="1:37" ht="15.6" x14ac:dyDescent="0.3">
      <c r="A2" s="94" t="str">
        <f>'[5]Purpose of spreadsheet'!A2</f>
        <v>Police_EW - Scheme Pays factors</v>
      </c>
      <c r="B2" s="43"/>
      <c r="C2" s="43"/>
      <c r="D2" s="43"/>
      <c r="E2" s="43"/>
      <c r="F2" s="43"/>
      <c r="G2" s="43"/>
      <c r="H2" s="43"/>
      <c r="I2" s="43"/>
    </row>
    <row r="4" spans="1:37"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row>
    <row r="5" spans="1:37"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row>
    <row r="6" spans="1:37" x14ac:dyDescent="0.25">
      <c r="A6" s="89" t="s">
        <v>53</v>
      </c>
      <c r="B6" s="84">
        <v>1987</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row>
    <row r="7" spans="1:37" x14ac:dyDescent="0.25">
      <c r="A7" s="89" t="s">
        <v>17</v>
      </c>
      <c r="B7" s="84" t="s">
        <v>551</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row>
    <row r="8" spans="1:37" ht="12.45" customHeight="1" x14ac:dyDescent="0.25">
      <c r="A8" s="89" t="s">
        <v>2</v>
      </c>
      <c r="B8" s="84" t="s">
        <v>561</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row>
    <row r="9" spans="1:37"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row>
    <row r="10" spans="1:37" ht="12.45" customHeight="1" x14ac:dyDescent="0.25">
      <c r="A10" s="89" t="s">
        <v>270</v>
      </c>
      <c r="B10" s="84" t="s">
        <v>399</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row>
    <row r="11" spans="1:37" x14ac:dyDescent="0.25">
      <c r="A11" s="89" t="s">
        <v>57</v>
      </c>
      <c r="B11" s="84">
        <v>608</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row>
    <row r="12" spans="1:37" x14ac:dyDescent="0.25">
      <c r="A12" s="89" t="s">
        <v>58</v>
      </c>
      <c r="B12" s="84" t="s">
        <v>562</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row>
    <row r="13" spans="1:37" ht="12.45" customHeight="1" x14ac:dyDescent="0.25">
      <c r="A13" s="89" t="s">
        <v>519</v>
      </c>
      <c r="B13" s="84" t="s">
        <v>651</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row>
    <row r="14" spans="1:37"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row>
    <row r="15" spans="1:37"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row>
    <row r="16" spans="1:37"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row>
    <row r="18" spans="1:37" x14ac:dyDescent="0.25">
      <c r="B18" s="96" t="str">
        <f>HYPERLINK("#'Factor List'!A1","Back to Factor List")</f>
        <v>Back to Factor List</v>
      </c>
    </row>
    <row r="20" spans="1:37" x14ac:dyDescent="0.25">
      <c r="A20" s="97" t="s">
        <v>402</v>
      </c>
      <c r="B20" s="97">
        <v>25</v>
      </c>
      <c r="C20" s="97">
        <v>26</v>
      </c>
      <c r="D20" s="97">
        <v>27</v>
      </c>
      <c r="E20" s="97">
        <v>28</v>
      </c>
      <c r="F20" s="97">
        <v>29</v>
      </c>
      <c r="G20" s="97">
        <v>30</v>
      </c>
      <c r="H20" s="97">
        <v>31</v>
      </c>
      <c r="I20" s="97">
        <v>32</v>
      </c>
      <c r="J20" s="97">
        <v>33</v>
      </c>
      <c r="K20" s="97">
        <v>34</v>
      </c>
      <c r="L20" s="97">
        <v>35</v>
      </c>
      <c r="M20" s="97">
        <v>36</v>
      </c>
      <c r="N20" s="97">
        <v>37</v>
      </c>
      <c r="O20" s="97">
        <v>38</v>
      </c>
      <c r="P20" s="97">
        <v>39</v>
      </c>
      <c r="Q20" s="97">
        <v>40</v>
      </c>
      <c r="R20" s="97">
        <v>41</v>
      </c>
      <c r="S20" s="97">
        <v>42</v>
      </c>
      <c r="T20" s="97">
        <v>43</v>
      </c>
      <c r="U20" s="97">
        <v>44</v>
      </c>
      <c r="V20" s="97">
        <v>45</v>
      </c>
      <c r="W20" s="97">
        <v>46</v>
      </c>
      <c r="X20" s="97">
        <v>47</v>
      </c>
      <c r="Y20" s="97">
        <v>48</v>
      </c>
      <c r="Z20" s="97">
        <v>49</v>
      </c>
      <c r="AA20" s="97">
        <v>50</v>
      </c>
      <c r="AB20" s="97">
        <v>51</v>
      </c>
      <c r="AC20" s="97">
        <v>52</v>
      </c>
      <c r="AD20" s="97">
        <v>53</v>
      </c>
      <c r="AE20" s="97">
        <v>54</v>
      </c>
      <c r="AF20" s="97">
        <v>55</v>
      </c>
      <c r="AG20" s="97">
        <v>56</v>
      </c>
      <c r="AH20" s="97">
        <v>57</v>
      </c>
      <c r="AI20" s="97">
        <v>58</v>
      </c>
      <c r="AJ20" s="97">
        <v>59</v>
      </c>
      <c r="AK20" s="97">
        <v>60</v>
      </c>
    </row>
    <row r="21" spans="1:37" x14ac:dyDescent="0.25">
      <c r="A21" s="98">
        <v>0</v>
      </c>
      <c r="B21" s="100">
        <v>0.307</v>
      </c>
      <c r="C21" s="100">
        <v>0.315</v>
      </c>
      <c r="D21" s="100">
        <v>0.32300000000000001</v>
      </c>
      <c r="E21" s="100">
        <v>0.33100000000000002</v>
      </c>
      <c r="F21" s="100">
        <v>0.34</v>
      </c>
      <c r="G21" s="100">
        <v>0.34799999999999998</v>
      </c>
      <c r="H21" s="100">
        <v>0.35799999999999998</v>
      </c>
      <c r="I21" s="100">
        <v>0.36699999999999999</v>
      </c>
      <c r="J21" s="100">
        <v>0.377</v>
      </c>
      <c r="K21" s="100">
        <v>0.38800000000000001</v>
      </c>
      <c r="L21" s="100">
        <v>0.39900000000000002</v>
      </c>
      <c r="M21" s="100">
        <v>0.41</v>
      </c>
      <c r="N21" s="100">
        <v>0.42199999999999999</v>
      </c>
      <c r="O21" s="100">
        <v>0.435</v>
      </c>
      <c r="P21" s="100">
        <v>0.44800000000000001</v>
      </c>
      <c r="Q21" s="100">
        <v>0.46200000000000002</v>
      </c>
      <c r="R21" s="100">
        <v>0.47599999999999998</v>
      </c>
      <c r="S21" s="100">
        <v>0.49099999999999999</v>
      </c>
      <c r="T21" s="100">
        <v>0.50700000000000001</v>
      </c>
      <c r="U21" s="100">
        <v>0.52400000000000002</v>
      </c>
      <c r="V21" s="100">
        <v>0.54200000000000004</v>
      </c>
      <c r="W21" s="100">
        <v>0.56100000000000005</v>
      </c>
      <c r="X21" s="100">
        <v>0.58099999999999996</v>
      </c>
      <c r="Y21" s="100">
        <v>0.60199999999999998</v>
      </c>
      <c r="Z21" s="100">
        <v>0.624</v>
      </c>
      <c r="AA21" s="100">
        <v>0.64800000000000002</v>
      </c>
      <c r="AB21" s="100">
        <v>0.67300000000000004</v>
      </c>
      <c r="AC21" s="100">
        <v>0.7</v>
      </c>
      <c r="AD21" s="100">
        <v>0.72899999999999998</v>
      </c>
      <c r="AE21" s="100">
        <v>0.75900000000000001</v>
      </c>
      <c r="AF21" s="100">
        <v>0.79200000000000004</v>
      </c>
      <c r="AG21" s="100">
        <v>0.82799999999999996</v>
      </c>
      <c r="AH21" s="100">
        <v>0.86599999999999999</v>
      </c>
      <c r="AI21" s="100">
        <v>0.90700000000000003</v>
      </c>
      <c r="AJ21" s="100">
        <v>0.95199999999999996</v>
      </c>
      <c r="AK21" s="100">
        <v>1</v>
      </c>
    </row>
    <row r="22" spans="1:37" x14ac:dyDescent="0.25">
      <c r="A22" s="98">
        <v>1</v>
      </c>
      <c r="B22" s="100">
        <v>0.308</v>
      </c>
      <c r="C22" s="100">
        <v>0.315</v>
      </c>
      <c r="D22" s="100">
        <v>0.32300000000000001</v>
      </c>
      <c r="E22" s="100">
        <v>0.33200000000000002</v>
      </c>
      <c r="F22" s="100">
        <v>0.34</v>
      </c>
      <c r="G22" s="100">
        <v>0.34899999999999998</v>
      </c>
      <c r="H22" s="100">
        <v>0.35899999999999999</v>
      </c>
      <c r="I22" s="100">
        <v>0.36799999999999999</v>
      </c>
      <c r="J22" s="100">
        <v>0.378</v>
      </c>
      <c r="K22" s="100">
        <v>0.38900000000000001</v>
      </c>
      <c r="L22" s="100">
        <v>0.4</v>
      </c>
      <c r="M22" s="100">
        <v>0.41099999999999998</v>
      </c>
      <c r="N22" s="100">
        <v>0.42299999999999999</v>
      </c>
      <c r="O22" s="100">
        <v>0.436</v>
      </c>
      <c r="P22" s="100">
        <v>0.44900000000000001</v>
      </c>
      <c r="Q22" s="100">
        <v>0.46300000000000002</v>
      </c>
      <c r="R22" s="100">
        <v>0.47799999999999998</v>
      </c>
      <c r="S22" s="100">
        <v>0.49299999999999999</v>
      </c>
      <c r="T22" s="100">
        <v>0.50900000000000001</v>
      </c>
      <c r="U22" s="100">
        <v>0.52600000000000002</v>
      </c>
      <c r="V22" s="100">
        <v>0.54400000000000004</v>
      </c>
      <c r="W22" s="100">
        <v>0.56299999999999994</v>
      </c>
      <c r="X22" s="100">
        <v>0.58299999999999996</v>
      </c>
      <c r="Y22" s="100">
        <v>0.60399999999999998</v>
      </c>
      <c r="Z22" s="100">
        <v>0.626</v>
      </c>
      <c r="AA22" s="100">
        <v>0.65</v>
      </c>
      <c r="AB22" s="100">
        <v>0.67500000000000004</v>
      </c>
      <c r="AC22" s="100">
        <v>0.70199999999999996</v>
      </c>
      <c r="AD22" s="100">
        <v>0.73099999999999998</v>
      </c>
      <c r="AE22" s="100">
        <v>0.76200000000000001</v>
      </c>
      <c r="AF22" s="100">
        <v>0.79500000000000004</v>
      </c>
      <c r="AG22" s="100">
        <v>0.83099999999999996</v>
      </c>
      <c r="AH22" s="100">
        <v>0.86899999999999999</v>
      </c>
      <c r="AI22" s="100">
        <v>0.91100000000000003</v>
      </c>
      <c r="AJ22" s="100">
        <v>0.95599999999999996</v>
      </c>
      <c r="AK22" s="100"/>
    </row>
    <row r="23" spans="1:37" x14ac:dyDescent="0.25">
      <c r="A23" s="98">
        <v>2</v>
      </c>
      <c r="B23" s="100">
        <v>0.308</v>
      </c>
      <c r="C23" s="100">
        <v>0.316</v>
      </c>
      <c r="D23" s="100">
        <v>0.32400000000000001</v>
      </c>
      <c r="E23" s="100">
        <v>0.33200000000000002</v>
      </c>
      <c r="F23" s="100">
        <v>0.34100000000000003</v>
      </c>
      <c r="G23" s="100">
        <v>0.35</v>
      </c>
      <c r="H23" s="100">
        <v>0.35899999999999999</v>
      </c>
      <c r="I23" s="100">
        <v>0.36899999999999999</v>
      </c>
      <c r="J23" s="100">
        <v>0.379</v>
      </c>
      <c r="K23" s="100">
        <v>0.39</v>
      </c>
      <c r="L23" s="100">
        <v>0.40100000000000002</v>
      </c>
      <c r="M23" s="100">
        <v>0.41199999999999998</v>
      </c>
      <c r="N23" s="100">
        <v>0.42399999999999999</v>
      </c>
      <c r="O23" s="100">
        <v>0.437</v>
      </c>
      <c r="P23" s="100">
        <v>0.45</v>
      </c>
      <c r="Q23" s="100">
        <v>0.46400000000000002</v>
      </c>
      <c r="R23" s="100">
        <v>0.47899999999999998</v>
      </c>
      <c r="S23" s="100">
        <v>0.49399999999999999</v>
      </c>
      <c r="T23" s="100">
        <v>0.51</v>
      </c>
      <c r="U23" s="100">
        <v>0.52700000000000002</v>
      </c>
      <c r="V23" s="100">
        <v>0.54500000000000004</v>
      </c>
      <c r="W23" s="100">
        <v>0.56399999999999995</v>
      </c>
      <c r="X23" s="100">
        <v>0.58399999999999996</v>
      </c>
      <c r="Y23" s="100">
        <v>0.60599999999999998</v>
      </c>
      <c r="Z23" s="100">
        <v>0.628</v>
      </c>
      <c r="AA23" s="100">
        <v>0.65200000000000002</v>
      </c>
      <c r="AB23" s="100">
        <v>0.67800000000000005</v>
      </c>
      <c r="AC23" s="100">
        <v>0.70499999999999996</v>
      </c>
      <c r="AD23" s="100">
        <v>0.73399999999999999</v>
      </c>
      <c r="AE23" s="100">
        <v>0.76500000000000001</v>
      </c>
      <c r="AF23" s="100">
        <v>0.79800000000000004</v>
      </c>
      <c r="AG23" s="100">
        <v>0.83399999999999996</v>
      </c>
      <c r="AH23" s="100">
        <v>0.873</v>
      </c>
      <c r="AI23" s="100">
        <v>0.91500000000000004</v>
      </c>
      <c r="AJ23" s="100">
        <v>0.96</v>
      </c>
      <c r="AK23" s="100"/>
    </row>
    <row r="24" spans="1:37" x14ac:dyDescent="0.25">
      <c r="A24" s="98">
        <v>3</v>
      </c>
      <c r="B24" s="100">
        <v>0.309</v>
      </c>
      <c r="C24" s="100">
        <v>0.317</v>
      </c>
      <c r="D24" s="100">
        <v>0.32500000000000001</v>
      </c>
      <c r="E24" s="100">
        <v>0.33300000000000002</v>
      </c>
      <c r="F24" s="100">
        <v>0.34200000000000003</v>
      </c>
      <c r="G24" s="100">
        <v>0.35099999999999998</v>
      </c>
      <c r="H24" s="100">
        <v>0.36</v>
      </c>
      <c r="I24" s="100">
        <v>0.37</v>
      </c>
      <c r="J24" s="100">
        <v>0.38</v>
      </c>
      <c r="K24" s="100">
        <v>0.39100000000000001</v>
      </c>
      <c r="L24" s="100">
        <v>0.40200000000000002</v>
      </c>
      <c r="M24" s="100">
        <v>0.41299999999999998</v>
      </c>
      <c r="N24" s="100">
        <v>0.42599999999999999</v>
      </c>
      <c r="O24" s="100">
        <v>0.438</v>
      </c>
      <c r="P24" s="100">
        <v>0.45100000000000001</v>
      </c>
      <c r="Q24" s="100">
        <v>0.46500000000000002</v>
      </c>
      <c r="R24" s="100">
        <v>0.48</v>
      </c>
      <c r="S24" s="100">
        <v>0.495</v>
      </c>
      <c r="T24" s="100">
        <v>0.51200000000000001</v>
      </c>
      <c r="U24" s="100">
        <v>0.52900000000000003</v>
      </c>
      <c r="V24" s="100">
        <v>0.54700000000000004</v>
      </c>
      <c r="W24" s="100">
        <v>0.56599999999999995</v>
      </c>
      <c r="X24" s="100">
        <v>0.58599999999999997</v>
      </c>
      <c r="Y24" s="100">
        <v>0.60699999999999998</v>
      </c>
      <c r="Z24" s="100">
        <v>0.63</v>
      </c>
      <c r="AA24" s="100">
        <v>0.65400000000000003</v>
      </c>
      <c r="AB24" s="100">
        <v>0.68</v>
      </c>
      <c r="AC24" s="100">
        <v>0.70699999999999996</v>
      </c>
      <c r="AD24" s="100">
        <v>0.73599999999999999</v>
      </c>
      <c r="AE24" s="100">
        <v>0.76800000000000002</v>
      </c>
      <c r="AF24" s="100">
        <v>0.80100000000000005</v>
      </c>
      <c r="AG24" s="100">
        <v>0.83699999999999997</v>
      </c>
      <c r="AH24" s="100">
        <v>0.876</v>
      </c>
      <c r="AI24" s="100">
        <v>0.91800000000000004</v>
      </c>
      <c r="AJ24" s="100">
        <v>0.96399999999999997</v>
      </c>
      <c r="AK24" s="100"/>
    </row>
    <row r="25" spans="1:37" x14ac:dyDescent="0.25">
      <c r="A25" s="98">
        <v>4</v>
      </c>
      <c r="B25" s="100">
        <v>0.31</v>
      </c>
      <c r="C25" s="100">
        <v>0.317</v>
      </c>
      <c r="D25" s="100">
        <v>0.32500000000000001</v>
      </c>
      <c r="E25" s="100">
        <v>0.33400000000000002</v>
      </c>
      <c r="F25" s="100">
        <v>0.34300000000000003</v>
      </c>
      <c r="G25" s="100">
        <v>0.35199999999999998</v>
      </c>
      <c r="H25" s="100">
        <v>0.36099999999999999</v>
      </c>
      <c r="I25" s="100">
        <v>0.371</v>
      </c>
      <c r="J25" s="100">
        <v>0.38100000000000001</v>
      </c>
      <c r="K25" s="100">
        <v>0.39200000000000002</v>
      </c>
      <c r="L25" s="100">
        <v>0.40300000000000002</v>
      </c>
      <c r="M25" s="100">
        <v>0.41399999999999998</v>
      </c>
      <c r="N25" s="100">
        <v>0.42699999999999999</v>
      </c>
      <c r="O25" s="100">
        <v>0.439</v>
      </c>
      <c r="P25" s="100">
        <v>0.45300000000000001</v>
      </c>
      <c r="Q25" s="100">
        <v>0.46700000000000003</v>
      </c>
      <c r="R25" s="100">
        <v>0.48099999999999998</v>
      </c>
      <c r="S25" s="100">
        <v>0.497</v>
      </c>
      <c r="T25" s="100">
        <v>0.51300000000000001</v>
      </c>
      <c r="U25" s="100">
        <v>0.53</v>
      </c>
      <c r="V25" s="100">
        <v>0.54800000000000004</v>
      </c>
      <c r="W25" s="100">
        <v>0.56799999999999995</v>
      </c>
      <c r="X25" s="100">
        <v>0.58799999999999997</v>
      </c>
      <c r="Y25" s="100">
        <v>0.60899999999999999</v>
      </c>
      <c r="Z25" s="100">
        <v>0.63200000000000001</v>
      </c>
      <c r="AA25" s="100">
        <v>0.65600000000000003</v>
      </c>
      <c r="AB25" s="100">
        <v>0.68200000000000005</v>
      </c>
      <c r="AC25" s="100">
        <v>0.71</v>
      </c>
      <c r="AD25" s="100">
        <v>0.73899999999999999</v>
      </c>
      <c r="AE25" s="100">
        <v>0.77</v>
      </c>
      <c r="AF25" s="100">
        <v>0.80400000000000005</v>
      </c>
      <c r="AG25" s="100">
        <v>0.84</v>
      </c>
      <c r="AH25" s="100">
        <v>0.88</v>
      </c>
      <c r="AI25" s="100">
        <v>0.92200000000000004</v>
      </c>
      <c r="AJ25" s="100">
        <v>0.96799999999999997</v>
      </c>
      <c r="AK25" s="100"/>
    </row>
    <row r="26" spans="1:37" x14ac:dyDescent="0.25">
      <c r="A26" s="98">
        <v>5</v>
      </c>
      <c r="B26" s="100">
        <v>0.31</v>
      </c>
      <c r="C26" s="100">
        <v>0.318</v>
      </c>
      <c r="D26" s="100">
        <v>0.32600000000000001</v>
      </c>
      <c r="E26" s="100">
        <v>0.33500000000000002</v>
      </c>
      <c r="F26" s="100">
        <v>0.34300000000000003</v>
      </c>
      <c r="G26" s="100">
        <v>0.35199999999999998</v>
      </c>
      <c r="H26" s="100">
        <v>0.36199999999999999</v>
      </c>
      <c r="I26" s="100">
        <v>0.372</v>
      </c>
      <c r="J26" s="100">
        <v>0.38200000000000001</v>
      </c>
      <c r="K26" s="100">
        <v>0.39300000000000002</v>
      </c>
      <c r="L26" s="100">
        <v>0.40400000000000003</v>
      </c>
      <c r="M26" s="100">
        <v>0.41499999999999998</v>
      </c>
      <c r="N26" s="100">
        <v>0.42799999999999999</v>
      </c>
      <c r="O26" s="100">
        <v>0.44</v>
      </c>
      <c r="P26" s="100">
        <v>0.45400000000000001</v>
      </c>
      <c r="Q26" s="100">
        <v>0.46800000000000003</v>
      </c>
      <c r="R26" s="100">
        <v>0.48299999999999998</v>
      </c>
      <c r="S26" s="100">
        <v>0.498</v>
      </c>
      <c r="T26" s="100">
        <v>0.51500000000000001</v>
      </c>
      <c r="U26" s="100">
        <v>0.53200000000000003</v>
      </c>
      <c r="V26" s="100">
        <v>0.55000000000000004</v>
      </c>
      <c r="W26" s="100">
        <v>0.56899999999999995</v>
      </c>
      <c r="X26" s="100">
        <v>0.59</v>
      </c>
      <c r="Y26" s="100">
        <v>0.61099999999999999</v>
      </c>
      <c r="Z26" s="100">
        <v>0.63400000000000001</v>
      </c>
      <c r="AA26" s="100">
        <v>0.65800000000000003</v>
      </c>
      <c r="AB26" s="100">
        <v>0.68400000000000005</v>
      </c>
      <c r="AC26" s="100">
        <v>0.71199999999999997</v>
      </c>
      <c r="AD26" s="100">
        <v>0.74099999999999999</v>
      </c>
      <c r="AE26" s="100">
        <v>0.77300000000000002</v>
      </c>
      <c r="AF26" s="100">
        <v>0.80700000000000005</v>
      </c>
      <c r="AG26" s="100">
        <v>0.84399999999999997</v>
      </c>
      <c r="AH26" s="100">
        <v>0.88300000000000001</v>
      </c>
      <c r="AI26" s="100">
        <v>0.92600000000000005</v>
      </c>
      <c r="AJ26" s="100">
        <v>0.97199999999999998</v>
      </c>
      <c r="AK26" s="100"/>
    </row>
    <row r="27" spans="1:37" x14ac:dyDescent="0.25">
      <c r="A27" s="98">
        <v>6</v>
      </c>
      <c r="B27" s="100">
        <v>0.311</v>
      </c>
      <c r="C27" s="100">
        <v>0.31900000000000001</v>
      </c>
      <c r="D27" s="100">
        <v>0.32700000000000001</v>
      </c>
      <c r="E27" s="100">
        <v>0.33500000000000002</v>
      </c>
      <c r="F27" s="100">
        <v>0.34399999999999997</v>
      </c>
      <c r="G27" s="100">
        <v>0.35299999999999998</v>
      </c>
      <c r="H27" s="100">
        <v>0.36299999999999999</v>
      </c>
      <c r="I27" s="100">
        <v>0.372</v>
      </c>
      <c r="J27" s="100">
        <v>0.38300000000000001</v>
      </c>
      <c r="K27" s="100">
        <v>0.39300000000000002</v>
      </c>
      <c r="L27" s="100">
        <v>0.40500000000000003</v>
      </c>
      <c r="M27" s="100">
        <v>0.41599999999999998</v>
      </c>
      <c r="N27" s="100">
        <v>0.42899999999999999</v>
      </c>
      <c r="O27" s="100">
        <v>0.441</v>
      </c>
      <c r="P27" s="100">
        <v>0.45500000000000002</v>
      </c>
      <c r="Q27" s="100">
        <v>0.46899999999999997</v>
      </c>
      <c r="R27" s="100">
        <v>0.48399999999999999</v>
      </c>
      <c r="S27" s="100">
        <v>0.499</v>
      </c>
      <c r="T27" s="100">
        <v>0.51600000000000001</v>
      </c>
      <c r="U27" s="100">
        <v>0.53300000000000003</v>
      </c>
      <c r="V27" s="100">
        <v>0.55200000000000005</v>
      </c>
      <c r="W27" s="100">
        <v>0.57099999999999995</v>
      </c>
      <c r="X27" s="100">
        <v>0.59099999999999997</v>
      </c>
      <c r="Y27" s="100">
        <v>0.61299999999999999</v>
      </c>
      <c r="Z27" s="100">
        <v>0.63600000000000001</v>
      </c>
      <c r="AA27" s="100">
        <v>0.66</v>
      </c>
      <c r="AB27" s="100">
        <v>0.68700000000000006</v>
      </c>
      <c r="AC27" s="100">
        <v>0.71399999999999997</v>
      </c>
      <c r="AD27" s="100">
        <v>0.74399999999999999</v>
      </c>
      <c r="AE27" s="100">
        <v>0.77600000000000002</v>
      </c>
      <c r="AF27" s="100">
        <v>0.81</v>
      </c>
      <c r="AG27" s="100">
        <v>0.84699999999999998</v>
      </c>
      <c r="AH27" s="100">
        <v>0.88700000000000001</v>
      </c>
      <c r="AI27" s="100">
        <v>0.92900000000000005</v>
      </c>
      <c r="AJ27" s="100">
        <v>0.97599999999999998</v>
      </c>
      <c r="AK27" s="100"/>
    </row>
    <row r="28" spans="1:37" x14ac:dyDescent="0.25">
      <c r="A28" s="98">
        <v>7</v>
      </c>
      <c r="B28" s="100">
        <v>0.312</v>
      </c>
      <c r="C28" s="100">
        <v>0.31900000000000001</v>
      </c>
      <c r="D28" s="100">
        <v>0.32800000000000001</v>
      </c>
      <c r="E28" s="100">
        <v>0.33600000000000002</v>
      </c>
      <c r="F28" s="100">
        <v>0.34499999999999997</v>
      </c>
      <c r="G28" s="100">
        <v>0.35399999999999998</v>
      </c>
      <c r="H28" s="100">
        <v>0.36299999999999999</v>
      </c>
      <c r="I28" s="100">
        <v>0.373</v>
      </c>
      <c r="J28" s="100">
        <v>0.38400000000000001</v>
      </c>
      <c r="K28" s="100">
        <v>0.39400000000000002</v>
      </c>
      <c r="L28" s="100">
        <v>0.40600000000000003</v>
      </c>
      <c r="M28" s="100">
        <v>0.41699999999999998</v>
      </c>
      <c r="N28" s="100">
        <v>0.43</v>
      </c>
      <c r="O28" s="100">
        <v>0.443</v>
      </c>
      <c r="P28" s="100">
        <v>0.45600000000000002</v>
      </c>
      <c r="Q28" s="100">
        <v>0.47</v>
      </c>
      <c r="R28" s="100">
        <v>0.48499999999999999</v>
      </c>
      <c r="S28" s="100">
        <v>0.501</v>
      </c>
      <c r="T28" s="100">
        <v>0.51700000000000002</v>
      </c>
      <c r="U28" s="100">
        <v>0.53500000000000003</v>
      </c>
      <c r="V28" s="100">
        <v>0.55300000000000005</v>
      </c>
      <c r="W28" s="100">
        <v>0.57199999999999995</v>
      </c>
      <c r="X28" s="100">
        <v>0.59299999999999997</v>
      </c>
      <c r="Y28" s="100">
        <v>0.61499999999999999</v>
      </c>
      <c r="Z28" s="100">
        <v>0.63800000000000001</v>
      </c>
      <c r="AA28" s="100">
        <v>0.66300000000000003</v>
      </c>
      <c r="AB28" s="100">
        <v>0.68899999999999995</v>
      </c>
      <c r="AC28" s="100">
        <v>0.71699999999999997</v>
      </c>
      <c r="AD28" s="100">
        <v>0.747</v>
      </c>
      <c r="AE28" s="100">
        <v>0.77900000000000003</v>
      </c>
      <c r="AF28" s="100">
        <v>0.81299999999999994</v>
      </c>
      <c r="AG28" s="100">
        <v>0.85</v>
      </c>
      <c r="AH28" s="100">
        <v>0.89</v>
      </c>
      <c r="AI28" s="100">
        <v>0.93300000000000005</v>
      </c>
      <c r="AJ28" s="100">
        <v>0.98</v>
      </c>
      <c r="AK28" s="100"/>
    </row>
    <row r="29" spans="1:37" x14ac:dyDescent="0.25">
      <c r="A29" s="98">
        <v>8</v>
      </c>
      <c r="B29" s="100">
        <v>0.312</v>
      </c>
      <c r="C29" s="100">
        <v>0.32</v>
      </c>
      <c r="D29" s="100">
        <v>0.32800000000000001</v>
      </c>
      <c r="E29" s="100">
        <v>0.33700000000000002</v>
      </c>
      <c r="F29" s="100">
        <v>0.34599999999999997</v>
      </c>
      <c r="G29" s="100">
        <v>0.35499999999999998</v>
      </c>
      <c r="H29" s="100">
        <v>0.36399999999999999</v>
      </c>
      <c r="I29" s="100">
        <v>0.374</v>
      </c>
      <c r="J29" s="100">
        <v>0.38400000000000001</v>
      </c>
      <c r="K29" s="100">
        <v>0.39500000000000002</v>
      </c>
      <c r="L29" s="100">
        <v>0.40699999999999997</v>
      </c>
      <c r="M29" s="100">
        <v>0.41799999999999998</v>
      </c>
      <c r="N29" s="100">
        <v>0.43099999999999999</v>
      </c>
      <c r="O29" s="100">
        <v>0.44400000000000001</v>
      </c>
      <c r="P29" s="100">
        <v>0.45700000000000002</v>
      </c>
      <c r="Q29" s="100">
        <v>0.47099999999999997</v>
      </c>
      <c r="R29" s="100">
        <v>0.48599999999999999</v>
      </c>
      <c r="S29" s="100">
        <v>0.502</v>
      </c>
      <c r="T29" s="100">
        <v>0.51900000000000002</v>
      </c>
      <c r="U29" s="100">
        <v>0.53600000000000003</v>
      </c>
      <c r="V29" s="100">
        <v>0.55500000000000005</v>
      </c>
      <c r="W29" s="100">
        <v>0.57399999999999995</v>
      </c>
      <c r="X29" s="100">
        <v>0.59499999999999997</v>
      </c>
      <c r="Y29" s="100">
        <v>0.61699999999999999</v>
      </c>
      <c r="Z29" s="100">
        <v>0.64</v>
      </c>
      <c r="AA29" s="100">
        <v>0.66500000000000004</v>
      </c>
      <c r="AB29" s="100">
        <v>0.69099999999999995</v>
      </c>
      <c r="AC29" s="100">
        <v>0.71899999999999997</v>
      </c>
      <c r="AD29" s="100">
        <v>0.749</v>
      </c>
      <c r="AE29" s="100">
        <v>0.78100000000000003</v>
      </c>
      <c r="AF29" s="100">
        <v>0.81599999999999995</v>
      </c>
      <c r="AG29" s="100">
        <v>0.85299999999999998</v>
      </c>
      <c r="AH29" s="100">
        <v>0.89300000000000002</v>
      </c>
      <c r="AI29" s="100">
        <v>0.93700000000000006</v>
      </c>
      <c r="AJ29" s="100">
        <v>0.98399999999999999</v>
      </c>
      <c r="AK29" s="100"/>
    </row>
    <row r="30" spans="1:37" x14ac:dyDescent="0.25">
      <c r="A30" s="98">
        <v>9</v>
      </c>
      <c r="B30" s="100">
        <v>0.313</v>
      </c>
      <c r="C30" s="100">
        <v>0.32100000000000001</v>
      </c>
      <c r="D30" s="100">
        <v>0.32900000000000001</v>
      </c>
      <c r="E30" s="100">
        <v>0.33700000000000002</v>
      </c>
      <c r="F30" s="100">
        <v>0.34599999999999997</v>
      </c>
      <c r="G30" s="100">
        <v>0.35499999999999998</v>
      </c>
      <c r="H30" s="100">
        <v>0.36499999999999999</v>
      </c>
      <c r="I30" s="100">
        <v>0.375</v>
      </c>
      <c r="J30" s="100">
        <v>0.38500000000000001</v>
      </c>
      <c r="K30" s="100">
        <v>0.39600000000000002</v>
      </c>
      <c r="L30" s="100">
        <v>0.40799999999999997</v>
      </c>
      <c r="M30" s="100">
        <v>0.41899999999999998</v>
      </c>
      <c r="N30" s="100">
        <v>0.432</v>
      </c>
      <c r="O30" s="100">
        <v>0.44500000000000001</v>
      </c>
      <c r="P30" s="100">
        <v>0.45800000000000002</v>
      </c>
      <c r="Q30" s="100">
        <v>0.47299999999999998</v>
      </c>
      <c r="R30" s="100">
        <v>0.48799999999999999</v>
      </c>
      <c r="S30" s="100">
        <v>0.503</v>
      </c>
      <c r="T30" s="100">
        <v>0.52</v>
      </c>
      <c r="U30" s="100">
        <v>0.53800000000000003</v>
      </c>
      <c r="V30" s="100">
        <v>0.55600000000000005</v>
      </c>
      <c r="W30" s="100">
        <v>0.57599999999999996</v>
      </c>
      <c r="X30" s="100">
        <v>0.59699999999999998</v>
      </c>
      <c r="Y30" s="100">
        <v>0.61899999999999999</v>
      </c>
      <c r="Z30" s="100">
        <v>0.64200000000000002</v>
      </c>
      <c r="AA30" s="100">
        <v>0.66700000000000004</v>
      </c>
      <c r="AB30" s="100">
        <v>0.69299999999999995</v>
      </c>
      <c r="AC30" s="100">
        <v>0.72099999999999997</v>
      </c>
      <c r="AD30" s="100">
        <v>0.752</v>
      </c>
      <c r="AE30" s="100">
        <v>0.78400000000000003</v>
      </c>
      <c r="AF30" s="100">
        <v>0.81899999999999995</v>
      </c>
      <c r="AG30" s="100">
        <v>0.85599999999999998</v>
      </c>
      <c r="AH30" s="100">
        <v>0.89700000000000002</v>
      </c>
      <c r="AI30" s="100">
        <v>0.94099999999999995</v>
      </c>
      <c r="AJ30" s="100">
        <v>0.98799999999999999</v>
      </c>
      <c r="AK30" s="100"/>
    </row>
    <row r="31" spans="1:37" x14ac:dyDescent="0.25">
      <c r="A31" s="98">
        <v>10</v>
      </c>
      <c r="B31" s="100">
        <v>0.314</v>
      </c>
      <c r="C31" s="100">
        <v>0.32100000000000001</v>
      </c>
      <c r="D31" s="100">
        <v>0.33</v>
      </c>
      <c r="E31" s="100">
        <v>0.33800000000000002</v>
      </c>
      <c r="F31" s="100">
        <v>0.34699999999999998</v>
      </c>
      <c r="G31" s="100">
        <v>0.35599999999999998</v>
      </c>
      <c r="H31" s="100">
        <v>0.36599999999999999</v>
      </c>
      <c r="I31" s="100">
        <v>0.376</v>
      </c>
      <c r="J31" s="100">
        <v>0.38600000000000001</v>
      </c>
      <c r="K31" s="100">
        <v>0.39700000000000002</v>
      </c>
      <c r="L31" s="100">
        <v>0.40799999999999997</v>
      </c>
      <c r="M31" s="100">
        <v>0.42</v>
      </c>
      <c r="N31" s="100">
        <v>0.433</v>
      </c>
      <c r="O31" s="100">
        <v>0.44600000000000001</v>
      </c>
      <c r="P31" s="100">
        <v>0.46</v>
      </c>
      <c r="Q31" s="100">
        <v>0.47399999999999998</v>
      </c>
      <c r="R31" s="100">
        <v>0.48899999999999999</v>
      </c>
      <c r="S31" s="100">
        <v>0.505</v>
      </c>
      <c r="T31" s="100">
        <v>0.52200000000000002</v>
      </c>
      <c r="U31" s="100">
        <v>0.53900000000000003</v>
      </c>
      <c r="V31" s="100">
        <v>0.55800000000000005</v>
      </c>
      <c r="W31" s="100">
        <v>0.57699999999999996</v>
      </c>
      <c r="X31" s="100">
        <v>0.59799999999999998</v>
      </c>
      <c r="Y31" s="100">
        <v>0.62</v>
      </c>
      <c r="Z31" s="100">
        <v>0.64400000000000002</v>
      </c>
      <c r="AA31" s="100">
        <v>0.66900000000000004</v>
      </c>
      <c r="AB31" s="100">
        <v>0.69499999999999995</v>
      </c>
      <c r="AC31" s="100">
        <v>0.72399999999999998</v>
      </c>
      <c r="AD31" s="100">
        <v>0.754</v>
      </c>
      <c r="AE31" s="100">
        <v>0.78700000000000003</v>
      </c>
      <c r="AF31" s="100">
        <v>0.82199999999999995</v>
      </c>
      <c r="AG31" s="100">
        <v>0.86</v>
      </c>
      <c r="AH31" s="100">
        <v>0.9</v>
      </c>
      <c r="AI31" s="100">
        <v>0.94399999999999995</v>
      </c>
      <c r="AJ31" s="100">
        <v>0.99199999999999999</v>
      </c>
      <c r="AK31" s="100"/>
    </row>
    <row r="32" spans="1:37" x14ac:dyDescent="0.25">
      <c r="A32" s="98">
        <v>11</v>
      </c>
      <c r="B32" s="100">
        <v>0.314</v>
      </c>
      <c r="C32" s="100">
        <v>0.32200000000000001</v>
      </c>
      <c r="D32" s="100">
        <v>0.33</v>
      </c>
      <c r="E32" s="100">
        <v>0.33900000000000002</v>
      </c>
      <c r="F32" s="100">
        <v>0.34799999999999998</v>
      </c>
      <c r="G32" s="100">
        <v>0.35699999999999998</v>
      </c>
      <c r="H32" s="100">
        <v>0.36699999999999999</v>
      </c>
      <c r="I32" s="100">
        <v>0.377</v>
      </c>
      <c r="J32" s="100">
        <v>0.38700000000000001</v>
      </c>
      <c r="K32" s="100">
        <v>0.39800000000000002</v>
      </c>
      <c r="L32" s="100">
        <v>0.40899999999999997</v>
      </c>
      <c r="M32" s="100">
        <v>0.42099999999999999</v>
      </c>
      <c r="N32" s="100">
        <v>0.434</v>
      </c>
      <c r="O32" s="100">
        <v>0.44700000000000001</v>
      </c>
      <c r="P32" s="100">
        <v>0.46100000000000002</v>
      </c>
      <c r="Q32" s="100">
        <v>0.47499999999999998</v>
      </c>
      <c r="R32" s="100">
        <v>0.49</v>
      </c>
      <c r="S32" s="100">
        <v>0.50600000000000001</v>
      </c>
      <c r="T32" s="100">
        <v>0.52300000000000002</v>
      </c>
      <c r="U32" s="100">
        <v>0.54100000000000004</v>
      </c>
      <c r="V32" s="100">
        <v>0.55900000000000005</v>
      </c>
      <c r="W32" s="100">
        <v>0.57899999999999996</v>
      </c>
      <c r="X32" s="100">
        <v>0.6</v>
      </c>
      <c r="Y32" s="100">
        <v>0.622</v>
      </c>
      <c r="Z32" s="100">
        <v>0.64600000000000002</v>
      </c>
      <c r="AA32" s="100">
        <v>0.67100000000000004</v>
      </c>
      <c r="AB32" s="100">
        <v>0.69799999999999995</v>
      </c>
      <c r="AC32" s="100">
        <v>0.72599999999999998</v>
      </c>
      <c r="AD32" s="100">
        <v>0.75700000000000001</v>
      </c>
      <c r="AE32" s="100">
        <v>0.79</v>
      </c>
      <c r="AF32" s="100">
        <v>0.82499999999999996</v>
      </c>
      <c r="AG32" s="100">
        <v>0.86299999999999999</v>
      </c>
      <c r="AH32" s="100">
        <v>0.90400000000000003</v>
      </c>
      <c r="AI32" s="100">
        <v>0.94799999999999995</v>
      </c>
      <c r="AJ32" s="100">
        <v>0.996</v>
      </c>
      <c r="AK32" s="100"/>
    </row>
    <row r="38" ht="39.6" customHeight="1" x14ac:dyDescent="0.25"/>
    <row r="40" ht="27.6" customHeight="1" x14ac:dyDescent="0.25"/>
  </sheetData>
  <sheetProtection algorithmName="SHA-512" hashValue="am7O+YjyReuZHIQNiVr3FwcmJFTNpioqB2Gi6Cf81xmWO4CO2OY3fqn5ywQGDB+Ky2s01mmAnqud23i1PsA8FQ==" saltValue="xv0LxNmTnvBtMnK57hD6lA==" spinCount="100000" sheet="1" objects="1" scenarios="1"/>
  <conditionalFormatting sqref="A20:A32 A4:A12">
    <cfRule type="expression" dxfId="469" priority="15" stopIfTrue="1">
      <formula>MOD(ROW(),2)=0</formula>
    </cfRule>
    <cfRule type="expression" dxfId="468" priority="16" stopIfTrue="1">
      <formula>MOD(ROW(),2)&lt;&gt;0</formula>
    </cfRule>
  </conditionalFormatting>
  <conditionalFormatting sqref="B20:AK22 B4:AK13 B24:AK32 C23:AK23 C14:AK16">
    <cfRule type="expression" dxfId="467" priority="17" stopIfTrue="1">
      <formula>MOD(ROW(),2)=0</formula>
    </cfRule>
    <cfRule type="expression" dxfId="466" priority="18" stopIfTrue="1">
      <formula>MOD(ROW(),2)&lt;&gt;0</formula>
    </cfRule>
  </conditionalFormatting>
  <conditionalFormatting sqref="A13">
    <cfRule type="expression" dxfId="465" priority="13" stopIfTrue="1">
      <formula>MOD(ROW(),2)=0</formula>
    </cfRule>
    <cfRule type="expression" dxfId="464" priority="14" stopIfTrue="1">
      <formula>MOD(ROW(),2)&lt;&gt;0</formula>
    </cfRule>
  </conditionalFormatting>
  <conditionalFormatting sqref="B23">
    <cfRule type="expression" dxfId="463" priority="11" stopIfTrue="1">
      <formula>MOD(ROW(),2)=0</formula>
    </cfRule>
    <cfRule type="expression" dxfId="462" priority="12" stopIfTrue="1">
      <formula>MOD(ROW(),2)&lt;&gt;0</formula>
    </cfRule>
  </conditionalFormatting>
  <conditionalFormatting sqref="A14">
    <cfRule type="expression" dxfId="461" priority="7" stopIfTrue="1">
      <formula>MOD(ROW(),2)=0</formula>
    </cfRule>
    <cfRule type="expression" dxfId="460" priority="8" stopIfTrue="1">
      <formula>MOD(ROW(),2)&lt;&gt;0</formula>
    </cfRule>
  </conditionalFormatting>
  <conditionalFormatting sqref="B14">
    <cfRule type="expression" dxfId="459" priority="9" stopIfTrue="1">
      <formula>MOD(ROW(),2)=0</formula>
    </cfRule>
    <cfRule type="expression" dxfId="458" priority="10" stopIfTrue="1">
      <formula>MOD(ROW(),2)&lt;&gt;0</formula>
    </cfRule>
  </conditionalFormatting>
  <conditionalFormatting sqref="A15:A16">
    <cfRule type="expression" dxfId="457" priority="3" stopIfTrue="1">
      <formula>MOD(ROW(),2)=0</formula>
    </cfRule>
    <cfRule type="expression" dxfId="456" priority="4" stopIfTrue="1">
      <formula>MOD(ROW(),2)&lt;&gt;0</formula>
    </cfRule>
  </conditionalFormatting>
  <conditionalFormatting sqref="B16">
    <cfRule type="expression" dxfId="455" priority="5" stopIfTrue="1">
      <formula>MOD(ROW(),2)=0</formula>
    </cfRule>
    <cfRule type="expression" dxfId="454" priority="6" stopIfTrue="1">
      <formula>MOD(ROW(),2)&lt;&gt;0</formula>
    </cfRule>
  </conditionalFormatting>
  <conditionalFormatting sqref="B15">
    <cfRule type="expression" dxfId="453" priority="1" stopIfTrue="1">
      <formula>MOD(ROW(),2)=0</formula>
    </cfRule>
    <cfRule type="expression" dxfId="45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12"/>
  <dimension ref="A1:L40"/>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1987</v>
      </c>
    </row>
    <row r="7" spans="1:12" ht="16.05" customHeight="1" x14ac:dyDescent="0.25">
      <c r="A7" s="89" t="s">
        <v>17</v>
      </c>
      <c r="B7" s="84" t="s">
        <v>563</v>
      </c>
    </row>
    <row r="8" spans="1:12" ht="40.5" customHeight="1" x14ac:dyDescent="0.25">
      <c r="A8" s="89" t="s">
        <v>2</v>
      </c>
      <c r="B8" s="84" t="s">
        <v>564</v>
      </c>
    </row>
    <row r="9" spans="1:12" x14ac:dyDescent="0.25">
      <c r="A9" s="89" t="s">
        <v>23</v>
      </c>
      <c r="B9" s="84" t="s">
        <v>398</v>
      </c>
    </row>
    <row r="10" spans="1:12" ht="26.4" x14ac:dyDescent="0.25">
      <c r="A10" s="89" t="s">
        <v>270</v>
      </c>
      <c r="B10" s="84" t="s">
        <v>285</v>
      </c>
    </row>
    <row r="11" spans="1:12" x14ac:dyDescent="0.25">
      <c r="A11" s="89" t="s">
        <v>57</v>
      </c>
      <c r="B11" s="84">
        <v>609</v>
      </c>
    </row>
    <row r="12" spans="1:12" x14ac:dyDescent="0.25">
      <c r="A12" s="89" t="s">
        <v>58</v>
      </c>
      <c r="B12" s="84" t="s">
        <v>565</v>
      </c>
    </row>
    <row r="13" spans="1:12" ht="64.5" customHeight="1" x14ac:dyDescent="0.25">
      <c r="A13" s="89" t="s">
        <v>519</v>
      </c>
      <c r="B13" s="84" t="s">
        <v>651</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48</v>
      </c>
      <c r="B21" s="99">
        <v>27.66</v>
      </c>
    </row>
    <row r="22" spans="1:2" x14ac:dyDescent="0.25">
      <c r="A22" s="98">
        <v>49</v>
      </c>
      <c r="B22" s="99">
        <v>27.23</v>
      </c>
    </row>
    <row r="23" spans="1:2" x14ac:dyDescent="0.25">
      <c r="A23" s="98">
        <v>50</v>
      </c>
      <c r="B23" s="99">
        <v>26.77</v>
      </c>
    </row>
    <row r="24" spans="1:2" x14ac:dyDescent="0.25">
      <c r="A24" s="98">
        <v>51</v>
      </c>
      <c r="B24" s="99">
        <v>26.29</v>
      </c>
    </row>
    <row r="25" spans="1:2" x14ac:dyDescent="0.25">
      <c r="A25" s="98">
        <v>52</v>
      </c>
      <c r="B25" s="99">
        <v>25.79</v>
      </c>
    </row>
    <row r="26" spans="1:2" x14ac:dyDescent="0.25">
      <c r="A26" s="98">
        <v>53</v>
      </c>
      <c r="B26" s="99">
        <v>25.26</v>
      </c>
    </row>
    <row r="27" spans="1:2" x14ac:dyDescent="0.25">
      <c r="A27" s="98">
        <v>54</v>
      </c>
      <c r="B27" s="99">
        <v>24.7</v>
      </c>
    </row>
    <row r="28" spans="1:2" x14ac:dyDescent="0.25">
      <c r="A28" s="98">
        <v>55</v>
      </c>
      <c r="B28" s="99">
        <v>24.12</v>
      </c>
    </row>
    <row r="29" spans="1:2" x14ac:dyDescent="0.25">
      <c r="A29" s="98">
        <v>56</v>
      </c>
      <c r="B29" s="99">
        <v>23.53</v>
      </c>
    </row>
    <row r="30" spans="1:2" x14ac:dyDescent="0.25">
      <c r="A30" s="98">
        <v>57</v>
      </c>
      <c r="B30" s="99">
        <v>22.94</v>
      </c>
    </row>
    <row r="31" spans="1:2" x14ac:dyDescent="0.25">
      <c r="A31" s="98">
        <v>58</v>
      </c>
      <c r="B31" s="99">
        <v>22.33</v>
      </c>
    </row>
    <row r="32" spans="1:2" x14ac:dyDescent="0.25">
      <c r="A32" s="98">
        <v>59</v>
      </c>
      <c r="B32" s="99">
        <v>21.72</v>
      </c>
    </row>
    <row r="33" spans="1:2" x14ac:dyDescent="0.25">
      <c r="A33" s="98">
        <v>60</v>
      </c>
      <c r="B33" s="99">
        <v>21.11</v>
      </c>
    </row>
    <row r="34" spans="1:2" x14ac:dyDescent="0.25">
      <c r="A34" s="98">
        <v>61</v>
      </c>
      <c r="B34" s="99">
        <v>20.48</v>
      </c>
    </row>
    <row r="35" spans="1:2" x14ac:dyDescent="0.25">
      <c r="A35" s="98">
        <v>62</v>
      </c>
      <c r="B35" s="99">
        <v>19.86</v>
      </c>
    </row>
    <row r="36" spans="1:2" x14ac:dyDescent="0.25">
      <c r="A36" s="98">
        <v>63</v>
      </c>
      <c r="B36" s="99">
        <v>19.22</v>
      </c>
    </row>
    <row r="37" spans="1:2" x14ac:dyDescent="0.25">
      <c r="A37" s="98">
        <v>64</v>
      </c>
      <c r="B37" s="99">
        <v>18.59</v>
      </c>
    </row>
    <row r="38" spans="1:2" x14ac:dyDescent="0.25">
      <c r="A38" s="98">
        <v>65</v>
      </c>
      <c r="B38" s="99">
        <v>17.95</v>
      </c>
    </row>
    <row r="40" spans="1:2" ht="27.6" customHeight="1" x14ac:dyDescent="0.25"/>
  </sheetData>
  <sheetProtection algorithmName="SHA-512" hashValue="kF+NyTE6cvMePkCPxIPsFn2YiTo0+kvm1x6LhjZri0IyholJfz3YtzHJdepK8MsKHAVJBx3i93h2TZ24S5CwMA==" saltValue="IGoRN+p864OfZrLAQUsZmA==" spinCount="100000" sheet="1" objects="1" scenarios="1"/>
  <conditionalFormatting sqref="A20:A38 A4:A12">
    <cfRule type="expression" dxfId="451" priority="15" stopIfTrue="1">
      <formula>MOD(ROW(),2)=0</formula>
    </cfRule>
    <cfRule type="expression" dxfId="450" priority="16" stopIfTrue="1">
      <formula>MOD(ROW(),2)&lt;&gt;0</formula>
    </cfRule>
  </conditionalFormatting>
  <conditionalFormatting sqref="B20:B22 B4:B13 B24:B38">
    <cfRule type="expression" dxfId="449" priority="17" stopIfTrue="1">
      <formula>MOD(ROW(),2)=0</formula>
    </cfRule>
    <cfRule type="expression" dxfId="448" priority="18" stopIfTrue="1">
      <formula>MOD(ROW(),2)&lt;&gt;0</formula>
    </cfRule>
  </conditionalFormatting>
  <conditionalFormatting sqref="A13">
    <cfRule type="expression" dxfId="447" priority="13" stopIfTrue="1">
      <formula>MOD(ROW(),2)=0</formula>
    </cfRule>
    <cfRule type="expression" dxfId="446" priority="14" stopIfTrue="1">
      <formula>MOD(ROW(),2)&lt;&gt;0</formula>
    </cfRule>
  </conditionalFormatting>
  <conditionalFormatting sqref="B23">
    <cfRule type="expression" dxfId="445" priority="11" stopIfTrue="1">
      <formula>MOD(ROW(),2)=0</formula>
    </cfRule>
    <cfRule type="expression" dxfId="444" priority="12" stopIfTrue="1">
      <formula>MOD(ROW(),2)&lt;&gt;0</formula>
    </cfRule>
  </conditionalFormatting>
  <conditionalFormatting sqref="A14">
    <cfRule type="expression" dxfId="443" priority="7" stopIfTrue="1">
      <formula>MOD(ROW(),2)=0</formula>
    </cfRule>
    <cfRule type="expression" dxfId="442" priority="8" stopIfTrue="1">
      <formula>MOD(ROW(),2)&lt;&gt;0</formula>
    </cfRule>
  </conditionalFormatting>
  <conditionalFormatting sqref="B14">
    <cfRule type="expression" dxfId="441" priority="9" stopIfTrue="1">
      <formula>MOD(ROW(),2)=0</formula>
    </cfRule>
    <cfRule type="expression" dxfId="440" priority="10" stopIfTrue="1">
      <formula>MOD(ROW(),2)&lt;&gt;0</formula>
    </cfRule>
  </conditionalFormatting>
  <conditionalFormatting sqref="A15:A16">
    <cfRule type="expression" dxfId="439" priority="3" stopIfTrue="1">
      <formula>MOD(ROW(),2)=0</formula>
    </cfRule>
    <cfRule type="expression" dxfId="438" priority="4" stopIfTrue="1">
      <formula>MOD(ROW(),2)&lt;&gt;0</formula>
    </cfRule>
  </conditionalFormatting>
  <conditionalFormatting sqref="B16">
    <cfRule type="expression" dxfId="437" priority="5" stopIfTrue="1">
      <formula>MOD(ROW(),2)=0</formula>
    </cfRule>
    <cfRule type="expression" dxfId="436" priority="6" stopIfTrue="1">
      <formula>MOD(ROW(),2)&lt;&gt;0</formula>
    </cfRule>
  </conditionalFormatting>
  <conditionalFormatting sqref="B15">
    <cfRule type="expression" dxfId="435" priority="1" stopIfTrue="1">
      <formula>MOD(ROW(),2)=0</formula>
    </cfRule>
    <cfRule type="expression" dxfId="4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13"/>
  <dimension ref="A1:L60"/>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1987</v>
      </c>
    </row>
    <row r="7" spans="1:12" ht="19.05" customHeight="1" x14ac:dyDescent="0.25">
      <c r="A7" s="89" t="s">
        <v>17</v>
      </c>
      <c r="B7" s="84" t="s">
        <v>563</v>
      </c>
    </row>
    <row r="8" spans="1:12" ht="37.5" customHeight="1" x14ac:dyDescent="0.25">
      <c r="A8" s="89" t="s">
        <v>2</v>
      </c>
      <c r="B8" s="84" t="s">
        <v>566</v>
      </c>
    </row>
    <row r="9" spans="1:12" x14ac:dyDescent="0.25">
      <c r="A9" s="89" t="s">
        <v>23</v>
      </c>
      <c r="B9" s="84" t="s">
        <v>398</v>
      </c>
    </row>
    <row r="10" spans="1:12" ht="26.4" x14ac:dyDescent="0.25">
      <c r="A10" s="89" t="s">
        <v>270</v>
      </c>
      <c r="B10" s="84" t="s">
        <v>285</v>
      </c>
    </row>
    <row r="11" spans="1:12" x14ac:dyDescent="0.25">
      <c r="A11" s="89" t="s">
        <v>57</v>
      </c>
      <c r="B11" s="84">
        <v>610</v>
      </c>
    </row>
    <row r="12" spans="1:12" x14ac:dyDescent="0.25">
      <c r="A12" s="89" t="s">
        <v>58</v>
      </c>
      <c r="B12" s="84" t="s">
        <v>567</v>
      </c>
    </row>
    <row r="13" spans="1:12" ht="72" customHeight="1" x14ac:dyDescent="0.25">
      <c r="A13" s="89" t="s">
        <v>519</v>
      </c>
      <c r="B13" s="84" t="s">
        <v>651</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20</v>
      </c>
      <c r="B21" s="99">
        <v>39.31</v>
      </c>
    </row>
    <row r="22" spans="1:2" x14ac:dyDescent="0.25">
      <c r="A22" s="98">
        <v>21</v>
      </c>
      <c r="B22" s="99">
        <v>38.94</v>
      </c>
    </row>
    <row r="23" spans="1:2" x14ac:dyDescent="0.25">
      <c r="A23" s="98">
        <v>22</v>
      </c>
      <c r="B23" s="99">
        <v>38.57</v>
      </c>
    </row>
    <row r="24" spans="1:2" x14ac:dyDescent="0.25">
      <c r="A24" s="98">
        <v>23</v>
      </c>
      <c r="B24" s="99">
        <v>38.19</v>
      </c>
    </row>
    <row r="25" spans="1:2" x14ac:dyDescent="0.25">
      <c r="A25" s="98">
        <v>24</v>
      </c>
      <c r="B25" s="99">
        <v>37.81</v>
      </c>
    </row>
    <row r="26" spans="1:2" x14ac:dyDescent="0.25">
      <c r="A26" s="98">
        <v>25</v>
      </c>
      <c r="B26" s="99">
        <v>37.409999999999997</v>
      </c>
    </row>
    <row r="27" spans="1:2" x14ac:dyDescent="0.25">
      <c r="A27" s="98">
        <v>26</v>
      </c>
      <c r="B27" s="99">
        <v>37.020000000000003</v>
      </c>
    </row>
    <row r="28" spans="1:2" x14ac:dyDescent="0.25">
      <c r="A28" s="98">
        <v>27</v>
      </c>
      <c r="B28" s="99">
        <v>36.61</v>
      </c>
    </row>
    <row r="29" spans="1:2" x14ac:dyDescent="0.25">
      <c r="A29" s="98">
        <v>28</v>
      </c>
      <c r="B29" s="99">
        <v>36.200000000000003</v>
      </c>
    </row>
    <row r="30" spans="1:2" x14ac:dyDescent="0.25">
      <c r="A30" s="98">
        <v>29</v>
      </c>
      <c r="B30" s="99">
        <v>35.78</v>
      </c>
    </row>
    <row r="31" spans="1:2" x14ac:dyDescent="0.25">
      <c r="A31" s="98">
        <v>30</v>
      </c>
      <c r="B31" s="99">
        <v>35.36</v>
      </c>
    </row>
    <row r="32" spans="1:2" x14ac:dyDescent="0.25">
      <c r="A32" s="98">
        <v>31</v>
      </c>
      <c r="B32" s="99">
        <v>34.93</v>
      </c>
    </row>
    <row r="33" spans="1:2" x14ac:dyDescent="0.25">
      <c r="A33" s="98">
        <v>32</v>
      </c>
      <c r="B33" s="99">
        <v>34.49</v>
      </c>
    </row>
    <row r="34" spans="1:2" x14ac:dyDescent="0.25">
      <c r="A34" s="98">
        <v>33</v>
      </c>
      <c r="B34" s="99">
        <v>34.04</v>
      </c>
    </row>
    <row r="35" spans="1:2" x14ac:dyDescent="0.25">
      <c r="A35" s="98">
        <v>34</v>
      </c>
      <c r="B35" s="99">
        <v>33.590000000000003</v>
      </c>
    </row>
    <row r="36" spans="1:2" x14ac:dyDescent="0.25">
      <c r="A36" s="98">
        <v>35</v>
      </c>
      <c r="B36" s="99">
        <v>33.14</v>
      </c>
    </row>
    <row r="37" spans="1:2" x14ac:dyDescent="0.25">
      <c r="A37" s="98">
        <v>36</v>
      </c>
      <c r="B37" s="99">
        <v>32.67</v>
      </c>
    </row>
    <row r="38" spans="1:2" x14ac:dyDescent="0.25">
      <c r="A38" s="98">
        <v>37</v>
      </c>
      <c r="B38" s="99">
        <v>32.200000000000003</v>
      </c>
    </row>
    <row r="39" spans="1:2" x14ac:dyDescent="0.25">
      <c r="A39" s="98">
        <v>38</v>
      </c>
      <c r="B39" s="99">
        <v>31.72</v>
      </c>
    </row>
    <row r="40" spans="1:2" x14ac:dyDescent="0.25">
      <c r="A40" s="98">
        <v>39</v>
      </c>
      <c r="B40" s="99">
        <v>31.24</v>
      </c>
    </row>
    <row r="41" spans="1:2" x14ac:dyDescent="0.25">
      <c r="A41" s="98">
        <v>40</v>
      </c>
      <c r="B41" s="99">
        <v>30.74</v>
      </c>
    </row>
    <row r="42" spans="1:2" x14ac:dyDescent="0.25">
      <c r="A42" s="98">
        <v>41</v>
      </c>
      <c r="B42" s="99">
        <v>30.24</v>
      </c>
    </row>
    <row r="43" spans="1:2" x14ac:dyDescent="0.25">
      <c r="A43" s="98">
        <v>42</v>
      </c>
      <c r="B43" s="99">
        <v>29.74</v>
      </c>
    </row>
    <row r="44" spans="1:2" x14ac:dyDescent="0.25">
      <c r="A44" s="98">
        <v>43</v>
      </c>
      <c r="B44" s="99">
        <v>29.23</v>
      </c>
    </row>
    <row r="45" spans="1:2" x14ac:dyDescent="0.25">
      <c r="A45" s="98">
        <v>44</v>
      </c>
      <c r="B45" s="99">
        <v>28.71</v>
      </c>
    </row>
    <row r="46" spans="1:2" x14ac:dyDescent="0.25">
      <c r="A46" s="98">
        <v>45</v>
      </c>
      <c r="B46" s="99">
        <v>28.18</v>
      </c>
    </row>
    <row r="47" spans="1:2" x14ac:dyDescent="0.25">
      <c r="A47" s="98">
        <v>46</v>
      </c>
      <c r="B47" s="99">
        <v>27.65</v>
      </c>
    </row>
    <row r="48" spans="1:2" x14ac:dyDescent="0.25">
      <c r="A48" s="98">
        <v>47</v>
      </c>
      <c r="B48" s="99">
        <v>27.11</v>
      </c>
    </row>
    <row r="49" spans="1:2" x14ac:dyDescent="0.25">
      <c r="A49" s="98">
        <v>48</v>
      </c>
      <c r="B49" s="99">
        <v>26.57</v>
      </c>
    </row>
    <row r="50" spans="1:2" x14ac:dyDescent="0.25">
      <c r="A50" s="98">
        <v>49</v>
      </c>
      <c r="B50" s="99">
        <v>26.01</v>
      </c>
    </row>
    <row r="51" spans="1:2" x14ac:dyDescent="0.25">
      <c r="A51" s="98">
        <v>50</v>
      </c>
      <c r="B51" s="99">
        <v>25.46</v>
      </c>
    </row>
    <row r="52" spans="1:2" x14ac:dyDescent="0.25">
      <c r="A52" s="98">
        <v>51</v>
      </c>
      <c r="B52" s="99">
        <v>24.89</v>
      </c>
    </row>
    <row r="53" spans="1:2" x14ac:dyDescent="0.25">
      <c r="A53" s="98">
        <v>52</v>
      </c>
      <c r="B53" s="99">
        <v>24.32</v>
      </c>
    </row>
    <row r="54" spans="1:2" x14ac:dyDescent="0.25">
      <c r="A54" s="98">
        <v>53</v>
      </c>
      <c r="B54" s="99">
        <v>23.74</v>
      </c>
    </row>
    <row r="55" spans="1:2" x14ac:dyDescent="0.25">
      <c r="A55" s="98">
        <v>54</v>
      </c>
      <c r="B55" s="99">
        <v>23.16</v>
      </c>
    </row>
    <row r="56" spans="1:2" x14ac:dyDescent="0.25">
      <c r="A56" s="98">
        <v>55</v>
      </c>
      <c r="B56" s="99">
        <v>22.57</v>
      </c>
    </row>
    <row r="57" spans="1:2" x14ac:dyDescent="0.25">
      <c r="A57" s="98">
        <v>56</v>
      </c>
      <c r="B57" s="99">
        <v>21.97</v>
      </c>
    </row>
    <row r="58" spans="1:2" x14ac:dyDescent="0.25">
      <c r="A58" s="98">
        <v>57</v>
      </c>
      <c r="B58" s="99">
        <v>21.37</v>
      </c>
    </row>
    <row r="59" spans="1:2" x14ac:dyDescent="0.25">
      <c r="A59" s="98">
        <v>58</v>
      </c>
      <c r="B59" s="99">
        <v>20.76</v>
      </c>
    </row>
    <row r="60" spans="1:2" x14ac:dyDescent="0.25">
      <c r="A60" s="98">
        <v>59</v>
      </c>
      <c r="B60" s="99">
        <v>20.149999999999999</v>
      </c>
    </row>
  </sheetData>
  <sheetProtection algorithmName="SHA-512" hashValue="WLyoJ6iPzRVrOdaTH44SpJWMZ8uRkBfI4UB1BK7cBndokT/6d8uGAhClRa36Xs80IzbJkLxk5irakgQ28q1cng==" saltValue="6GPBQpLFZUsqm29HddvmQg==" spinCount="100000" sheet="1" objects="1" scenarios="1"/>
  <conditionalFormatting sqref="A20:A60 A4:A12">
    <cfRule type="expression" dxfId="433" priority="15" stopIfTrue="1">
      <formula>MOD(ROW(),2)=0</formula>
    </cfRule>
    <cfRule type="expression" dxfId="432" priority="16" stopIfTrue="1">
      <formula>MOD(ROW(),2)&lt;&gt;0</formula>
    </cfRule>
  </conditionalFormatting>
  <conditionalFormatting sqref="B20:B22 B4:B13 B24:B60">
    <cfRule type="expression" dxfId="431" priority="17" stopIfTrue="1">
      <formula>MOD(ROW(),2)=0</formula>
    </cfRule>
    <cfRule type="expression" dxfId="430" priority="18" stopIfTrue="1">
      <formula>MOD(ROW(),2)&lt;&gt;0</formula>
    </cfRule>
  </conditionalFormatting>
  <conditionalFormatting sqref="A13">
    <cfRule type="expression" dxfId="429" priority="13" stopIfTrue="1">
      <formula>MOD(ROW(),2)=0</formula>
    </cfRule>
    <cfRule type="expression" dxfId="428" priority="14" stopIfTrue="1">
      <formula>MOD(ROW(),2)&lt;&gt;0</formula>
    </cfRule>
  </conditionalFormatting>
  <conditionalFormatting sqref="B23">
    <cfRule type="expression" dxfId="427" priority="11" stopIfTrue="1">
      <formula>MOD(ROW(),2)=0</formula>
    </cfRule>
    <cfRule type="expression" dxfId="426" priority="12" stopIfTrue="1">
      <formula>MOD(ROW(),2)&lt;&gt;0</formula>
    </cfRule>
  </conditionalFormatting>
  <conditionalFormatting sqref="A14">
    <cfRule type="expression" dxfId="425" priority="7" stopIfTrue="1">
      <formula>MOD(ROW(),2)=0</formula>
    </cfRule>
    <cfRule type="expression" dxfId="424" priority="8" stopIfTrue="1">
      <formula>MOD(ROW(),2)&lt;&gt;0</formula>
    </cfRule>
  </conditionalFormatting>
  <conditionalFormatting sqref="B14">
    <cfRule type="expression" dxfId="423" priority="9" stopIfTrue="1">
      <formula>MOD(ROW(),2)=0</formula>
    </cfRule>
    <cfRule type="expression" dxfId="422" priority="10" stopIfTrue="1">
      <formula>MOD(ROW(),2)&lt;&gt;0</formula>
    </cfRule>
  </conditionalFormatting>
  <conditionalFormatting sqref="A15:A16">
    <cfRule type="expression" dxfId="421" priority="3" stopIfTrue="1">
      <formula>MOD(ROW(),2)=0</formula>
    </cfRule>
    <cfRule type="expression" dxfId="420" priority="4" stopIfTrue="1">
      <formula>MOD(ROW(),2)&lt;&gt;0</formula>
    </cfRule>
  </conditionalFormatting>
  <conditionalFormatting sqref="B16">
    <cfRule type="expression" dxfId="419" priority="5" stopIfTrue="1">
      <formula>MOD(ROW(),2)=0</formula>
    </cfRule>
    <cfRule type="expression" dxfId="418" priority="6" stopIfTrue="1">
      <formula>MOD(ROW(),2)&lt;&gt;0</formula>
    </cfRule>
  </conditionalFormatting>
  <conditionalFormatting sqref="B15">
    <cfRule type="expression" dxfId="417" priority="1" stopIfTrue="1">
      <formula>MOD(ROW(),2)=0</formula>
    </cfRule>
    <cfRule type="expression" dxfId="4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14"/>
  <dimension ref="A1:L40"/>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2006</v>
      </c>
    </row>
    <row r="7" spans="1:12" ht="13.5" customHeight="1" x14ac:dyDescent="0.25">
      <c r="A7" s="89" t="s">
        <v>17</v>
      </c>
      <c r="B7" s="84" t="s">
        <v>563</v>
      </c>
    </row>
    <row r="8" spans="1:12" ht="49.5" customHeight="1" x14ac:dyDescent="0.25">
      <c r="A8" s="89" t="s">
        <v>2</v>
      </c>
      <c r="B8" s="84" t="s">
        <v>568</v>
      </c>
    </row>
    <row r="9" spans="1:12" x14ac:dyDescent="0.25">
      <c r="A9" s="89" t="s">
        <v>23</v>
      </c>
      <c r="B9" s="84" t="s">
        <v>398</v>
      </c>
    </row>
    <row r="10" spans="1:12" ht="26.4" x14ac:dyDescent="0.25">
      <c r="A10" s="89" t="s">
        <v>270</v>
      </c>
      <c r="B10" s="84" t="s">
        <v>285</v>
      </c>
    </row>
    <row r="11" spans="1:12" x14ac:dyDescent="0.25">
      <c r="A11" s="89" t="s">
        <v>57</v>
      </c>
      <c r="B11" s="84">
        <v>611</v>
      </c>
    </row>
    <row r="12" spans="1:12" x14ac:dyDescent="0.25">
      <c r="A12" s="89" t="s">
        <v>58</v>
      </c>
      <c r="B12" s="84" t="s">
        <v>569</v>
      </c>
    </row>
    <row r="13" spans="1:12" ht="70.05" customHeight="1" x14ac:dyDescent="0.25">
      <c r="A13" s="89" t="s">
        <v>519</v>
      </c>
      <c r="B13" s="84" t="s">
        <v>652</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55</v>
      </c>
      <c r="B21" s="99">
        <v>24.12</v>
      </c>
    </row>
    <row r="22" spans="1:2" x14ac:dyDescent="0.25">
      <c r="A22" s="98">
        <v>56</v>
      </c>
      <c r="B22" s="99">
        <v>23.53</v>
      </c>
    </row>
    <row r="23" spans="1:2" x14ac:dyDescent="0.25">
      <c r="A23" s="98">
        <v>57</v>
      </c>
      <c r="B23" s="99">
        <v>22.94</v>
      </c>
    </row>
    <row r="24" spans="1:2" x14ac:dyDescent="0.25">
      <c r="A24" s="98">
        <v>58</v>
      </c>
      <c r="B24" s="99">
        <v>22.33</v>
      </c>
    </row>
    <row r="25" spans="1:2" x14ac:dyDescent="0.25">
      <c r="A25" s="98">
        <v>59</v>
      </c>
      <c r="B25" s="99">
        <v>21.72</v>
      </c>
    </row>
    <row r="26" spans="1:2" x14ac:dyDescent="0.25">
      <c r="A26" s="98">
        <v>60</v>
      </c>
      <c r="B26" s="99">
        <v>21.11</v>
      </c>
    </row>
    <row r="27" spans="1:2" x14ac:dyDescent="0.25">
      <c r="A27" s="98">
        <v>61</v>
      </c>
      <c r="B27" s="99">
        <v>20.48</v>
      </c>
    </row>
    <row r="28" spans="1:2" x14ac:dyDescent="0.25">
      <c r="A28" s="98">
        <v>62</v>
      </c>
      <c r="B28" s="99">
        <v>19.86</v>
      </c>
    </row>
    <row r="29" spans="1:2" x14ac:dyDescent="0.25">
      <c r="A29" s="98">
        <v>63</v>
      </c>
      <c r="B29" s="99">
        <v>19.22</v>
      </c>
    </row>
    <row r="30" spans="1:2" x14ac:dyDescent="0.25">
      <c r="A30" s="98">
        <v>64</v>
      </c>
      <c r="B30" s="99">
        <v>18.59</v>
      </c>
    </row>
    <row r="31" spans="1:2" x14ac:dyDescent="0.25">
      <c r="A31" s="98">
        <v>65</v>
      </c>
      <c r="B31" s="99">
        <v>17.95</v>
      </c>
    </row>
    <row r="32" spans="1:2" x14ac:dyDescent="0.25">
      <c r="A32" s="98">
        <v>66</v>
      </c>
      <c r="B32" s="99">
        <v>17.3</v>
      </c>
    </row>
    <row r="33" spans="1:2" x14ac:dyDescent="0.25">
      <c r="A33" s="98">
        <v>67</v>
      </c>
      <c r="B33" s="99">
        <v>16.66</v>
      </c>
    </row>
    <row r="34" spans="1:2" x14ac:dyDescent="0.25">
      <c r="A34" s="98">
        <v>68</v>
      </c>
      <c r="B34" s="99">
        <v>16.010000000000002</v>
      </c>
    </row>
    <row r="35" spans="1:2" x14ac:dyDescent="0.25">
      <c r="A35" s="98">
        <v>69</v>
      </c>
      <c r="B35" s="99">
        <v>15.36</v>
      </c>
    </row>
    <row r="36" spans="1:2" x14ac:dyDescent="0.25">
      <c r="A36" s="98">
        <v>70</v>
      </c>
      <c r="B36" s="99">
        <v>14.71</v>
      </c>
    </row>
    <row r="37" spans="1:2" x14ac:dyDescent="0.25">
      <c r="A37" s="98">
        <v>71</v>
      </c>
      <c r="B37" s="99">
        <v>14.06</v>
      </c>
    </row>
    <row r="38" spans="1:2" x14ac:dyDescent="0.25">
      <c r="A38" s="98">
        <v>72</v>
      </c>
      <c r="B38" s="99">
        <v>13.41</v>
      </c>
    </row>
    <row r="39" spans="1:2" x14ac:dyDescent="0.25">
      <c r="A39" s="98">
        <v>73</v>
      </c>
      <c r="B39" s="99">
        <v>12.77</v>
      </c>
    </row>
    <row r="40" spans="1:2" x14ac:dyDescent="0.25">
      <c r="A40" s="98">
        <v>74</v>
      </c>
      <c r="B40" s="99">
        <v>12.13</v>
      </c>
    </row>
  </sheetData>
  <sheetProtection algorithmName="SHA-512" hashValue="PAF2MJBhQBeLcuxk0OglYiw/1avP3icFih9czh3drvMn06KSDeI+ZR/sRyWAqaNcmTwIaBwgOIi9qwmiofz9YA==" saltValue="DvmKdtm+mGZgLNjzBgH09A==" spinCount="100000" sheet="1" objects="1" scenarios="1"/>
  <conditionalFormatting sqref="A20:A40 A4:A12">
    <cfRule type="expression" dxfId="415" priority="15" stopIfTrue="1">
      <formula>MOD(ROW(),2)=0</formula>
    </cfRule>
    <cfRule type="expression" dxfId="414" priority="16" stopIfTrue="1">
      <formula>MOD(ROW(),2)&lt;&gt;0</formula>
    </cfRule>
  </conditionalFormatting>
  <conditionalFormatting sqref="B20:B22 B4:B13 B24:B40">
    <cfRule type="expression" dxfId="413" priority="17" stopIfTrue="1">
      <formula>MOD(ROW(),2)=0</formula>
    </cfRule>
    <cfRule type="expression" dxfId="412" priority="18" stopIfTrue="1">
      <formula>MOD(ROW(),2)&lt;&gt;0</formula>
    </cfRule>
  </conditionalFormatting>
  <conditionalFormatting sqref="A13">
    <cfRule type="expression" dxfId="411" priority="13" stopIfTrue="1">
      <formula>MOD(ROW(),2)=0</formula>
    </cfRule>
    <cfRule type="expression" dxfId="410" priority="14" stopIfTrue="1">
      <formula>MOD(ROW(),2)&lt;&gt;0</formula>
    </cfRule>
  </conditionalFormatting>
  <conditionalFormatting sqref="B23">
    <cfRule type="expression" dxfId="409" priority="11" stopIfTrue="1">
      <formula>MOD(ROW(),2)=0</formula>
    </cfRule>
    <cfRule type="expression" dxfId="408" priority="12" stopIfTrue="1">
      <formula>MOD(ROW(),2)&lt;&gt;0</formula>
    </cfRule>
  </conditionalFormatting>
  <conditionalFormatting sqref="A14">
    <cfRule type="expression" dxfId="407" priority="7" stopIfTrue="1">
      <formula>MOD(ROW(),2)=0</formula>
    </cfRule>
    <cfRule type="expression" dxfId="406" priority="8" stopIfTrue="1">
      <formula>MOD(ROW(),2)&lt;&gt;0</formula>
    </cfRule>
  </conditionalFormatting>
  <conditionalFormatting sqref="B14">
    <cfRule type="expression" dxfId="405" priority="9" stopIfTrue="1">
      <formula>MOD(ROW(),2)=0</formula>
    </cfRule>
    <cfRule type="expression" dxfId="404" priority="10" stopIfTrue="1">
      <formula>MOD(ROW(),2)&lt;&gt;0</formula>
    </cfRule>
  </conditionalFormatting>
  <conditionalFormatting sqref="A15:A16">
    <cfRule type="expression" dxfId="403" priority="3" stopIfTrue="1">
      <formula>MOD(ROW(),2)=0</formula>
    </cfRule>
    <cfRule type="expression" dxfId="402" priority="4" stopIfTrue="1">
      <formula>MOD(ROW(),2)&lt;&gt;0</formula>
    </cfRule>
  </conditionalFormatting>
  <conditionalFormatting sqref="B16">
    <cfRule type="expression" dxfId="401" priority="5" stopIfTrue="1">
      <formula>MOD(ROW(),2)=0</formula>
    </cfRule>
    <cfRule type="expression" dxfId="400" priority="6" stopIfTrue="1">
      <formula>MOD(ROW(),2)&lt;&gt;0</formula>
    </cfRule>
  </conditionalFormatting>
  <conditionalFormatting sqref="B15">
    <cfRule type="expression" dxfId="399" priority="1" stopIfTrue="1">
      <formula>MOD(ROW(),2)=0</formula>
    </cfRule>
    <cfRule type="expression" dxfId="3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15"/>
  <dimension ref="A1:L65"/>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2006</v>
      </c>
    </row>
    <row r="7" spans="1:12" ht="15" customHeight="1" x14ac:dyDescent="0.25">
      <c r="A7" s="89" t="s">
        <v>17</v>
      </c>
      <c r="B7" s="84" t="s">
        <v>563</v>
      </c>
    </row>
    <row r="8" spans="1:12" ht="43.5" customHeight="1" x14ac:dyDescent="0.25">
      <c r="A8" s="89" t="s">
        <v>2</v>
      </c>
      <c r="B8" s="84" t="s">
        <v>570</v>
      </c>
    </row>
    <row r="9" spans="1:12" x14ac:dyDescent="0.25">
      <c r="A9" s="89" t="s">
        <v>23</v>
      </c>
      <c r="B9" s="84" t="s">
        <v>398</v>
      </c>
    </row>
    <row r="10" spans="1:12" ht="26.4" x14ac:dyDescent="0.25">
      <c r="A10" s="89" t="s">
        <v>270</v>
      </c>
      <c r="B10" s="84" t="s">
        <v>285</v>
      </c>
    </row>
    <row r="11" spans="1:12" x14ac:dyDescent="0.25">
      <c r="A11" s="89" t="s">
        <v>57</v>
      </c>
      <c r="B11" s="84">
        <v>612</v>
      </c>
    </row>
    <row r="12" spans="1:12" x14ac:dyDescent="0.25">
      <c r="A12" s="89" t="s">
        <v>58</v>
      </c>
      <c r="B12" s="84" t="s">
        <v>571</v>
      </c>
    </row>
    <row r="13" spans="1:12" ht="61.95" customHeight="1" x14ac:dyDescent="0.25">
      <c r="A13" s="89" t="s">
        <v>519</v>
      </c>
      <c r="B13" s="84" t="s">
        <v>652</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20</v>
      </c>
      <c r="B21" s="99">
        <v>39.31</v>
      </c>
    </row>
    <row r="22" spans="1:2" x14ac:dyDescent="0.25">
      <c r="A22" s="98">
        <v>21</v>
      </c>
      <c r="B22" s="99">
        <v>38.94</v>
      </c>
    </row>
    <row r="23" spans="1:2" x14ac:dyDescent="0.25">
      <c r="A23" s="98">
        <v>22</v>
      </c>
      <c r="B23" s="99">
        <v>38.57</v>
      </c>
    </row>
    <row r="24" spans="1:2" x14ac:dyDescent="0.25">
      <c r="A24" s="98">
        <v>23</v>
      </c>
      <c r="B24" s="99">
        <v>38.19</v>
      </c>
    </row>
    <row r="25" spans="1:2" x14ac:dyDescent="0.25">
      <c r="A25" s="98">
        <v>24</v>
      </c>
      <c r="B25" s="99">
        <v>37.81</v>
      </c>
    </row>
    <row r="26" spans="1:2" x14ac:dyDescent="0.25">
      <c r="A26" s="98">
        <v>25</v>
      </c>
      <c r="B26" s="99">
        <v>37.409999999999997</v>
      </c>
    </row>
    <row r="27" spans="1:2" x14ac:dyDescent="0.25">
      <c r="A27" s="98">
        <v>26</v>
      </c>
      <c r="B27" s="99">
        <v>37.020000000000003</v>
      </c>
    </row>
    <row r="28" spans="1:2" x14ac:dyDescent="0.25">
      <c r="A28" s="98">
        <v>27</v>
      </c>
      <c r="B28" s="99">
        <v>36.61</v>
      </c>
    </row>
    <row r="29" spans="1:2" x14ac:dyDescent="0.25">
      <c r="A29" s="98">
        <v>28</v>
      </c>
      <c r="B29" s="99">
        <v>36.200000000000003</v>
      </c>
    </row>
    <row r="30" spans="1:2" x14ac:dyDescent="0.25">
      <c r="A30" s="98">
        <v>29</v>
      </c>
      <c r="B30" s="99">
        <v>35.78</v>
      </c>
    </row>
    <row r="31" spans="1:2" x14ac:dyDescent="0.25">
      <c r="A31" s="98">
        <v>30</v>
      </c>
      <c r="B31" s="99">
        <v>35.36</v>
      </c>
    </row>
    <row r="32" spans="1:2" x14ac:dyDescent="0.25">
      <c r="A32" s="98">
        <v>31</v>
      </c>
      <c r="B32" s="99">
        <v>34.93</v>
      </c>
    </row>
    <row r="33" spans="1:2" x14ac:dyDescent="0.25">
      <c r="A33" s="98">
        <v>32</v>
      </c>
      <c r="B33" s="99">
        <v>34.49</v>
      </c>
    </row>
    <row r="34" spans="1:2" x14ac:dyDescent="0.25">
      <c r="A34" s="98">
        <v>33</v>
      </c>
      <c r="B34" s="99">
        <v>34.04</v>
      </c>
    </row>
    <row r="35" spans="1:2" x14ac:dyDescent="0.25">
      <c r="A35" s="98">
        <v>34</v>
      </c>
      <c r="B35" s="99">
        <v>33.590000000000003</v>
      </c>
    </row>
    <row r="36" spans="1:2" x14ac:dyDescent="0.25">
      <c r="A36" s="98">
        <v>35</v>
      </c>
      <c r="B36" s="99">
        <v>33.14</v>
      </c>
    </row>
    <row r="37" spans="1:2" x14ac:dyDescent="0.25">
      <c r="A37" s="98">
        <v>36</v>
      </c>
      <c r="B37" s="99">
        <v>32.67</v>
      </c>
    </row>
    <row r="38" spans="1:2" x14ac:dyDescent="0.25">
      <c r="A38" s="98">
        <v>37</v>
      </c>
      <c r="B38" s="99">
        <v>32.200000000000003</v>
      </c>
    </row>
    <row r="39" spans="1:2" x14ac:dyDescent="0.25">
      <c r="A39" s="98">
        <v>38</v>
      </c>
      <c r="B39" s="99">
        <v>31.72</v>
      </c>
    </row>
    <row r="40" spans="1:2" x14ac:dyDescent="0.25">
      <c r="A40" s="98">
        <v>39</v>
      </c>
      <c r="B40" s="99">
        <v>31.24</v>
      </c>
    </row>
    <row r="41" spans="1:2" x14ac:dyDescent="0.25">
      <c r="A41" s="98">
        <v>40</v>
      </c>
      <c r="B41" s="99">
        <v>30.74</v>
      </c>
    </row>
    <row r="42" spans="1:2" x14ac:dyDescent="0.25">
      <c r="A42" s="98">
        <v>41</v>
      </c>
      <c r="B42" s="99">
        <v>30.24</v>
      </c>
    </row>
    <row r="43" spans="1:2" x14ac:dyDescent="0.25">
      <c r="A43" s="98">
        <v>42</v>
      </c>
      <c r="B43" s="99">
        <v>29.74</v>
      </c>
    </row>
    <row r="44" spans="1:2" x14ac:dyDescent="0.25">
      <c r="A44" s="98">
        <v>43</v>
      </c>
      <c r="B44" s="99">
        <v>29.23</v>
      </c>
    </row>
    <row r="45" spans="1:2" x14ac:dyDescent="0.25">
      <c r="A45" s="98">
        <v>44</v>
      </c>
      <c r="B45" s="99">
        <v>28.71</v>
      </c>
    </row>
    <row r="46" spans="1:2" x14ac:dyDescent="0.25">
      <c r="A46" s="98">
        <v>45</v>
      </c>
      <c r="B46" s="99">
        <v>28.18</v>
      </c>
    </row>
    <row r="47" spans="1:2" x14ac:dyDescent="0.25">
      <c r="A47" s="98">
        <v>46</v>
      </c>
      <c r="B47" s="99">
        <v>27.65</v>
      </c>
    </row>
    <row r="48" spans="1:2" x14ac:dyDescent="0.25">
      <c r="A48" s="98">
        <v>47</v>
      </c>
      <c r="B48" s="99">
        <v>27.11</v>
      </c>
    </row>
    <row r="49" spans="1:2" x14ac:dyDescent="0.25">
      <c r="A49" s="98">
        <v>48</v>
      </c>
      <c r="B49" s="99">
        <v>26.57</v>
      </c>
    </row>
    <row r="50" spans="1:2" x14ac:dyDescent="0.25">
      <c r="A50" s="98">
        <v>49</v>
      </c>
      <c r="B50" s="99">
        <v>26.01</v>
      </c>
    </row>
    <row r="51" spans="1:2" x14ac:dyDescent="0.25">
      <c r="A51" s="98">
        <v>50</v>
      </c>
      <c r="B51" s="99">
        <v>25.46</v>
      </c>
    </row>
    <row r="52" spans="1:2" x14ac:dyDescent="0.25">
      <c r="A52" s="98">
        <v>51</v>
      </c>
      <c r="B52" s="99">
        <v>24.89</v>
      </c>
    </row>
    <row r="53" spans="1:2" x14ac:dyDescent="0.25">
      <c r="A53" s="98">
        <v>52</v>
      </c>
      <c r="B53" s="99">
        <v>24.32</v>
      </c>
    </row>
    <row r="54" spans="1:2" x14ac:dyDescent="0.25">
      <c r="A54" s="98">
        <v>53</v>
      </c>
      <c r="B54" s="99">
        <v>23.74</v>
      </c>
    </row>
    <row r="55" spans="1:2" x14ac:dyDescent="0.25">
      <c r="A55" s="98">
        <v>54</v>
      </c>
      <c r="B55" s="99">
        <v>23.16</v>
      </c>
    </row>
    <row r="56" spans="1:2" x14ac:dyDescent="0.25">
      <c r="A56" s="98">
        <v>55</v>
      </c>
      <c r="B56" s="99">
        <v>22.57</v>
      </c>
    </row>
    <row r="57" spans="1:2" x14ac:dyDescent="0.25">
      <c r="A57" s="98">
        <v>56</v>
      </c>
      <c r="B57" s="99">
        <v>21.97</v>
      </c>
    </row>
    <row r="58" spans="1:2" x14ac:dyDescent="0.25">
      <c r="A58" s="98">
        <v>57</v>
      </c>
      <c r="B58" s="99">
        <v>21.37</v>
      </c>
    </row>
    <row r="59" spans="1:2" x14ac:dyDescent="0.25">
      <c r="A59" s="98">
        <v>58</v>
      </c>
      <c r="B59" s="99">
        <v>20.76</v>
      </c>
    </row>
    <row r="60" spans="1:2" x14ac:dyDescent="0.25">
      <c r="A60" s="98">
        <v>59</v>
      </c>
      <c r="B60" s="99">
        <v>20.149999999999999</v>
      </c>
    </row>
    <row r="61" spans="1:2" x14ac:dyDescent="0.25">
      <c r="A61" s="98">
        <v>60</v>
      </c>
      <c r="B61" s="99">
        <v>19.54</v>
      </c>
    </row>
    <row r="62" spans="1:2" x14ac:dyDescent="0.25">
      <c r="A62" s="98">
        <v>61</v>
      </c>
      <c r="B62" s="99">
        <v>18.920000000000002</v>
      </c>
    </row>
    <row r="63" spans="1:2" x14ac:dyDescent="0.25">
      <c r="A63" s="98">
        <v>62</v>
      </c>
      <c r="B63" s="99">
        <v>18.309999999999999</v>
      </c>
    </row>
    <row r="64" spans="1:2" x14ac:dyDescent="0.25">
      <c r="A64" s="98">
        <v>63</v>
      </c>
      <c r="B64" s="99">
        <v>17.690000000000001</v>
      </c>
    </row>
    <row r="65" spans="1:2" x14ac:dyDescent="0.25">
      <c r="A65" s="98">
        <v>64</v>
      </c>
      <c r="B65" s="99">
        <v>17.07</v>
      </c>
    </row>
  </sheetData>
  <sheetProtection algorithmName="SHA-512" hashValue="RQIEZNZsprpKc8qtH89fCYaFZdtKnobdiuZqir/lJ4NCBehZizzO5AQibozb2Z4CEhihcjtV16yv6gBHIku0cw==" saltValue="j0ucyUNOoaUMBGZv/wAEpw==" spinCount="100000" sheet="1" objects="1" scenarios="1"/>
  <conditionalFormatting sqref="A20:A65 A4:A12">
    <cfRule type="expression" dxfId="397" priority="15" stopIfTrue="1">
      <formula>MOD(ROW(),2)=0</formula>
    </cfRule>
    <cfRule type="expression" dxfId="396" priority="16" stopIfTrue="1">
      <formula>MOD(ROW(),2)&lt;&gt;0</formula>
    </cfRule>
  </conditionalFormatting>
  <conditionalFormatting sqref="B20:B22 B4:B13 B24:B65">
    <cfRule type="expression" dxfId="395" priority="17" stopIfTrue="1">
      <formula>MOD(ROW(),2)=0</formula>
    </cfRule>
    <cfRule type="expression" dxfId="394" priority="18" stopIfTrue="1">
      <formula>MOD(ROW(),2)&lt;&gt;0</formula>
    </cfRule>
  </conditionalFormatting>
  <conditionalFormatting sqref="A13">
    <cfRule type="expression" dxfId="393" priority="13" stopIfTrue="1">
      <formula>MOD(ROW(),2)=0</formula>
    </cfRule>
    <cfRule type="expression" dxfId="392" priority="14" stopIfTrue="1">
      <formula>MOD(ROW(),2)&lt;&gt;0</formula>
    </cfRule>
  </conditionalFormatting>
  <conditionalFormatting sqref="B23">
    <cfRule type="expression" dxfId="391" priority="11" stopIfTrue="1">
      <formula>MOD(ROW(),2)=0</formula>
    </cfRule>
    <cfRule type="expression" dxfId="390" priority="12" stopIfTrue="1">
      <formula>MOD(ROW(),2)&lt;&gt;0</formula>
    </cfRule>
  </conditionalFormatting>
  <conditionalFormatting sqref="A14">
    <cfRule type="expression" dxfId="389" priority="7" stopIfTrue="1">
      <formula>MOD(ROW(),2)=0</formula>
    </cfRule>
    <cfRule type="expression" dxfId="388" priority="8" stopIfTrue="1">
      <formula>MOD(ROW(),2)&lt;&gt;0</formula>
    </cfRule>
  </conditionalFormatting>
  <conditionalFormatting sqref="B14">
    <cfRule type="expression" dxfId="387" priority="9" stopIfTrue="1">
      <formula>MOD(ROW(),2)=0</formula>
    </cfRule>
    <cfRule type="expression" dxfId="386" priority="10" stopIfTrue="1">
      <formula>MOD(ROW(),2)&lt;&gt;0</formula>
    </cfRule>
  </conditionalFormatting>
  <conditionalFormatting sqref="A15:A16">
    <cfRule type="expression" dxfId="385" priority="3" stopIfTrue="1">
      <formula>MOD(ROW(),2)=0</formula>
    </cfRule>
    <cfRule type="expression" dxfId="384" priority="4" stopIfTrue="1">
      <formula>MOD(ROW(),2)&lt;&gt;0</formula>
    </cfRule>
  </conditionalFormatting>
  <conditionalFormatting sqref="B16">
    <cfRule type="expression" dxfId="383" priority="5" stopIfTrue="1">
      <formula>MOD(ROW(),2)=0</formula>
    </cfRule>
    <cfRule type="expression" dxfId="382" priority="6" stopIfTrue="1">
      <formula>MOD(ROW(),2)&lt;&gt;0</formula>
    </cfRule>
  </conditionalFormatting>
  <conditionalFormatting sqref="B15">
    <cfRule type="expression" dxfId="381" priority="1" stopIfTrue="1">
      <formula>MOD(ROW(),2)=0</formula>
    </cfRule>
    <cfRule type="expression" dxfId="3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16"/>
  <dimension ref="A1:L40"/>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ht="16.5" customHeight="1" x14ac:dyDescent="0.25">
      <c r="A7" s="89" t="s">
        <v>17</v>
      </c>
      <c r="B7" s="84" t="s">
        <v>563</v>
      </c>
    </row>
    <row r="8" spans="1:12" ht="48" customHeight="1" x14ac:dyDescent="0.25">
      <c r="A8" s="89" t="s">
        <v>2</v>
      </c>
      <c r="B8" s="84" t="s">
        <v>568</v>
      </c>
    </row>
    <row r="9" spans="1:12" x14ac:dyDescent="0.25">
      <c r="A9" s="89" t="s">
        <v>23</v>
      </c>
      <c r="B9" s="84" t="s">
        <v>398</v>
      </c>
    </row>
    <row r="10" spans="1:12" ht="26.4" x14ac:dyDescent="0.25">
      <c r="A10" s="89" t="s">
        <v>270</v>
      </c>
      <c r="B10" s="84" t="s">
        <v>285</v>
      </c>
    </row>
    <row r="11" spans="1:12" x14ac:dyDescent="0.25">
      <c r="A11" s="89" t="s">
        <v>57</v>
      </c>
      <c r="B11" s="84">
        <v>613</v>
      </c>
    </row>
    <row r="12" spans="1:12" x14ac:dyDescent="0.25">
      <c r="A12" s="89" t="s">
        <v>58</v>
      </c>
      <c r="B12" s="84" t="s">
        <v>572</v>
      </c>
    </row>
    <row r="13" spans="1:12" ht="65.55" customHeight="1" x14ac:dyDescent="0.25">
      <c r="A13" s="89" t="s">
        <v>519</v>
      </c>
      <c r="B13" s="84" t="s">
        <v>653</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55</v>
      </c>
      <c r="B21" s="99">
        <v>24.12</v>
      </c>
    </row>
    <row r="22" spans="1:2" x14ac:dyDescent="0.25">
      <c r="A22" s="98">
        <v>56</v>
      </c>
      <c r="B22" s="99">
        <v>23.53</v>
      </c>
    </row>
    <row r="23" spans="1:2" x14ac:dyDescent="0.25">
      <c r="A23" s="98">
        <v>57</v>
      </c>
      <c r="B23" s="99">
        <v>22.94</v>
      </c>
    </row>
    <row r="24" spans="1:2" x14ac:dyDescent="0.25">
      <c r="A24" s="98">
        <v>58</v>
      </c>
      <c r="B24" s="99">
        <v>22.33</v>
      </c>
    </row>
    <row r="25" spans="1:2" x14ac:dyDescent="0.25">
      <c r="A25" s="98">
        <v>59</v>
      </c>
      <c r="B25" s="99">
        <v>21.72</v>
      </c>
    </row>
    <row r="26" spans="1:2" x14ac:dyDescent="0.25">
      <c r="A26" s="98">
        <v>60</v>
      </c>
      <c r="B26" s="99">
        <v>21.11</v>
      </c>
    </row>
    <row r="27" spans="1:2" x14ac:dyDescent="0.25">
      <c r="A27" s="98">
        <v>61</v>
      </c>
      <c r="B27" s="99">
        <v>20.48</v>
      </c>
    </row>
    <row r="28" spans="1:2" x14ac:dyDescent="0.25">
      <c r="A28" s="98">
        <v>62</v>
      </c>
      <c r="B28" s="99">
        <v>19.86</v>
      </c>
    </row>
    <row r="29" spans="1:2" x14ac:dyDescent="0.25">
      <c r="A29" s="98">
        <v>63</v>
      </c>
      <c r="B29" s="99">
        <v>19.22</v>
      </c>
    </row>
    <row r="30" spans="1:2" x14ac:dyDescent="0.25">
      <c r="A30" s="98">
        <v>64</v>
      </c>
      <c r="B30" s="99">
        <v>18.59</v>
      </c>
    </row>
    <row r="31" spans="1:2" x14ac:dyDescent="0.25">
      <c r="A31" s="98">
        <v>65</v>
      </c>
      <c r="B31" s="99">
        <v>17.95</v>
      </c>
    </row>
    <row r="32" spans="1:2" x14ac:dyDescent="0.25">
      <c r="A32" s="98">
        <v>66</v>
      </c>
      <c r="B32" s="99">
        <v>17.3</v>
      </c>
    </row>
    <row r="33" spans="1:2" x14ac:dyDescent="0.25">
      <c r="A33" s="98">
        <v>67</v>
      </c>
      <c r="B33" s="99">
        <v>16.66</v>
      </c>
    </row>
    <row r="34" spans="1:2" x14ac:dyDescent="0.25">
      <c r="A34" s="98">
        <v>68</v>
      </c>
      <c r="B34" s="99">
        <v>16.010000000000002</v>
      </c>
    </row>
    <row r="35" spans="1:2" x14ac:dyDescent="0.25">
      <c r="A35" s="98">
        <v>69</v>
      </c>
      <c r="B35" s="99">
        <v>15.36</v>
      </c>
    </row>
    <row r="36" spans="1:2" x14ac:dyDescent="0.25">
      <c r="A36" s="98">
        <v>70</v>
      </c>
      <c r="B36" s="99">
        <v>14.71</v>
      </c>
    </row>
    <row r="37" spans="1:2" x14ac:dyDescent="0.25">
      <c r="A37" s="98">
        <v>71</v>
      </c>
      <c r="B37" s="99">
        <v>14.06</v>
      </c>
    </row>
    <row r="38" spans="1:2" x14ac:dyDescent="0.25">
      <c r="A38" s="98">
        <v>72</v>
      </c>
      <c r="B38" s="99">
        <v>13.41</v>
      </c>
    </row>
    <row r="39" spans="1:2" x14ac:dyDescent="0.25">
      <c r="A39" s="98">
        <v>73</v>
      </c>
      <c r="B39" s="99">
        <v>12.77</v>
      </c>
    </row>
    <row r="40" spans="1:2" x14ac:dyDescent="0.25">
      <c r="A40" s="98">
        <v>74</v>
      </c>
      <c r="B40" s="99">
        <v>12.13</v>
      </c>
    </row>
  </sheetData>
  <sheetProtection algorithmName="SHA-512" hashValue="gapnJjXt1OeNOW+tfWYTTbbcIOPyqzAkMip/w2gUZ2T2Ervj0WXMKsIQcraCZxuzi00vdY9xRBTmRea3+g02HA==" saltValue="ByS2lFSpvQoTZc5EEK338w==" spinCount="100000" sheet="1" objects="1" scenarios="1"/>
  <conditionalFormatting sqref="A20:A40 A4:A12">
    <cfRule type="expression" dxfId="379" priority="15" stopIfTrue="1">
      <formula>MOD(ROW(),2)=0</formula>
    </cfRule>
    <cfRule type="expression" dxfId="378" priority="16" stopIfTrue="1">
      <formula>MOD(ROW(),2)&lt;&gt;0</formula>
    </cfRule>
  </conditionalFormatting>
  <conditionalFormatting sqref="B20:B22 B4:B13 B24:B40">
    <cfRule type="expression" dxfId="377" priority="17" stopIfTrue="1">
      <formula>MOD(ROW(),2)=0</formula>
    </cfRule>
    <cfRule type="expression" dxfId="376" priority="18" stopIfTrue="1">
      <formula>MOD(ROW(),2)&lt;&gt;0</formula>
    </cfRule>
  </conditionalFormatting>
  <conditionalFormatting sqref="A13">
    <cfRule type="expression" dxfId="375" priority="13" stopIfTrue="1">
      <formula>MOD(ROW(),2)=0</formula>
    </cfRule>
    <cfRule type="expression" dxfId="374" priority="14" stopIfTrue="1">
      <formula>MOD(ROW(),2)&lt;&gt;0</formula>
    </cfRule>
  </conditionalFormatting>
  <conditionalFormatting sqref="B23">
    <cfRule type="expression" dxfId="373" priority="11" stopIfTrue="1">
      <formula>MOD(ROW(),2)=0</formula>
    </cfRule>
    <cfRule type="expression" dxfId="372" priority="12" stopIfTrue="1">
      <formula>MOD(ROW(),2)&lt;&gt;0</formula>
    </cfRule>
  </conditionalFormatting>
  <conditionalFormatting sqref="A14">
    <cfRule type="expression" dxfId="371" priority="7" stopIfTrue="1">
      <formula>MOD(ROW(),2)=0</formula>
    </cfRule>
    <cfRule type="expression" dxfId="370" priority="8" stopIfTrue="1">
      <formula>MOD(ROW(),2)&lt;&gt;0</formula>
    </cfRule>
  </conditionalFormatting>
  <conditionalFormatting sqref="B14">
    <cfRule type="expression" dxfId="369" priority="9" stopIfTrue="1">
      <formula>MOD(ROW(),2)=0</formula>
    </cfRule>
    <cfRule type="expression" dxfId="368" priority="10" stopIfTrue="1">
      <formula>MOD(ROW(),2)&lt;&gt;0</formula>
    </cfRule>
  </conditionalFormatting>
  <conditionalFormatting sqref="A15:A16">
    <cfRule type="expression" dxfId="367" priority="3" stopIfTrue="1">
      <formula>MOD(ROW(),2)=0</formula>
    </cfRule>
    <cfRule type="expression" dxfId="366" priority="4" stopIfTrue="1">
      <formula>MOD(ROW(),2)&lt;&gt;0</formula>
    </cfRule>
  </conditionalFormatting>
  <conditionalFormatting sqref="B16">
    <cfRule type="expression" dxfId="365" priority="5" stopIfTrue="1">
      <formula>MOD(ROW(),2)=0</formula>
    </cfRule>
    <cfRule type="expression" dxfId="364" priority="6" stopIfTrue="1">
      <formula>MOD(ROW(),2)&lt;&gt;0</formula>
    </cfRule>
  </conditionalFormatting>
  <conditionalFormatting sqref="B15">
    <cfRule type="expression" dxfId="363" priority="1" stopIfTrue="1">
      <formula>MOD(ROW(),2)=0</formula>
    </cfRule>
    <cfRule type="expression" dxfId="3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17"/>
  <dimension ref="A1:L68"/>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ht="14.55" customHeight="1" x14ac:dyDescent="0.25">
      <c r="A7" s="89" t="s">
        <v>17</v>
      </c>
      <c r="B7" s="84" t="s">
        <v>563</v>
      </c>
    </row>
    <row r="8" spans="1:12" ht="43.5" customHeight="1" x14ac:dyDescent="0.25">
      <c r="A8" s="89" t="s">
        <v>2</v>
      </c>
      <c r="B8" s="84" t="s">
        <v>570</v>
      </c>
    </row>
    <row r="9" spans="1:12" x14ac:dyDescent="0.25">
      <c r="A9" s="89" t="s">
        <v>23</v>
      </c>
      <c r="B9" s="84" t="s">
        <v>398</v>
      </c>
    </row>
    <row r="10" spans="1:12" ht="26.4" x14ac:dyDescent="0.25">
      <c r="A10" s="89" t="s">
        <v>270</v>
      </c>
      <c r="B10" s="84" t="s">
        <v>285</v>
      </c>
    </row>
    <row r="11" spans="1:12" x14ac:dyDescent="0.25">
      <c r="A11" s="89" t="s">
        <v>57</v>
      </c>
      <c r="B11" s="84">
        <v>614</v>
      </c>
    </row>
    <row r="12" spans="1:12" x14ac:dyDescent="0.25">
      <c r="A12" s="89" t="s">
        <v>58</v>
      </c>
      <c r="B12" s="84" t="s">
        <v>573</v>
      </c>
    </row>
    <row r="13" spans="1:12" ht="63.45" customHeight="1" x14ac:dyDescent="0.25">
      <c r="A13" s="89" t="s">
        <v>519</v>
      </c>
      <c r="B13" s="84" t="s">
        <v>653</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x14ac:dyDescent="0.25">
      <c r="A20" s="97" t="s">
        <v>288</v>
      </c>
      <c r="B20" s="97" t="s">
        <v>614</v>
      </c>
    </row>
    <row r="21" spans="1:2" x14ac:dyDescent="0.25">
      <c r="A21" s="98">
        <v>20</v>
      </c>
      <c r="B21" s="99">
        <v>39.31</v>
      </c>
    </row>
    <row r="22" spans="1:2" x14ac:dyDescent="0.25">
      <c r="A22" s="98">
        <v>21</v>
      </c>
      <c r="B22" s="99">
        <v>38.94</v>
      </c>
    </row>
    <row r="23" spans="1:2" x14ac:dyDescent="0.25">
      <c r="A23" s="98">
        <v>22</v>
      </c>
      <c r="B23" s="99">
        <v>38.57</v>
      </c>
    </row>
    <row r="24" spans="1:2" x14ac:dyDescent="0.25">
      <c r="A24" s="98">
        <v>23</v>
      </c>
      <c r="B24" s="99">
        <v>38.19</v>
      </c>
    </row>
    <row r="25" spans="1:2" x14ac:dyDescent="0.25">
      <c r="A25" s="98">
        <v>24</v>
      </c>
      <c r="B25" s="99">
        <v>37.81</v>
      </c>
    </row>
    <row r="26" spans="1:2" x14ac:dyDescent="0.25">
      <c r="A26" s="98">
        <v>25</v>
      </c>
      <c r="B26" s="99">
        <v>37.409999999999997</v>
      </c>
    </row>
    <row r="27" spans="1:2" x14ac:dyDescent="0.25">
      <c r="A27" s="98">
        <v>26</v>
      </c>
      <c r="B27" s="99">
        <v>37.020000000000003</v>
      </c>
    </row>
    <row r="28" spans="1:2" x14ac:dyDescent="0.25">
      <c r="A28" s="98">
        <v>27</v>
      </c>
      <c r="B28" s="99">
        <v>36.61</v>
      </c>
    </row>
    <row r="29" spans="1:2" x14ac:dyDescent="0.25">
      <c r="A29" s="98">
        <v>28</v>
      </c>
      <c r="B29" s="99">
        <v>36.200000000000003</v>
      </c>
    </row>
    <row r="30" spans="1:2" x14ac:dyDescent="0.25">
      <c r="A30" s="98">
        <v>29</v>
      </c>
      <c r="B30" s="99">
        <v>35.78</v>
      </c>
    </row>
    <row r="31" spans="1:2" x14ac:dyDescent="0.25">
      <c r="A31" s="98">
        <v>30</v>
      </c>
      <c r="B31" s="99">
        <v>35.36</v>
      </c>
    </row>
    <row r="32" spans="1:2" x14ac:dyDescent="0.25">
      <c r="A32" s="98">
        <v>31</v>
      </c>
      <c r="B32" s="99">
        <v>34.93</v>
      </c>
    </row>
    <row r="33" spans="1:2" x14ac:dyDescent="0.25">
      <c r="A33" s="98">
        <v>32</v>
      </c>
      <c r="B33" s="99">
        <v>34.49</v>
      </c>
    </row>
    <row r="34" spans="1:2" x14ac:dyDescent="0.25">
      <c r="A34" s="98">
        <v>33</v>
      </c>
      <c r="B34" s="99">
        <v>34.04</v>
      </c>
    </row>
    <row r="35" spans="1:2" x14ac:dyDescent="0.25">
      <c r="A35" s="98">
        <v>34</v>
      </c>
      <c r="B35" s="99">
        <v>33.590000000000003</v>
      </c>
    </row>
    <row r="36" spans="1:2" x14ac:dyDescent="0.25">
      <c r="A36" s="98">
        <v>35</v>
      </c>
      <c r="B36" s="99">
        <v>33.14</v>
      </c>
    </row>
    <row r="37" spans="1:2" x14ac:dyDescent="0.25">
      <c r="A37" s="98">
        <v>36</v>
      </c>
      <c r="B37" s="99">
        <v>32.67</v>
      </c>
    </row>
    <row r="38" spans="1:2" x14ac:dyDescent="0.25">
      <c r="A38" s="98">
        <v>37</v>
      </c>
      <c r="B38" s="99">
        <v>32.200000000000003</v>
      </c>
    </row>
    <row r="39" spans="1:2" x14ac:dyDescent="0.25">
      <c r="A39" s="98">
        <v>38</v>
      </c>
      <c r="B39" s="99">
        <v>31.72</v>
      </c>
    </row>
    <row r="40" spans="1:2" x14ac:dyDescent="0.25">
      <c r="A40" s="98">
        <v>39</v>
      </c>
      <c r="B40" s="99">
        <v>31.24</v>
      </c>
    </row>
    <row r="41" spans="1:2" x14ac:dyDescent="0.25">
      <c r="A41" s="98">
        <v>40</v>
      </c>
      <c r="B41" s="99">
        <v>30.74</v>
      </c>
    </row>
    <row r="42" spans="1:2" x14ac:dyDescent="0.25">
      <c r="A42" s="98">
        <v>41</v>
      </c>
      <c r="B42" s="99">
        <v>30.24</v>
      </c>
    </row>
    <row r="43" spans="1:2" x14ac:dyDescent="0.25">
      <c r="A43" s="98">
        <v>42</v>
      </c>
      <c r="B43" s="99">
        <v>29.74</v>
      </c>
    </row>
    <row r="44" spans="1:2" x14ac:dyDescent="0.25">
      <c r="A44" s="98">
        <v>43</v>
      </c>
      <c r="B44" s="99">
        <v>29.23</v>
      </c>
    </row>
    <row r="45" spans="1:2" x14ac:dyDescent="0.25">
      <c r="A45" s="98">
        <v>44</v>
      </c>
      <c r="B45" s="99">
        <v>28.71</v>
      </c>
    </row>
    <row r="46" spans="1:2" x14ac:dyDescent="0.25">
      <c r="A46" s="98">
        <v>45</v>
      </c>
      <c r="B46" s="99">
        <v>28.18</v>
      </c>
    </row>
    <row r="47" spans="1:2" x14ac:dyDescent="0.25">
      <c r="A47" s="98">
        <v>46</v>
      </c>
      <c r="B47" s="99">
        <v>27.65</v>
      </c>
    </row>
    <row r="48" spans="1:2" x14ac:dyDescent="0.25">
      <c r="A48" s="98">
        <v>47</v>
      </c>
      <c r="B48" s="99">
        <v>27.11</v>
      </c>
    </row>
    <row r="49" spans="1:2" x14ac:dyDescent="0.25">
      <c r="A49" s="98">
        <v>48</v>
      </c>
      <c r="B49" s="99">
        <v>26.57</v>
      </c>
    </row>
    <row r="50" spans="1:2" x14ac:dyDescent="0.25">
      <c r="A50" s="98">
        <v>49</v>
      </c>
      <c r="B50" s="99">
        <v>26.01</v>
      </c>
    </row>
    <row r="51" spans="1:2" x14ac:dyDescent="0.25">
      <c r="A51" s="98">
        <v>50</v>
      </c>
      <c r="B51" s="99">
        <v>25.46</v>
      </c>
    </row>
    <row r="52" spans="1:2" x14ac:dyDescent="0.25">
      <c r="A52" s="98">
        <v>51</v>
      </c>
      <c r="B52" s="99">
        <v>24.89</v>
      </c>
    </row>
    <row r="53" spans="1:2" x14ac:dyDescent="0.25">
      <c r="A53" s="98">
        <v>52</v>
      </c>
      <c r="B53" s="99">
        <v>24.32</v>
      </c>
    </row>
    <row r="54" spans="1:2" x14ac:dyDescent="0.25">
      <c r="A54" s="98">
        <v>53</v>
      </c>
      <c r="B54" s="99">
        <v>23.74</v>
      </c>
    </row>
    <row r="55" spans="1:2" x14ac:dyDescent="0.25">
      <c r="A55" s="98">
        <v>54</v>
      </c>
      <c r="B55" s="99">
        <v>23.16</v>
      </c>
    </row>
    <row r="56" spans="1:2" x14ac:dyDescent="0.25">
      <c r="A56" s="98">
        <v>55</v>
      </c>
      <c r="B56" s="99">
        <v>22.57</v>
      </c>
    </row>
    <row r="57" spans="1:2" x14ac:dyDescent="0.25">
      <c r="A57" s="98">
        <v>56</v>
      </c>
      <c r="B57" s="99">
        <v>21.97</v>
      </c>
    </row>
    <row r="58" spans="1:2" x14ac:dyDescent="0.25">
      <c r="A58" s="98">
        <v>57</v>
      </c>
      <c r="B58" s="99">
        <v>21.37</v>
      </c>
    </row>
    <row r="59" spans="1:2" x14ac:dyDescent="0.25">
      <c r="A59" s="98">
        <v>58</v>
      </c>
      <c r="B59" s="99">
        <v>20.76</v>
      </c>
    </row>
    <row r="60" spans="1:2" x14ac:dyDescent="0.25">
      <c r="A60" s="98">
        <v>59</v>
      </c>
      <c r="B60" s="99">
        <v>20.149999999999999</v>
      </c>
    </row>
    <row r="61" spans="1:2" x14ac:dyDescent="0.25">
      <c r="A61" s="98">
        <v>60</v>
      </c>
      <c r="B61" s="99">
        <v>19.54</v>
      </c>
    </row>
    <row r="62" spans="1:2" x14ac:dyDescent="0.25">
      <c r="A62" s="98">
        <v>61</v>
      </c>
      <c r="B62" s="99">
        <v>18.920000000000002</v>
      </c>
    </row>
    <row r="63" spans="1:2" x14ac:dyDescent="0.25">
      <c r="A63" s="98">
        <v>62</v>
      </c>
      <c r="B63" s="99">
        <v>18.309999999999999</v>
      </c>
    </row>
    <row r="64" spans="1:2" x14ac:dyDescent="0.25">
      <c r="A64" s="98">
        <v>63</v>
      </c>
      <c r="B64" s="99">
        <v>17.690000000000001</v>
      </c>
    </row>
    <row r="65" spans="1:2" x14ac:dyDescent="0.25">
      <c r="A65" s="98">
        <v>64</v>
      </c>
      <c r="B65" s="99">
        <v>17.07</v>
      </c>
    </row>
    <row r="66" spans="1:2" x14ac:dyDescent="0.25">
      <c r="A66" s="98">
        <v>65</v>
      </c>
      <c r="B66" s="99">
        <v>16.45</v>
      </c>
    </row>
    <row r="67" spans="1:2" x14ac:dyDescent="0.25">
      <c r="A67" s="98">
        <v>66</v>
      </c>
      <c r="B67" s="99">
        <v>15.83</v>
      </c>
    </row>
    <row r="68" spans="1:2" x14ac:dyDescent="0.25">
      <c r="A68" s="98">
        <v>67</v>
      </c>
      <c r="B68" s="99">
        <v>15.21</v>
      </c>
    </row>
  </sheetData>
  <sheetProtection algorithmName="SHA-512" hashValue="AjBq7BB+zGjX2IsyoVstfDLu9wWcalOip57XcpxFA1p5X1Ivq6OkoQ09vg7hrMIET17cuvbnA9uhl9bVH7wjPw==" saltValue="wjdZwC2WfZhl/dQO0ZK5tg==" spinCount="100000" sheet="1" objects="1" scenarios="1"/>
  <conditionalFormatting sqref="A20:A68 A4:A12">
    <cfRule type="expression" dxfId="361" priority="15" stopIfTrue="1">
      <formula>MOD(ROW(),2)=0</formula>
    </cfRule>
    <cfRule type="expression" dxfId="360" priority="16" stopIfTrue="1">
      <formula>MOD(ROW(),2)&lt;&gt;0</formula>
    </cfRule>
  </conditionalFormatting>
  <conditionalFormatting sqref="B20:B22 B4:B13 B24:B68">
    <cfRule type="expression" dxfId="359" priority="17" stopIfTrue="1">
      <formula>MOD(ROW(),2)=0</formula>
    </cfRule>
    <cfRule type="expression" dxfId="358" priority="18" stopIfTrue="1">
      <formula>MOD(ROW(),2)&lt;&gt;0</formula>
    </cfRule>
  </conditionalFormatting>
  <conditionalFormatting sqref="A13">
    <cfRule type="expression" dxfId="357" priority="13" stopIfTrue="1">
      <formula>MOD(ROW(),2)=0</formula>
    </cfRule>
    <cfRule type="expression" dxfId="356" priority="14" stopIfTrue="1">
      <formula>MOD(ROW(),2)&lt;&gt;0</formula>
    </cfRule>
  </conditionalFormatting>
  <conditionalFormatting sqref="B23">
    <cfRule type="expression" dxfId="355" priority="11" stopIfTrue="1">
      <formula>MOD(ROW(),2)=0</formula>
    </cfRule>
    <cfRule type="expression" dxfId="354" priority="12" stopIfTrue="1">
      <formula>MOD(ROW(),2)&lt;&gt;0</formula>
    </cfRule>
  </conditionalFormatting>
  <conditionalFormatting sqref="A14">
    <cfRule type="expression" dxfId="353" priority="7" stopIfTrue="1">
      <formula>MOD(ROW(),2)=0</formula>
    </cfRule>
    <cfRule type="expression" dxfId="352" priority="8" stopIfTrue="1">
      <formula>MOD(ROW(),2)&lt;&gt;0</formula>
    </cfRule>
  </conditionalFormatting>
  <conditionalFormatting sqref="B14">
    <cfRule type="expression" dxfId="351" priority="9" stopIfTrue="1">
      <formula>MOD(ROW(),2)=0</formula>
    </cfRule>
    <cfRule type="expression" dxfId="350" priority="10" stopIfTrue="1">
      <formula>MOD(ROW(),2)&lt;&gt;0</formula>
    </cfRule>
  </conditionalFormatting>
  <conditionalFormatting sqref="A15:A16">
    <cfRule type="expression" dxfId="349" priority="3" stopIfTrue="1">
      <formula>MOD(ROW(),2)=0</formula>
    </cfRule>
    <cfRule type="expression" dxfId="348" priority="4" stopIfTrue="1">
      <formula>MOD(ROW(),2)&lt;&gt;0</formula>
    </cfRule>
  </conditionalFormatting>
  <conditionalFormatting sqref="B16">
    <cfRule type="expression" dxfId="347" priority="5" stopIfTrue="1">
      <formula>MOD(ROW(),2)=0</formula>
    </cfRule>
    <cfRule type="expression" dxfId="346" priority="6" stopIfTrue="1">
      <formula>MOD(ROW(),2)&lt;&gt;0</formula>
    </cfRule>
  </conditionalFormatting>
  <conditionalFormatting sqref="B15">
    <cfRule type="expression" dxfId="345" priority="1" stopIfTrue="1">
      <formula>MOD(ROW(),2)=0</formula>
    </cfRule>
    <cfRule type="expression" dxfId="3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18"/>
  <dimension ref="A1:N40"/>
  <sheetViews>
    <sheetView showGridLines="0" zoomScale="85" zoomScaleNormal="85" workbookViewId="0"/>
  </sheetViews>
  <sheetFormatPr defaultColWidth="10" defaultRowHeight="13.2" x14ac:dyDescent="0.25"/>
  <cols>
    <col min="1" max="1" width="31.6640625" style="27" customWidth="1"/>
    <col min="2" max="14" width="22.6640625" style="27" customWidth="1"/>
    <col min="15" max="16384" width="10" style="27"/>
  </cols>
  <sheetData>
    <row r="1" spans="1:14" ht="21" x14ac:dyDescent="0.4">
      <c r="A1" s="40" t="s">
        <v>4</v>
      </c>
      <c r="B1" s="41"/>
      <c r="C1" s="41"/>
      <c r="D1" s="41"/>
      <c r="E1" s="41"/>
      <c r="F1" s="41"/>
      <c r="G1" s="41"/>
      <c r="H1" s="41"/>
      <c r="I1" s="41"/>
      <c r="L1" s="96"/>
    </row>
    <row r="2" spans="1:14" ht="15.6" x14ac:dyDescent="0.3">
      <c r="A2" s="94" t="str">
        <f>'[5]Purpose of spreadsheet'!A2</f>
        <v>Police_EW - Scheme Pays factors</v>
      </c>
      <c r="B2" s="43"/>
      <c r="C2" s="43"/>
      <c r="D2" s="43"/>
      <c r="E2" s="43"/>
      <c r="F2" s="43"/>
      <c r="G2" s="43"/>
      <c r="H2" s="43"/>
      <c r="I2" s="43"/>
    </row>
    <row r="4" spans="1:14" x14ac:dyDescent="0.25">
      <c r="A4" s="88" t="s">
        <v>24</v>
      </c>
      <c r="B4" s="82" t="s">
        <v>26</v>
      </c>
      <c r="C4" s="82"/>
      <c r="D4" s="82"/>
      <c r="E4" s="82"/>
      <c r="F4" s="82"/>
      <c r="G4" s="82"/>
      <c r="H4" s="82"/>
      <c r="I4" s="82"/>
      <c r="J4" s="82"/>
      <c r="K4" s="82"/>
      <c r="L4" s="82"/>
      <c r="M4" s="82"/>
      <c r="N4" s="82"/>
    </row>
    <row r="5" spans="1:14" x14ac:dyDescent="0.25">
      <c r="A5" s="89" t="s">
        <v>16</v>
      </c>
      <c r="B5" s="84" t="s">
        <v>52</v>
      </c>
      <c r="C5" s="84"/>
      <c r="D5" s="84"/>
      <c r="E5" s="84"/>
      <c r="F5" s="84"/>
      <c r="G5" s="84"/>
      <c r="H5" s="84"/>
      <c r="I5" s="84"/>
      <c r="J5" s="84"/>
      <c r="K5" s="84"/>
      <c r="L5" s="84"/>
      <c r="M5" s="84"/>
      <c r="N5" s="84"/>
    </row>
    <row r="6" spans="1:14" x14ac:dyDescent="0.25">
      <c r="A6" s="89" t="s">
        <v>53</v>
      </c>
      <c r="B6" s="84">
        <v>1987</v>
      </c>
      <c r="C6" s="84"/>
      <c r="D6" s="84"/>
      <c r="E6" s="84"/>
      <c r="F6" s="84"/>
      <c r="G6" s="84"/>
      <c r="H6" s="84"/>
      <c r="I6" s="84"/>
      <c r="J6" s="84"/>
      <c r="K6" s="84"/>
      <c r="L6" s="84"/>
      <c r="M6" s="84"/>
      <c r="N6" s="84"/>
    </row>
    <row r="7" spans="1:14" x14ac:dyDescent="0.25">
      <c r="A7" s="89" t="s">
        <v>17</v>
      </c>
      <c r="B7" s="84" t="s">
        <v>574</v>
      </c>
      <c r="C7" s="84"/>
      <c r="D7" s="84"/>
      <c r="E7" s="84"/>
      <c r="F7" s="84"/>
      <c r="G7" s="84"/>
      <c r="H7" s="84"/>
      <c r="I7" s="84"/>
      <c r="J7" s="84"/>
      <c r="K7" s="84"/>
      <c r="L7" s="84"/>
      <c r="M7" s="84"/>
      <c r="N7" s="84"/>
    </row>
    <row r="8" spans="1:14" ht="12.45" customHeight="1" x14ac:dyDescent="0.25">
      <c r="A8" s="89" t="s">
        <v>2</v>
      </c>
      <c r="B8" s="84" t="s">
        <v>406</v>
      </c>
      <c r="C8" s="84"/>
      <c r="D8" s="84"/>
      <c r="E8" s="84"/>
      <c r="F8" s="84"/>
      <c r="G8" s="84"/>
      <c r="H8" s="84"/>
      <c r="I8" s="84"/>
      <c r="J8" s="84"/>
      <c r="K8" s="84"/>
      <c r="L8" s="84"/>
      <c r="M8" s="84"/>
      <c r="N8" s="84"/>
    </row>
    <row r="9" spans="1:14" x14ac:dyDescent="0.25">
      <c r="A9" s="89" t="s">
        <v>23</v>
      </c>
      <c r="B9" s="84" t="s">
        <v>398</v>
      </c>
      <c r="C9" s="84"/>
      <c r="D9" s="84"/>
      <c r="E9" s="84"/>
      <c r="F9" s="84"/>
      <c r="G9" s="84"/>
      <c r="H9" s="84"/>
      <c r="I9" s="84"/>
      <c r="J9" s="84"/>
      <c r="K9" s="84"/>
      <c r="L9" s="84"/>
      <c r="M9" s="84"/>
      <c r="N9" s="84"/>
    </row>
    <row r="10" spans="1:14" ht="12.45" customHeight="1" x14ac:dyDescent="0.25">
      <c r="A10" s="89" t="s">
        <v>270</v>
      </c>
      <c r="B10" s="84" t="s">
        <v>575</v>
      </c>
      <c r="C10" s="84"/>
      <c r="D10" s="84"/>
      <c r="E10" s="84"/>
      <c r="F10" s="84"/>
      <c r="G10" s="84"/>
      <c r="H10" s="84"/>
      <c r="I10" s="84"/>
      <c r="J10" s="84"/>
      <c r="K10" s="84"/>
      <c r="L10" s="84"/>
      <c r="M10" s="84"/>
      <c r="N10" s="84"/>
    </row>
    <row r="11" spans="1:14" x14ac:dyDescent="0.25">
      <c r="A11" s="89" t="s">
        <v>57</v>
      </c>
      <c r="B11" s="84">
        <v>615</v>
      </c>
      <c r="C11" s="84"/>
      <c r="D11" s="84"/>
      <c r="E11" s="84"/>
      <c r="F11" s="84"/>
      <c r="G11" s="84"/>
      <c r="H11" s="84"/>
      <c r="I11" s="84"/>
      <c r="J11" s="84"/>
      <c r="K11" s="84"/>
      <c r="L11" s="84"/>
      <c r="M11" s="84"/>
      <c r="N11" s="84"/>
    </row>
    <row r="12" spans="1:14" x14ac:dyDescent="0.25">
      <c r="A12" s="89" t="s">
        <v>58</v>
      </c>
      <c r="B12" s="84" t="s">
        <v>576</v>
      </c>
      <c r="C12" s="84"/>
      <c r="D12" s="84"/>
      <c r="E12" s="84"/>
      <c r="F12" s="84"/>
      <c r="G12" s="84"/>
      <c r="H12" s="84"/>
      <c r="I12" s="84"/>
      <c r="J12" s="84"/>
      <c r="K12" s="84"/>
      <c r="L12" s="84"/>
      <c r="M12" s="84"/>
      <c r="N12" s="84"/>
    </row>
    <row r="13" spans="1:14" ht="12.45" customHeight="1" x14ac:dyDescent="0.25">
      <c r="A13" s="89" t="s">
        <v>519</v>
      </c>
      <c r="B13" s="84" t="s">
        <v>651</v>
      </c>
      <c r="C13" s="84"/>
      <c r="D13" s="84"/>
      <c r="E13" s="84"/>
      <c r="F13" s="84"/>
      <c r="G13" s="84"/>
      <c r="H13" s="84"/>
      <c r="I13" s="84"/>
      <c r="J13" s="84"/>
      <c r="K13" s="84"/>
      <c r="L13" s="84"/>
      <c r="M13" s="84"/>
      <c r="N13" s="84"/>
    </row>
    <row r="14" spans="1:14" x14ac:dyDescent="0.25">
      <c r="A14" s="89" t="s">
        <v>19</v>
      </c>
      <c r="B14" s="90">
        <v>45135</v>
      </c>
      <c r="C14" s="84"/>
      <c r="D14" s="84"/>
      <c r="E14" s="84"/>
      <c r="F14" s="84"/>
      <c r="G14" s="84"/>
      <c r="H14" s="84"/>
      <c r="I14" s="84"/>
      <c r="J14" s="84"/>
      <c r="K14" s="84"/>
      <c r="L14" s="84"/>
      <c r="M14" s="84"/>
      <c r="N14" s="84"/>
    </row>
    <row r="15" spans="1:14" ht="26.4" x14ac:dyDescent="0.25">
      <c r="A15" s="89" t="s">
        <v>20</v>
      </c>
      <c r="B15" s="90">
        <v>45135</v>
      </c>
      <c r="C15" s="84"/>
      <c r="D15" s="84"/>
      <c r="E15" s="84"/>
      <c r="F15" s="84"/>
      <c r="G15" s="84"/>
      <c r="H15" s="84"/>
      <c r="I15" s="84"/>
      <c r="J15" s="84"/>
      <c r="K15" s="84"/>
      <c r="L15" s="84"/>
      <c r="M15" s="84"/>
      <c r="N15" s="84"/>
    </row>
    <row r="16" spans="1:14" x14ac:dyDescent="0.25">
      <c r="A16" s="89" t="s">
        <v>268</v>
      </c>
      <c r="B16" s="90" t="s">
        <v>520</v>
      </c>
      <c r="C16" s="84"/>
      <c r="D16" s="84"/>
      <c r="E16" s="84"/>
      <c r="F16" s="84"/>
      <c r="G16" s="84"/>
      <c r="H16" s="84"/>
      <c r="I16" s="84"/>
      <c r="J16" s="84"/>
      <c r="K16" s="84"/>
      <c r="L16" s="84"/>
      <c r="M16" s="84"/>
      <c r="N16" s="84"/>
    </row>
    <row r="18" spans="1:14" x14ac:dyDescent="0.25">
      <c r="B18" s="96" t="str">
        <f>HYPERLINK("#'Factor List'!A1","Back to Factor List")</f>
        <v>Back to Factor List</v>
      </c>
    </row>
    <row r="20" spans="1:14" x14ac:dyDescent="0.25">
      <c r="A20" s="97" t="s">
        <v>402</v>
      </c>
      <c r="B20" s="97">
        <v>48</v>
      </c>
      <c r="C20" s="97">
        <v>49</v>
      </c>
      <c r="D20" s="97">
        <v>50</v>
      </c>
      <c r="E20" s="97">
        <v>51</v>
      </c>
      <c r="F20" s="97">
        <v>52</v>
      </c>
      <c r="G20" s="97">
        <v>53</v>
      </c>
      <c r="H20" s="97">
        <v>54</v>
      </c>
      <c r="I20" s="97">
        <v>55</v>
      </c>
      <c r="J20" s="97">
        <v>56</v>
      </c>
      <c r="K20" s="97">
        <v>57</v>
      </c>
      <c r="L20" s="97">
        <v>58</v>
      </c>
      <c r="M20" s="97">
        <v>59</v>
      </c>
      <c r="N20" s="97">
        <v>60</v>
      </c>
    </row>
    <row r="21" spans="1:14" x14ac:dyDescent="0.25">
      <c r="A21" s="98">
        <v>0</v>
      </c>
      <c r="B21" s="99">
        <v>17.55</v>
      </c>
      <c r="C21" s="99">
        <v>17.829999999999998</v>
      </c>
      <c r="D21" s="99">
        <v>18.12</v>
      </c>
      <c r="E21" s="99">
        <v>18.41</v>
      </c>
      <c r="F21" s="99">
        <v>18.71</v>
      </c>
      <c r="G21" s="99">
        <v>19.02</v>
      </c>
      <c r="H21" s="99">
        <v>19.329999999999998</v>
      </c>
      <c r="I21" s="99">
        <v>19.649999999999999</v>
      </c>
      <c r="J21" s="99">
        <v>19.98</v>
      </c>
      <c r="K21" s="99">
        <v>20.329999999999998</v>
      </c>
      <c r="L21" s="99">
        <v>20.68</v>
      </c>
      <c r="M21" s="99">
        <v>21.04</v>
      </c>
      <c r="N21" s="99">
        <v>21.42</v>
      </c>
    </row>
    <row r="22" spans="1:14" x14ac:dyDescent="0.25">
      <c r="A22" s="98">
        <v>1</v>
      </c>
      <c r="B22" s="99">
        <v>17.579999999999998</v>
      </c>
      <c r="C22" s="99">
        <v>17.86</v>
      </c>
      <c r="D22" s="99">
        <v>18.14</v>
      </c>
      <c r="E22" s="99">
        <v>18.43</v>
      </c>
      <c r="F22" s="99">
        <v>18.73</v>
      </c>
      <c r="G22" s="99">
        <v>19.04</v>
      </c>
      <c r="H22" s="99">
        <v>19.36</v>
      </c>
      <c r="I22" s="99">
        <v>19.68</v>
      </c>
      <c r="J22" s="99">
        <v>20.010000000000002</v>
      </c>
      <c r="K22" s="99">
        <v>20.350000000000001</v>
      </c>
      <c r="L22" s="99">
        <v>20.71</v>
      </c>
      <c r="M22" s="99">
        <v>21.07</v>
      </c>
      <c r="N22" s="99"/>
    </row>
    <row r="23" spans="1:14" x14ac:dyDescent="0.25">
      <c r="A23" s="98">
        <v>2</v>
      </c>
      <c r="B23" s="99">
        <v>17.600000000000001</v>
      </c>
      <c r="C23" s="99">
        <v>17.88</v>
      </c>
      <c r="D23" s="99">
        <v>18.170000000000002</v>
      </c>
      <c r="E23" s="99">
        <v>18.46</v>
      </c>
      <c r="F23" s="99">
        <v>18.760000000000002</v>
      </c>
      <c r="G23" s="99">
        <v>19.07</v>
      </c>
      <c r="H23" s="99">
        <v>19.38</v>
      </c>
      <c r="I23" s="99">
        <v>19.71</v>
      </c>
      <c r="J23" s="99">
        <v>20.04</v>
      </c>
      <c r="K23" s="99">
        <v>20.38</v>
      </c>
      <c r="L23" s="99">
        <v>20.74</v>
      </c>
      <c r="M23" s="99">
        <v>21.1</v>
      </c>
      <c r="N23" s="99"/>
    </row>
    <row r="24" spans="1:14" x14ac:dyDescent="0.25">
      <c r="A24" s="98">
        <v>3</v>
      </c>
      <c r="B24" s="99">
        <v>17.62</v>
      </c>
      <c r="C24" s="99">
        <v>17.899999999999999</v>
      </c>
      <c r="D24" s="99">
        <v>18.190000000000001</v>
      </c>
      <c r="E24" s="99">
        <v>18.48</v>
      </c>
      <c r="F24" s="99">
        <v>18.79</v>
      </c>
      <c r="G24" s="99">
        <v>19.09</v>
      </c>
      <c r="H24" s="99">
        <v>19.41</v>
      </c>
      <c r="I24" s="99">
        <v>19.739999999999998</v>
      </c>
      <c r="J24" s="99">
        <v>20.07</v>
      </c>
      <c r="K24" s="99">
        <v>20.41</v>
      </c>
      <c r="L24" s="99">
        <v>20.77</v>
      </c>
      <c r="M24" s="99">
        <v>21.14</v>
      </c>
      <c r="N24" s="99"/>
    </row>
    <row r="25" spans="1:14" x14ac:dyDescent="0.25">
      <c r="A25" s="98">
        <v>4</v>
      </c>
      <c r="B25" s="99">
        <v>17.649999999999999</v>
      </c>
      <c r="C25" s="99">
        <v>17.93</v>
      </c>
      <c r="D25" s="99">
        <v>18.21</v>
      </c>
      <c r="E25" s="99">
        <v>18.510000000000002</v>
      </c>
      <c r="F25" s="99">
        <v>18.809999999999999</v>
      </c>
      <c r="G25" s="99">
        <v>19.12</v>
      </c>
      <c r="H25" s="99">
        <v>19.440000000000001</v>
      </c>
      <c r="I25" s="99">
        <v>19.760000000000002</v>
      </c>
      <c r="J25" s="99">
        <v>20.100000000000001</v>
      </c>
      <c r="K25" s="99">
        <v>20.440000000000001</v>
      </c>
      <c r="L25" s="99">
        <v>20.8</v>
      </c>
      <c r="M25" s="99">
        <v>21.17</v>
      </c>
      <c r="N25" s="99"/>
    </row>
    <row r="26" spans="1:14" x14ac:dyDescent="0.25">
      <c r="A26" s="98">
        <v>5</v>
      </c>
      <c r="B26" s="99">
        <v>17.670000000000002</v>
      </c>
      <c r="C26" s="99">
        <v>17.95</v>
      </c>
      <c r="D26" s="99">
        <v>18.239999999999998</v>
      </c>
      <c r="E26" s="99">
        <v>18.53</v>
      </c>
      <c r="F26" s="99">
        <v>18.84</v>
      </c>
      <c r="G26" s="99">
        <v>19.149999999999999</v>
      </c>
      <c r="H26" s="99">
        <v>19.46</v>
      </c>
      <c r="I26" s="99">
        <v>19.79</v>
      </c>
      <c r="J26" s="99">
        <v>20.13</v>
      </c>
      <c r="K26" s="99">
        <v>20.47</v>
      </c>
      <c r="L26" s="99">
        <v>20.83</v>
      </c>
      <c r="M26" s="99">
        <v>21.2</v>
      </c>
      <c r="N26" s="99"/>
    </row>
    <row r="27" spans="1:14" x14ac:dyDescent="0.25">
      <c r="A27" s="98">
        <v>6</v>
      </c>
      <c r="B27" s="99">
        <v>17.690000000000001</v>
      </c>
      <c r="C27" s="99">
        <v>17.97</v>
      </c>
      <c r="D27" s="99">
        <v>18.260000000000002</v>
      </c>
      <c r="E27" s="99">
        <v>18.559999999999999</v>
      </c>
      <c r="F27" s="99">
        <v>18.86</v>
      </c>
      <c r="G27" s="99">
        <v>19.170000000000002</v>
      </c>
      <c r="H27" s="99">
        <v>19.489999999999998</v>
      </c>
      <c r="I27" s="99">
        <v>19.82</v>
      </c>
      <c r="J27" s="99">
        <v>20.16</v>
      </c>
      <c r="K27" s="99">
        <v>20.5</v>
      </c>
      <c r="L27" s="99">
        <v>20.86</v>
      </c>
      <c r="M27" s="99">
        <v>21.23</v>
      </c>
      <c r="N27" s="99"/>
    </row>
    <row r="28" spans="1:14" x14ac:dyDescent="0.25">
      <c r="A28" s="98">
        <v>7</v>
      </c>
      <c r="B28" s="99">
        <v>17.72</v>
      </c>
      <c r="C28" s="99">
        <v>18</v>
      </c>
      <c r="D28" s="99">
        <v>18.29</v>
      </c>
      <c r="E28" s="99">
        <v>18.579999999999998</v>
      </c>
      <c r="F28" s="99">
        <v>18.89</v>
      </c>
      <c r="G28" s="99">
        <v>19.2</v>
      </c>
      <c r="H28" s="99">
        <v>19.52</v>
      </c>
      <c r="I28" s="99">
        <v>19.850000000000001</v>
      </c>
      <c r="J28" s="99">
        <v>20.18</v>
      </c>
      <c r="K28" s="99">
        <v>20.53</v>
      </c>
      <c r="L28" s="99">
        <v>20.89</v>
      </c>
      <c r="M28" s="99">
        <v>21.26</v>
      </c>
      <c r="N28" s="99"/>
    </row>
    <row r="29" spans="1:14" x14ac:dyDescent="0.25">
      <c r="A29" s="98">
        <v>8</v>
      </c>
      <c r="B29" s="99">
        <v>17.739999999999998</v>
      </c>
      <c r="C29" s="99">
        <v>18.02</v>
      </c>
      <c r="D29" s="99">
        <v>18.309999999999999</v>
      </c>
      <c r="E29" s="99">
        <v>18.61</v>
      </c>
      <c r="F29" s="99">
        <v>18.91</v>
      </c>
      <c r="G29" s="99">
        <v>19.23</v>
      </c>
      <c r="H29" s="99">
        <v>19.55</v>
      </c>
      <c r="I29" s="99">
        <v>19.87</v>
      </c>
      <c r="J29" s="99">
        <v>20.21</v>
      </c>
      <c r="K29" s="99">
        <v>20.56</v>
      </c>
      <c r="L29" s="99">
        <v>20.92</v>
      </c>
      <c r="M29" s="99">
        <v>21.29</v>
      </c>
      <c r="N29" s="99"/>
    </row>
    <row r="30" spans="1:14" x14ac:dyDescent="0.25">
      <c r="A30" s="98">
        <v>9</v>
      </c>
      <c r="B30" s="99">
        <v>17.760000000000002</v>
      </c>
      <c r="C30" s="99">
        <v>18.05</v>
      </c>
      <c r="D30" s="99">
        <v>18.34</v>
      </c>
      <c r="E30" s="99">
        <v>18.63</v>
      </c>
      <c r="F30" s="99">
        <v>18.940000000000001</v>
      </c>
      <c r="G30" s="99">
        <v>19.25</v>
      </c>
      <c r="H30" s="99">
        <v>19.57</v>
      </c>
      <c r="I30" s="99">
        <v>19.899999999999999</v>
      </c>
      <c r="J30" s="99">
        <v>20.239999999999998</v>
      </c>
      <c r="K30" s="99">
        <v>20.59</v>
      </c>
      <c r="L30" s="99">
        <v>20.95</v>
      </c>
      <c r="M30" s="99">
        <v>21.32</v>
      </c>
      <c r="N30" s="99"/>
    </row>
    <row r="31" spans="1:14" x14ac:dyDescent="0.25">
      <c r="A31" s="98">
        <v>10</v>
      </c>
      <c r="B31" s="99">
        <v>17.79</v>
      </c>
      <c r="C31" s="99">
        <v>18.07</v>
      </c>
      <c r="D31" s="99">
        <v>18.36</v>
      </c>
      <c r="E31" s="99">
        <v>18.66</v>
      </c>
      <c r="F31" s="99">
        <v>18.96</v>
      </c>
      <c r="G31" s="99">
        <v>19.28</v>
      </c>
      <c r="H31" s="99">
        <v>19.600000000000001</v>
      </c>
      <c r="I31" s="99">
        <v>19.93</v>
      </c>
      <c r="J31" s="99">
        <v>20.27</v>
      </c>
      <c r="K31" s="99">
        <v>20.62</v>
      </c>
      <c r="L31" s="99">
        <v>20.98</v>
      </c>
      <c r="M31" s="99">
        <v>21.35</v>
      </c>
      <c r="N31" s="99"/>
    </row>
    <row r="32" spans="1:14" x14ac:dyDescent="0.25">
      <c r="A32" s="98">
        <v>11</v>
      </c>
      <c r="B32" s="99">
        <v>17.809999999999999</v>
      </c>
      <c r="C32" s="99">
        <v>18.09</v>
      </c>
      <c r="D32" s="99">
        <v>18.39</v>
      </c>
      <c r="E32" s="99">
        <v>18.68</v>
      </c>
      <c r="F32" s="99">
        <v>18.989999999999998</v>
      </c>
      <c r="G32" s="99">
        <v>19.3</v>
      </c>
      <c r="H32" s="99">
        <v>19.63</v>
      </c>
      <c r="I32" s="99">
        <v>19.96</v>
      </c>
      <c r="J32" s="99">
        <v>20.3</v>
      </c>
      <c r="K32" s="99">
        <v>20.65</v>
      </c>
      <c r="L32" s="99">
        <v>21.01</v>
      </c>
      <c r="M32" s="99">
        <v>21.39</v>
      </c>
      <c r="N32" s="99"/>
    </row>
    <row r="38" ht="39.6" customHeight="1" x14ac:dyDescent="0.25"/>
    <row r="40" ht="27.6" customHeight="1" x14ac:dyDescent="0.25"/>
  </sheetData>
  <sheetProtection algorithmName="SHA-512" hashValue="M5kWvCq27bOD3wIh5bfrRV/gzC3gxV3EDRtb/HzO/DYWSES+hzqKOh4v2qsUz0bRzcGg6vcqE0Df8fQDpHgFeA==" saltValue="tI7Zysq1ugawYM3CtmKJNw==" spinCount="100000" sheet="1" objects="1" scenarios="1"/>
  <conditionalFormatting sqref="A4:A12">
    <cfRule type="expression" dxfId="343" priority="19" stopIfTrue="1">
      <formula>MOD(ROW(),2)=0</formula>
    </cfRule>
    <cfRule type="expression" dxfId="342" priority="20" stopIfTrue="1">
      <formula>MOD(ROW(),2)&lt;&gt;0</formula>
    </cfRule>
  </conditionalFormatting>
  <conditionalFormatting sqref="B4:N13 C14:N16">
    <cfRule type="expression" dxfId="341" priority="21" stopIfTrue="1">
      <formula>MOD(ROW(),2)=0</formula>
    </cfRule>
    <cfRule type="expression" dxfId="340" priority="22" stopIfTrue="1">
      <formula>MOD(ROW(),2)&lt;&gt;0</formula>
    </cfRule>
  </conditionalFormatting>
  <conditionalFormatting sqref="A20:A32">
    <cfRule type="expression" dxfId="339" priority="15" stopIfTrue="1">
      <formula>MOD(ROW(),2)=0</formula>
    </cfRule>
    <cfRule type="expression" dxfId="338" priority="16" stopIfTrue="1">
      <formula>MOD(ROW(),2)&lt;&gt;0</formula>
    </cfRule>
  </conditionalFormatting>
  <conditionalFormatting sqref="B20:N22 B24:N32 C23:N23">
    <cfRule type="expression" dxfId="337" priority="17" stopIfTrue="1">
      <formula>MOD(ROW(),2)=0</formula>
    </cfRule>
    <cfRule type="expression" dxfId="336" priority="18" stopIfTrue="1">
      <formula>MOD(ROW(),2)&lt;&gt;0</formula>
    </cfRule>
  </conditionalFormatting>
  <conditionalFormatting sqref="A13">
    <cfRule type="expression" dxfId="335" priority="13" stopIfTrue="1">
      <formula>MOD(ROW(),2)=0</formula>
    </cfRule>
    <cfRule type="expression" dxfId="334" priority="14" stopIfTrue="1">
      <formula>MOD(ROW(),2)&lt;&gt;0</formula>
    </cfRule>
  </conditionalFormatting>
  <conditionalFormatting sqref="B23">
    <cfRule type="expression" dxfId="333" priority="11" stopIfTrue="1">
      <formula>MOD(ROW(),2)=0</formula>
    </cfRule>
    <cfRule type="expression" dxfId="332" priority="12" stopIfTrue="1">
      <formula>MOD(ROW(),2)&lt;&gt;0</formula>
    </cfRule>
  </conditionalFormatting>
  <conditionalFormatting sqref="A14">
    <cfRule type="expression" dxfId="331" priority="7" stopIfTrue="1">
      <formula>MOD(ROW(),2)=0</formula>
    </cfRule>
    <cfRule type="expression" dxfId="330" priority="8" stopIfTrue="1">
      <formula>MOD(ROW(),2)&lt;&gt;0</formula>
    </cfRule>
  </conditionalFormatting>
  <conditionalFormatting sqref="B14">
    <cfRule type="expression" dxfId="329" priority="9" stopIfTrue="1">
      <formula>MOD(ROW(),2)=0</formula>
    </cfRule>
    <cfRule type="expression" dxfId="328" priority="10" stopIfTrue="1">
      <formula>MOD(ROW(),2)&lt;&gt;0</formula>
    </cfRule>
  </conditionalFormatting>
  <conditionalFormatting sqref="A15:A16">
    <cfRule type="expression" dxfId="327" priority="3" stopIfTrue="1">
      <formula>MOD(ROW(),2)=0</formula>
    </cfRule>
    <cfRule type="expression" dxfId="326" priority="4" stopIfTrue="1">
      <formula>MOD(ROW(),2)&lt;&gt;0</formula>
    </cfRule>
  </conditionalFormatting>
  <conditionalFormatting sqref="B16">
    <cfRule type="expression" dxfId="325" priority="5" stopIfTrue="1">
      <formula>MOD(ROW(),2)=0</formula>
    </cfRule>
    <cfRule type="expression" dxfId="324" priority="6" stopIfTrue="1">
      <formula>MOD(ROW(),2)&lt;&gt;0</formula>
    </cfRule>
  </conditionalFormatting>
  <conditionalFormatting sqref="B15">
    <cfRule type="expression" dxfId="323" priority="1" stopIfTrue="1">
      <formula>MOD(ROW(),2)=0</formula>
    </cfRule>
    <cfRule type="expression" dxfId="3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19"/>
  <dimension ref="A1:AK40"/>
  <sheetViews>
    <sheetView showGridLines="0" zoomScale="85" zoomScaleNormal="85" workbookViewId="0"/>
  </sheetViews>
  <sheetFormatPr defaultColWidth="10" defaultRowHeight="13.2" x14ac:dyDescent="0.25"/>
  <cols>
    <col min="1" max="1" width="31.6640625" style="27" customWidth="1"/>
    <col min="2" max="37" width="22.6640625" style="27" customWidth="1"/>
    <col min="38" max="16384" width="10" style="27"/>
  </cols>
  <sheetData>
    <row r="1" spans="1:37" ht="21" x14ac:dyDescent="0.4">
      <c r="A1" s="40" t="s">
        <v>4</v>
      </c>
      <c r="B1" s="41"/>
      <c r="C1" s="41"/>
      <c r="D1" s="41"/>
      <c r="E1" s="41"/>
      <c r="F1" s="41"/>
      <c r="G1" s="41"/>
      <c r="H1" s="41"/>
      <c r="I1" s="41"/>
      <c r="L1" s="96"/>
    </row>
    <row r="2" spans="1:37" ht="15.6" x14ac:dyDescent="0.3">
      <c r="A2" s="94" t="str">
        <f>'[5]Purpose of spreadsheet'!A2</f>
        <v>Police_EW - Scheme Pays factors</v>
      </c>
      <c r="B2" s="43"/>
      <c r="C2" s="43"/>
      <c r="D2" s="43"/>
      <c r="E2" s="43"/>
      <c r="F2" s="43"/>
      <c r="G2" s="43"/>
      <c r="H2" s="43"/>
      <c r="I2" s="43"/>
    </row>
    <row r="4" spans="1:37"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row>
    <row r="5" spans="1:37"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row>
    <row r="6" spans="1:37" x14ac:dyDescent="0.25">
      <c r="A6" s="89" t="s">
        <v>53</v>
      </c>
      <c r="B6" s="84">
        <v>1987</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row>
    <row r="7" spans="1:37"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row>
    <row r="8" spans="1:37" ht="12.45" customHeight="1" x14ac:dyDescent="0.25">
      <c r="A8" s="89" t="s">
        <v>2</v>
      </c>
      <c r="B8" s="84" t="s">
        <v>418</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row>
    <row r="9" spans="1:37"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row>
    <row r="10" spans="1:37" ht="12.45" customHeight="1" x14ac:dyDescent="0.25">
      <c r="A10" s="89" t="s">
        <v>270</v>
      </c>
      <c r="B10" s="84" t="s">
        <v>575</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row>
    <row r="11" spans="1:37" x14ac:dyDescent="0.25">
      <c r="A11" s="89" t="s">
        <v>57</v>
      </c>
      <c r="B11" s="84">
        <v>616</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row>
    <row r="12" spans="1:37" x14ac:dyDescent="0.25">
      <c r="A12" s="89" t="s">
        <v>58</v>
      </c>
      <c r="B12" s="84" t="s">
        <v>577</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row>
    <row r="13" spans="1:37" ht="12.45" customHeight="1" x14ac:dyDescent="0.25">
      <c r="A13" s="89" t="s">
        <v>519</v>
      </c>
      <c r="B13" s="84" t="s">
        <v>651</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row>
    <row r="14" spans="1:37"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row>
    <row r="15" spans="1:37"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row>
    <row r="16" spans="1:37"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row>
    <row r="18" spans="1:37" x14ac:dyDescent="0.25">
      <c r="B18" s="96" t="str">
        <f>HYPERLINK("#'Factor List'!A1","Back to Factor List")</f>
        <v>Back to Factor List</v>
      </c>
    </row>
    <row r="20" spans="1:37" x14ac:dyDescent="0.25">
      <c r="A20" s="97" t="s">
        <v>402</v>
      </c>
      <c r="B20" s="97">
        <v>25</v>
      </c>
      <c r="C20" s="97">
        <v>26</v>
      </c>
      <c r="D20" s="97">
        <v>27</v>
      </c>
      <c r="E20" s="97">
        <v>28</v>
      </c>
      <c r="F20" s="97">
        <v>29</v>
      </c>
      <c r="G20" s="97">
        <v>30</v>
      </c>
      <c r="H20" s="97">
        <v>31</v>
      </c>
      <c r="I20" s="97">
        <v>32</v>
      </c>
      <c r="J20" s="97">
        <v>33</v>
      </c>
      <c r="K20" s="97">
        <v>34</v>
      </c>
      <c r="L20" s="97">
        <v>35</v>
      </c>
      <c r="M20" s="97">
        <v>36</v>
      </c>
      <c r="N20" s="97">
        <v>37</v>
      </c>
      <c r="O20" s="97">
        <v>38</v>
      </c>
      <c r="P20" s="97">
        <v>39</v>
      </c>
      <c r="Q20" s="97">
        <v>40</v>
      </c>
      <c r="R20" s="97">
        <v>41</v>
      </c>
      <c r="S20" s="97">
        <v>42</v>
      </c>
      <c r="T20" s="97">
        <v>43</v>
      </c>
      <c r="U20" s="97">
        <v>44</v>
      </c>
      <c r="V20" s="97">
        <v>45</v>
      </c>
      <c r="W20" s="97">
        <v>46</v>
      </c>
      <c r="X20" s="97">
        <v>47</v>
      </c>
      <c r="Y20" s="97">
        <v>48</v>
      </c>
      <c r="Z20" s="97">
        <v>49</v>
      </c>
      <c r="AA20" s="97">
        <v>50</v>
      </c>
      <c r="AB20" s="97">
        <v>51</v>
      </c>
      <c r="AC20" s="97">
        <v>52</v>
      </c>
      <c r="AD20" s="97">
        <v>53</v>
      </c>
      <c r="AE20" s="97">
        <v>54</v>
      </c>
      <c r="AF20" s="97">
        <v>55</v>
      </c>
      <c r="AG20" s="97">
        <v>56</v>
      </c>
      <c r="AH20" s="97">
        <v>57</v>
      </c>
      <c r="AI20" s="97">
        <v>58</v>
      </c>
      <c r="AJ20" s="97">
        <v>59</v>
      </c>
      <c r="AK20" s="97">
        <v>60</v>
      </c>
    </row>
    <row r="21" spans="1:37" x14ac:dyDescent="0.25">
      <c r="A21" s="98">
        <v>0</v>
      </c>
      <c r="B21" s="99">
        <v>11.55</v>
      </c>
      <c r="C21" s="99">
        <v>11.72</v>
      </c>
      <c r="D21" s="99">
        <v>11.88</v>
      </c>
      <c r="E21" s="99">
        <v>12.05</v>
      </c>
      <c r="F21" s="99">
        <v>12.22</v>
      </c>
      <c r="G21" s="99">
        <v>12.4</v>
      </c>
      <c r="H21" s="99">
        <v>12.57</v>
      </c>
      <c r="I21" s="99">
        <v>12.75</v>
      </c>
      <c r="J21" s="99">
        <v>12.94</v>
      </c>
      <c r="K21" s="99">
        <v>13.12</v>
      </c>
      <c r="L21" s="99">
        <v>13.31</v>
      </c>
      <c r="M21" s="99">
        <v>13.5</v>
      </c>
      <c r="N21" s="99">
        <v>13.7</v>
      </c>
      <c r="O21" s="99">
        <v>13.9</v>
      </c>
      <c r="P21" s="99">
        <v>14.1</v>
      </c>
      <c r="Q21" s="99">
        <v>14.31</v>
      </c>
      <c r="R21" s="99">
        <v>14.52</v>
      </c>
      <c r="S21" s="99">
        <v>14.74</v>
      </c>
      <c r="T21" s="99">
        <v>14.96</v>
      </c>
      <c r="U21" s="99">
        <v>15.19</v>
      </c>
      <c r="V21" s="99">
        <v>15.42</v>
      </c>
      <c r="W21" s="99">
        <v>15.66</v>
      </c>
      <c r="X21" s="99">
        <v>15.9</v>
      </c>
      <c r="Y21" s="99">
        <v>16.149999999999999</v>
      </c>
      <c r="Z21" s="99">
        <v>16.41</v>
      </c>
      <c r="AA21" s="99">
        <v>16.670000000000002</v>
      </c>
      <c r="AB21" s="99">
        <v>16.940000000000001</v>
      </c>
      <c r="AC21" s="99">
        <v>17.22</v>
      </c>
      <c r="AD21" s="99">
        <v>17.510000000000002</v>
      </c>
      <c r="AE21" s="99">
        <v>17.809999999999999</v>
      </c>
      <c r="AF21" s="99">
        <v>18.12</v>
      </c>
      <c r="AG21" s="99">
        <v>18.43</v>
      </c>
      <c r="AH21" s="99">
        <v>18.760000000000002</v>
      </c>
      <c r="AI21" s="99">
        <v>19.11</v>
      </c>
      <c r="AJ21" s="99">
        <v>19.47</v>
      </c>
      <c r="AK21" s="99">
        <v>19.850000000000001</v>
      </c>
    </row>
    <row r="22" spans="1:37" x14ac:dyDescent="0.25">
      <c r="A22" s="98">
        <v>1</v>
      </c>
      <c r="B22" s="99">
        <v>11.57</v>
      </c>
      <c r="C22" s="99">
        <v>11.73</v>
      </c>
      <c r="D22" s="99">
        <v>11.9</v>
      </c>
      <c r="E22" s="99">
        <v>12.06</v>
      </c>
      <c r="F22" s="99">
        <v>12.24</v>
      </c>
      <c r="G22" s="99">
        <v>12.41</v>
      </c>
      <c r="H22" s="99">
        <v>12.59</v>
      </c>
      <c r="I22" s="99">
        <v>12.77</v>
      </c>
      <c r="J22" s="99">
        <v>12.95</v>
      </c>
      <c r="K22" s="99">
        <v>13.14</v>
      </c>
      <c r="L22" s="99">
        <v>13.33</v>
      </c>
      <c r="M22" s="99">
        <v>13.52</v>
      </c>
      <c r="N22" s="99">
        <v>13.72</v>
      </c>
      <c r="O22" s="99">
        <v>13.92</v>
      </c>
      <c r="P22" s="99">
        <v>14.12</v>
      </c>
      <c r="Q22" s="99">
        <v>14.33</v>
      </c>
      <c r="R22" s="99">
        <v>14.54</v>
      </c>
      <c r="S22" s="99">
        <v>14.76</v>
      </c>
      <c r="T22" s="99">
        <v>14.98</v>
      </c>
      <c r="U22" s="99">
        <v>15.21</v>
      </c>
      <c r="V22" s="99">
        <v>15.44</v>
      </c>
      <c r="W22" s="99">
        <v>15.68</v>
      </c>
      <c r="X22" s="99">
        <v>15.92</v>
      </c>
      <c r="Y22" s="99">
        <v>16.170000000000002</v>
      </c>
      <c r="Z22" s="99">
        <v>16.43</v>
      </c>
      <c r="AA22" s="99">
        <v>16.7</v>
      </c>
      <c r="AB22" s="99">
        <v>16.97</v>
      </c>
      <c r="AC22" s="99">
        <v>17.25</v>
      </c>
      <c r="AD22" s="99">
        <v>17.54</v>
      </c>
      <c r="AE22" s="99">
        <v>17.829999999999998</v>
      </c>
      <c r="AF22" s="99">
        <v>18.14</v>
      </c>
      <c r="AG22" s="99">
        <v>18.46</v>
      </c>
      <c r="AH22" s="99">
        <v>18.79</v>
      </c>
      <c r="AI22" s="99">
        <v>19.14</v>
      </c>
      <c r="AJ22" s="99">
        <v>19.5</v>
      </c>
      <c r="AK22" s="99"/>
    </row>
    <row r="23" spans="1:37" x14ac:dyDescent="0.25">
      <c r="A23" s="98">
        <v>2</v>
      </c>
      <c r="B23" s="99">
        <v>11.58</v>
      </c>
      <c r="C23" s="99">
        <v>11.74</v>
      </c>
      <c r="D23" s="99">
        <v>11.91</v>
      </c>
      <c r="E23" s="99">
        <v>12.08</v>
      </c>
      <c r="F23" s="99">
        <v>12.25</v>
      </c>
      <c r="G23" s="99">
        <v>12.42</v>
      </c>
      <c r="H23" s="99">
        <v>12.6</v>
      </c>
      <c r="I23" s="99">
        <v>12.78</v>
      </c>
      <c r="J23" s="99">
        <v>12.97</v>
      </c>
      <c r="K23" s="99">
        <v>13.15</v>
      </c>
      <c r="L23" s="99">
        <v>13.34</v>
      </c>
      <c r="M23" s="99">
        <v>13.54</v>
      </c>
      <c r="N23" s="99">
        <v>13.73</v>
      </c>
      <c r="O23" s="99">
        <v>13.93</v>
      </c>
      <c r="P23" s="99">
        <v>14.14</v>
      </c>
      <c r="Q23" s="99">
        <v>14.35</v>
      </c>
      <c r="R23" s="99">
        <v>14.56</v>
      </c>
      <c r="S23" s="99">
        <v>14.78</v>
      </c>
      <c r="T23" s="99">
        <v>15</v>
      </c>
      <c r="U23" s="99">
        <v>15.23</v>
      </c>
      <c r="V23" s="99">
        <v>15.46</v>
      </c>
      <c r="W23" s="99">
        <v>15.7</v>
      </c>
      <c r="X23" s="99">
        <v>15.94</v>
      </c>
      <c r="Y23" s="99">
        <v>16.2</v>
      </c>
      <c r="Z23" s="99">
        <v>16.45</v>
      </c>
      <c r="AA23" s="99">
        <v>16.72</v>
      </c>
      <c r="AB23" s="99">
        <v>16.989999999999998</v>
      </c>
      <c r="AC23" s="99">
        <v>17.27</v>
      </c>
      <c r="AD23" s="99">
        <v>17.559999999999999</v>
      </c>
      <c r="AE23" s="99">
        <v>17.86</v>
      </c>
      <c r="AF23" s="99">
        <v>18.170000000000002</v>
      </c>
      <c r="AG23" s="99">
        <v>18.489999999999998</v>
      </c>
      <c r="AH23" s="99">
        <v>18.82</v>
      </c>
      <c r="AI23" s="99">
        <v>19.170000000000002</v>
      </c>
      <c r="AJ23" s="99">
        <v>19.53</v>
      </c>
      <c r="AK23" s="99"/>
    </row>
    <row r="24" spans="1:37" x14ac:dyDescent="0.25">
      <c r="A24" s="98">
        <v>3</v>
      </c>
      <c r="B24" s="99">
        <v>11.59</v>
      </c>
      <c r="C24" s="99">
        <v>11.76</v>
      </c>
      <c r="D24" s="99">
        <v>11.92</v>
      </c>
      <c r="E24" s="99">
        <v>12.09</v>
      </c>
      <c r="F24" s="99">
        <v>12.26</v>
      </c>
      <c r="G24" s="99">
        <v>12.44</v>
      </c>
      <c r="H24" s="99">
        <v>12.62</v>
      </c>
      <c r="I24" s="99">
        <v>12.8</v>
      </c>
      <c r="J24" s="99">
        <v>12.98</v>
      </c>
      <c r="K24" s="99">
        <v>13.17</v>
      </c>
      <c r="L24" s="99">
        <v>13.36</v>
      </c>
      <c r="M24" s="99">
        <v>13.55</v>
      </c>
      <c r="N24" s="99">
        <v>13.75</v>
      </c>
      <c r="O24" s="99">
        <v>13.95</v>
      </c>
      <c r="P24" s="99">
        <v>14.16</v>
      </c>
      <c r="Q24" s="99">
        <v>14.37</v>
      </c>
      <c r="R24" s="99">
        <v>14.58</v>
      </c>
      <c r="S24" s="99">
        <v>14.8</v>
      </c>
      <c r="T24" s="99">
        <v>15.02</v>
      </c>
      <c r="U24" s="99">
        <v>15.25</v>
      </c>
      <c r="V24" s="99">
        <v>15.48</v>
      </c>
      <c r="W24" s="99">
        <v>15.72</v>
      </c>
      <c r="X24" s="99">
        <v>15.96</v>
      </c>
      <c r="Y24" s="99">
        <v>16.22</v>
      </c>
      <c r="Z24" s="99">
        <v>16.47</v>
      </c>
      <c r="AA24" s="99">
        <v>16.739999999999998</v>
      </c>
      <c r="AB24" s="99">
        <v>17.010000000000002</v>
      </c>
      <c r="AC24" s="99">
        <v>17.3</v>
      </c>
      <c r="AD24" s="99">
        <v>17.59</v>
      </c>
      <c r="AE24" s="99">
        <v>17.88</v>
      </c>
      <c r="AF24" s="99">
        <v>18.190000000000001</v>
      </c>
      <c r="AG24" s="99">
        <v>18.52</v>
      </c>
      <c r="AH24" s="99">
        <v>18.850000000000001</v>
      </c>
      <c r="AI24" s="99">
        <v>19.2</v>
      </c>
      <c r="AJ24" s="99">
        <v>19.559999999999999</v>
      </c>
      <c r="AK24" s="99"/>
    </row>
    <row r="25" spans="1:37" x14ac:dyDescent="0.25">
      <c r="A25" s="98">
        <v>4</v>
      </c>
      <c r="B25" s="99">
        <v>11.61</v>
      </c>
      <c r="C25" s="99">
        <v>11.77</v>
      </c>
      <c r="D25" s="99">
        <v>11.94</v>
      </c>
      <c r="E25" s="99">
        <v>12.11</v>
      </c>
      <c r="F25" s="99">
        <v>12.28</v>
      </c>
      <c r="G25" s="99">
        <v>12.45</v>
      </c>
      <c r="H25" s="99">
        <v>12.63</v>
      </c>
      <c r="I25" s="99">
        <v>12.81</v>
      </c>
      <c r="J25" s="99">
        <v>13</v>
      </c>
      <c r="K25" s="99">
        <v>13.18</v>
      </c>
      <c r="L25" s="99">
        <v>13.38</v>
      </c>
      <c r="M25" s="99">
        <v>13.57</v>
      </c>
      <c r="N25" s="99">
        <v>13.77</v>
      </c>
      <c r="O25" s="99">
        <v>13.97</v>
      </c>
      <c r="P25" s="99">
        <v>14.17</v>
      </c>
      <c r="Q25" s="99">
        <v>14.38</v>
      </c>
      <c r="R25" s="99">
        <v>14.6</v>
      </c>
      <c r="S25" s="99">
        <v>14.82</v>
      </c>
      <c r="T25" s="99">
        <v>15.04</v>
      </c>
      <c r="U25" s="99">
        <v>15.27</v>
      </c>
      <c r="V25" s="99">
        <v>15.5</v>
      </c>
      <c r="W25" s="99">
        <v>15.74</v>
      </c>
      <c r="X25" s="99">
        <v>15.99</v>
      </c>
      <c r="Y25" s="99">
        <v>16.239999999999998</v>
      </c>
      <c r="Z25" s="99">
        <v>16.5</v>
      </c>
      <c r="AA25" s="99">
        <v>16.760000000000002</v>
      </c>
      <c r="AB25" s="99">
        <v>17.04</v>
      </c>
      <c r="AC25" s="99">
        <v>17.32</v>
      </c>
      <c r="AD25" s="99">
        <v>17.61</v>
      </c>
      <c r="AE25" s="99">
        <v>17.91</v>
      </c>
      <c r="AF25" s="99">
        <v>18.22</v>
      </c>
      <c r="AG25" s="99">
        <v>18.54</v>
      </c>
      <c r="AH25" s="99">
        <v>18.88</v>
      </c>
      <c r="AI25" s="99">
        <v>19.23</v>
      </c>
      <c r="AJ25" s="99">
        <v>19.600000000000001</v>
      </c>
      <c r="AK25" s="99"/>
    </row>
    <row r="26" spans="1:37" x14ac:dyDescent="0.25">
      <c r="A26" s="98">
        <v>5</v>
      </c>
      <c r="B26" s="99">
        <v>11.62</v>
      </c>
      <c r="C26" s="99">
        <v>11.78</v>
      </c>
      <c r="D26" s="99">
        <v>11.95</v>
      </c>
      <c r="E26" s="99">
        <v>12.12</v>
      </c>
      <c r="F26" s="99">
        <v>12.29</v>
      </c>
      <c r="G26" s="99">
        <v>12.47</v>
      </c>
      <c r="H26" s="99">
        <v>12.65</v>
      </c>
      <c r="I26" s="99">
        <v>12.83</v>
      </c>
      <c r="J26" s="99">
        <v>13.01</v>
      </c>
      <c r="K26" s="99">
        <v>13.2</v>
      </c>
      <c r="L26" s="99">
        <v>13.39</v>
      </c>
      <c r="M26" s="99">
        <v>13.59</v>
      </c>
      <c r="N26" s="99">
        <v>13.78</v>
      </c>
      <c r="O26" s="99">
        <v>13.99</v>
      </c>
      <c r="P26" s="99">
        <v>14.19</v>
      </c>
      <c r="Q26" s="99">
        <v>14.4</v>
      </c>
      <c r="R26" s="99">
        <v>14.61</v>
      </c>
      <c r="S26" s="99">
        <v>14.83</v>
      </c>
      <c r="T26" s="99">
        <v>15.06</v>
      </c>
      <c r="U26" s="99">
        <v>15.29</v>
      </c>
      <c r="V26" s="99">
        <v>15.52</v>
      </c>
      <c r="W26" s="99">
        <v>15.76</v>
      </c>
      <c r="X26" s="99">
        <v>16.010000000000002</v>
      </c>
      <c r="Y26" s="99">
        <v>16.260000000000002</v>
      </c>
      <c r="Z26" s="99">
        <v>16.52</v>
      </c>
      <c r="AA26" s="99">
        <v>16.79</v>
      </c>
      <c r="AB26" s="99">
        <v>17.059999999999999</v>
      </c>
      <c r="AC26" s="99">
        <v>17.34</v>
      </c>
      <c r="AD26" s="99">
        <v>17.63</v>
      </c>
      <c r="AE26" s="99">
        <v>17.940000000000001</v>
      </c>
      <c r="AF26" s="99">
        <v>18.25</v>
      </c>
      <c r="AG26" s="99">
        <v>18.57</v>
      </c>
      <c r="AH26" s="99">
        <v>18.91</v>
      </c>
      <c r="AI26" s="99">
        <v>19.260000000000002</v>
      </c>
      <c r="AJ26" s="99">
        <v>19.63</v>
      </c>
      <c r="AK26" s="99"/>
    </row>
    <row r="27" spans="1:37" x14ac:dyDescent="0.25">
      <c r="A27" s="98">
        <v>6</v>
      </c>
      <c r="B27" s="99">
        <v>11.63</v>
      </c>
      <c r="C27" s="99">
        <v>11.8</v>
      </c>
      <c r="D27" s="99">
        <v>11.97</v>
      </c>
      <c r="E27" s="99">
        <v>12.14</v>
      </c>
      <c r="F27" s="99">
        <v>12.31</v>
      </c>
      <c r="G27" s="99">
        <v>12.48</v>
      </c>
      <c r="H27" s="99">
        <v>12.66</v>
      </c>
      <c r="I27" s="99">
        <v>12.84</v>
      </c>
      <c r="J27" s="99">
        <v>13.03</v>
      </c>
      <c r="K27" s="99">
        <v>13.22</v>
      </c>
      <c r="L27" s="99">
        <v>13.41</v>
      </c>
      <c r="M27" s="99">
        <v>13.6</v>
      </c>
      <c r="N27" s="99">
        <v>13.8</v>
      </c>
      <c r="O27" s="99">
        <v>14</v>
      </c>
      <c r="P27" s="99">
        <v>14.21</v>
      </c>
      <c r="Q27" s="99">
        <v>14.42</v>
      </c>
      <c r="R27" s="99">
        <v>14.63</v>
      </c>
      <c r="S27" s="99">
        <v>14.85</v>
      </c>
      <c r="T27" s="99">
        <v>15.08</v>
      </c>
      <c r="U27" s="99">
        <v>15.31</v>
      </c>
      <c r="V27" s="99">
        <v>15.54</v>
      </c>
      <c r="W27" s="99">
        <v>15.78</v>
      </c>
      <c r="X27" s="99">
        <v>16.03</v>
      </c>
      <c r="Y27" s="99">
        <v>16.28</v>
      </c>
      <c r="Z27" s="99">
        <v>16.54</v>
      </c>
      <c r="AA27" s="99">
        <v>16.809999999999999</v>
      </c>
      <c r="AB27" s="99">
        <v>17.079999999999998</v>
      </c>
      <c r="AC27" s="99">
        <v>17.37</v>
      </c>
      <c r="AD27" s="99">
        <v>17.66</v>
      </c>
      <c r="AE27" s="99">
        <v>17.96</v>
      </c>
      <c r="AF27" s="99">
        <v>18.27</v>
      </c>
      <c r="AG27" s="99">
        <v>18.600000000000001</v>
      </c>
      <c r="AH27" s="99">
        <v>18.940000000000001</v>
      </c>
      <c r="AI27" s="99">
        <v>19.29</v>
      </c>
      <c r="AJ27" s="99">
        <v>19.66</v>
      </c>
      <c r="AK27" s="99"/>
    </row>
    <row r="28" spans="1:37" x14ac:dyDescent="0.25">
      <c r="A28" s="98">
        <v>7</v>
      </c>
      <c r="B28" s="99">
        <v>11.65</v>
      </c>
      <c r="C28" s="99">
        <v>11.81</v>
      </c>
      <c r="D28" s="99">
        <v>11.98</v>
      </c>
      <c r="E28" s="99">
        <v>12.15</v>
      </c>
      <c r="F28" s="99">
        <v>12.32</v>
      </c>
      <c r="G28" s="99">
        <v>12.5</v>
      </c>
      <c r="H28" s="99">
        <v>12.68</v>
      </c>
      <c r="I28" s="99">
        <v>12.86</v>
      </c>
      <c r="J28" s="99">
        <v>13.04</v>
      </c>
      <c r="K28" s="99">
        <v>13.23</v>
      </c>
      <c r="L28" s="99">
        <v>13.42</v>
      </c>
      <c r="M28" s="99">
        <v>13.62</v>
      </c>
      <c r="N28" s="99">
        <v>13.82</v>
      </c>
      <c r="O28" s="99">
        <v>14.02</v>
      </c>
      <c r="P28" s="99">
        <v>14.23</v>
      </c>
      <c r="Q28" s="99">
        <v>14.44</v>
      </c>
      <c r="R28" s="99">
        <v>14.65</v>
      </c>
      <c r="S28" s="99">
        <v>14.87</v>
      </c>
      <c r="T28" s="99">
        <v>15.1</v>
      </c>
      <c r="U28" s="99">
        <v>15.32</v>
      </c>
      <c r="V28" s="99">
        <v>15.56</v>
      </c>
      <c r="W28" s="99">
        <v>15.8</v>
      </c>
      <c r="X28" s="99">
        <v>16.05</v>
      </c>
      <c r="Y28" s="99">
        <v>16.3</v>
      </c>
      <c r="Z28" s="99">
        <v>16.559999999999999</v>
      </c>
      <c r="AA28" s="99">
        <v>16.829999999999998</v>
      </c>
      <c r="AB28" s="99">
        <v>17.11</v>
      </c>
      <c r="AC28" s="99">
        <v>17.39</v>
      </c>
      <c r="AD28" s="99">
        <v>17.68</v>
      </c>
      <c r="AE28" s="99">
        <v>17.989999999999998</v>
      </c>
      <c r="AF28" s="99">
        <v>18.3</v>
      </c>
      <c r="AG28" s="99">
        <v>18.63</v>
      </c>
      <c r="AH28" s="99">
        <v>18.97</v>
      </c>
      <c r="AI28" s="99">
        <v>19.32</v>
      </c>
      <c r="AJ28" s="99">
        <v>19.690000000000001</v>
      </c>
      <c r="AK28" s="99"/>
    </row>
    <row r="29" spans="1:37" x14ac:dyDescent="0.25">
      <c r="A29" s="98">
        <v>8</v>
      </c>
      <c r="B29" s="99">
        <v>11.66</v>
      </c>
      <c r="C29" s="99">
        <v>11.83</v>
      </c>
      <c r="D29" s="99">
        <v>11.99</v>
      </c>
      <c r="E29" s="99">
        <v>12.16</v>
      </c>
      <c r="F29" s="99">
        <v>12.34</v>
      </c>
      <c r="G29" s="99">
        <v>12.51</v>
      </c>
      <c r="H29" s="99">
        <v>12.69</v>
      </c>
      <c r="I29" s="99">
        <v>12.87</v>
      </c>
      <c r="J29" s="99">
        <v>13.06</v>
      </c>
      <c r="K29" s="99">
        <v>13.25</v>
      </c>
      <c r="L29" s="99">
        <v>13.44</v>
      </c>
      <c r="M29" s="99">
        <v>13.64</v>
      </c>
      <c r="N29" s="99">
        <v>13.83</v>
      </c>
      <c r="O29" s="99">
        <v>14.04</v>
      </c>
      <c r="P29" s="99">
        <v>14.24</v>
      </c>
      <c r="Q29" s="99">
        <v>14.45</v>
      </c>
      <c r="R29" s="99">
        <v>14.67</v>
      </c>
      <c r="S29" s="99">
        <v>14.89</v>
      </c>
      <c r="T29" s="99">
        <v>15.11</v>
      </c>
      <c r="U29" s="99">
        <v>15.34</v>
      </c>
      <c r="V29" s="99">
        <v>15.58</v>
      </c>
      <c r="W29" s="99">
        <v>15.82</v>
      </c>
      <c r="X29" s="99">
        <v>16.07</v>
      </c>
      <c r="Y29" s="99">
        <v>16.32</v>
      </c>
      <c r="Z29" s="99">
        <v>16.579999999999998</v>
      </c>
      <c r="AA29" s="99">
        <v>16.850000000000001</v>
      </c>
      <c r="AB29" s="99">
        <v>17.13</v>
      </c>
      <c r="AC29" s="99">
        <v>17.41</v>
      </c>
      <c r="AD29" s="99">
        <v>17.71</v>
      </c>
      <c r="AE29" s="99">
        <v>18.010000000000002</v>
      </c>
      <c r="AF29" s="99">
        <v>18.329999999999998</v>
      </c>
      <c r="AG29" s="99">
        <v>18.649999999999999</v>
      </c>
      <c r="AH29" s="99">
        <v>18.989999999999998</v>
      </c>
      <c r="AI29" s="99">
        <v>19.350000000000001</v>
      </c>
      <c r="AJ29" s="99">
        <v>19.72</v>
      </c>
      <c r="AK29" s="99"/>
    </row>
    <row r="30" spans="1:37" x14ac:dyDescent="0.25">
      <c r="A30" s="98">
        <v>9</v>
      </c>
      <c r="B30" s="99">
        <v>11.67</v>
      </c>
      <c r="C30" s="99">
        <v>11.84</v>
      </c>
      <c r="D30" s="99">
        <v>12.01</v>
      </c>
      <c r="E30" s="99">
        <v>12.18</v>
      </c>
      <c r="F30" s="99">
        <v>12.35</v>
      </c>
      <c r="G30" s="99">
        <v>12.53</v>
      </c>
      <c r="H30" s="99">
        <v>12.71</v>
      </c>
      <c r="I30" s="99">
        <v>12.89</v>
      </c>
      <c r="J30" s="99">
        <v>13.07</v>
      </c>
      <c r="K30" s="99">
        <v>13.26</v>
      </c>
      <c r="L30" s="99">
        <v>13.46</v>
      </c>
      <c r="M30" s="99">
        <v>13.65</v>
      </c>
      <c r="N30" s="99">
        <v>13.85</v>
      </c>
      <c r="O30" s="99">
        <v>14.05</v>
      </c>
      <c r="P30" s="99">
        <v>14.26</v>
      </c>
      <c r="Q30" s="99">
        <v>14.47</v>
      </c>
      <c r="R30" s="99">
        <v>14.69</v>
      </c>
      <c r="S30" s="99">
        <v>14.91</v>
      </c>
      <c r="T30" s="99">
        <v>15.13</v>
      </c>
      <c r="U30" s="99">
        <v>15.36</v>
      </c>
      <c r="V30" s="99">
        <v>15.6</v>
      </c>
      <c r="W30" s="99">
        <v>15.84</v>
      </c>
      <c r="X30" s="99">
        <v>16.09</v>
      </c>
      <c r="Y30" s="99">
        <v>16.34</v>
      </c>
      <c r="Z30" s="99">
        <v>16.61</v>
      </c>
      <c r="AA30" s="99">
        <v>16.88</v>
      </c>
      <c r="AB30" s="99">
        <v>17.149999999999999</v>
      </c>
      <c r="AC30" s="99">
        <v>17.440000000000001</v>
      </c>
      <c r="AD30" s="99">
        <v>17.73</v>
      </c>
      <c r="AE30" s="99">
        <v>18.04</v>
      </c>
      <c r="AF30" s="99">
        <v>18.350000000000001</v>
      </c>
      <c r="AG30" s="99">
        <v>18.68</v>
      </c>
      <c r="AH30" s="99">
        <v>19.02</v>
      </c>
      <c r="AI30" s="99">
        <v>19.38</v>
      </c>
      <c r="AJ30" s="99">
        <v>19.75</v>
      </c>
      <c r="AK30" s="99"/>
    </row>
    <row r="31" spans="1:37" x14ac:dyDescent="0.25">
      <c r="A31" s="98">
        <v>10</v>
      </c>
      <c r="B31" s="99">
        <v>11.69</v>
      </c>
      <c r="C31" s="99">
        <v>11.85</v>
      </c>
      <c r="D31" s="99">
        <v>12.02</v>
      </c>
      <c r="E31" s="99">
        <v>12.19</v>
      </c>
      <c r="F31" s="99">
        <v>12.37</v>
      </c>
      <c r="G31" s="99">
        <v>12.54</v>
      </c>
      <c r="H31" s="99">
        <v>12.72</v>
      </c>
      <c r="I31" s="99">
        <v>12.9</v>
      </c>
      <c r="J31" s="99">
        <v>13.09</v>
      </c>
      <c r="K31" s="99">
        <v>13.28</v>
      </c>
      <c r="L31" s="99">
        <v>13.47</v>
      </c>
      <c r="M31" s="99">
        <v>13.67</v>
      </c>
      <c r="N31" s="99">
        <v>13.87</v>
      </c>
      <c r="O31" s="99">
        <v>14.07</v>
      </c>
      <c r="P31" s="99">
        <v>14.28</v>
      </c>
      <c r="Q31" s="99">
        <v>14.49</v>
      </c>
      <c r="R31" s="99">
        <v>14.71</v>
      </c>
      <c r="S31" s="99">
        <v>14.93</v>
      </c>
      <c r="T31" s="99">
        <v>15.15</v>
      </c>
      <c r="U31" s="99">
        <v>15.38</v>
      </c>
      <c r="V31" s="99">
        <v>15.62</v>
      </c>
      <c r="W31" s="99">
        <v>15.86</v>
      </c>
      <c r="X31" s="99">
        <v>16.11</v>
      </c>
      <c r="Y31" s="99">
        <v>16.37</v>
      </c>
      <c r="Z31" s="99">
        <v>16.63</v>
      </c>
      <c r="AA31" s="99">
        <v>16.899999999999999</v>
      </c>
      <c r="AB31" s="99">
        <v>17.18</v>
      </c>
      <c r="AC31" s="99">
        <v>17.46</v>
      </c>
      <c r="AD31" s="99">
        <v>17.760000000000002</v>
      </c>
      <c r="AE31" s="99">
        <v>18.059999999999999</v>
      </c>
      <c r="AF31" s="99">
        <v>18.38</v>
      </c>
      <c r="AG31" s="99">
        <v>18.71</v>
      </c>
      <c r="AH31" s="99">
        <v>19.05</v>
      </c>
      <c r="AI31" s="99">
        <v>19.41</v>
      </c>
      <c r="AJ31" s="99">
        <v>19.78</v>
      </c>
      <c r="AK31" s="99"/>
    </row>
    <row r="32" spans="1:37" x14ac:dyDescent="0.25">
      <c r="A32" s="98">
        <v>11</v>
      </c>
      <c r="B32" s="99">
        <v>11.7</v>
      </c>
      <c r="C32" s="99">
        <v>11.87</v>
      </c>
      <c r="D32" s="99">
        <v>12.04</v>
      </c>
      <c r="E32" s="99">
        <v>12.21</v>
      </c>
      <c r="F32" s="99">
        <v>12.38</v>
      </c>
      <c r="G32" s="99">
        <v>12.56</v>
      </c>
      <c r="H32" s="99">
        <v>12.74</v>
      </c>
      <c r="I32" s="99">
        <v>12.92</v>
      </c>
      <c r="J32" s="99">
        <v>13.11</v>
      </c>
      <c r="K32" s="99">
        <v>13.3</v>
      </c>
      <c r="L32" s="99">
        <v>13.49</v>
      </c>
      <c r="M32" s="99">
        <v>13.68</v>
      </c>
      <c r="N32" s="99">
        <v>13.88</v>
      </c>
      <c r="O32" s="99">
        <v>14.09</v>
      </c>
      <c r="P32" s="99">
        <v>14.3</v>
      </c>
      <c r="Q32" s="99">
        <v>14.51</v>
      </c>
      <c r="R32" s="99">
        <v>14.72</v>
      </c>
      <c r="S32" s="99">
        <v>14.94</v>
      </c>
      <c r="T32" s="99">
        <v>15.17</v>
      </c>
      <c r="U32" s="99">
        <v>15.4</v>
      </c>
      <c r="V32" s="99">
        <v>15.64</v>
      </c>
      <c r="W32" s="99">
        <v>15.88</v>
      </c>
      <c r="X32" s="99">
        <v>16.13</v>
      </c>
      <c r="Y32" s="99">
        <v>16.39</v>
      </c>
      <c r="Z32" s="99">
        <v>16.649999999999999</v>
      </c>
      <c r="AA32" s="99">
        <v>16.920000000000002</v>
      </c>
      <c r="AB32" s="99">
        <v>17.2</v>
      </c>
      <c r="AC32" s="99">
        <v>17.489999999999998</v>
      </c>
      <c r="AD32" s="99">
        <v>17.78</v>
      </c>
      <c r="AE32" s="99">
        <v>18.09</v>
      </c>
      <c r="AF32" s="99">
        <v>18.41</v>
      </c>
      <c r="AG32" s="99">
        <v>18.739999999999998</v>
      </c>
      <c r="AH32" s="99">
        <v>19.079999999999998</v>
      </c>
      <c r="AI32" s="99">
        <v>19.440000000000001</v>
      </c>
      <c r="AJ32" s="99">
        <v>19.82</v>
      </c>
      <c r="AK32" s="99"/>
    </row>
    <row r="38" ht="39.6" customHeight="1" x14ac:dyDescent="0.25"/>
    <row r="40" ht="27.6" customHeight="1" x14ac:dyDescent="0.25"/>
  </sheetData>
  <sheetProtection algorithmName="SHA-512" hashValue="rzWGUVW9TjeUCNe9flNk9+N+4hb3cRiCvFoTtv0p0/8j6qHDhIsQOn3dxcsOZCe8wH7MgQBVjTqnap4EzvmBWQ==" saltValue="lJUmMCPvrFjzsA8LSg5u3A==" spinCount="100000" sheet="1" objects="1" scenarios="1"/>
  <conditionalFormatting sqref="A4:A12">
    <cfRule type="expression" dxfId="321" priority="19" stopIfTrue="1">
      <formula>MOD(ROW(),2)=0</formula>
    </cfRule>
    <cfRule type="expression" dxfId="320" priority="20" stopIfTrue="1">
      <formula>MOD(ROW(),2)&lt;&gt;0</formula>
    </cfRule>
  </conditionalFormatting>
  <conditionalFormatting sqref="B4:AK13 C14:AK16">
    <cfRule type="expression" dxfId="319" priority="21" stopIfTrue="1">
      <formula>MOD(ROW(),2)=0</formula>
    </cfRule>
    <cfRule type="expression" dxfId="318" priority="22" stopIfTrue="1">
      <formula>MOD(ROW(),2)&lt;&gt;0</formula>
    </cfRule>
  </conditionalFormatting>
  <conditionalFormatting sqref="A20:A32">
    <cfRule type="expression" dxfId="317" priority="15" stopIfTrue="1">
      <formula>MOD(ROW(),2)=0</formula>
    </cfRule>
    <cfRule type="expression" dxfId="316" priority="16" stopIfTrue="1">
      <formula>MOD(ROW(),2)&lt;&gt;0</formula>
    </cfRule>
  </conditionalFormatting>
  <conditionalFormatting sqref="B20:AK22 B24:AK32 C23:AK23">
    <cfRule type="expression" dxfId="315" priority="17" stopIfTrue="1">
      <formula>MOD(ROW(),2)=0</formula>
    </cfRule>
    <cfRule type="expression" dxfId="314" priority="18" stopIfTrue="1">
      <formula>MOD(ROW(),2)&lt;&gt;0</formula>
    </cfRule>
  </conditionalFormatting>
  <conditionalFormatting sqref="A13">
    <cfRule type="expression" dxfId="313" priority="13" stopIfTrue="1">
      <formula>MOD(ROW(),2)=0</formula>
    </cfRule>
    <cfRule type="expression" dxfId="312" priority="14" stopIfTrue="1">
      <formula>MOD(ROW(),2)&lt;&gt;0</formula>
    </cfRule>
  </conditionalFormatting>
  <conditionalFormatting sqref="B23">
    <cfRule type="expression" dxfId="311" priority="11" stopIfTrue="1">
      <formula>MOD(ROW(),2)=0</formula>
    </cfRule>
    <cfRule type="expression" dxfId="310" priority="12" stopIfTrue="1">
      <formula>MOD(ROW(),2)&lt;&gt;0</formula>
    </cfRule>
  </conditionalFormatting>
  <conditionalFormatting sqref="A14">
    <cfRule type="expression" dxfId="309" priority="7" stopIfTrue="1">
      <formula>MOD(ROW(),2)=0</formula>
    </cfRule>
    <cfRule type="expression" dxfId="308" priority="8" stopIfTrue="1">
      <formula>MOD(ROW(),2)&lt;&gt;0</formula>
    </cfRule>
  </conditionalFormatting>
  <conditionalFormatting sqref="B14">
    <cfRule type="expression" dxfId="307" priority="9" stopIfTrue="1">
      <formula>MOD(ROW(),2)=0</formula>
    </cfRule>
    <cfRule type="expression" dxfId="306" priority="10" stopIfTrue="1">
      <formula>MOD(ROW(),2)&lt;&gt;0</formula>
    </cfRule>
  </conditionalFormatting>
  <conditionalFormatting sqref="A15:A16">
    <cfRule type="expression" dxfId="305" priority="3" stopIfTrue="1">
      <formula>MOD(ROW(),2)=0</formula>
    </cfRule>
    <cfRule type="expression" dxfId="304" priority="4" stopIfTrue="1">
      <formula>MOD(ROW(),2)&lt;&gt;0</formula>
    </cfRule>
  </conditionalFormatting>
  <conditionalFormatting sqref="B16">
    <cfRule type="expression" dxfId="303" priority="5" stopIfTrue="1">
      <formula>MOD(ROW(),2)=0</formula>
    </cfRule>
    <cfRule type="expression" dxfId="302" priority="6" stopIfTrue="1">
      <formula>MOD(ROW(),2)&lt;&gt;0</formula>
    </cfRule>
  </conditionalFormatting>
  <conditionalFormatting sqref="B15">
    <cfRule type="expression" dxfId="301" priority="1" stopIfTrue="1">
      <formula>MOD(ROW(),2)=0</formula>
    </cfRule>
    <cfRule type="expression" dxfId="3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0"/>
  <dimension ref="A1:L40"/>
  <sheetViews>
    <sheetView showGridLines="0" zoomScale="85" zoomScaleNormal="85" workbookViewId="0"/>
  </sheetViews>
  <sheetFormatPr defaultColWidth="10" defaultRowHeight="13.2" x14ac:dyDescent="0.25"/>
  <cols>
    <col min="1" max="1" width="31.6640625" style="27" customWidth="1"/>
    <col min="2" max="9" width="22.6640625" style="27" customWidth="1"/>
    <col min="10"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x14ac:dyDescent="0.25">
      <c r="A4" s="88" t="s">
        <v>24</v>
      </c>
      <c r="B4" s="82" t="s">
        <v>26</v>
      </c>
      <c r="C4" s="82"/>
      <c r="D4" s="82"/>
      <c r="E4" s="82"/>
      <c r="F4" s="82"/>
      <c r="G4" s="82"/>
      <c r="H4" s="82"/>
      <c r="I4" s="82"/>
    </row>
    <row r="5" spans="1:12" x14ac:dyDescent="0.25">
      <c r="A5" s="89" t="s">
        <v>16</v>
      </c>
      <c r="B5" s="84" t="s">
        <v>52</v>
      </c>
      <c r="C5" s="84"/>
      <c r="D5" s="84"/>
      <c r="E5" s="84"/>
      <c r="F5" s="84"/>
      <c r="G5" s="84"/>
      <c r="H5" s="84"/>
      <c r="I5" s="84"/>
    </row>
    <row r="6" spans="1:12" x14ac:dyDescent="0.25">
      <c r="A6" s="89" t="s">
        <v>53</v>
      </c>
      <c r="B6" s="84">
        <v>1987</v>
      </c>
      <c r="C6" s="84"/>
      <c r="D6" s="84"/>
      <c r="E6" s="84"/>
      <c r="F6" s="84"/>
      <c r="G6" s="84"/>
      <c r="H6" s="84"/>
      <c r="I6" s="84"/>
    </row>
    <row r="7" spans="1:12" x14ac:dyDescent="0.25">
      <c r="A7" s="89" t="s">
        <v>17</v>
      </c>
      <c r="B7" s="84" t="s">
        <v>574</v>
      </c>
      <c r="C7" s="84"/>
      <c r="D7" s="84"/>
      <c r="E7" s="84"/>
      <c r="F7" s="84"/>
      <c r="G7" s="84"/>
      <c r="H7" s="84"/>
      <c r="I7" s="84"/>
    </row>
    <row r="8" spans="1:12" ht="12.45" customHeight="1" x14ac:dyDescent="0.25">
      <c r="A8" s="89" t="s">
        <v>2</v>
      </c>
      <c r="B8" s="84" t="s">
        <v>406</v>
      </c>
      <c r="C8" s="84"/>
      <c r="D8" s="84"/>
      <c r="E8" s="84"/>
      <c r="F8" s="84"/>
      <c r="G8" s="84"/>
      <c r="H8" s="84"/>
      <c r="I8" s="84"/>
    </row>
    <row r="9" spans="1:12" x14ac:dyDescent="0.25">
      <c r="A9" s="89" t="s">
        <v>23</v>
      </c>
      <c r="B9" s="84" t="s">
        <v>398</v>
      </c>
      <c r="C9" s="84"/>
      <c r="D9" s="84"/>
      <c r="E9" s="84"/>
      <c r="F9" s="84"/>
      <c r="G9" s="84"/>
      <c r="H9" s="84"/>
      <c r="I9" s="84"/>
    </row>
    <row r="10" spans="1:12" ht="12.45" customHeight="1" x14ac:dyDescent="0.25">
      <c r="A10" s="89" t="s">
        <v>270</v>
      </c>
      <c r="B10" s="84" t="s">
        <v>575</v>
      </c>
      <c r="C10" s="84"/>
      <c r="D10" s="84"/>
      <c r="E10" s="84"/>
      <c r="F10" s="84"/>
      <c r="G10" s="84"/>
      <c r="H10" s="84"/>
      <c r="I10" s="84"/>
    </row>
    <row r="11" spans="1:12" x14ac:dyDescent="0.25">
      <c r="A11" s="89" t="s">
        <v>57</v>
      </c>
      <c r="B11" s="84">
        <v>617</v>
      </c>
      <c r="C11" s="84"/>
      <c r="D11" s="84"/>
      <c r="E11" s="84"/>
      <c r="F11" s="84"/>
      <c r="G11" s="84"/>
      <c r="H11" s="84"/>
      <c r="I11" s="84"/>
    </row>
    <row r="12" spans="1:12" x14ac:dyDescent="0.25">
      <c r="A12" s="89" t="s">
        <v>58</v>
      </c>
      <c r="B12" s="84" t="s">
        <v>578</v>
      </c>
      <c r="C12" s="84"/>
      <c r="D12" s="84"/>
      <c r="E12" s="84"/>
      <c r="F12" s="84"/>
      <c r="G12" s="84"/>
      <c r="H12" s="84"/>
      <c r="I12" s="84"/>
    </row>
    <row r="13" spans="1:12" ht="12.45" customHeight="1" x14ac:dyDescent="0.25">
      <c r="A13" s="89" t="s">
        <v>519</v>
      </c>
      <c r="B13" s="84" t="s">
        <v>651</v>
      </c>
      <c r="C13" s="84"/>
      <c r="D13" s="84"/>
      <c r="E13" s="84"/>
      <c r="F13" s="84"/>
      <c r="G13" s="84"/>
      <c r="H13" s="84"/>
      <c r="I13" s="84"/>
    </row>
    <row r="14" spans="1:12" x14ac:dyDescent="0.25">
      <c r="A14" s="89" t="s">
        <v>19</v>
      </c>
      <c r="B14" s="90">
        <v>45135</v>
      </c>
      <c r="C14" s="84"/>
      <c r="D14" s="84"/>
      <c r="E14" s="84"/>
      <c r="F14" s="84"/>
      <c r="G14" s="84"/>
      <c r="H14" s="84"/>
      <c r="I14" s="84"/>
    </row>
    <row r="15" spans="1:12" ht="26.4" x14ac:dyDescent="0.25">
      <c r="A15" s="89" t="s">
        <v>20</v>
      </c>
      <c r="B15" s="90">
        <v>45135</v>
      </c>
      <c r="C15" s="84"/>
      <c r="D15" s="84"/>
      <c r="E15" s="84"/>
      <c r="F15" s="84"/>
      <c r="G15" s="84"/>
      <c r="H15" s="84"/>
      <c r="I15" s="84"/>
    </row>
    <row r="16" spans="1:12" x14ac:dyDescent="0.25">
      <c r="A16" s="89" t="s">
        <v>268</v>
      </c>
      <c r="B16" s="90" t="s">
        <v>520</v>
      </c>
      <c r="C16" s="84"/>
      <c r="D16" s="84"/>
      <c r="E16" s="84"/>
      <c r="F16" s="84"/>
      <c r="G16" s="84"/>
      <c r="H16" s="84"/>
      <c r="I16" s="84"/>
    </row>
    <row r="18" spans="1:9" x14ac:dyDescent="0.25">
      <c r="B18" s="96" t="str">
        <f>HYPERLINK("#'Factor List'!A1","Back to Factor List")</f>
        <v>Back to Factor List</v>
      </c>
    </row>
    <row r="20" spans="1:9" x14ac:dyDescent="0.25">
      <c r="A20" s="97" t="s">
        <v>402</v>
      </c>
      <c r="B20" s="97">
        <v>48</v>
      </c>
      <c r="C20" s="97">
        <v>49</v>
      </c>
      <c r="D20" s="97">
        <v>50</v>
      </c>
      <c r="E20" s="97">
        <v>51</v>
      </c>
      <c r="F20" s="97">
        <v>52</v>
      </c>
      <c r="G20" s="97">
        <v>53</v>
      </c>
      <c r="H20" s="97">
        <v>54</v>
      </c>
      <c r="I20" s="97">
        <v>55</v>
      </c>
    </row>
    <row r="21" spans="1:9" x14ac:dyDescent="0.25">
      <c r="A21" s="98">
        <v>0</v>
      </c>
      <c r="B21" s="99">
        <v>6.12</v>
      </c>
      <c r="C21" s="99">
        <v>5.35</v>
      </c>
      <c r="D21" s="99">
        <v>4.54</v>
      </c>
      <c r="E21" s="99">
        <v>3.7</v>
      </c>
      <c r="F21" s="99">
        <v>2.83</v>
      </c>
      <c r="G21" s="99">
        <v>1.92</v>
      </c>
      <c r="H21" s="99">
        <v>0.98</v>
      </c>
      <c r="I21" s="99">
        <v>0</v>
      </c>
    </row>
    <row r="22" spans="1:9" x14ac:dyDescent="0.25">
      <c r="A22" s="98">
        <v>1</v>
      </c>
      <c r="B22" s="99">
        <v>6.06</v>
      </c>
      <c r="C22" s="99">
        <v>5.28</v>
      </c>
      <c r="D22" s="99">
        <v>4.47</v>
      </c>
      <c r="E22" s="99">
        <v>3.63</v>
      </c>
      <c r="F22" s="99">
        <v>2.75</v>
      </c>
      <c r="G22" s="99">
        <v>1.84</v>
      </c>
      <c r="H22" s="99">
        <v>0.9</v>
      </c>
      <c r="I22" s="99"/>
    </row>
    <row r="23" spans="1:9" x14ac:dyDescent="0.25">
      <c r="A23" s="98">
        <v>2</v>
      </c>
      <c r="B23" s="99">
        <v>5.99</v>
      </c>
      <c r="C23" s="99">
        <v>5.21</v>
      </c>
      <c r="D23" s="99">
        <v>4.4000000000000004</v>
      </c>
      <c r="E23" s="99">
        <v>3.55</v>
      </c>
      <c r="F23" s="99">
        <v>2.68</v>
      </c>
      <c r="G23" s="99">
        <v>1.77</v>
      </c>
      <c r="H23" s="99">
        <v>0.82</v>
      </c>
      <c r="I23" s="99"/>
    </row>
    <row r="24" spans="1:9" x14ac:dyDescent="0.25">
      <c r="A24" s="98">
        <v>3</v>
      </c>
      <c r="B24" s="99">
        <v>5.93</v>
      </c>
      <c r="C24" s="99">
        <v>5.14</v>
      </c>
      <c r="D24" s="99">
        <v>4.33</v>
      </c>
      <c r="E24" s="99">
        <v>3.48</v>
      </c>
      <c r="F24" s="99">
        <v>2.6</v>
      </c>
      <c r="G24" s="99">
        <v>1.69</v>
      </c>
      <c r="H24" s="99">
        <v>0.74</v>
      </c>
      <c r="I24" s="99"/>
    </row>
    <row r="25" spans="1:9" x14ac:dyDescent="0.25">
      <c r="A25" s="98">
        <v>4</v>
      </c>
      <c r="B25" s="99">
        <v>5.86</v>
      </c>
      <c r="C25" s="99">
        <v>5.08</v>
      </c>
      <c r="D25" s="99">
        <v>4.26</v>
      </c>
      <c r="E25" s="99">
        <v>3.41</v>
      </c>
      <c r="F25" s="99">
        <v>2.5299999999999998</v>
      </c>
      <c r="G25" s="99">
        <v>1.61</v>
      </c>
      <c r="H25" s="99">
        <v>0.65</v>
      </c>
      <c r="I25" s="99"/>
    </row>
    <row r="26" spans="1:9" x14ac:dyDescent="0.25">
      <c r="A26" s="98">
        <v>5</v>
      </c>
      <c r="B26" s="99">
        <v>5.8</v>
      </c>
      <c r="C26" s="99">
        <v>5.01</v>
      </c>
      <c r="D26" s="99">
        <v>4.1900000000000004</v>
      </c>
      <c r="E26" s="99">
        <v>3.34</v>
      </c>
      <c r="F26" s="99">
        <v>2.4500000000000002</v>
      </c>
      <c r="G26" s="99">
        <v>1.53</v>
      </c>
      <c r="H26" s="99">
        <v>0.56999999999999995</v>
      </c>
      <c r="I26" s="99"/>
    </row>
    <row r="27" spans="1:9" x14ac:dyDescent="0.25">
      <c r="A27" s="98">
        <v>6</v>
      </c>
      <c r="B27" s="99">
        <v>5.73</v>
      </c>
      <c r="C27" s="99">
        <v>4.9400000000000004</v>
      </c>
      <c r="D27" s="99">
        <v>4.12</v>
      </c>
      <c r="E27" s="99">
        <v>3.26</v>
      </c>
      <c r="F27" s="99">
        <v>2.38</v>
      </c>
      <c r="G27" s="99">
        <v>1.45</v>
      </c>
      <c r="H27" s="99">
        <v>0.49</v>
      </c>
      <c r="I27" s="99"/>
    </row>
    <row r="28" spans="1:9" x14ac:dyDescent="0.25">
      <c r="A28" s="98">
        <v>7</v>
      </c>
      <c r="B28" s="99">
        <v>5.67</v>
      </c>
      <c r="C28" s="99">
        <v>4.87</v>
      </c>
      <c r="D28" s="99">
        <v>4.05</v>
      </c>
      <c r="E28" s="99">
        <v>3.19</v>
      </c>
      <c r="F28" s="99">
        <v>2.2999999999999998</v>
      </c>
      <c r="G28" s="99">
        <v>1.37</v>
      </c>
      <c r="H28" s="99">
        <v>0.41</v>
      </c>
      <c r="I28" s="99"/>
    </row>
    <row r="29" spans="1:9" x14ac:dyDescent="0.25">
      <c r="A29" s="98">
        <v>8</v>
      </c>
      <c r="B29" s="99">
        <v>5.6</v>
      </c>
      <c r="C29" s="99">
        <v>4.8099999999999996</v>
      </c>
      <c r="D29" s="99">
        <v>3.98</v>
      </c>
      <c r="E29" s="99">
        <v>3.12</v>
      </c>
      <c r="F29" s="99">
        <v>2.2200000000000002</v>
      </c>
      <c r="G29" s="99">
        <v>1.29</v>
      </c>
      <c r="H29" s="99">
        <v>0.33</v>
      </c>
      <c r="I29" s="99"/>
    </row>
    <row r="30" spans="1:9" x14ac:dyDescent="0.25">
      <c r="A30" s="98">
        <v>9</v>
      </c>
      <c r="B30" s="99">
        <v>5.54</v>
      </c>
      <c r="C30" s="99">
        <v>4.74</v>
      </c>
      <c r="D30" s="99">
        <v>3.91</v>
      </c>
      <c r="E30" s="99">
        <v>3.05</v>
      </c>
      <c r="F30" s="99">
        <v>2.15</v>
      </c>
      <c r="G30" s="99">
        <v>1.22</v>
      </c>
      <c r="H30" s="99">
        <v>0.25</v>
      </c>
      <c r="I30" s="99"/>
    </row>
    <row r="31" spans="1:9" x14ac:dyDescent="0.25">
      <c r="A31" s="98">
        <v>10</v>
      </c>
      <c r="B31" s="99">
        <v>5.47</v>
      </c>
      <c r="C31" s="99">
        <v>4.67</v>
      </c>
      <c r="D31" s="99">
        <v>3.84</v>
      </c>
      <c r="E31" s="99">
        <v>2.97</v>
      </c>
      <c r="F31" s="99">
        <v>2.0699999999999998</v>
      </c>
      <c r="G31" s="99">
        <v>1.1399999999999999</v>
      </c>
      <c r="H31" s="99">
        <v>0.16</v>
      </c>
      <c r="I31" s="99"/>
    </row>
    <row r="32" spans="1:9" x14ac:dyDescent="0.25">
      <c r="A32" s="98">
        <v>11</v>
      </c>
      <c r="B32" s="99">
        <v>5.41</v>
      </c>
      <c r="C32" s="99">
        <v>4.6100000000000003</v>
      </c>
      <c r="D32" s="99">
        <v>3.77</v>
      </c>
      <c r="E32" s="99">
        <v>2.9</v>
      </c>
      <c r="F32" s="99">
        <v>2</v>
      </c>
      <c r="G32" s="99">
        <v>1.06</v>
      </c>
      <c r="H32" s="99">
        <v>0.08</v>
      </c>
      <c r="I32" s="99"/>
    </row>
    <row r="38" ht="39.6" customHeight="1" x14ac:dyDescent="0.25"/>
    <row r="40" ht="27.6" customHeight="1" x14ac:dyDescent="0.25"/>
  </sheetData>
  <sheetProtection algorithmName="SHA-512" hashValue="48pZGox3TxpZqONU1HI9+AxSnTVWUOyNDw9WBvzjd/+huyp5nJVRXkF0+p4t3KLM+VhS3jG/bvRxySZNejpXhw==" saltValue="LuoQOhL9lgBpvfwCGa0DDQ==" spinCount="100000" sheet="1" objects="1" scenarios="1"/>
  <conditionalFormatting sqref="A4:A12">
    <cfRule type="expression" dxfId="299" priority="19" stopIfTrue="1">
      <formula>MOD(ROW(),2)=0</formula>
    </cfRule>
    <cfRule type="expression" dxfId="298" priority="20" stopIfTrue="1">
      <formula>MOD(ROW(),2)&lt;&gt;0</formula>
    </cfRule>
  </conditionalFormatting>
  <conditionalFormatting sqref="B4:I13 C14:I16">
    <cfRule type="expression" dxfId="297" priority="21" stopIfTrue="1">
      <formula>MOD(ROW(),2)=0</formula>
    </cfRule>
    <cfRule type="expression" dxfId="296" priority="22" stopIfTrue="1">
      <formula>MOD(ROW(),2)&lt;&gt;0</formula>
    </cfRule>
  </conditionalFormatting>
  <conditionalFormatting sqref="A20:A32">
    <cfRule type="expression" dxfId="295" priority="15" stopIfTrue="1">
      <formula>MOD(ROW(),2)=0</formula>
    </cfRule>
    <cfRule type="expression" dxfId="294" priority="16" stopIfTrue="1">
      <formula>MOD(ROW(),2)&lt;&gt;0</formula>
    </cfRule>
  </conditionalFormatting>
  <conditionalFormatting sqref="B20:I22 B24:I32 C23:I23">
    <cfRule type="expression" dxfId="293" priority="17" stopIfTrue="1">
      <formula>MOD(ROW(),2)=0</formula>
    </cfRule>
    <cfRule type="expression" dxfId="292" priority="18" stopIfTrue="1">
      <formula>MOD(ROW(),2)&lt;&gt;0</formula>
    </cfRule>
  </conditionalFormatting>
  <conditionalFormatting sqref="A13">
    <cfRule type="expression" dxfId="291" priority="13" stopIfTrue="1">
      <formula>MOD(ROW(),2)=0</formula>
    </cfRule>
    <cfRule type="expression" dxfId="290" priority="14" stopIfTrue="1">
      <formula>MOD(ROW(),2)&lt;&gt;0</formula>
    </cfRule>
  </conditionalFormatting>
  <conditionalFormatting sqref="B23">
    <cfRule type="expression" dxfId="289" priority="11" stopIfTrue="1">
      <formula>MOD(ROW(),2)=0</formula>
    </cfRule>
    <cfRule type="expression" dxfId="288" priority="12" stopIfTrue="1">
      <formula>MOD(ROW(),2)&lt;&gt;0</formula>
    </cfRule>
  </conditionalFormatting>
  <conditionalFormatting sqref="A14">
    <cfRule type="expression" dxfId="287" priority="7" stopIfTrue="1">
      <formula>MOD(ROW(),2)=0</formula>
    </cfRule>
    <cfRule type="expression" dxfId="286" priority="8" stopIfTrue="1">
      <formula>MOD(ROW(),2)&lt;&gt;0</formula>
    </cfRule>
  </conditionalFormatting>
  <conditionalFormatting sqref="B14">
    <cfRule type="expression" dxfId="285" priority="9" stopIfTrue="1">
      <formula>MOD(ROW(),2)=0</formula>
    </cfRule>
    <cfRule type="expression" dxfId="284" priority="10" stopIfTrue="1">
      <formula>MOD(ROW(),2)&lt;&gt;0</formula>
    </cfRule>
  </conditionalFormatting>
  <conditionalFormatting sqref="A15:A16">
    <cfRule type="expression" dxfId="283" priority="3" stopIfTrue="1">
      <formula>MOD(ROW(),2)=0</formula>
    </cfRule>
    <cfRule type="expression" dxfId="282" priority="4" stopIfTrue="1">
      <formula>MOD(ROW(),2)&lt;&gt;0</formula>
    </cfRule>
  </conditionalFormatting>
  <conditionalFormatting sqref="B16">
    <cfRule type="expression" dxfId="281" priority="5" stopIfTrue="1">
      <formula>MOD(ROW(),2)=0</formula>
    </cfRule>
    <cfRule type="expression" dxfId="280" priority="6" stopIfTrue="1">
      <formula>MOD(ROW(),2)&lt;&gt;0</formula>
    </cfRule>
  </conditionalFormatting>
  <conditionalFormatting sqref="B15">
    <cfRule type="expression" dxfId="279" priority="1" stopIfTrue="1">
      <formula>MOD(ROW(),2)=0</formula>
    </cfRule>
    <cfRule type="expression" dxfId="2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1"/>
  <dimension ref="A1:AF40"/>
  <sheetViews>
    <sheetView showGridLines="0" zoomScale="85" zoomScaleNormal="85" workbookViewId="0"/>
  </sheetViews>
  <sheetFormatPr defaultColWidth="10" defaultRowHeight="13.2" x14ac:dyDescent="0.25"/>
  <cols>
    <col min="1" max="1" width="31.6640625" style="27" customWidth="1"/>
    <col min="2" max="32" width="22.6640625" style="27" customWidth="1"/>
    <col min="33" max="16384" width="10" style="27"/>
  </cols>
  <sheetData>
    <row r="1" spans="1:32" ht="21" x14ac:dyDescent="0.4">
      <c r="A1" s="40" t="s">
        <v>4</v>
      </c>
      <c r="B1" s="41"/>
      <c r="C1" s="41"/>
      <c r="D1" s="41"/>
      <c r="E1" s="41"/>
      <c r="F1" s="41"/>
      <c r="G1" s="41"/>
      <c r="H1" s="41"/>
      <c r="I1" s="41"/>
      <c r="L1" s="96"/>
    </row>
    <row r="2" spans="1:32" ht="15.6" x14ac:dyDescent="0.3">
      <c r="A2" s="94" t="str">
        <f>'[5]Purpose of spreadsheet'!A2</f>
        <v>Police_EW - Scheme Pays factors</v>
      </c>
      <c r="B2" s="43"/>
      <c r="C2" s="43"/>
      <c r="D2" s="43"/>
      <c r="E2" s="43"/>
      <c r="F2" s="43"/>
      <c r="G2" s="43"/>
      <c r="H2" s="43"/>
      <c r="I2" s="43"/>
    </row>
    <row r="4" spans="1:32"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row>
    <row r="5" spans="1:32"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row>
    <row r="6" spans="1:32" x14ac:dyDescent="0.25">
      <c r="A6" s="89" t="s">
        <v>53</v>
      </c>
      <c r="B6" s="84">
        <v>1987</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row>
    <row r="7" spans="1:32"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row>
    <row r="8" spans="1:32" ht="12.45" customHeight="1" x14ac:dyDescent="0.25">
      <c r="A8" s="89" t="s">
        <v>2</v>
      </c>
      <c r="B8" s="84" t="s">
        <v>410</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row>
    <row r="9" spans="1:32"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row>
    <row r="10" spans="1:32" ht="12.45" customHeight="1" x14ac:dyDescent="0.25">
      <c r="A10" s="89" t="s">
        <v>270</v>
      </c>
      <c r="B10" s="84" t="s">
        <v>575</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row>
    <row r="11" spans="1:32" x14ac:dyDescent="0.25">
      <c r="A11" s="89" t="s">
        <v>57</v>
      </c>
      <c r="B11" s="84">
        <v>618</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row>
    <row r="12" spans="1:32" x14ac:dyDescent="0.25">
      <c r="A12" s="89" t="s">
        <v>58</v>
      </c>
      <c r="B12" s="84" t="s">
        <v>579</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row>
    <row r="13" spans="1:32" ht="12.45" customHeight="1" x14ac:dyDescent="0.25">
      <c r="A13" s="89" t="s">
        <v>519</v>
      </c>
      <c r="B13" s="84" t="s">
        <v>651</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row>
    <row r="14" spans="1:32"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row>
    <row r="15" spans="1:32"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row>
    <row r="16" spans="1:32"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row>
    <row r="18" spans="1:32" x14ac:dyDescent="0.25">
      <c r="B18" s="96" t="str">
        <f>HYPERLINK("#'Factor List'!A1","Back to Factor List")</f>
        <v>Back to Factor List</v>
      </c>
    </row>
    <row r="20" spans="1:32" x14ac:dyDescent="0.25">
      <c r="A20" s="97" t="s">
        <v>402</v>
      </c>
      <c r="B20" s="97">
        <v>25</v>
      </c>
      <c r="C20" s="97">
        <v>26</v>
      </c>
      <c r="D20" s="97">
        <v>27</v>
      </c>
      <c r="E20" s="97">
        <v>28</v>
      </c>
      <c r="F20" s="97">
        <v>29</v>
      </c>
      <c r="G20" s="97">
        <v>30</v>
      </c>
      <c r="H20" s="97">
        <v>31</v>
      </c>
      <c r="I20" s="97">
        <v>32</v>
      </c>
      <c r="J20" s="97">
        <v>33</v>
      </c>
      <c r="K20" s="97">
        <v>34</v>
      </c>
      <c r="L20" s="97">
        <v>35</v>
      </c>
      <c r="M20" s="97">
        <v>36</v>
      </c>
      <c r="N20" s="97">
        <v>37</v>
      </c>
      <c r="O20" s="97">
        <v>38</v>
      </c>
      <c r="P20" s="97">
        <v>39</v>
      </c>
      <c r="Q20" s="97">
        <v>40</v>
      </c>
      <c r="R20" s="97">
        <v>41</v>
      </c>
      <c r="S20" s="97">
        <v>42</v>
      </c>
      <c r="T20" s="97">
        <v>43</v>
      </c>
      <c r="U20" s="97">
        <v>44</v>
      </c>
      <c r="V20" s="97">
        <v>45</v>
      </c>
      <c r="W20" s="97">
        <v>46</v>
      </c>
      <c r="X20" s="97">
        <v>47</v>
      </c>
      <c r="Y20" s="97">
        <v>48</v>
      </c>
      <c r="Z20" s="97">
        <v>49</v>
      </c>
      <c r="AA20" s="97">
        <v>50</v>
      </c>
      <c r="AB20" s="97">
        <v>51</v>
      </c>
      <c r="AC20" s="97">
        <v>52</v>
      </c>
      <c r="AD20" s="97">
        <v>53</v>
      </c>
      <c r="AE20" s="97">
        <v>54</v>
      </c>
      <c r="AF20" s="97">
        <v>55</v>
      </c>
    </row>
    <row r="21" spans="1:32" x14ac:dyDescent="0.25">
      <c r="A21" s="98">
        <v>0</v>
      </c>
      <c r="B21" s="99">
        <v>18.03</v>
      </c>
      <c r="C21" s="99">
        <v>17.690000000000001</v>
      </c>
      <c r="D21" s="99">
        <v>17.329999999999998</v>
      </c>
      <c r="E21" s="99">
        <v>16.97</v>
      </c>
      <c r="F21" s="99">
        <v>16.59</v>
      </c>
      <c r="G21" s="99">
        <v>16.2</v>
      </c>
      <c r="H21" s="99">
        <v>15.79</v>
      </c>
      <c r="I21" s="99">
        <v>15.37</v>
      </c>
      <c r="J21" s="99">
        <v>14.94</v>
      </c>
      <c r="K21" s="99">
        <v>14.49</v>
      </c>
      <c r="L21" s="99">
        <v>14.02</v>
      </c>
      <c r="M21" s="99">
        <v>13.53</v>
      </c>
      <c r="N21" s="99">
        <v>13.03</v>
      </c>
      <c r="O21" s="99">
        <v>12.51</v>
      </c>
      <c r="P21" s="99">
        <v>11.97</v>
      </c>
      <c r="Q21" s="99">
        <v>11.41</v>
      </c>
      <c r="R21" s="99">
        <v>10.83</v>
      </c>
      <c r="S21" s="99">
        <v>10.23</v>
      </c>
      <c r="T21" s="99">
        <v>9.61</v>
      </c>
      <c r="U21" s="99">
        <v>8.9600000000000009</v>
      </c>
      <c r="V21" s="99">
        <v>8.2899999999999991</v>
      </c>
      <c r="W21" s="99">
        <v>7.59</v>
      </c>
      <c r="X21" s="99">
        <v>6.87</v>
      </c>
      <c r="Y21" s="99">
        <v>6.12</v>
      </c>
      <c r="Z21" s="99">
        <v>5.35</v>
      </c>
      <c r="AA21" s="99">
        <v>4.54</v>
      </c>
      <c r="AB21" s="99">
        <v>3.7</v>
      </c>
      <c r="AC21" s="99">
        <v>2.83</v>
      </c>
      <c r="AD21" s="99">
        <v>1.92</v>
      </c>
      <c r="AE21" s="99">
        <v>0.98</v>
      </c>
      <c r="AF21" s="99">
        <v>0</v>
      </c>
    </row>
    <row r="22" spans="1:32" x14ac:dyDescent="0.25">
      <c r="A22" s="98">
        <v>1</v>
      </c>
      <c r="B22" s="99">
        <v>18</v>
      </c>
      <c r="C22" s="99">
        <v>17.66</v>
      </c>
      <c r="D22" s="99">
        <v>17.3</v>
      </c>
      <c r="E22" s="99">
        <v>16.940000000000001</v>
      </c>
      <c r="F22" s="99">
        <v>16.559999999999999</v>
      </c>
      <c r="G22" s="99">
        <v>16.170000000000002</v>
      </c>
      <c r="H22" s="99">
        <v>15.76</v>
      </c>
      <c r="I22" s="99">
        <v>15.34</v>
      </c>
      <c r="J22" s="99">
        <v>14.9</v>
      </c>
      <c r="K22" s="99">
        <v>14.45</v>
      </c>
      <c r="L22" s="99">
        <v>13.98</v>
      </c>
      <c r="M22" s="99">
        <v>13.49</v>
      </c>
      <c r="N22" s="99">
        <v>12.99</v>
      </c>
      <c r="O22" s="99">
        <v>12.47</v>
      </c>
      <c r="P22" s="99">
        <v>11.92</v>
      </c>
      <c r="Q22" s="99">
        <v>11.36</v>
      </c>
      <c r="R22" s="99">
        <v>10.78</v>
      </c>
      <c r="S22" s="99">
        <v>10.18</v>
      </c>
      <c r="T22" s="99">
        <v>9.5500000000000007</v>
      </c>
      <c r="U22" s="99">
        <v>8.9</v>
      </c>
      <c r="V22" s="99">
        <v>8.23</v>
      </c>
      <c r="W22" s="99">
        <v>7.53</v>
      </c>
      <c r="X22" s="99">
        <v>6.81</v>
      </c>
      <c r="Y22" s="99">
        <v>6.06</v>
      </c>
      <c r="Z22" s="99">
        <v>5.28</v>
      </c>
      <c r="AA22" s="99">
        <v>4.47</v>
      </c>
      <c r="AB22" s="99">
        <v>3.63</v>
      </c>
      <c r="AC22" s="99">
        <v>2.75</v>
      </c>
      <c r="AD22" s="99">
        <v>1.84</v>
      </c>
      <c r="AE22" s="99">
        <v>0.9</v>
      </c>
      <c r="AF22" s="99"/>
    </row>
    <row r="23" spans="1:32" x14ac:dyDescent="0.25">
      <c r="A23" s="98">
        <v>2</v>
      </c>
      <c r="B23" s="99">
        <v>17.97</v>
      </c>
      <c r="C23" s="99">
        <v>17.63</v>
      </c>
      <c r="D23" s="99">
        <v>17.27</v>
      </c>
      <c r="E23" s="99">
        <v>16.91</v>
      </c>
      <c r="F23" s="99">
        <v>16.53</v>
      </c>
      <c r="G23" s="99">
        <v>16.13</v>
      </c>
      <c r="H23" s="99">
        <v>15.72</v>
      </c>
      <c r="I23" s="99">
        <v>15.3</v>
      </c>
      <c r="J23" s="99">
        <v>14.86</v>
      </c>
      <c r="K23" s="99">
        <v>14.41</v>
      </c>
      <c r="L23" s="99">
        <v>13.94</v>
      </c>
      <c r="M23" s="99">
        <v>13.45</v>
      </c>
      <c r="N23" s="99">
        <v>12.94</v>
      </c>
      <c r="O23" s="99">
        <v>12.42</v>
      </c>
      <c r="P23" s="99">
        <v>11.88</v>
      </c>
      <c r="Q23" s="99">
        <v>11.31</v>
      </c>
      <c r="R23" s="99">
        <v>10.73</v>
      </c>
      <c r="S23" s="99">
        <v>10.130000000000001</v>
      </c>
      <c r="T23" s="99">
        <v>9.5</v>
      </c>
      <c r="U23" s="99">
        <v>8.85</v>
      </c>
      <c r="V23" s="99">
        <v>8.17</v>
      </c>
      <c r="W23" s="99">
        <v>7.47</v>
      </c>
      <c r="X23" s="99">
        <v>6.75</v>
      </c>
      <c r="Y23" s="99">
        <v>5.99</v>
      </c>
      <c r="Z23" s="99">
        <v>5.21</v>
      </c>
      <c r="AA23" s="99">
        <v>4.4000000000000004</v>
      </c>
      <c r="AB23" s="99">
        <v>3.55</v>
      </c>
      <c r="AC23" s="99">
        <v>2.68</v>
      </c>
      <c r="AD23" s="99">
        <v>1.77</v>
      </c>
      <c r="AE23" s="99">
        <v>0.82</v>
      </c>
      <c r="AF23" s="99"/>
    </row>
    <row r="24" spans="1:32" x14ac:dyDescent="0.25">
      <c r="A24" s="98">
        <v>3</v>
      </c>
      <c r="B24" s="99">
        <v>17.940000000000001</v>
      </c>
      <c r="C24" s="99">
        <v>17.600000000000001</v>
      </c>
      <c r="D24" s="99">
        <v>17.239999999999998</v>
      </c>
      <c r="E24" s="99">
        <v>16.87</v>
      </c>
      <c r="F24" s="99">
        <v>16.489999999999998</v>
      </c>
      <c r="G24" s="99">
        <v>16.100000000000001</v>
      </c>
      <c r="H24" s="99">
        <v>15.69</v>
      </c>
      <c r="I24" s="99">
        <v>15.26</v>
      </c>
      <c r="J24" s="99">
        <v>14.83</v>
      </c>
      <c r="K24" s="99">
        <v>14.37</v>
      </c>
      <c r="L24" s="99">
        <v>13.9</v>
      </c>
      <c r="M24" s="99">
        <v>13.41</v>
      </c>
      <c r="N24" s="99">
        <v>12.9</v>
      </c>
      <c r="O24" s="99">
        <v>12.38</v>
      </c>
      <c r="P24" s="99">
        <v>11.83</v>
      </c>
      <c r="Q24" s="99">
        <v>11.27</v>
      </c>
      <c r="R24" s="99">
        <v>10.68</v>
      </c>
      <c r="S24" s="99">
        <v>10.07</v>
      </c>
      <c r="T24" s="99">
        <v>9.44</v>
      </c>
      <c r="U24" s="99">
        <v>8.7899999999999991</v>
      </c>
      <c r="V24" s="99">
        <v>8.1199999999999992</v>
      </c>
      <c r="W24" s="99">
        <v>7.41</v>
      </c>
      <c r="X24" s="99">
        <v>6.68</v>
      </c>
      <c r="Y24" s="99">
        <v>5.93</v>
      </c>
      <c r="Z24" s="99">
        <v>5.14</v>
      </c>
      <c r="AA24" s="99">
        <v>4.33</v>
      </c>
      <c r="AB24" s="99">
        <v>3.48</v>
      </c>
      <c r="AC24" s="99">
        <v>2.6</v>
      </c>
      <c r="AD24" s="99">
        <v>1.69</v>
      </c>
      <c r="AE24" s="99">
        <v>0.74</v>
      </c>
      <c r="AF24" s="99"/>
    </row>
    <row r="25" spans="1:32" x14ac:dyDescent="0.25">
      <c r="A25" s="98">
        <v>4</v>
      </c>
      <c r="B25" s="99">
        <v>17.91</v>
      </c>
      <c r="C25" s="99">
        <v>17.57</v>
      </c>
      <c r="D25" s="99">
        <v>17.21</v>
      </c>
      <c r="E25" s="99">
        <v>16.84</v>
      </c>
      <c r="F25" s="99">
        <v>16.46</v>
      </c>
      <c r="G25" s="99">
        <v>16.059999999999999</v>
      </c>
      <c r="H25" s="99">
        <v>15.65</v>
      </c>
      <c r="I25" s="99">
        <v>15.23</v>
      </c>
      <c r="J25" s="99">
        <v>14.79</v>
      </c>
      <c r="K25" s="99">
        <v>14.33</v>
      </c>
      <c r="L25" s="99">
        <v>13.86</v>
      </c>
      <c r="M25" s="99">
        <v>13.37</v>
      </c>
      <c r="N25" s="99">
        <v>12.86</v>
      </c>
      <c r="O25" s="99">
        <v>12.33</v>
      </c>
      <c r="P25" s="99">
        <v>11.78</v>
      </c>
      <c r="Q25" s="99">
        <v>11.22</v>
      </c>
      <c r="R25" s="99">
        <v>10.63</v>
      </c>
      <c r="S25" s="99">
        <v>10.02</v>
      </c>
      <c r="T25" s="99">
        <v>9.39</v>
      </c>
      <c r="U25" s="99">
        <v>8.74</v>
      </c>
      <c r="V25" s="99">
        <v>8.06</v>
      </c>
      <c r="W25" s="99">
        <v>7.35</v>
      </c>
      <c r="X25" s="99">
        <v>6.62</v>
      </c>
      <c r="Y25" s="99">
        <v>5.86</v>
      </c>
      <c r="Z25" s="99">
        <v>5.08</v>
      </c>
      <c r="AA25" s="99">
        <v>4.26</v>
      </c>
      <c r="AB25" s="99">
        <v>3.41</v>
      </c>
      <c r="AC25" s="99">
        <v>2.5299999999999998</v>
      </c>
      <c r="AD25" s="99">
        <v>1.61</v>
      </c>
      <c r="AE25" s="99">
        <v>0.65</v>
      </c>
      <c r="AF25" s="99"/>
    </row>
    <row r="26" spans="1:32" x14ac:dyDescent="0.25">
      <c r="A26" s="98">
        <v>5</v>
      </c>
      <c r="B26" s="99">
        <v>17.88</v>
      </c>
      <c r="C26" s="99">
        <v>17.54</v>
      </c>
      <c r="D26" s="99">
        <v>17.18</v>
      </c>
      <c r="E26" s="99">
        <v>16.809999999999999</v>
      </c>
      <c r="F26" s="99">
        <v>16.43</v>
      </c>
      <c r="G26" s="99">
        <v>16.03</v>
      </c>
      <c r="H26" s="99">
        <v>15.62</v>
      </c>
      <c r="I26" s="99">
        <v>15.19</v>
      </c>
      <c r="J26" s="99">
        <v>14.75</v>
      </c>
      <c r="K26" s="99">
        <v>14.29</v>
      </c>
      <c r="L26" s="99">
        <v>13.82</v>
      </c>
      <c r="M26" s="99">
        <v>13.32</v>
      </c>
      <c r="N26" s="99">
        <v>12.81</v>
      </c>
      <c r="O26" s="99">
        <v>12.29</v>
      </c>
      <c r="P26" s="99">
        <v>11.74</v>
      </c>
      <c r="Q26" s="99">
        <v>11.17</v>
      </c>
      <c r="R26" s="99">
        <v>10.58</v>
      </c>
      <c r="S26" s="99">
        <v>9.9700000000000006</v>
      </c>
      <c r="T26" s="99">
        <v>9.34</v>
      </c>
      <c r="U26" s="99">
        <v>8.68</v>
      </c>
      <c r="V26" s="99">
        <v>8</v>
      </c>
      <c r="W26" s="99">
        <v>7.29</v>
      </c>
      <c r="X26" s="99">
        <v>6.56</v>
      </c>
      <c r="Y26" s="99">
        <v>5.8</v>
      </c>
      <c r="Z26" s="99">
        <v>5.01</v>
      </c>
      <c r="AA26" s="99">
        <v>4.1900000000000004</v>
      </c>
      <c r="AB26" s="99">
        <v>3.34</v>
      </c>
      <c r="AC26" s="99">
        <v>2.4500000000000002</v>
      </c>
      <c r="AD26" s="99">
        <v>1.53</v>
      </c>
      <c r="AE26" s="99">
        <v>0.56999999999999995</v>
      </c>
      <c r="AF26" s="99"/>
    </row>
    <row r="27" spans="1:32" x14ac:dyDescent="0.25">
      <c r="A27" s="98">
        <v>6</v>
      </c>
      <c r="B27" s="99">
        <v>17.86</v>
      </c>
      <c r="C27" s="99">
        <v>17.510000000000002</v>
      </c>
      <c r="D27" s="99">
        <v>17.149999999999999</v>
      </c>
      <c r="E27" s="99">
        <v>16.78</v>
      </c>
      <c r="F27" s="99">
        <v>16.399999999999999</v>
      </c>
      <c r="G27" s="99">
        <v>16</v>
      </c>
      <c r="H27" s="99">
        <v>15.58</v>
      </c>
      <c r="I27" s="99">
        <v>15.16</v>
      </c>
      <c r="J27" s="99">
        <v>14.71</v>
      </c>
      <c r="K27" s="99">
        <v>14.25</v>
      </c>
      <c r="L27" s="99">
        <v>13.78</v>
      </c>
      <c r="M27" s="99">
        <v>13.28</v>
      </c>
      <c r="N27" s="99">
        <v>12.77</v>
      </c>
      <c r="O27" s="99">
        <v>12.24</v>
      </c>
      <c r="P27" s="99">
        <v>11.69</v>
      </c>
      <c r="Q27" s="99">
        <v>11.12</v>
      </c>
      <c r="R27" s="99">
        <v>10.53</v>
      </c>
      <c r="S27" s="99">
        <v>9.92</v>
      </c>
      <c r="T27" s="99">
        <v>9.2799999999999994</v>
      </c>
      <c r="U27" s="99">
        <v>8.6199999999999992</v>
      </c>
      <c r="V27" s="99">
        <v>7.94</v>
      </c>
      <c r="W27" s="99">
        <v>7.23</v>
      </c>
      <c r="X27" s="99">
        <v>6.5</v>
      </c>
      <c r="Y27" s="99">
        <v>5.73</v>
      </c>
      <c r="Z27" s="99">
        <v>4.9400000000000004</v>
      </c>
      <c r="AA27" s="99">
        <v>4.12</v>
      </c>
      <c r="AB27" s="99">
        <v>3.26</v>
      </c>
      <c r="AC27" s="99">
        <v>2.38</v>
      </c>
      <c r="AD27" s="99">
        <v>1.45</v>
      </c>
      <c r="AE27" s="99">
        <v>0.49</v>
      </c>
      <c r="AF27" s="99"/>
    </row>
    <row r="28" spans="1:32" x14ac:dyDescent="0.25">
      <c r="A28" s="98">
        <v>7</v>
      </c>
      <c r="B28" s="99">
        <v>17.829999999999998</v>
      </c>
      <c r="C28" s="99">
        <v>17.48</v>
      </c>
      <c r="D28" s="99">
        <v>17.12</v>
      </c>
      <c r="E28" s="99">
        <v>16.75</v>
      </c>
      <c r="F28" s="99">
        <v>16.36</v>
      </c>
      <c r="G28" s="99">
        <v>15.96</v>
      </c>
      <c r="H28" s="99">
        <v>15.55</v>
      </c>
      <c r="I28" s="99">
        <v>15.12</v>
      </c>
      <c r="J28" s="99">
        <v>14.67</v>
      </c>
      <c r="K28" s="99">
        <v>14.21</v>
      </c>
      <c r="L28" s="99">
        <v>13.74</v>
      </c>
      <c r="M28" s="99">
        <v>13.24</v>
      </c>
      <c r="N28" s="99">
        <v>12.73</v>
      </c>
      <c r="O28" s="99">
        <v>12.2</v>
      </c>
      <c r="P28" s="99">
        <v>11.64</v>
      </c>
      <c r="Q28" s="99">
        <v>11.07</v>
      </c>
      <c r="R28" s="99">
        <v>10.48</v>
      </c>
      <c r="S28" s="99">
        <v>9.8699999999999992</v>
      </c>
      <c r="T28" s="99">
        <v>9.23</v>
      </c>
      <c r="U28" s="99">
        <v>8.57</v>
      </c>
      <c r="V28" s="99">
        <v>7.88</v>
      </c>
      <c r="W28" s="99">
        <v>7.17</v>
      </c>
      <c r="X28" s="99">
        <v>6.43</v>
      </c>
      <c r="Y28" s="99">
        <v>5.67</v>
      </c>
      <c r="Z28" s="99">
        <v>4.87</v>
      </c>
      <c r="AA28" s="99">
        <v>4.05</v>
      </c>
      <c r="AB28" s="99">
        <v>3.19</v>
      </c>
      <c r="AC28" s="99">
        <v>2.2999999999999998</v>
      </c>
      <c r="AD28" s="99">
        <v>1.37</v>
      </c>
      <c r="AE28" s="99">
        <v>0.41</v>
      </c>
      <c r="AF28" s="99"/>
    </row>
    <row r="29" spans="1:32" x14ac:dyDescent="0.25">
      <c r="A29" s="98">
        <v>8</v>
      </c>
      <c r="B29" s="99">
        <v>17.8</v>
      </c>
      <c r="C29" s="99">
        <v>17.45</v>
      </c>
      <c r="D29" s="99">
        <v>17.09</v>
      </c>
      <c r="E29" s="99">
        <v>16.72</v>
      </c>
      <c r="F29" s="99">
        <v>16.329999999999998</v>
      </c>
      <c r="G29" s="99">
        <v>15.93</v>
      </c>
      <c r="H29" s="99">
        <v>15.51</v>
      </c>
      <c r="I29" s="99">
        <v>15.08</v>
      </c>
      <c r="J29" s="99">
        <v>14.64</v>
      </c>
      <c r="K29" s="99">
        <v>14.17</v>
      </c>
      <c r="L29" s="99">
        <v>13.7</v>
      </c>
      <c r="M29" s="99">
        <v>13.2</v>
      </c>
      <c r="N29" s="99">
        <v>12.68</v>
      </c>
      <c r="O29" s="99">
        <v>12.15</v>
      </c>
      <c r="P29" s="99">
        <v>11.6</v>
      </c>
      <c r="Q29" s="99">
        <v>11.02</v>
      </c>
      <c r="R29" s="99">
        <v>10.43</v>
      </c>
      <c r="S29" s="99">
        <v>9.81</v>
      </c>
      <c r="T29" s="99">
        <v>9.17</v>
      </c>
      <c r="U29" s="99">
        <v>8.51</v>
      </c>
      <c r="V29" s="99">
        <v>7.83</v>
      </c>
      <c r="W29" s="99">
        <v>7.11</v>
      </c>
      <c r="X29" s="99">
        <v>6.37</v>
      </c>
      <c r="Y29" s="99">
        <v>5.6</v>
      </c>
      <c r="Z29" s="99">
        <v>4.8099999999999996</v>
      </c>
      <c r="AA29" s="99">
        <v>3.98</v>
      </c>
      <c r="AB29" s="99">
        <v>3.12</v>
      </c>
      <c r="AC29" s="99">
        <v>2.2200000000000002</v>
      </c>
      <c r="AD29" s="99">
        <v>1.29</v>
      </c>
      <c r="AE29" s="99">
        <v>0.33</v>
      </c>
      <c r="AF29" s="99"/>
    </row>
    <row r="30" spans="1:32" x14ac:dyDescent="0.25">
      <c r="A30" s="98">
        <v>9</v>
      </c>
      <c r="B30" s="99">
        <v>17.77</v>
      </c>
      <c r="C30" s="99">
        <v>17.420000000000002</v>
      </c>
      <c r="D30" s="99">
        <v>17.059999999999999</v>
      </c>
      <c r="E30" s="99">
        <v>16.690000000000001</v>
      </c>
      <c r="F30" s="99">
        <v>16.3</v>
      </c>
      <c r="G30" s="99">
        <v>15.9</v>
      </c>
      <c r="H30" s="99">
        <v>15.48</v>
      </c>
      <c r="I30" s="99">
        <v>15.05</v>
      </c>
      <c r="J30" s="99">
        <v>14.6</v>
      </c>
      <c r="K30" s="99">
        <v>14.14</v>
      </c>
      <c r="L30" s="99">
        <v>13.66</v>
      </c>
      <c r="M30" s="99">
        <v>13.16</v>
      </c>
      <c r="N30" s="99">
        <v>12.64</v>
      </c>
      <c r="O30" s="99">
        <v>12.11</v>
      </c>
      <c r="P30" s="99">
        <v>11.55</v>
      </c>
      <c r="Q30" s="99">
        <v>10.98</v>
      </c>
      <c r="R30" s="99">
        <v>10.38</v>
      </c>
      <c r="S30" s="99">
        <v>9.76</v>
      </c>
      <c r="T30" s="99">
        <v>9.1199999999999992</v>
      </c>
      <c r="U30" s="99">
        <v>8.4600000000000009</v>
      </c>
      <c r="V30" s="99">
        <v>7.77</v>
      </c>
      <c r="W30" s="99">
        <v>7.05</v>
      </c>
      <c r="X30" s="99">
        <v>6.31</v>
      </c>
      <c r="Y30" s="99">
        <v>5.54</v>
      </c>
      <c r="Z30" s="99">
        <v>4.74</v>
      </c>
      <c r="AA30" s="99">
        <v>3.91</v>
      </c>
      <c r="AB30" s="99">
        <v>3.05</v>
      </c>
      <c r="AC30" s="99">
        <v>2.15</v>
      </c>
      <c r="AD30" s="99">
        <v>1.22</v>
      </c>
      <c r="AE30" s="99">
        <v>0.25</v>
      </c>
      <c r="AF30" s="99"/>
    </row>
    <row r="31" spans="1:32" x14ac:dyDescent="0.25">
      <c r="A31" s="98">
        <v>10</v>
      </c>
      <c r="B31" s="99">
        <v>17.739999999999998</v>
      </c>
      <c r="C31" s="99">
        <v>17.39</v>
      </c>
      <c r="D31" s="99">
        <v>17.03</v>
      </c>
      <c r="E31" s="99">
        <v>16.649999999999999</v>
      </c>
      <c r="F31" s="99">
        <v>16.260000000000002</v>
      </c>
      <c r="G31" s="99">
        <v>15.86</v>
      </c>
      <c r="H31" s="99">
        <v>15.44</v>
      </c>
      <c r="I31" s="99">
        <v>15.01</v>
      </c>
      <c r="J31" s="99">
        <v>14.56</v>
      </c>
      <c r="K31" s="99">
        <v>14.1</v>
      </c>
      <c r="L31" s="99">
        <v>13.61</v>
      </c>
      <c r="M31" s="99">
        <v>13.12</v>
      </c>
      <c r="N31" s="99">
        <v>12.6</v>
      </c>
      <c r="O31" s="99">
        <v>12.06</v>
      </c>
      <c r="P31" s="99">
        <v>11.5</v>
      </c>
      <c r="Q31" s="99">
        <v>10.93</v>
      </c>
      <c r="R31" s="99">
        <v>10.33</v>
      </c>
      <c r="S31" s="99">
        <v>9.7100000000000009</v>
      </c>
      <c r="T31" s="99">
        <v>9.07</v>
      </c>
      <c r="U31" s="99">
        <v>8.4</v>
      </c>
      <c r="V31" s="99">
        <v>7.71</v>
      </c>
      <c r="W31" s="99">
        <v>6.99</v>
      </c>
      <c r="X31" s="99">
        <v>6.25</v>
      </c>
      <c r="Y31" s="99">
        <v>5.48</v>
      </c>
      <c r="Z31" s="99">
        <v>4.67</v>
      </c>
      <c r="AA31" s="99">
        <v>3.84</v>
      </c>
      <c r="AB31" s="99">
        <v>2.97</v>
      </c>
      <c r="AC31" s="99">
        <v>2.0699999999999998</v>
      </c>
      <c r="AD31" s="99">
        <v>1.1399999999999999</v>
      </c>
      <c r="AE31" s="99">
        <v>0.16</v>
      </c>
      <c r="AF31" s="99"/>
    </row>
    <row r="32" spans="1:32" x14ac:dyDescent="0.25">
      <c r="A32" s="98">
        <v>11</v>
      </c>
      <c r="B32" s="99">
        <v>17.71</v>
      </c>
      <c r="C32" s="99">
        <v>17.36</v>
      </c>
      <c r="D32" s="99">
        <v>17</v>
      </c>
      <c r="E32" s="99">
        <v>16.62</v>
      </c>
      <c r="F32" s="99">
        <v>16.23</v>
      </c>
      <c r="G32" s="99">
        <v>15.83</v>
      </c>
      <c r="H32" s="99">
        <v>15.41</v>
      </c>
      <c r="I32" s="99">
        <v>14.97</v>
      </c>
      <c r="J32" s="99">
        <v>14.52</v>
      </c>
      <c r="K32" s="99">
        <v>14.06</v>
      </c>
      <c r="L32" s="99">
        <v>13.57</v>
      </c>
      <c r="M32" s="99">
        <v>13.07</v>
      </c>
      <c r="N32" s="99">
        <v>12.55</v>
      </c>
      <c r="O32" s="99">
        <v>12.02</v>
      </c>
      <c r="P32" s="99">
        <v>11.46</v>
      </c>
      <c r="Q32" s="99">
        <v>10.88</v>
      </c>
      <c r="R32" s="99">
        <v>10.28</v>
      </c>
      <c r="S32" s="99">
        <v>9.66</v>
      </c>
      <c r="T32" s="99">
        <v>9.01</v>
      </c>
      <c r="U32" s="99">
        <v>8.34</v>
      </c>
      <c r="V32" s="99">
        <v>7.65</v>
      </c>
      <c r="W32" s="99">
        <v>6.93</v>
      </c>
      <c r="X32" s="99">
        <v>6.19</v>
      </c>
      <c r="Y32" s="99">
        <v>5.41</v>
      </c>
      <c r="Z32" s="99">
        <v>4.6100000000000003</v>
      </c>
      <c r="AA32" s="99">
        <v>3.77</v>
      </c>
      <c r="AB32" s="99">
        <v>2.9</v>
      </c>
      <c r="AC32" s="99">
        <v>2</v>
      </c>
      <c r="AD32" s="99">
        <v>1.06</v>
      </c>
      <c r="AE32" s="99">
        <v>0.08</v>
      </c>
      <c r="AF32" s="99"/>
    </row>
    <row r="38" ht="39.6" customHeight="1" x14ac:dyDescent="0.25"/>
    <row r="40" ht="27.6" customHeight="1" x14ac:dyDescent="0.25"/>
  </sheetData>
  <sheetProtection algorithmName="SHA-512" hashValue="79/8fkWgt1WrlhD0OGjwsY4ebFysBor6m4uBPWOMB61Hcah4dYPTl8R5B86mpUGsjsXjUU7mXjz4mCXmKfX/RA==" saltValue="bDmK9cyAvFbDL6691IYeHw==" spinCount="100000" sheet="1" objects="1" scenarios="1"/>
  <conditionalFormatting sqref="A4:A12">
    <cfRule type="expression" dxfId="277" priority="19" stopIfTrue="1">
      <formula>MOD(ROW(),2)=0</formula>
    </cfRule>
    <cfRule type="expression" dxfId="276" priority="20" stopIfTrue="1">
      <formula>MOD(ROW(),2)&lt;&gt;0</formula>
    </cfRule>
  </conditionalFormatting>
  <conditionalFormatting sqref="B4:AF13 C14:AF16">
    <cfRule type="expression" dxfId="275" priority="21" stopIfTrue="1">
      <formula>MOD(ROW(),2)=0</formula>
    </cfRule>
    <cfRule type="expression" dxfId="274" priority="22" stopIfTrue="1">
      <formula>MOD(ROW(),2)&lt;&gt;0</formula>
    </cfRule>
  </conditionalFormatting>
  <conditionalFormatting sqref="A20:A32">
    <cfRule type="expression" dxfId="273" priority="15" stopIfTrue="1">
      <formula>MOD(ROW(),2)=0</formula>
    </cfRule>
    <cfRule type="expression" dxfId="272" priority="16" stopIfTrue="1">
      <formula>MOD(ROW(),2)&lt;&gt;0</formula>
    </cfRule>
  </conditionalFormatting>
  <conditionalFormatting sqref="B20:AF22 B24:AF32 C23:AF23">
    <cfRule type="expression" dxfId="271" priority="17" stopIfTrue="1">
      <formula>MOD(ROW(),2)=0</formula>
    </cfRule>
    <cfRule type="expression" dxfId="270" priority="18" stopIfTrue="1">
      <formula>MOD(ROW(),2)&lt;&gt;0</formula>
    </cfRule>
  </conditionalFormatting>
  <conditionalFormatting sqref="A13">
    <cfRule type="expression" dxfId="269" priority="13" stopIfTrue="1">
      <formula>MOD(ROW(),2)=0</formula>
    </cfRule>
    <cfRule type="expression" dxfId="268" priority="14" stopIfTrue="1">
      <formula>MOD(ROW(),2)&lt;&gt;0</formula>
    </cfRule>
  </conditionalFormatting>
  <conditionalFormatting sqref="B23">
    <cfRule type="expression" dxfId="267" priority="11" stopIfTrue="1">
      <formula>MOD(ROW(),2)=0</formula>
    </cfRule>
    <cfRule type="expression" dxfId="266" priority="12" stopIfTrue="1">
      <formula>MOD(ROW(),2)&lt;&gt;0</formula>
    </cfRule>
  </conditionalFormatting>
  <conditionalFormatting sqref="A14">
    <cfRule type="expression" dxfId="265" priority="7" stopIfTrue="1">
      <formula>MOD(ROW(),2)=0</formula>
    </cfRule>
    <cfRule type="expression" dxfId="264" priority="8" stopIfTrue="1">
      <formula>MOD(ROW(),2)&lt;&gt;0</formula>
    </cfRule>
  </conditionalFormatting>
  <conditionalFormatting sqref="B14">
    <cfRule type="expression" dxfId="263" priority="9" stopIfTrue="1">
      <formula>MOD(ROW(),2)=0</formula>
    </cfRule>
    <cfRule type="expression" dxfId="262" priority="10" stopIfTrue="1">
      <formula>MOD(ROW(),2)&lt;&gt;0</formula>
    </cfRule>
  </conditionalFormatting>
  <conditionalFormatting sqref="A15:A16">
    <cfRule type="expression" dxfId="261" priority="3" stopIfTrue="1">
      <formula>MOD(ROW(),2)=0</formula>
    </cfRule>
    <cfRule type="expression" dxfId="260" priority="4" stopIfTrue="1">
      <formula>MOD(ROW(),2)&lt;&gt;0</formula>
    </cfRule>
  </conditionalFormatting>
  <conditionalFormatting sqref="B16">
    <cfRule type="expression" dxfId="259" priority="5" stopIfTrue="1">
      <formula>MOD(ROW(),2)=0</formula>
    </cfRule>
    <cfRule type="expression" dxfId="258" priority="6" stopIfTrue="1">
      <formula>MOD(ROW(),2)&lt;&gt;0</formula>
    </cfRule>
  </conditionalFormatting>
  <conditionalFormatting sqref="B15">
    <cfRule type="expression" dxfId="257" priority="1" stopIfTrue="1">
      <formula>MOD(ROW(),2)=0</formula>
    </cfRule>
    <cfRule type="expression" dxfId="2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2"/>
  <dimension ref="A1:S40"/>
  <sheetViews>
    <sheetView showGridLines="0" zoomScale="85" zoomScaleNormal="85" workbookViewId="0"/>
  </sheetViews>
  <sheetFormatPr defaultColWidth="10" defaultRowHeight="13.2" x14ac:dyDescent="0.25"/>
  <cols>
    <col min="1" max="1" width="31.6640625" style="27" customWidth="1"/>
    <col min="2" max="19" width="22.6640625" style="27" customWidth="1"/>
    <col min="20" max="16384" width="10" style="27"/>
  </cols>
  <sheetData>
    <row r="1" spans="1:19" ht="21" x14ac:dyDescent="0.4">
      <c r="A1" s="40" t="s">
        <v>4</v>
      </c>
      <c r="B1" s="41"/>
      <c r="C1" s="41"/>
      <c r="D1" s="41"/>
      <c r="E1" s="41"/>
      <c r="F1" s="41"/>
      <c r="G1" s="41"/>
      <c r="H1" s="41"/>
      <c r="I1" s="41"/>
      <c r="L1" s="96"/>
    </row>
    <row r="2" spans="1:19" ht="15.6" x14ac:dyDescent="0.3">
      <c r="A2" s="94" t="str">
        <f>'[5]Purpose of spreadsheet'!A2</f>
        <v>Police_EW - Scheme Pays factors</v>
      </c>
      <c r="B2" s="43"/>
      <c r="C2" s="43"/>
      <c r="D2" s="43"/>
      <c r="E2" s="43"/>
      <c r="F2" s="43"/>
      <c r="G2" s="43"/>
      <c r="H2" s="43"/>
      <c r="I2" s="43"/>
    </row>
    <row r="4" spans="1:19" x14ac:dyDescent="0.25">
      <c r="A4" s="88" t="s">
        <v>24</v>
      </c>
      <c r="B4" s="82" t="s">
        <v>26</v>
      </c>
      <c r="C4" s="82"/>
      <c r="D4" s="82"/>
      <c r="E4" s="82"/>
      <c r="F4" s="82"/>
      <c r="G4" s="82"/>
      <c r="H4" s="82"/>
      <c r="I4" s="82"/>
      <c r="J4" s="82"/>
      <c r="K4" s="82"/>
      <c r="L4" s="82"/>
      <c r="M4" s="82"/>
      <c r="N4" s="82"/>
      <c r="O4" s="82"/>
      <c r="P4" s="82"/>
      <c r="Q4" s="82"/>
      <c r="R4" s="82"/>
      <c r="S4" s="82"/>
    </row>
    <row r="5" spans="1:19" x14ac:dyDescent="0.25">
      <c r="A5" s="89" t="s">
        <v>16</v>
      </c>
      <c r="B5" s="84" t="s">
        <v>52</v>
      </c>
      <c r="C5" s="84"/>
      <c r="D5" s="84"/>
      <c r="E5" s="84"/>
      <c r="F5" s="84"/>
      <c r="G5" s="84"/>
      <c r="H5" s="84"/>
      <c r="I5" s="84"/>
      <c r="J5" s="84"/>
      <c r="K5" s="84"/>
      <c r="L5" s="84"/>
      <c r="M5" s="84"/>
      <c r="N5" s="84"/>
      <c r="O5" s="84"/>
      <c r="P5" s="84"/>
      <c r="Q5" s="84"/>
      <c r="R5" s="84"/>
      <c r="S5" s="84"/>
    </row>
    <row r="6" spans="1:19" x14ac:dyDescent="0.25">
      <c r="A6" s="89" t="s">
        <v>53</v>
      </c>
      <c r="B6" s="84">
        <v>1987</v>
      </c>
      <c r="C6" s="84"/>
      <c r="D6" s="84"/>
      <c r="E6" s="84"/>
      <c r="F6" s="84"/>
      <c r="G6" s="84"/>
      <c r="H6" s="84"/>
      <c r="I6" s="84"/>
      <c r="J6" s="84"/>
      <c r="K6" s="84"/>
      <c r="L6" s="84"/>
      <c r="M6" s="84"/>
      <c r="N6" s="84"/>
      <c r="O6" s="84"/>
      <c r="P6" s="84"/>
      <c r="Q6" s="84"/>
      <c r="R6" s="84"/>
      <c r="S6" s="84"/>
    </row>
    <row r="7" spans="1:19" x14ac:dyDescent="0.25">
      <c r="A7" s="89" t="s">
        <v>17</v>
      </c>
      <c r="B7" s="84" t="s">
        <v>574</v>
      </c>
      <c r="C7" s="84"/>
      <c r="D7" s="84"/>
      <c r="E7" s="84"/>
      <c r="F7" s="84"/>
      <c r="G7" s="84"/>
      <c r="H7" s="84"/>
      <c r="I7" s="84"/>
      <c r="J7" s="84"/>
      <c r="K7" s="84"/>
      <c r="L7" s="84"/>
      <c r="M7" s="84"/>
      <c r="N7" s="84"/>
      <c r="O7" s="84"/>
      <c r="P7" s="84"/>
      <c r="Q7" s="84"/>
      <c r="R7" s="84"/>
      <c r="S7" s="84"/>
    </row>
    <row r="8" spans="1:19" ht="12.45" customHeight="1" x14ac:dyDescent="0.25">
      <c r="A8" s="89" t="s">
        <v>2</v>
      </c>
      <c r="B8" s="84" t="s">
        <v>406</v>
      </c>
      <c r="C8" s="84"/>
      <c r="D8" s="84"/>
      <c r="E8" s="84"/>
      <c r="F8" s="84"/>
      <c r="G8" s="84"/>
      <c r="H8" s="84"/>
      <c r="I8" s="84"/>
      <c r="J8" s="84"/>
      <c r="K8" s="84"/>
      <c r="L8" s="84"/>
      <c r="M8" s="84"/>
      <c r="N8" s="84"/>
      <c r="O8" s="84"/>
      <c r="P8" s="84"/>
      <c r="Q8" s="84"/>
      <c r="R8" s="84"/>
      <c r="S8" s="84"/>
    </row>
    <row r="9" spans="1:19" x14ac:dyDescent="0.25">
      <c r="A9" s="89" t="s">
        <v>23</v>
      </c>
      <c r="B9" s="84" t="s">
        <v>398</v>
      </c>
      <c r="C9" s="84"/>
      <c r="D9" s="84"/>
      <c r="E9" s="84"/>
      <c r="F9" s="84"/>
      <c r="G9" s="84"/>
      <c r="H9" s="84"/>
      <c r="I9" s="84"/>
      <c r="J9" s="84"/>
      <c r="K9" s="84"/>
      <c r="L9" s="84"/>
      <c r="M9" s="84"/>
      <c r="N9" s="84"/>
      <c r="O9" s="84"/>
      <c r="P9" s="84"/>
      <c r="Q9" s="84"/>
      <c r="R9" s="84"/>
      <c r="S9" s="84"/>
    </row>
    <row r="10" spans="1:19" ht="12.45" customHeight="1" x14ac:dyDescent="0.25">
      <c r="A10" s="89" t="s">
        <v>270</v>
      </c>
      <c r="B10" s="84" t="s">
        <v>575</v>
      </c>
      <c r="C10" s="84"/>
      <c r="D10" s="84"/>
      <c r="E10" s="84"/>
      <c r="F10" s="84"/>
      <c r="G10" s="84"/>
      <c r="H10" s="84"/>
      <c r="I10" s="84"/>
      <c r="J10" s="84"/>
      <c r="K10" s="84"/>
      <c r="L10" s="84"/>
      <c r="M10" s="84"/>
      <c r="N10" s="84"/>
      <c r="O10" s="84"/>
      <c r="P10" s="84"/>
      <c r="Q10" s="84"/>
      <c r="R10" s="84"/>
      <c r="S10" s="84"/>
    </row>
    <row r="11" spans="1:19" x14ac:dyDescent="0.25">
      <c r="A11" s="89" t="s">
        <v>57</v>
      </c>
      <c r="B11" s="84">
        <v>619</v>
      </c>
      <c r="C11" s="84"/>
      <c r="D11" s="84"/>
      <c r="E11" s="84"/>
      <c r="F11" s="84"/>
      <c r="G11" s="84"/>
      <c r="H11" s="84"/>
      <c r="I11" s="84"/>
      <c r="J11" s="84"/>
      <c r="K11" s="84"/>
      <c r="L11" s="84"/>
      <c r="M11" s="84"/>
      <c r="N11" s="84"/>
      <c r="O11" s="84"/>
      <c r="P11" s="84"/>
      <c r="Q11" s="84"/>
      <c r="R11" s="84"/>
      <c r="S11" s="84"/>
    </row>
    <row r="12" spans="1:19" x14ac:dyDescent="0.25">
      <c r="A12" s="89" t="s">
        <v>58</v>
      </c>
      <c r="B12" s="84" t="s">
        <v>580</v>
      </c>
      <c r="C12" s="84"/>
      <c r="D12" s="84"/>
      <c r="E12" s="84"/>
      <c r="F12" s="84"/>
      <c r="G12" s="84"/>
      <c r="H12" s="84"/>
      <c r="I12" s="84"/>
      <c r="J12" s="84"/>
      <c r="K12" s="84"/>
      <c r="L12" s="84"/>
      <c r="M12" s="84"/>
      <c r="N12" s="84"/>
      <c r="O12" s="84"/>
      <c r="P12" s="84"/>
      <c r="Q12" s="84"/>
      <c r="R12" s="84"/>
      <c r="S12" s="84"/>
    </row>
    <row r="13" spans="1:19" ht="12.45" customHeight="1" x14ac:dyDescent="0.25">
      <c r="A13" s="89" t="s">
        <v>519</v>
      </c>
      <c r="B13" s="84" t="s">
        <v>651</v>
      </c>
      <c r="C13" s="84"/>
      <c r="D13" s="84"/>
      <c r="E13" s="84"/>
      <c r="F13" s="84"/>
      <c r="G13" s="84"/>
      <c r="H13" s="84"/>
      <c r="I13" s="84"/>
      <c r="J13" s="84"/>
      <c r="K13" s="84"/>
      <c r="L13" s="84"/>
      <c r="M13" s="84"/>
      <c r="N13" s="84"/>
      <c r="O13" s="84"/>
      <c r="P13" s="84"/>
      <c r="Q13" s="84"/>
      <c r="R13" s="84"/>
      <c r="S13" s="84"/>
    </row>
    <row r="14" spans="1:19" x14ac:dyDescent="0.25">
      <c r="A14" s="89" t="s">
        <v>19</v>
      </c>
      <c r="B14" s="90">
        <v>45135</v>
      </c>
      <c r="C14" s="84"/>
      <c r="D14" s="84"/>
      <c r="E14" s="84"/>
      <c r="F14" s="84"/>
      <c r="G14" s="84"/>
      <c r="H14" s="84"/>
      <c r="I14" s="84"/>
      <c r="J14" s="84"/>
      <c r="K14" s="84"/>
      <c r="L14" s="84"/>
      <c r="M14" s="84"/>
      <c r="N14" s="84"/>
      <c r="O14" s="84"/>
      <c r="P14" s="84"/>
      <c r="Q14" s="84"/>
      <c r="R14" s="84"/>
      <c r="S14" s="84"/>
    </row>
    <row r="15" spans="1:19" ht="26.4" x14ac:dyDescent="0.25">
      <c r="A15" s="89" t="s">
        <v>20</v>
      </c>
      <c r="B15" s="90">
        <v>45135</v>
      </c>
      <c r="C15" s="84"/>
      <c r="D15" s="84"/>
      <c r="E15" s="84"/>
      <c r="F15" s="84"/>
      <c r="G15" s="84"/>
      <c r="H15" s="84"/>
      <c r="I15" s="84"/>
      <c r="J15" s="84"/>
      <c r="K15" s="84"/>
      <c r="L15" s="84"/>
      <c r="M15" s="84"/>
      <c r="N15" s="84"/>
      <c r="O15" s="84"/>
      <c r="P15" s="84"/>
      <c r="Q15" s="84"/>
      <c r="R15" s="84"/>
      <c r="S15" s="84"/>
    </row>
    <row r="16" spans="1:19" x14ac:dyDescent="0.25">
      <c r="A16" s="89" t="s">
        <v>268</v>
      </c>
      <c r="B16" s="90" t="s">
        <v>520</v>
      </c>
      <c r="C16" s="84"/>
      <c r="D16" s="84"/>
      <c r="E16" s="84"/>
      <c r="F16" s="84"/>
      <c r="G16" s="84"/>
      <c r="H16" s="84"/>
      <c r="I16" s="84"/>
      <c r="J16" s="84"/>
      <c r="K16" s="84"/>
      <c r="L16" s="84"/>
      <c r="M16" s="84"/>
      <c r="N16" s="84"/>
      <c r="O16" s="84"/>
      <c r="P16" s="84"/>
      <c r="Q16" s="84"/>
      <c r="R16" s="84"/>
      <c r="S16" s="84"/>
    </row>
    <row r="18" spans="1:19" x14ac:dyDescent="0.25">
      <c r="B18" s="96" t="str">
        <f>HYPERLINK("#'Factor List'!A1","Back to Factor List")</f>
        <v>Back to Factor List</v>
      </c>
    </row>
    <row r="20" spans="1:19" x14ac:dyDescent="0.25">
      <c r="A20" s="97" t="s">
        <v>402</v>
      </c>
      <c r="B20" s="97">
        <v>48</v>
      </c>
      <c r="C20" s="97">
        <v>49</v>
      </c>
      <c r="D20" s="97">
        <v>50</v>
      </c>
      <c r="E20" s="97">
        <v>51</v>
      </c>
      <c r="F20" s="97">
        <v>52</v>
      </c>
      <c r="G20" s="97">
        <v>53</v>
      </c>
      <c r="H20" s="97">
        <v>54</v>
      </c>
      <c r="I20" s="97">
        <v>55</v>
      </c>
      <c r="J20" s="97">
        <v>56</v>
      </c>
      <c r="K20" s="97">
        <v>57</v>
      </c>
      <c r="L20" s="97">
        <v>58</v>
      </c>
      <c r="M20" s="97">
        <v>59</v>
      </c>
      <c r="N20" s="97">
        <v>60</v>
      </c>
      <c r="O20" s="97">
        <v>61</v>
      </c>
      <c r="P20" s="97">
        <v>62</v>
      </c>
      <c r="Q20" s="97">
        <v>63</v>
      </c>
      <c r="R20" s="97">
        <v>64</v>
      </c>
      <c r="S20" s="97">
        <v>65</v>
      </c>
    </row>
    <row r="21" spans="1:19" x14ac:dyDescent="0.25">
      <c r="A21" s="98">
        <v>0</v>
      </c>
      <c r="B21" s="99">
        <v>21.73</v>
      </c>
      <c r="C21" s="99">
        <v>22.09</v>
      </c>
      <c r="D21" s="99">
        <v>22.46</v>
      </c>
      <c r="E21" s="99">
        <v>22.83</v>
      </c>
      <c r="F21" s="99">
        <v>23.21</v>
      </c>
      <c r="G21" s="99">
        <v>23.6</v>
      </c>
      <c r="H21" s="99">
        <v>24</v>
      </c>
      <c r="I21" s="99">
        <v>24.42</v>
      </c>
      <c r="J21" s="99">
        <v>24.84</v>
      </c>
      <c r="K21" s="99">
        <v>25.27</v>
      </c>
      <c r="L21" s="99">
        <v>25.72</v>
      </c>
      <c r="M21" s="99">
        <v>26.17</v>
      </c>
      <c r="N21" s="99">
        <v>26.63</v>
      </c>
      <c r="O21" s="99">
        <v>27.11</v>
      </c>
      <c r="P21" s="99">
        <v>27.6</v>
      </c>
      <c r="Q21" s="99">
        <v>28.11</v>
      </c>
      <c r="R21" s="99">
        <v>28.62</v>
      </c>
      <c r="S21" s="99">
        <v>29.16</v>
      </c>
    </row>
    <row r="22" spans="1:19" x14ac:dyDescent="0.25">
      <c r="A22" s="98">
        <v>1</v>
      </c>
      <c r="B22" s="99">
        <v>21.76</v>
      </c>
      <c r="C22" s="99">
        <v>22.12</v>
      </c>
      <c r="D22" s="99">
        <v>22.49</v>
      </c>
      <c r="E22" s="99">
        <v>22.86</v>
      </c>
      <c r="F22" s="99">
        <v>23.24</v>
      </c>
      <c r="G22" s="99">
        <v>23.64</v>
      </c>
      <c r="H22" s="99">
        <v>24.04</v>
      </c>
      <c r="I22" s="99">
        <v>24.45</v>
      </c>
      <c r="J22" s="99">
        <v>24.88</v>
      </c>
      <c r="K22" s="99">
        <v>25.31</v>
      </c>
      <c r="L22" s="99">
        <v>25.75</v>
      </c>
      <c r="M22" s="99">
        <v>26.21</v>
      </c>
      <c r="N22" s="99">
        <v>26.67</v>
      </c>
      <c r="O22" s="99">
        <v>27.15</v>
      </c>
      <c r="P22" s="99">
        <v>27.64</v>
      </c>
      <c r="Q22" s="99">
        <v>28.15</v>
      </c>
      <c r="R22" s="99">
        <v>28.67</v>
      </c>
      <c r="S22" s="99"/>
    </row>
    <row r="23" spans="1:19" x14ac:dyDescent="0.25">
      <c r="A23" s="98">
        <v>2</v>
      </c>
      <c r="B23" s="99">
        <v>21.79</v>
      </c>
      <c r="C23" s="99">
        <v>22.15</v>
      </c>
      <c r="D23" s="99">
        <v>22.52</v>
      </c>
      <c r="E23" s="99">
        <v>22.89</v>
      </c>
      <c r="F23" s="99">
        <v>23.28</v>
      </c>
      <c r="G23" s="99">
        <v>23.67</v>
      </c>
      <c r="H23" s="99">
        <v>24.07</v>
      </c>
      <c r="I23" s="99">
        <v>24.49</v>
      </c>
      <c r="J23" s="99">
        <v>24.91</v>
      </c>
      <c r="K23" s="99">
        <v>25.35</v>
      </c>
      <c r="L23" s="99">
        <v>25.79</v>
      </c>
      <c r="M23" s="99">
        <v>26.25</v>
      </c>
      <c r="N23" s="99">
        <v>26.71</v>
      </c>
      <c r="O23" s="99">
        <v>27.19</v>
      </c>
      <c r="P23" s="99">
        <v>27.69</v>
      </c>
      <c r="Q23" s="99">
        <v>28.19</v>
      </c>
      <c r="R23" s="99">
        <v>28.71</v>
      </c>
      <c r="S23" s="99"/>
    </row>
    <row r="24" spans="1:19" x14ac:dyDescent="0.25">
      <c r="A24" s="98">
        <v>3</v>
      </c>
      <c r="B24" s="99">
        <v>21.82</v>
      </c>
      <c r="C24" s="99">
        <v>22.18</v>
      </c>
      <c r="D24" s="99">
        <v>22.55</v>
      </c>
      <c r="E24" s="99">
        <v>22.92</v>
      </c>
      <c r="F24" s="99">
        <v>23.31</v>
      </c>
      <c r="G24" s="99">
        <v>23.7</v>
      </c>
      <c r="H24" s="99">
        <v>24.11</v>
      </c>
      <c r="I24" s="99">
        <v>24.52</v>
      </c>
      <c r="J24" s="99">
        <v>24.95</v>
      </c>
      <c r="K24" s="99">
        <v>25.38</v>
      </c>
      <c r="L24" s="99">
        <v>25.83</v>
      </c>
      <c r="M24" s="99">
        <v>26.29</v>
      </c>
      <c r="N24" s="99">
        <v>26.75</v>
      </c>
      <c r="O24" s="99">
        <v>27.23</v>
      </c>
      <c r="P24" s="99">
        <v>27.73</v>
      </c>
      <c r="Q24" s="99">
        <v>28.24</v>
      </c>
      <c r="R24" s="99">
        <v>28.76</v>
      </c>
      <c r="S24" s="99"/>
    </row>
    <row r="25" spans="1:19" x14ac:dyDescent="0.25">
      <c r="A25" s="98">
        <v>4</v>
      </c>
      <c r="B25" s="99">
        <v>21.85</v>
      </c>
      <c r="C25" s="99">
        <v>22.21</v>
      </c>
      <c r="D25" s="99">
        <v>22.58</v>
      </c>
      <c r="E25" s="99">
        <v>22.96</v>
      </c>
      <c r="F25" s="99">
        <v>23.34</v>
      </c>
      <c r="G25" s="99">
        <v>23.74</v>
      </c>
      <c r="H25" s="99">
        <v>24.14</v>
      </c>
      <c r="I25" s="99">
        <v>24.56</v>
      </c>
      <c r="J25" s="99">
        <v>24.98</v>
      </c>
      <c r="K25" s="99">
        <v>25.42</v>
      </c>
      <c r="L25" s="99">
        <v>25.87</v>
      </c>
      <c r="M25" s="99">
        <v>26.32</v>
      </c>
      <c r="N25" s="99">
        <v>26.79</v>
      </c>
      <c r="O25" s="99">
        <v>27.27</v>
      </c>
      <c r="P25" s="99">
        <v>27.77</v>
      </c>
      <c r="Q25" s="99">
        <v>28.28</v>
      </c>
      <c r="R25" s="99">
        <v>28.8</v>
      </c>
      <c r="S25" s="99"/>
    </row>
    <row r="26" spans="1:19" x14ac:dyDescent="0.25">
      <c r="A26" s="98">
        <v>5</v>
      </c>
      <c r="B26" s="99">
        <v>21.88</v>
      </c>
      <c r="C26" s="99">
        <v>22.24</v>
      </c>
      <c r="D26" s="99">
        <v>22.61</v>
      </c>
      <c r="E26" s="99">
        <v>22.99</v>
      </c>
      <c r="F26" s="99">
        <v>23.37</v>
      </c>
      <c r="G26" s="99">
        <v>23.77</v>
      </c>
      <c r="H26" s="99">
        <v>24.18</v>
      </c>
      <c r="I26" s="99">
        <v>24.59</v>
      </c>
      <c r="J26" s="99">
        <v>25.02</v>
      </c>
      <c r="K26" s="99">
        <v>25.46</v>
      </c>
      <c r="L26" s="99">
        <v>25.9</v>
      </c>
      <c r="M26" s="99">
        <v>26.36</v>
      </c>
      <c r="N26" s="99">
        <v>26.83</v>
      </c>
      <c r="O26" s="99">
        <v>27.32</v>
      </c>
      <c r="P26" s="99">
        <v>27.81</v>
      </c>
      <c r="Q26" s="99">
        <v>28.32</v>
      </c>
      <c r="R26" s="99">
        <v>28.85</v>
      </c>
      <c r="S26" s="99"/>
    </row>
    <row r="27" spans="1:19" x14ac:dyDescent="0.25">
      <c r="A27" s="98">
        <v>6</v>
      </c>
      <c r="B27" s="99">
        <v>21.91</v>
      </c>
      <c r="C27" s="99">
        <v>22.27</v>
      </c>
      <c r="D27" s="99">
        <v>22.64</v>
      </c>
      <c r="E27" s="99">
        <v>23.02</v>
      </c>
      <c r="F27" s="99">
        <v>23.41</v>
      </c>
      <c r="G27" s="99">
        <v>23.8</v>
      </c>
      <c r="H27" s="99">
        <v>24.21</v>
      </c>
      <c r="I27" s="99">
        <v>24.63</v>
      </c>
      <c r="J27" s="99">
        <v>25.06</v>
      </c>
      <c r="K27" s="99">
        <v>25.49</v>
      </c>
      <c r="L27" s="99">
        <v>25.94</v>
      </c>
      <c r="M27" s="99">
        <v>26.4</v>
      </c>
      <c r="N27" s="99">
        <v>26.87</v>
      </c>
      <c r="O27" s="99">
        <v>27.36</v>
      </c>
      <c r="P27" s="99">
        <v>27.85</v>
      </c>
      <c r="Q27" s="99">
        <v>28.36</v>
      </c>
      <c r="R27" s="99">
        <v>28.89</v>
      </c>
      <c r="S27" s="99"/>
    </row>
    <row r="28" spans="1:19" x14ac:dyDescent="0.25">
      <c r="A28" s="98">
        <v>7</v>
      </c>
      <c r="B28" s="99">
        <v>21.94</v>
      </c>
      <c r="C28" s="99">
        <v>22.3</v>
      </c>
      <c r="D28" s="99">
        <v>22.67</v>
      </c>
      <c r="E28" s="99">
        <v>23.05</v>
      </c>
      <c r="F28" s="99">
        <v>23.44</v>
      </c>
      <c r="G28" s="99">
        <v>23.84</v>
      </c>
      <c r="H28" s="99">
        <v>24.25</v>
      </c>
      <c r="I28" s="99">
        <v>24.66</v>
      </c>
      <c r="J28" s="99">
        <v>25.09</v>
      </c>
      <c r="K28" s="99">
        <v>25.53</v>
      </c>
      <c r="L28" s="99">
        <v>25.98</v>
      </c>
      <c r="M28" s="99">
        <v>26.44</v>
      </c>
      <c r="N28" s="99">
        <v>26.91</v>
      </c>
      <c r="O28" s="99">
        <v>27.4</v>
      </c>
      <c r="P28" s="99">
        <v>27.9</v>
      </c>
      <c r="Q28" s="99">
        <v>28.41</v>
      </c>
      <c r="R28" s="99">
        <v>28.94</v>
      </c>
      <c r="S28" s="99"/>
    </row>
    <row r="29" spans="1:19" x14ac:dyDescent="0.25">
      <c r="A29" s="98">
        <v>8</v>
      </c>
      <c r="B29" s="99">
        <v>21.97</v>
      </c>
      <c r="C29" s="99">
        <v>22.33</v>
      </c>
      <c r="D29" s="99">
        <v>22.7</v>
      </c>
      <c r="E29" s="99">
        <v>23.08</v>
      </c>
      <c r="F29" s="99">
        <v>23.47</v>
      </c>
      <c r="G29" s="99">
        <v>23.87</v>
      </c>
      <c r="H29" s="99">
        <v>24.28</v>
      </c>
      <c r="I29" s="99">
        <v>24.7</v>
      </c>
      <c r="J29" s="99">
        <v>25.13</v>
      </c>
      <c r="K29" s="99">
        <v>25.57</v>
      </c>
      <c r="L29" s="99">
        <v>26.02</v>
      </c>
      <c r="M29" s="99">
        <v>26.48</v>
      </c>
      <c r="N29" s="99">
        <v>26.95</v>
      </c>
      <c r="O29" s="99">
        <v>27.44</v>
      </c>
      <c r="P29" s="99">
        <v>27.94</v>
      </c>
      <c r="Q29" s="99">
        <v>28.45</v>
      </c>
      <c r="R29" s="99">
        <v>28.98</v>
      </c>
      <c r="S29" s="99"/>
    </row>
    <row r="30" spans="1:19" x14ac:dyDescent="0.25">
      <c r="A30" s="98">
        <v>9</v>
      </c>
      <c r="B30" s="99">
        <v>22</v>
      </c>
      <c r="C30" s="99">
        <v>22.36</v>
      </c>
      <c r="D30" s="99">
        <v>22.74</v>
      </c>
      <c r="E30" s="99">
        <v>23.12</v>
      </c>
      <c r="F30" s="99">
        <v>23.5</v>
      </c>
      <c r="G30" s="99">
        <v>23.9</v>
      </c>
      <c r="H30" s="99">
        <v>24.31</v>
      </c>
      <c r="I30" s="99">
        <v>24.73</v>
      </c>
      <c r="J30" s="99">
        <v>25.16</v>
      </c>
      <c r="K30" s="99">
        <v>25.6</v>
      </c>
      <c r="L30" s="99">
        <v>26.06</v>
      </c>
      <c r="M30" s="99">
        <v>26.52</v>
      </c>
      <c r="N30" s="99">
        <v>26.99</v>
      </c>
      <c r="O30" s="99">
        <v>27.48</v>
      </c>
      <c r="P30" s="99">
        <v>27.98</v>
      </c>
      <c r="Q30" s="99">
        <v>28.49</v>
      </c>
      <c r="R30" s="99">
        <v>29.03</v>
      </c>
      <c r="S30" s="99"/>
    </row>
    <row r="31" spans="1:19" x14ac:dyDescent="0.25">
      <c r="A31" s="98">
        <v>10</v>
      </c>
      <c r="B31" s="99">
        <v>22.03</v>
      </c>
      <c r="C31" s="99">
        <v>22.39</v>
      </c>
      <c r="D31" s="99">
        <v>22.77</v>
      </c>
      <c r="E31" s="99">
        <v>23.15</v>
      </c>
      <c r="F31" s="99">
        <v>23.54</v>
      </c>
      <c r="G31" s="99">
        <v>23.94</v>
      </c>
      <c r="H31" s="99">
        <v>24.35</v>
      </c>
      <c r="I31" s="99">
        <v>24.77</v>
      </c>
      <c r="J31" s="99">
        <v>25.2</v>
      </c>
      <c r="K31" s="99">
        <v>25.64</v>
      </c>
      <c r="L31" s="99">
        <v>26.09</v>
      </c>
      <c r="M31" s="99">
        <v>26.56</v>
      </c>
      <c r="N31" s="99">
        <v>27.03</v>
      </c>
      <c r="O31" s="99">
        <v>27.52</v>
      </c>
      <c r="P31" s="99">
        <v>28.02</v>
      </c>
      <c r="Q31" s="99">
        <v>28.54</v>
      </c>
      <c r="R31" s="99">
        <v>29.07</v>
      </c>
      <c r="S31" s="99"/>
    </row>
    <row r="32" spans="1:19" x14ac:dyDescent="0.25">
      <c r="A32" s="98">
        <v>11</v>
      </c>
      <c r="B32" s="99">
        <v>22.06</v>
      </c>
      <c r="C32" s="99">
        <v>22.42</v>
      </c>
      <c r="D32" s="99">
        <v>22.8</v>
      </c>
      <c r="E32" s="99">
        <v>23.18</v>
      </c>
      <c r="F32" s="99">
        <v>23.57</v>
      </c>
      <c r="G32" s="99">
        <v>23.97</v>
      </c>
      <c r="H32" s="99">
        <v>24.38</v>
      </c>
      <c r="I32" s="99">
        <v>24.8</v>
      </c>
      <c r="J32" s="99">
        <v>25.24</v>
      </c>
      <c r="K32" s="99">
        <v>25.68</v>
      </c>
      <c r="L32" s="99">
        <v>26.13</v>
      </c>
      <c r="M32" s="99">
        <v>26.6</v>
      </c>
      <c r="N32" s="99">
        <v>27.07</v>
      </c>
      <c r="O32" s="99">
        <v>27.56</v>
      </c>
      <c r="P32" s="99">
        <v>28.06</v>
      </c>
      <c r="Q32" s="99">
        <v>28.58</v>
      </c>
      <c r="R32" s="99">
        <v>29.11</v>
      </c>
      <c r="S32" s="99"/>
    </row>
    <row r="38" ht="39.6" customHeight="1" x14ac:dyDescent="0.25"/>
    <row r="40" ht="27.6" customHeight="1" x14ac:dyDescent="0.25"/>
  </sheetData>
  <sheetProtection algorithmName="SHA-512" hashValue="wHSbxZcqUzABG/2H4zHw5H0ODIG4WggCI2wU/64cFZxjzvjoJEsCX2FTSaqC6dHBGds41cuz32v11jPcaUfnGA==" saltValue="9qUr2Q5I89cSpYQdAK+t0A==" spinCount="100000" sheet="1" objects="1" scenarios="1"/>
  <conditionalFormatting sqref="A4:A12">
    <cfRule type="expression" dxfId="255" priority="19" stopIfTrue="1">
      <formula>MOD(ROW(),2)=0</formula>
    </cfRule>
    <cfRule type="expression" dxfId="254" priority="20" stopIfTrue="1">
      <formula>MOD(ROW(),2)&lt;&gt;0</formula>
    </cfRule>
  </conditionalFormatting>
  <conditionalFormatting sqref="B4:S13 C14:S16">
    <cfRule type="expression" dxfId="253" priority="21" stopIfTrue="1">
      <formula>MOD(ROW(),2)=0</formula>
    </cfRule>
    <cfRule type="expression" dxfId="252" priority="22" stopIfTrue="1">
      <formula>MOD(ROW(),2)&lt;&gt;0</formula>
    </cfRule>
  </conditionalFormatting>
  <conditionalFormatting sqref="A20:A32">
    <cfRule type="expression" dxfId="251" priority="15" stopIfTrue="1">
      <formula>MOD(ROW(),2)=0</formula>
    </cfRule>
    <cfRule type="expression" dxfId="250" priority="16" stopIfTrue="1">
      <formula>MOD(ROW(),2)&lt;&gt;0</formula>
    </cfRule>
  </conditionalFormatting>
  <conditionalFormatting sqref="B20:S22 B24:S32 C23:S23">
    <cfRule type="expression" dxfId="249" priority="17" stopIfTrue="1">
      <formula>MOD(ROW(),2)=0</formula>
    </cfRule>
    <cfRule type="expression" dxfId="248" priority="18" stopIfTrue="1">
      <formula>MOD(ROW(),2)&lt;&gt;0</formula>
    </cfRule>
  </conditionalFormatting>
  <conditionalFormatting sqref="A13">
    <cfRule type="expression" dxfId="247" priority="13" stopIfTrue="1">
      <formula>MOD(ROW(),2)=0</formula>
    </cfRule>
    <cfRule type="expression" dxfId="246" priority="14" stopIfTrue="1">
      <formula>MOD(ROW(),2)&lt;&gt;0</formula>
    </cfRule>
  </conditionalFormatting>
  <conditionalFormatting sqref="B23">
    <cfRule type="expression" dxfId="245" priority="11" stopIfTrue="1">
      <formula>MOD(ROW(),2)=0</formula>
    </cfRule>
    <cfRule type="expression" dxfId="244" priority="12" stopIfTrue="1">
      <formula>MOD(ROW(),2)&lt;&gt;0</formula>
    </cfRule>
  </conditionalFormatting>
  <conditionalFormatting sqref="A14">
    <cfRule type="expression" dxfId="243" priority="7" stopIfTrue="1">
      <formula>MOD(ROW(),2)=0</formula>
    </cfRule>
    <cfRule type="expression" dxfId="242" priority="8" stopIfTrue="1">
      <formula>MOD(ROW(),2)&lt;&gt;0</formula>
    </cfRule>
  </conditionalFormatting>
  <conditionalFormatting sqref="B14">
    <cfRule type="expression" dxfId="241" priority="9" stopIfTrue="1">
      <formula>MOD(ROW(),2)=0</formula>
    </cfRule>
    <cfRule type="expression" dxfId="240" priority="10" stopIfTrue="1">
      <formula>MOD(ROW(),2)&lt;&gt;0</formula>
    </cfRule>
  </conditionalFormatting>
  <conditionalFormatting sqref="A15:A16">
    <cfRule type="expression" dxfId="239" priority="3" stopIfTrue="1">
      <formula>MOD(ROW(),2)=0</formula>
    </cfRule>
    <cfRule type="expression" dxfId="238" priority="4" stopIfTrue="1">
      <formula>MOD(ROW(),2)&lt;&gt;0</formula>
    </cfRule>
  </conditionalFormatting>
  <conditionalFormatting sqref="B16">
    <cfRule type="expression" dxfId="237" priority="5" stopIfTrue="1">
      <formula>MOD(ROW(),2)=0</formula>
    </cfRule>
    <cfRule type="expression" dxfId="236" priority="6" stopIfTrue="1">
      <formula>MOD(ROW(),2)&lt;&gt;0</formula>
    </cfRule>
  </conditionalFormatting>
  <conditionalFormatting sqref="B15">
    <cfRule type="expression" dxfId="235" priority="1" stopIfTrue="1">
      <formula>MOD(ROW(),2)=0</formula>
    </cfRule>
    <cfRule type="expression" dxfId="2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23"/>
  <dimension ref="A1:AP40"/>
  <sheetViews>
    <sheetView showGridLines="0" zoomScale="85" zoomScaleNormal="85" workbookViewId="0"/>
  </sheetViews>
  <sheetFormatPr defaultColWidth="10" defaultRowHeight="13.2" x14ac:dyDescent="0.25"/>
  <cols>
    <col min="1" max="1" width="31.6640625" style="27" customWidth="1"/>
    <col min="2" max="42" width="22.6640625" style="27" customWidth="1"/>
    <col min="43" max="16384" width="10" style="27"/>
  </cols>
  <sheetData>
    <row r="1" spans="1:42" ht="21" x14ac:dyDescent="0.4">
      <c r="A1" s="40" t="s">
        <v>4</v>
      </c>
      <c r="B1" s="41"/>
      <c r="C1" s="41"/>
      <c r="D1" s="41"/>
      <c r="E1" s="41"/>
      <c r="F1" s="41"/>
      <c r="G1" s="41"/>
      <c r="H1" s="41"/>
      <c r="I1" s="41"/>
      <c r="L1" s="96"/>
    </row>
    <row r="2" spans="1:42" ht="15.6" x14ac:dyDescent="0.3">
      <c r="A2" s="94" t="str">
        <f>'[5]Purpose of spreadsheet'!A2</f>
        <v>Police_EW - Scheme Pays factors</v>
      </c>
      <c r="B2" s="43"/>
      <c r="C2" s="43"/>
      <c r="D2" s="43"/>
      <c r="E2" s="43"/>
      <c r="F2" s="43"/>
      <c r="G2" s="43"/>
      <c r="H2" s="43"/>
      <c r="I2" s="43"/>
    </row>
    <row r="4" spans="1:42"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row>
    <row r="5" spans="1:42"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row>
    <row r="6" spans="1:42" x14ac:dyDescent="0.25">
      <c r="A6" s="89" t="s">
        <v>53</v>
      </c>
      <c r="B6" s="84">
        <v>1987</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row>
    <row r="7" spans="1:42"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row>
    <row r="8" spans="1:42" ht="12.45" customHeight="1" x14ac:dyDescent="0.25">
      <c r="A8" s="89" t="s">
        <v>2</v>
      </c>
      <c r="B8" s="84" t="s">
        <v>418</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row>
    <row r="9" spans="1:42"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row>
    <row r="10" spans="1:42" ht="12.45" customHeight="1" x14ac:dyDescent="0.25">
      <c r="A10" s="89" t="s">
        <v>270</v>
      </c>
      <c r="B10" s="84" t="s">
        <v>575</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row>
    <row r="11" spans="1:42" x14ac:dyDescent="0.25">
      <c r="A11" s="89" t="s">
        <v>57</v>
      </c>
      <c r="B11" s="84">
        <v>620</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row>
    <row r="12" spans="1:42" x14ac:dyDescent="0.25">
      <c r="A12" s="89" t="s">
        <v>58</v>
      </c>
      <c r="B12" s="84" t="s">
        <v>581</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row>
    <row r="13" spans="1:42" ht="12.45" customHeight="1" x14ac:dyDescent="0.25">
      <c r="A13" s="89" t="s">
        <v>519</v>
      </c>
      <c r="B13" s="84" t="s">
        <v>651</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row>
    <row r="14" spans="1:42"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row>
    <row r="15" spans="1:42"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row>
    <row r="16" spans="1:42"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row>
    <row r="18" spans="1:42" x14ac:dyDescent="0.25">
      <c r="B18" s="96" t="str">
        <f>HYPERLINK("#'Factor List'!A1","Back to Factor List")</f>
        <v>Back to Factor List</v>
      </c>
    </row>
    <row r="20" spans="1:42" x14ac:dyDescent="0.25">
      <c r="A20" s="97" t="s">
        <v>402</v>
      </c>
      <c r="B20" s="97">
        <v>25</v>
      </c>
      <c r="C20" s="97">
        <v>26</v>
      </c>
      <c r="D20" s="97">
        <v>27</v>
      </c>
      <c r="E20" s="97">
        <v>28</v>
      </c>
      <c r="F20" s="97">
        <v>29</v>
      </c>
      <c r="G20" s="97">
        <v>30</v>
      </c>
      <c r="H20" s="97">
        <v>31</v>
      </c>
      <c r="I20" s="97">
        <v>32</v>
      </c>
      <c r="J20" s="97">
        <v>33</v>
      </c>
      <c r="K20" s="97">
        <v>34</v>
      </c>
      <c r="L20" s="97">
        <v>35</v>
      </c>
      <c r="M20" s="97">
        <v>36</v>
      </c>
      <c r="N20" s="97">
        <v>37</v>
      </c>
      <c r="O20" s="97">
        <v>38</v>
      </c>
      <c r="P20" s="97">
        <v>39</v>
      </c>
      <c r="Q20" s="97">
        <v>40</v>
      </c>
      <c r="R20" s="97">
        <v>41</v>
      </c>
      <c r="S20" s="97">
        <v>42</v>
      </c>
      <c r="T20" s="97">
        <v>43</v>
      </c>
      <c r="U20" s="97">
        <v>44</v>
      </c>
      <c r="V20" s="97">
        <v>45</v>
      </c>
      <c r="W20" s="97">
        <v>46</v>
      </c>
      <c r="X20" s="97">
        <v>47</v>
      </c>
      <c r="Y20" s="97">
        <v>48</v>
      </c>
      <c r="Z20" s="97">
        <v>49</v>
      </c>
      <c r="AA20" s="97">
        <v>50</v>
      </c>
      <c r="AB20" s="97">
        <v>51</v>
      </c>
      <c r="AC20" s="97">
        <v>52</v>
      </c>
      <c r="AD20" s="97">
        <v>53</v>
      </c>
      <c r="AE20" s="97">
        <v>54</v>
      </c>
      <c r="AF20" s="97">
        <v>55</v>
      </c>
      <c r="AG20" s="97">
        <v>56</v>
      </c>
      <c r="AH20" s="97">
        <v>57</v>
      </c>
      <c r="AI20" s="97">
        <v>58</v>
      </c>
      <c r="AJ20" s="97">
        <v>59</v>
      </c>
      <c r="AK20" s="97">
        <v>60</v>
      </c>
      <c r="AL20" s="97">
        <v>61</v>
      </c>
      <c r="AM20" s="97">
        <v>62</v>
      </c>
      <c r="AN20" s="97">
        <v>63</v>
      </c>
      <c r="AO20" s="97">
        <v>64</v>
      </c>
      <c r="AP20" s="97">
        <v>65</v>
      </c>
    </row>
    <row r="21" spans="1:42" x14ac:dyDescent="0.25">
      <c r="A21" s="98">
        <v>0</v>
      </c>
      <c r="B21" s="99">
        <v>14.32</v>
      </c>
      <c r="C21" s="99">
        <v>14.53</v>
      </c>
      <c r="D21" s="99">
        <v>14.75</v>
      </c>
      <c r="E21" s="99">
        <v>14.96</v>
      </c>
      <c r="F21" s="99">
        <v>15.18</v>
      </c>
      <c r="G21" s="99">
        <v>15.41</v>
      </c>
      <c r="H21" s="99">
        <v>15.64</v>
      </c>
      <c r="I21" s="99">
        <v>15.87</v>
      </c>
      <c r="J21" s="99">
        <v>16.11</v>
      </c>
      <c r="K21" s="99">
        <v>16.350000000000001</v>
      </c>
      <c r="L21" s="99">
        <v>16.59</v>
      </c>
      <c r="M21" s="99">
        <v>16.84</v>
      </c>
      <c r="N21" s="99">
        <v>17.100000000000001</v>
      </c>
      <c r="O21" s="99">
        <v>17.36</v>
      </c>
      <c r="P21" s="99">
        <v>17.62</v>
      </c>
      <c r="Q21" s="99">
        <v>17.89</v>
      </c>
      <c r="R21" s="99">
        <v>18.170000000000002</v>
      </c>
      <c r="S21" s="99">
        <v>18.45</v>
      </c>
      <c r="T21" s="99">
        <v>18.739999999999998</v>
      </c>
      <c r="U21" s="99">
        <v>19.04</v>
      </c>
      <c r="V21" s="99">
        <v>19.34</v>
      </c>
      <c r="W21" s="99">
        <v>19.649999999999999</v>
      </c>
      <c r="X21" s="99">
        <v>19.97</v>
      </c>
      <c r="Y21" s="99">
        <v>20.29</v>
      </c>
      <c r="Z21" s="99">
        <v>20.63</v>
      </c>
      <c r="AA21" s="99">
        <v>20.97</v>
      </c>
      <c r="AB21" s="99">
        <v>21.33</v>
      </c>
      <c r="AC21" s="99">
        <v>21.69</v>
      </c>
      <c r="AD21" s="99">
        <v>22.07</v>
      </c>
      <c r="AE21" s="99">
        <v>22.46</v>
      </c>
      <c r="AF21" s="99">
        <v>22.86</v>
      </c>
      <c r="AG21" s="99">
        <v>23.28</v>
      </c>
      <c r="AH21" s="99">
        <v>23.7</v>
      </c>
      <c r="AI21" s="99">
        <v>24.14</v>
      </c>
      <c r="AJ21" s="99">
        <v>24.6</v>
      </c>
      <c r="AK21" s="99">
        <v>25.06</v>
      </c>
      <c r="AL21" s="99">
        <v>25.55</v>
      </c>
      <c r="AM21" s="99">
        <v>26.04</v>
      </c>
      <c r="AN21" s="99">
        <v>26.56</v>
      </c>
      <c r="AO21" s="99">
        <v>27.1</v>
      </c>
      <c r="AP21" s="99">
        <v>27.65</v>
      </c>
    </row>
    <row r="22" spans="1:42" x14ac:dyDescent="0.25">
      <c r="A22" s="98">
        <v>1</v>
      </c>
      <c r="B22" s="99">
        <v>14.34</v>
      </c>
      <c r="C22" s="99">
        <v>14.55</v>
      </c>
      <c r="D22" s="99">
        <v>14.76</v>
      </c>
      <c r="E22" s="99">
        <v>14.98</v>
      </c>
      <c r="F22" s="99">
        <v>15.2</v>
      </c>
      <c r="G22" s="99">
        <v>15.43</v>
      </c>
      <c r="H22" s="99">
        <v>15.66</v>
      </c>
      <c r="I22" s="99">
        <v>15.89</v>
      </c>
      <c r="J22" s="99">
        <v>16.13</v>
      </c>
      <c r="K22" s="99">
        <v>16.37</v>
      </c>
      <c r="L22" s="99">
        <v>16.61</v>
      </c>
      <c r="M22" s="99">
        <v>16.87</v>
      </c>
      <c r="N22" s="99">
        <v>17.12</v>
      </c>
      <c r="O22" s="99">
        <v>17.38</v>
      </c>
      <c r="P22" s="99">
        <v>17.649999999999999</v>
      </c>
      <c r="Q22" s="99">
        <v>17.920000000000002</v>
      </c>
      <c r="R22" s="99">
        <v>18.190000000000001</v>
      </c>
      <c r="S22" s="99">
        <v>18.48</v>
      </c>
      <c r="T22" s="99">
        <v>18.77</v>
      </c>
      <c r="U22" s="99">
        <v>19.059999999999999</v>
      </c>
      <c r="V22" s="99">
        <v>19.37</v>
      </c>
      <c r="W22" s="99">
        <v>19.68</v>
      </c>
      <c r="X22" s="99">
        <v>19.989999999999998</v>
      </c>
      <c r="Y22" s="99">
        <v>20.32</v>
      </c>
      <c r="Z22" s="99">
        <v>20.66</v>
      </c>
      <c r="AA22" s="99">
        <v>21</v>
      </c>
      <c r="AB22" s="99">
        <v>21.36</v>
      </c>
      <c r="AC22" s="99">
        <v>21.73</v>
      </c>
      <c r="AD22" s="99">
        <v>22.1</v>
      </c>
      <c r="AE22" s="99">
        <v>22.49</v>
      </c>
      <c r="AF22" s="99">
        <v>22.9</v>
      </c>
      <c r="AG22" s="99">
        <v>23.31</v>
      </c>
      <c r="AH22" s="99">
        <v>23.74</v>
      </c>
      <c r="AI22" s="99">
        <v>24.18</v>
      </c>
      <c r="AJ22" s="99">
        <v>24.64</v>
      </c>
      <c r="AK22" s="99">
        <v>25.1</v>
      </c>
      <c r="AL22" s="99">
        <v>25.59</v>
      </c>
      <c r="AM22" s="99">
        <v>26.09</v>
      </c>
      <c r="AN22" s="99">
        <v>26.61</v>
      </c>
      <c r="AO22" s="99">
        <v>27.14</v>
      </c>
      <c r="AP22" s="99"/>
    </row>
    <row r="23" spans="1:42" x14ac:dyDescent="0.25">
      <c r="A23" s="98">
        <v>2</v>
      </c>
      <c r="B23" s="99">
        <v>14.36</v>
      </c>
      <c r="C23" s="99">
        <v>14.57</v>
      </c>
      <c r="D23" s="99">
        <v>14.78</v>
      </c>
      <c r="E23" s="99">
        <v>15</v>
      </c>
      <c r="F23" s="99">
        <v>15.22</v>
      </c>
      <c r="G23" s="99">
        <v>15.45</v>
      </c>
      <c r="H23" s="99">
        <v>15.68</v>
      </c>
      <c r="I23" s="99">
        <v>15.91</v>
      </c>
      <c r="J23" s="99">
        <v>16.149999999999999</v>
      </c>
      <c r="K23" s="99">
        <v>16.39</v>
      </c>
      <c r="L23" s="99">
        <v>16.64</v>
      </c>
      <c r="M23" s="99">
        <v>16.89</v>
      </c>
      <c r="N23" s="99">
        <v>17.14</v>
      </c>
      <c r="O23" s="99">
        <v>17.399999999999999</v>
      </c>
      <c r="P23" s="99">
        <v>17.670000000000002</v>
      </c>
      <c r="Q23" s="99">
        <v>17.940000000000001</v>
      </c>
      <c r="R23" s="99">
        <v>18.22</v>
      </c>
      <c r="S23" s="99">
        <v>18.5</v>
      </c>
      <c r="T23" s="99">
        <v>18.79</v>
      </c>
      <c r="U23" s="99">
        <v>19.09</v>
      </c>
      <c r="V23" s="99">
        <v>19.39</v>
      </c>
      <c r="W23" s="99">
        <v>19.7</v>
      </c>
      <c r="X23" s="99">
        <v>20.02</v>
      </c>
      <c r="Y23" s="99">
        <v>20.350000000000001</v>
      </c>
      <c r="Z23" s="99">
        <v>20.69</v>
      </c>
      <c r="AA23" s="99">
        <v>21.03</v>
      </c>
      <c r="AB23" s="99">
        <v>21.39</v>
      </c>
      <c r="AC23" s="99">
        <v>21.76</v>
      </c>
      <c r="AD23" s="99">
        <v>22.14</v>
      </c>
      <c r="AE23" s="99">
        <v>22.53</v>
      </c>
      <c r="AF23" s="99">
        <v>22.93</v>
      </c>
      <c r="AG23" s="99">
        <v>23.35</v>
      </c>
      <c r="AH23" s="99">
        <v>23.78</v>
      </c>
      <c r="AI23" s="99">
        <v>24.22</v>
      </c>
      <c r="AJ23" s="99">
        <v>24.67</v>
      </c>
      <c r="AK23" s="99">
        <v>25.14</v>
      </c>
      <c r="AL23" s="99">
        <v>25.63</v>
      </c>
      <c r="AM23" s="99">
        <v>26.13</v>
      </c>
      <c r="AN23" s="99">
        <v>26.65</v>
      </c>
      <c r="AO23" s="99">
        <v>27.19</v>
      </c>
      <c r="AP23" s="99"/>
    </row>
    <row r="24" spans="1:42" x14ac:dyDescent="0.25">
      <c r="A24" s="98">
        <v>3</v>
      </c>
      <c r="B24" s="99">
        <v>14.38</v>
      </c>
      <c r="C24" s="99">
        <v>14.59</v>
      </c>
      <c r="D24" s="99">
        <v>14.8</v>
      </c>
      <c r="E24" s="99">
        <v>15.02</v>
      </c>
      <c r="F24" s="99">
        <v>15.24</v>
      </c>
      <c r="G24" s="99">
        <v>15.47</v>
      </c>
      <c r="H24" s="99">
        <v>15.7</v>
      </c>
      <c r="I24" s="99">
        <v>15.93</v>
      </c>
      <c r="J24" s="99">
        <v>16.170000000000002</v>
      </c>
      <c r="K24" s="99">
        <v>16.41</v>
      </c>
      <c r="L24" s="99">
        <v>16.66</v>
      </c>
      <c r="M24" s="99">
        <v>16.91</v>
      </c>
      <c r="N24" s="99">
        <v>17.16</v>
      </c>
      <c r="O24" s="99">
        <v>17.43</v>
      </c>
      <c r="P24" s="99">
        <v>17.690000000000001</v>
      </c>
      <c r="Q24" s="99">
        <v>17.96</v>
      </c>
      <c r="R24" s="99">
        <v>18.239999999999998</v>
      </c>
      <c r="S24" s="99">
        <v>18.52</v>
      </c>
      <c r="T24" s="99">
        <v>18.82</v>
      </c>
      <c r="U24" s="99">
        <v>19.11</v>
      </c>
      <c r="V24" s="99">
        <v>19.420000000000002</v>
      </c>
      <c r="W24" s="99">
        <v>19.73</v>
      </c>
      <c r="X24" s="99">
        <v>20.05</v>
      </c>
      <c r="Y24" s="99">
        <v>20.38</v>
      </c>
      <c r="Z24" s="99">
        <v>20.72</v>
      </c>
      <c r="AA24" s="99">
        <v>21.06</v>
      </c>
      <c r="AB24" s="99">
        <v>21.42</v>
      </c>
      <c r="AC24" s="99">
        <v>21.79</v>
      </c>
      <c r="AD24" s="99">
        <v>22.17</v>
      </c>
      <c r="AE24" s="99">
        <v>22.56</v>
      </c>
      <c r="AF24" s="99">
        <v>22.97</v>
      </c>
      <c r="AG24" s="99">
        <v>23.38</v>
      </c>
      <c r="AH24" s="99">
        <v>23.81</v>
      </c>
      <c r="AI24" s="99">
        <v>24.26</v>
      </c>
      <c r="AJ24" s="99">
        <v>24.71</v>
      </c>
      <c r="AK24" s="99">
        <v>25.18</v>
      </c>
      <c r="AL24" s="99">
        <v>25.67</v>
      </c>
      <c r="AM24" s="99">
        <v>26.17</v>
      </c>
      <c r="AN24" s="99">
        <v>26.69</v>
      </c>
      <c r="AO24" s="99">
        <v>27.23</v>
      </c>
      <c r="AP24" s="99"/>
    </row>
    <row r="25" spans="1:42" x14ac:dyDescent="0.25">
      <c r="A25" s="98">
        <v>4</v>
      </c>
      <c r="B25" s="99">
        <v>14.39</v>
      </c>
      <c r="C25" s="99">
        <v>14.6</v>
      </c>
      <c r="D25" s="99">
        <v>14.82</v>
      </c>
      <c r="E25" s="99">
        <v>15.04</v>
      </c>
      <c r="F25" s="99">
        <v>15.26</v>
      </c>
      <c r="G25" s="99">
        <v>15.49</v>
      </c>
      <c r="H25" s="99">
        <v>15.72</v>
      </c>
      <c r="I25" s="99">
        <v>15.95</v>
      </c>
      <c r="J25" s="99">
        <v>16.190000000000001</v>
      </c>
      <c r="K25" s="99">
        <v>16.43</v>
      </c>
      <c r="L25" s="99">
        <v>16.68</v>
      </c>
      <c r="M25" s="99">
        <v>16.93</v>
      </c>
      <c r="N25" s="99">
        <v>17.190000000000001</v>
      </c>
      <c r="O25" s="99">
        <v>17.45</v>
      </c>
      <c r="P25" s="99">
        <v>17.71</v>
      </c>
      <c r="Q25" s="99">
        <v>17.989999999999998</v>
      </c>
      <c r="R25" s="99">
        <v>18.260000000000002</v>
      </c>
      <c r="S25" s="99">
        <v>18.55</v>
      </c>
      <c r="T25" s="99">
        <v>18.84</v>
      </c>
      <c r="U25" s="99">
        <v>19.14</v>
      </c>
      <c r="V25" s="99">
        <v>19.440000000000001</v>
      </c>
      <c r="W25" s="99">
        <v>19.760000000000002</v>
      </c>
      <c r="X25" s="99">
        <v>20.079999999999998</v>
      </c>
      <c r="Y25" s="99">
        <v>20.41</v>
      </c>
      <c r="Z25" s="99">
        <v>20.74</v>
      </c>
      <c r="AA25" s="99">
        <v>21.09</v>
      </c>
      <c r="AB25" s="99">
        <v>21.45</v>
      </c>
      <c r="AC25" s="99">
        <v>21.82</v>
      </c>
      <c r="AD25" s="99">
        <v>22.2</v>
      </c>
      <c r="AE25" s="99">
        <v>22.59</v>
      </c>
      <c r="AF25" s="99">
        <v>23</v>
      </c>
      <c r="AG25" s="99">
        <v>23.42</v>
      </c>
      <c r="AH25" s="99">
        <v>23.85</v>
      </c>
      <c r="AI25" s="99">
        <v>24.29</v>
      </c>
      <c r="AJ25" s="99">
        <v>24.75</v>
      </c>
      <c r="AK25" s="99">
        <v>25.22</v>
      </c>
      <c r="AL25" s="99">
        <v>25.71</v>
      </c>
      <c r="AM25" s="99">
        <v>26.22</v>
      </c>
      <c r="AN25" s="99">
        <v>26.74</v>
      </c>
      <c r="AO25" s="99">
        <v>27.28</v>
      </c>
      <c r="AP25" s="99"/>
    </row>
    <row r="26" spans="1:42" x14ac:dyDescent="0.25">
      <c r="A26" s="98">
        <v>5</v>
      </c>
      <c r="B26" s="99">
        <v>14.41</v>
      </c>
      <c r="C26" s="99">
        <v>14.62</v>
      </c>
      <c r="D26" s="99">
        <v>14.84</v>
      </c>
      <c r="E26" s="99">
        <v>15.06</v>
      </c>
      <c r="F26" s="99">
        <v>15.28</v>
      </c>
      <c r="G26" s="99">
        <v>15.5</v>
      </c>
      <c r="H26" s="99">
        <v>15.73</v>
      </c>
      <c r="I26" s="99">
        <v>15.97</v>
      </c>
      <c r="J26" s="99">
        <v>16.21</v>
      </c>
      <c r="K26" s="99">
        <v>16.45</v>
      </c>
      <c r="L26" s="99">
        <v>16.7</v>
      </c>
      <c r="M26" s="99">
        <v>16.95</v>
      </c>
      <c r="N26" s="99">
        <v>17.21</v>
      </c>
      <c r="O26" s="99">
        <v>17.47</v>
      </c>
      <c r="P26" s="99">
        <v>17.739999999999998</v>
      </c>
      <c r="Q26" s="99">
        <v>18.010000000000002</v>
      </c>
      <c r="R26" s="99">
        <v>18.29</v>
      </c>
      <c r="S26" s="99">
        <v>18.57</v>
      </c>
      <c r="T26" s="99">
        <v>18.86</v>
      </c>
      <c r="U26" s="99">
        <v>19.16</v>
      </c>
      <c r="V26" s="99">
        <v>19.47</v>
      </c>
      <c r="W26" s="99">
        <v>19.78</v>
      </c>
      <c r="X26" s="99">
        <v>20.100000000000001</v>
      </c>
      <c r="Y26" s="99">
        <v>20.43</v>
      </c>
      <c r="Z26" s="99">
        <v>20.77</v>
      </c>
      <c r="AA26" s="99">
        <v>21.12</v>
      </c>
      <c r="AB26" s="99">
        <v>21.48</v>
      </c>
      <c r="AC26" s="99">
        <v>21.85</v>
      </c>
      <c r="AD26" s="99">
        <v>22.23</v>
      </c>
      <c r="AE26" s="99">
        <v>22.63</v>
      </c>
      <c r="AF26" s="99">
        <v>23.04</v>
      </c>
      <c r="AG26" s="99">
        <v>23.46</v>
      </c>
      <c r="AH26" s="99">
        <v>23.89</v>
      </c>
      <c r="AI26" s="99">
        <v>24.33</v>
      </c>
      <c r="AJ26" s="99">
        <v>24.79</v>
      </c>
      <c r="AK26" s="99">
        <v>25.26</v>
      </c>
      <c r="AL26" s="99">
        <v>25.75</v>
      </c>
      <c r="AM26" s="99">
        <v>26.26</v>
      </c>
      <c r="AN26" s="99">
        <v>26.78</v>
      </c>
      <c r="AO26" s="99">
        <v>27.33</v>
      </c>
      <c r="AP26" s="99"/>
    </row>
    <row r="27" spans="1:42" x14ac:dyDescent="0.25">
      <c r="A27" s="98">
        <v>6</v>
      </c>
      <c r="B27" s="99">
        <v>14.43</v>
      </c>
      <c r="C27" s="99">
        <v>14.64</v>
      </c>
      <c r="D27" s="99">
        <v>14.86</v>
      </c>
      <c r="E27" s="99">
        <v>15.07</v>
      </c>
      <c r="F27" s="99">
        <v>15.3</v>
      </c>
      <c r="G27" s="99">
        <v>15.52</v>
      </c>
      <c r="H27" s="99">
        <v>15.75</v>
      </c>
      <c r="I27" s="99">
        <v>15.99</v>
      </c>
      <c r="J27" s="99">
        <v>16.23</v>
      </c>
      <c r="K27" s="99">
        <v>16.47</v>
      </c>
      <c r="L27" s="99">
        <v>16.72</v>
      </c>
      <c r="M27" s="99">
        <v>16.97</v>
      </c>
      <c r="N27" s="99">
        <v>17.23</v>
      </c>
      <c r="O27" s="99">
        <v>17.489999999999998</v>
      </c>
      <c r="P27" s="99">
        <v>17.760000000000002</v>
      </c>
      <c r="Q27" s="99">
        <v>18.03</v>
      </c>
      <c r="R27" s="99">
        <v>18.309999999999999</v>
      </c>
      <c r="S27" s="99">
        <v>18.600000000000001</v>
      </c>
      <c r="T27" s="99">
        <v>18.89</v>
      </c>
      <c r="U27" s="99">
        <v>19.190000000000001</v>
      </c>
      <c r="V27" s="99">
        <v>19.489999999999998</v>
      </c>
      <c r="W27" s="99">
        <v>19.809999999999999</v>
      </c>
      <c r="X27" s="99">
        <v>20.13</v>
      </c>
      <c r="Y27" s="99">
        <v>20.46</v>
      </c>
      <c r="Z27" s="99">
        <v>20.8</v>
      </c>
      <c r="AA27" s="99">
        <v>21.15</v>
      </c>
      <c r="AB27" s="99">
        <v>21.51</v>
      </c>
      <c r="AC27" s="99">
        <v>21.88</v>
      </c>
      <c r="AD27" s="99">
        <v>22.27</v>
      </c>
      <c r="AE27" s="99">
        <v>22.66</v>
      </c>
      <c r="AF27" s="99">
        <v>23.07</v>
      </c>
      <c r="AG27" s="99">
        <v>23.49</v>
      </c>
      <c r="AH27" s="99">
        <v>23.92</v>
      </c>
      <c r="AI27" s="99">
        <v>24.37</v>
      </c>
      <c r="AJ27" s="99">
        <v>24.83</v>
      </c>
      <c r="AK27" s="99">
        <v>25.3</v>
      </c>
      <c r="AL27" s="99">
        <v>25.8</v>
      </c>
      <c r="AM27" s="99">
        <v>26.3</v>
      </c>
      <c r="AN27" s="99">
        <v>26.83</v>
      </c>
      <c r="AO27" s="99">
        <v>27.37</v>
      </c>
      <c r="AP27" s="99"/>
    </row>
    <row r="28" spans="1:42" x14ac:dyDescent="0.25">
      <c r="A28" s="98">
        <v>7</v>
      </c>
      <c r="B28" s="99">
        <v>14.45</v>
      </c>
      <c r="C28" s="99">
        <v>14.66</v>
      </c>
      <c r="D28" s="99">
        <v>14.87</v>
      </c>
      <c r="E28" s="99">
        <v>15.09</v>
      </c>
      <c r="F28" s="99">
        <v>15.32</v>
      </c>
      <c r="G28" s="99">
        <v>15.54</v>
      </c>
      <c r="H28" s="99">
        <v>15.77</v>
      </c>
      <c r="I28" s="99">
        <v>16.010000000000002</v>
      </c>
      <c r="J28" s="99">
        <v>16.25</v>
      </c>
      <c r="K28" s="99">
        <v>16.489999999999998</v>
      </c>
      <c r="L28" s="99">
        <v>16.739999999999998</v>
      </c>
      <c r="M28" s="99">
        <v>16.989999999999998</v>
      </c>
      <c r="N28" s="99">
        <v>17.25</v>
      </c>
      <c r="O28" s="99">
        <v>17.510000000000002</v>
      </c>
      <c r="P28" s="99">
        <v>17.78</v>
      </c>
      <c r="Q28" s="99">
        <v>18.059999999999999</v>
      </c>
      <c r="R28" s="99">
        <v>18.34</v>
      </c>
      <c r="S28" s="99">
        <v>18.62</v>
      </c>
      <c r="T28" s="99">
        <v>18.91</v>
      </c>
      <c r="U28" s="99">
        <v>19.21</v>
      </c>
      <c r="V28" s="99">
        <v>19.52</v>
      </c>
      <c r="W28" s="99">
        <v>19.829999999999998</v>
      </c>
      <c r="X28" s="99">
        <v>20.16</v>
      </c>
      <c r="Y28" s="99">
        <v>20.49</v>
      </c>
      <c r="Z28" s="99">
        <v>20.83</v>
      </c>
      <c r="AA28" s="99">
        <v>21.18</v>
      </c>
      <c r="AB28" s="99">
        <v>21.54</v>
      </c>
      <c r="AC28" s="99">
        <v>21.91</v>
      </c>
      <c r="AD28" s="99">
        <v>22.3</v>
      </c>
      <c r="AE28" s="99">
        <v>22.69</v>
      </c>
      <c r="AF28" s="99">
        <v>23.1</v>
      </c>
      <c r="AG28" s="99">
        <v>23.53</v>
      </c>
      <c r="AH28" s="99">
        <v>23.96</v>
      </c>
      <c r="AI28" s="99">
        <v>24.41</v>
      </c>
      <c r="AJ28" s="99">
        <v>24.87</v>
      </c>
      <c r="AK28" s="99">
        <v>25.35</v>
      </c>
      <c r="AL28" s="99">
        <v>25.84</v>
      </c>
      <c r="AM28" s="99">
        <v>26.35</v>
      </c>
      <c r="AN28" s="99">
        <v>26.87</v>
      </c>
      <c r="AO28" s="99">
        <v>27.42</v>
      </c>
      <c r="AP28" s="99"/>
    </row>
    <row r="29" spans="1:42" x14ac:dyDescent="0.25">
      <c r="A29" s="98">
        <v>8</v>
      </c>
      <c r="B29" s="99">
        <v>14.46</v>
      </c>
      <c r="C29" s="99">
        <v>14.68</v>
      </c>
      <c r="D29" s="99">
        <v>14.89</v>
      </c>
      <c r="E29" s="99">
        <v>15.11</v>
      </c>
      <c r="F29" s="99">
        <v>15.33</v>
      </c>
      <c r="G29" s="99">
        <v>15.56</v>
      </c>
      <c r="H29" s="99">
        <v>15.79</v>
      </c>
      <c r="I29" s="99">
        <v>16.03</v>
      </c>
      <c r="J29" s="99">
        <v>16.27</v>
      </c>
      <c r="K29" s="99">
        <v>16.510000000000002</v>
      </c>
      <c r="L29" s="99">
        <v>16.760000000000002</v>
      </c>
      <c r="M29" s="99">
        <v>17.010000000000002</v>
      </c>
      <c r="N29" s="99">
        <v>17.27</v>
      </c>
      <c r="O29" s="99">
        <v>17.54</v>
      </c>
      <c r="P29" s="99">
        <v>17.8</v>
      </c>
      <c r="Q29" s="99">
        <v>18.079999999999998</v>
      </c>
      <c r="R29" s="99">
        <v>18.36</v>
      </c>
      <c r="S29" s="99">
        <v>18.649999999999999</v>
      </c>
      <c r="T29" s="99">
        <v>18.940000000000001</v>
      </c>
      <c r="U29" s="99">
        <v>19.239999999999998</v>
      </c>
      <c r="V29" s="99">
        <v>19.55</v>
      </c>
      <c r="W29" s="99">
        <v>19.86</v>
      </c>
      <c r="X29" s="99">
        <v>20.18</v>
      </c>
      <c r="Y29" s="99">
        <v>20.52</v>
      </c>
      <c r="Z29" s="99">
        <v>20.86</v>
      </c>
      <c r="AA29" s="99">
        <v>21.21</v>
      </c>
      <c r="AB29" s="99">
        <v>21.57</v>
      </c>
      <c r="AC29" s="99">
        <v>21.95</v>
      </c>
      <c r="AD29" s="99">
        <v>22.33</v>
      </c>
      <c r="AE29" s="99">
        <v>22.73</v>
      </c>
      <c r="AF29" s="99">
        <v>23.14</v>
      </c>
      <c r="AG29" s="99">
        <v>23.56</v>
      </c>
      <c r="AH29" s="99">
        <v>24</v>
      </c>
      <c r="AI29" s="99">
        <v>24.45</v>
      </c>
      <c r="AJ29" s="99">
        <v>24.91</v>
      </c>
      <c r="AK29" s="99">
        <v>25.39</v>
      </c>
      <c r="AL29" s="99">
        <v>25.88</v>
      </c>
      <c r="AM29" s="99">
        <v>26.39</v>
      </c>
      <c r="AN29" s="99">
        <v>26.92</v>
      </c>
      <c r="AO29" s="99">
        <v>27.46</v>
      </c>
      <c r="AP29" s="99"/>
    </row>
    <row r="30" spans="1:42" x14ac:dyDescent="0.25">
      <c r="A30" s="98">
        <v>9</v>
      </c>
      <c r="B30" s="99">
        <v>14.48</v>
      </c>
      <c r="C30" s="99">
        <v>14.69</v>
      </c>
      <c r="D30" s="99">
        <v>14.91</v>
      </c>
      <c r="E30" s="99">
        <v>15.13</v>
      </c>
      <c r="F30" s="99">
        <v>15.35</v>
      </c>
      <c r="G30" s="99">
        <v>15.58</v>
      </c>
      <c r="H30" s="99">
        <v>15.81</v>
      </c>
      <c r="I30" s="99">
        <v>16.05</v>
      </c>
      <c r="J30" s="99">
        <v>16.29</v>
      </c>
      <c r="K30" s="99">
        <v>16.53</v>
      </c>
      <c r="L30" s="99">
        <v>16.78</v>
      </c>
      <c r="M30" s="99">
        <v>17.04</v>
      </c>
      <c r="N30" s="99">
        <v>17.29</v>
      </c>
      <c r="O30" s="99">
        <v>17.559999999999999</v>
      </c>
      <c r="P30" s="99">
        <v>17.829999999999998</v>
      </c>
      <c r="Q30" s="99">
        <v>18.100000000000001</v>
      </c>
      <c r="R30" s="99">
        <v>18.38</v>
      </c>
      <c r="S30" s="99">
        <v>18.670000000000002</v>
      </c>
      <c r="T30" s="99">
        <v>18.96</v>
      </c>
      <c r="U30" s="99">
        <v>19.260000000000002</v>
      </c>
      <c r="V30" s="99">
        <v>19.57</v>
      </c>
      <c r="W30" s="99">
        <v>19.89</v>
      </c>
      <c r="X30" s="99">
        <v>20.21</v>
      </c>
      <c r="Y30" s="99">
        <v>20.55</v>
      </c>
      <c r="Z30" s="99">
        <v>20.89</v>
      </c>
      <c r="AA30" s="99">
        <v>21.24</v>
      </c>
      <c r="AB30" s="99">
        <v>21.6</v>
      </c>
      <c r="AC30" s="99">
        <v>21.98</v>
      </c>
      <c r="AD30" s="99">
        <v>22.36</v>
      </c>
      <c r="AE30" s="99">
        <v>22.76</v>
      </c>
      <c r="AF30" s="99">
        <v>23.17</v>
      </c>
      <c r="AG30" s="99">
        <v>23.6</v>
      </c>
      <c r="AH30" s="99">
        <v>24.03</v>
      </c>
      <c r="AI30" s="99">
        <v>24.48</v>
      </c>
      <c r="AJ30" s="99">
        <v>24.95</v>
      </c>
      <c r="AK30" s="99">
        <v>25.43</v>
      </c>
      <c r="AL30" s="99">
        <v>25.92</v>
      </c>
      <c r="AM30" s="99">
        <v>26.43</v>
      </c>
      <c r="AN30" s="99">
        <v>26.96</v>
      </c>
      <c r="AO30" s="99">
        <v>27.51</v>
      </c>
      <c r="AP30" s="99"/>
    </row>
    <row r="31" spans="1:42" x14ac:dyDescent="0.25">
      <c r="A31" s="98">
        <v>10</v>
      </c>
      <c r="B31" s="99">
        <v>14.5</v>
      </c>
      <c r="C31" s="99">
        <v>14.71</v>
      </c>
      <c r="D31" s="99">
        <v>14.93</v>
      </c>
      <c r="E31" s="99">
        <v>15.15</v>
      </c>
      <c r="F31" s="99">
        <v>15.37</v>
      </c>
      <c r="G31" s="99">
        <v>15.6</v>
      </c>
      <c r="H31" s="99">
        <v>15.83</v>
      </c>
      <c r="I31" s="99">
        <v>16.07</v>
      </c>
      <c r="J31" s="99">
        <v>16.309999999999999</v>
      </c>
      <c r="K31" s="99">
        <v>16.55</v>
      </c>
      <c r="L31" s="99">
        <v>16.8</v>
      </c>
      <c r="M31" s="99">
        <v>17.059999999999999</v>
      </c>
      <c r="N31" s="99">
        <v>17.32</v>
      </c>
      <c r="O31" s="99">
        <v>17.579999999999998</v>
      </c>
      <c r="P31" s="99">
        <v>17.850000000000001</v>
      </c>
      <c r="Q31" s="99">
        <v>18.12</v>
      </c>
      <c r="R31" s="99">
        <v>18.41</v>
      </c>
      <c r="S31" s="99">
        <v>18.690000000000001</v>
      </c>
      <c r="T31" s="99">
        <v>18.989999999999998</v>
      </c>
      <c r="U31" s="99">
        <v>19.29</v>
      </c>
      <c r="V31" s="99">
        <v>19.600000000000001</v>
      </c>
      <c r="W31" s="99">
        <v>19.91</v>
      </c>
      <c r="X31" s="99">
        <v>20.239999999999998</v>
      </c>
      <c r="Y31" s="99">
        <v>20.57</v>
      </c>
      <c r="Z31" s="99">
        <v>20.92</v>
      </c>
      <c r="AA31" s="99">
        <v>21.27</v>
      </c>
      <c r="AB31" s="99">
        <v>21.63</v>
      </c>
      <c r="AC31" s="99">
        <v>22.01</v>
      </c>
      <c r="AD31" s="99">
        <v>22.39</v>
      </c>
      <c r="AE31" s="99">
        <v>22.8</v>
      </c>
      <c r="AF31" s="99">
        <v>23.21</v>
      </c>
      <c r="AG31" s="99">
        <v>23.63</v>
      </c>
      <c r="AH31" s="99">
        <v>24.07</v>
      </c>
      <c r="AI31" s="99">
        <v>24.52</v>
      </c>
      <c r="AJ31" s="99">
        <v>24.99</v>
      </c>
      <c r="AK31" s="99">
        <v>25.47</v>
      </c>
      <c r="AL31" s="99">
        <v>25.96</v>
      </c>
      <c r="AM31" s="99">
        <v>26.47</v>
      </c>
      <c r="AN31" s="99">
        <v>27.01</v>
      </c>
      <c r="AO31" s="99">
        <v>27.56</v>
      </c>
      <c r="AP31" s="99"/>
    </row>
    <row r="32" spans="1:42" x14ac:dyDescent="0.25">
      <c r="A32" s="98">
        <v>11</v>
      </c>
      <c r="B32" s="99">
        <v>14.52</v>
      </c>
      <c r="C32" s="99">
        <v>14.73</v>
      </c>
      <c r="D32" s="99">
        <v>14.95</v>
      </c>
      <c r="E32" s="99">
        <v>15.17</v>
      </c>
      <c r="F32" s="99">
        <v>15.39</v>
      </c>
      <c r="G32" s="99">
        <v>15.62</v>
      </c>
      <c r="H32" s="99">
        <v>15.85</v>
      </c>
      <c r="I32" s="99">
        <v>16.09</v>
      </c>
      <c r="J32" s="99">
        <v>16.329999999999998</v>
      </c>
      <c r="K32" s="99">
        <v>16.57</v>
      </c>
      <c r="L32" s="99">
        <v>16.82</v>
      </c>
      <c r="M32" s="99">
        <v>17.079999999999998</v>
      </c>
      <c r="N32" s="99">
        <v>17.34</v>
      </c>
      <c r="O32" s="99">
        <v>17.600000000000001</v>
      </c>
      <c r="P32" s="99">
        <v>17.87</v>
      </c>
      <c r="Q32" s="99">
        <v>18.149999999999999</v>
      </c>
      <c r="R32" s="99">
        <v>18.43</v>
      </c>
      <c r="S32" s="99">
        <v>18.72</v>
      </c>
      <c r="T32" s="99">
        <v>19.010000000000002</v>
      </c>
      <c r="U32" s="99">
        <v>19.309999999999999</v>
      </c>
      <c r="V32" s="99">
        <v>19.62</v>
      </c>
      <c r="W32" s="99">
        <v>19.940000000000001</v>
      </c>
      <c r="X32" s="99">
        <v>20.27</v>
      </c>
      <c r="Y32" s="99">
        <v>20.6</v>
      </c>
      <c r="Z32" s="99">
        <v>20.95</v>
      </c>
      <c r="AA32" s="99">
        <v>21.3</v>
      </c>
      <c r="AB32" s="99">
        <v>21.66</v>
      </c>
      <c r="AC32" s="99">
        <v>22.04</v>
      </c>
      <c r="AD32" s="99">
        <v>22.43</v>
      </c>
      <c r="AE32" s="99">
        <v>22.83</v>
      </c>
      <c r="AF32" s="99">
        <v>23.24</v>
      </c>
      <c r="AG32" s="99">
        <v>23.67</v>
      </c>
      <c r="AH32" s="99">
        <v>24.11</v>
      </c>
      <c r="AI32" s="99">
        <v>24.56</v>
      </c>
      <c r="AJ32" s="99">
        <v>25.02</v>
      </c>
      <c r="AK32" s="99">
        <v>25.51</v>
      </c>
      <c r="AL32" s="99">
        <v>26</v>
      </c>
      <c r="AM32" s="99">
        <v>26.52</v>
      </c>
      <c r="AN32" s="99">
        <v>27.05</v>
      </c>
      <c r="AO32" s="99">
        <v>27.6</v>
      </c>
      <c r="AP32" s="99"/>
    </row>
    <row r="38" ht="39.6" customHeight="1" x14ac:dyDescent="0.25"/>
    <row r="40" ht="27.6" customHeight="1" x14ac:dyDescent="0.25"/>
  </sheetData>
  <sheetProtection algorithmName="SHA-512" hashValue="e1ysX4buO6soMm1gliw8hCVlJml4EOmlQp14Ie5GmiU/pORn9AXNXD+eNSn9zvDxROkbd3/rCcEPQ3sNKnLzZg==" saltValue="Y4ynUHLNxLqu+gGSYsUqEg==" spinCount="100000" sheet="1" objects="1" scenarios="1"/>
  <conditionalFormatting sqref="A4:A12">
    <cfRule type="expression" dxfId="233" priority="19" stopIfTrue="1">
      <formula>MOD(ROW(),2)=0</formula>
    </cfRule>
    <cfRule type="expression" dxfId="232" priority="20" stopIfTrue="1">
      <formula>MOD(ROW(),2)&lt;&gt;0</formula>
    </cfRule>
  </conditionalFormatting>
  <conditionalFormatting sqref="B4:AP13 C14:AP16">
    <cfRule type="expression" dxfId="231" priority="21" stopIfTrue="1">
      <formula>MOD(ROW(),2)=0</formula>
    </cfRule>
    <cfRule type="expression" dxfId="230" priority="22" stopIfTrue="1">
      <formula>MOD(ROW(),2)&lt;&gt;0</formula>
    </cfRule>
  </conditionalFormatting>
  <conditionalFormatting sqref="A20:A32">
    <cfRule type="expression" dxfId="229" priority="15" stopIfTrue="1">
      <formula>MOD(ROW(),2)=0</formula>
    </cfRule>
    <cfRule type="expression" dxfId="228" priority="16" stopIfTrue="1">
      <formula>MOD(ROW(),2)&lt;&gt;0</formula>
    </cfRule>
  </conditionalFormatting>
  <conditionalFormatting sqref="B20:AP22 B24:AP32 C23:AP23">
    <cfRule type="expression" dxfId="227" priority="17" stopIfTrue="1">
      <formula>MOD(ROW(),2)=0</formula>
    </cfRule>
    <cfRule type="expression" dxfId="226" priority="18" stopIfTrue="1">
      <formula>MOD(ROW(),2)&lt;&gt;0</formula>
    </cfRule>
  </conditionalFormatting>
  <conditionalFormatting sqref="A13">
    <cfRule type="expression" dxfId="225" priority="13" stopIfTrue="1">
      <formula>MOD(ROW(),2)=0</formula>
    </cfRule>
    <cfRule type="expression" dxfId="224" priority="14" stopIfTrue="1">
      <formula>MOD(ROW(),2)&lt;&gt;0</formula>
    </cfRule>
  </conditionalFormatting>
  <conditionalFormatting sqref="B23">
    <cfRule type="expression" dxfId="223" priority="11" stopIfTrue="1">
      <formula>MOD(ROW(),2)=0</formula>
    </cfRule>
    <cfRule type="expression" dxfId="222" priority="12" stopIfTrue="1">
      <formula>MOD(ROW(),2)&lt;&gt;0</formula>
    </cfRule>
  </conditionalFormatting>
  <conditionalFormatting sqref="A14">
    <cfRule type="expression" dxfId="221" priority="7" stopIfTrue="1">
      <formula>MOD(ROW(),2)=0</formula>
    </cfRule>
    <cfRule type="expression" dxfId="220" priority="8" stopIfTrue="1">
      <formula>MOD(ROW(),2)&lt;&gt;0</formula>
    </cfRule>
  </conditionalFormatting>
  <conditionalFormatting sqref="B14">
    <cfRule type="expression" dxfId="219" priority="9" stopIfTrue="1">
      <formula>MOD(ROW(),2)=0</formula>
    </cfRule>
    <cfRule type="expression" dxfId="218" priority="10" stopIfTrue="1">
      <formula>MOD(ROW(),2)&lt;&gt;0</formula>
    </cfRule>
  </conditionalFormatting>
  <conditionalFormatting sqref="A15:A16">
    <cfRule type="expression" dxfId="217" priority="3" stopIfTrue="1">
      <formula>MOD(ROW(),2)=0</formula>
    </cfRule>
    <cfRule type="expression" dxfId="216" priority="4" stopIfTrue="1">
      <formula>MOD(ROW(),2)&lt;&gt;0</formula>
    </cfRule>
  </conditionalFormatting>
  <conditionalFormatting sqref="B16">
    <cfRule type="expression" dxfId="215" priority="5" stopIfTrue="1">
      <formula>MOD(ROW(),2)=0</formula>
    </cfRule>
    <cfRule type="expression" dxfId="214" priority="6" stopIfTrue="1">
      <formula>MOD(ROW(),2)&lt;&gt;0</formula>
    </cfRule>
  </conditionalFormatting>
  <conditionalFormatting sqref="B15">
    <cfRule type="expression" dxfId="213" priority="1" stopIfTrue="1">
      <formula>MOD(ROW(),2)=0</formula>
    </cfRule>
    <cfRule type="expression" dxfId="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24"/>
  <dimension ref="A1:L40"/>
  <sheetViews>
    <sheetView showGridLines="0" zoomScale="85" zoomScaleNormal="85" workbookViewId="0"/>
  </sheetViews>
  <sheetFormatPr defaultColWidth="10" defaultRowHeight="13.2" x14ac:dyDescent="0.25"/>
  <cols>
    <col min="1" max="1" width="31.6640625" style="27" customWidth="1"/>
    <col min="2" max="12" width="22.6640625" style="27" customWidth="1"/>
    <col min="13"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x14ac:dyDescent="0.25">
      <c r="A4" s="88" t="s">
        <v>24</v>
      </c>
      <c r="B4" s="82" t="s">
        <v>26</v>
      </c>
      <c r="C4" s="82"/>
      <c r="D4" s="82"/>
      <c r="E4" s="82"/>
      <c r="F4" s="82"/>
      <c r="G4" s="82"/>
      <c r="H4" s="82"/>
      <c r="I4" s="82"/>
      <c r="J4" s="82"/>
      <c r="K4" s="82"/>
      <c r="L4" s="82"/>
    </row>
    <row r="5" spans="1:12" x14ac:dyDescent="0.25">
      <c r="A5" s="89" t="s">
        <v>16</v>
      </c>
      <c r="B5" s="84" t="s">
        <v>52</v>
      </c>
      <c r="C5" s="84"/>
      <c r="D5" s="84"/>
      <c r="E5" s="84"/>
      <c r="F5" s="84"/>
      <c r="G5" s="84"/>
      <c r="H5" s="84"/>
      <c r="I5" s="84"/>
      <c r="J5" s="84"/>
      <c r="K5" s="84"/>
      <c r="L5" s="84"/>
    </row>
    <row r="6" spans="1:12" x14ac:dyDescent="0.25">
      <c r="A6" s="89" t="s">
        <v>53</v>
      </c>
      <c r="B6" s="84">
        <v>2006</v>
      </c>
      <c r="C6" s="84"/>
      <c r="D6" s="84"/>
      <c r="E6" s="84"/>
      <c r="F6" s="84"/>
      <c r="G6" s="84"/>
      <c r="H6" s="84"/>
      <c r="I6" s="84"/>
      <c r="J6" s="84"/>
      <c r="K6" s="84"/>
      <c r="L6" s="84"/>
    </row>
    <row r="7" spans="1:12" x14ac:dyDescent="0.25">
      <c r="A7" s="89" t="s">
        <v>17</v>
      </c>
      <c r="B7" s="84" t="s">
        <v>574</v>
      </c>
      <c r="C7" s="84"/>
      <c r="D7" s="84"/>
      <c r="E7" s="84"/>
      <c r="F7" s="84"/>
      <c r="G7" s="84"/>
      <c r="H7" s="84"/>
      <c r="I7" s="84"/>
      <c r="J7" s="84"/>
      <c r="K7" s="84"/>
      <c r="L7" s="84"/>
    </row>
    <row r="8" spans="1:12" ht="12.45" customHeight="1" x14ac:dyDescent="0.25">
      <c r="A8" s="89" t="s">
        <v>2</v>
      </c>
      <c r="B8" s="84" t="s">
        <v>582</v>
      </c>
      <c r="C8" s="84"/>
      <c r="D8" s="84"/>
      <c r="E8" s="84"/>
      <c r="F8" s="84"/>
      <c r="G8" s="84"/>
      <c r="H8" s="84"/>
      <c r="I8" s="84"/>
      <c r="J8" s="84"/>
      <c r="K8" s="84"/>
      <c r="L8" s="84"/>
    </row>
    <row r="9" spans="1:12" x14ac:dyDescent="0.25">
      <c r="A9" s="89" t="s">
        <v>23</v>
      </c>
      <c r="B9" s="84" t="s">
        <v>398</v>
      </c>
      <c r="C9" s="84"/>
      <c r="D9" s="84"/>
      <c r="E9" s="84"/>
      <c r="F9" s="84"/>
      <c r="G9" s="84"/>
      <c r="H9" s="84"/>
      <c r="I9" s="84"/>
      <c r="J9" s="84"/>
      <c r="K9" s="84"/>
      <c r="L9" s="84"/>
    </row>
    <row r="10" spans="1:12" ht="12.45" customHeight="1" x14ac:dyDescent="0.25">
      <c r="A10" s="89" t="s">
        <v>270</v>
      </c>
      <c r="B10" s="84" t="s">
        <v>399</v>
      </c>
      <c r="C10" s="84"/>
      <c r="D10" s="84"/>
      <c r="E10" s="84"/>
      <c r="F10" s="84"/>
      <c r="G10" s="84"/>
      <c r="H10" s="84"/>
      <c r="I10" s="84"/>
      <c r="J10" s="84"/>
      <c r="K10" s="84"/>
      <c r="L10" s="84"/>
    </row>
    <row r="11" spans="1:12" x14ac:dyDescent="0.25">
      <c r="A11" s="89" t="s">
        <v>57</v>
      </c>
      <c r="B11" s="84">
        <v>621</v>
      </c>
      <c r="C11" s="84"/>
      <c r="D11" s="84"/>
      <c r="E11" s="84"/>
      <c r="F11" s="84"/>
      <c r="G11" s="84"/>
      <c r="H11" s="84"/>
      <c r="I11" s="84"/>
      <c r="J11" s="84"/>
      <c r="K11" s="84"/>
      <c r="L11" s="84"/>
    </row>
    <row r="12" spans="1:12" x14ac:dyDescent="0.25">
      <c r="A12" s="89" t="s">
        <v>58</v>
      </c>
      <c r="B12" s="84" t="s">
        <v>583</v>
      </c>
      <c r="C12" s="84"/>
      <c r="D12" s="84"/>
      <c r="E12" s="84"/>
      <c r="F12" s="84"/>
      <c r="G12" s="84"/>
      <c r="H12" s="84"/>
      <c r="I12" s="84"/>
      <c r="J12" s="84"/>
      <c r="K12" s="84"/>
      <c r="L12" s="84"/>
    </row>
    <row r="13" spans="1:12" ht="12.45" customHeight="1" x14ac:dyDescent="0.25">
      <c r="A13" s="89" t="s">
        <v>519</v>
      </c>
      <c r="B13" s="84" t="s">
        <v>652</v>
      </c>
      <c r="C13" s="84"/>
      <c r="D13" s="84"/>
      <c r="E13" s="84"/>
      <c r="F13" s="84"/>
      <c r="G13" s="84"/>
      <c r="H13" s="84"/>
      <c r="I13" s="84"/>
      <c r="J13" s="84"/>
      <c r="K13" s="84"/>
      <c r="L13" s="84"/>
    </row>
    <row r="14" spans="1:12" x14ac:dyDescent="0.25">
      <c r="A14" s="89" t="s">
        <v>19</v>
      </c>
      <c r="B14" s="90">
        <v>45135</v>
      </c>
      <c r="C14" s="84"/>
      <c r="D14" s="84"/>
      <c r="E14" s="84"/>
      <c r="F14" s="84"/>
      <c r="G14" s="84"/>
      <c r="H14" s="84"/>
      <c r="I14" s="84"/>
      <c r="J14" s="84"/>
      <c r="K14" s="84"/>
      <c r="L14" s="84"/>
    </row>
    <row r="15" spans="1:12" ht="26.4" x14ac:dyDescent="0.25">
      <c r="A15" s="89" t="s">
        <v>20</v>
      </c>
      <c r="B15" s="90">
        <v>45135</v>
      </c>
      <c r="C15" s="84"/>
      <c r="D15" s="84"/>
      <c r="E15" s="84"/>
      <c r="F15" s="84"/>
      <c r="G15" s="84"/>
      <c r="H15" s="84"/>
      <c r="I15" s="84"/>
      <c r="J15" s="84"/>
      <c r="K15" s="84"/>
      <c r="L15" s="84"/>
    </row>
    <row r="16" spans="1:12" x14ac:dyDescent="0.25">
      <c r="A16" s="89" t="s">
        <v>268</v>
      </c>
      <c r="B16" s="90" t="s">
        <v>520</v>
      </c>
      <c r="C16" s="84"/>
      <c r="D16" s="84"/>
      <c r="E16" s="84"/>
      <c r="F16" s="84"/>
      <c r="G16" s="84"/>
      <c r="H16" s="84"/>
      <c r="I16" s="84"/>
      <c r="J16" s="84"/>
      <c r="K16" s="84"/>
      <c r="L16" s="84"/>
    </row>
    <row r="18" spans="1:12" x14ac:dyDescent="0.25">
      <c r="B18" s="96" t="str">
        <f>HYPERLINK("#'Factor List'!A1","Back to Factor List")</f>
        <v>Back to Factor List</v>
      </c>
    </row>
    <row r="20" spans="1:12" x14ac:dyDescent="0.25">
      <c r="A20" s="97" t="s">
        <v>402</v>
      </c>
      <c r="B20" s="97">
        <v>55</v>
      </c>
      <c r="C20" s="97">
        <v>56</v>
      </c>
      <c r="D20" s="97">
        <v>57</v>
      </c>
      <c r="E20" s="97">
        <v>58</v>
      </c>
      <c r="F20" s="97">
        <v>59</v>
      </c>
      <c r="G20" s="97">
        <v>60</v>
      </c>
      <c r="H20" s="97">
        <v>61</v>
      </c>
      <c r="I20" s="97">
        <v>62</v>
      </c>
      <c r="J20" s="97">
        <v>63</v>
      </c>
      <c r="K20" s="97">
        <v>64</v>
      </c>
      <c r="L20" s="97">
        <v>65</v>
      </c>
    </row>
    <row r="21" spans="1:12" x14ac:dyDescent="0.25">
      <c r="A21" s="98">
        <v>0</v>
      </c>
      <c r="B21" s="100">
        <v>0.629</v>
      </c>
      <c r="C21" s="100">
        <v>0.65400000000000003</v>
      </c>
      <c r="D21" s="100">
        <v>0.68200000000000005</v>
      </c>
      <c r="E21" s="100">
        <v>0.71199999999999997</v>
      </c>
      <c r="F21" s="100">
        <v>0.74399999999999999</v>
      </c>
      <c r="G21" s="100">
        <v>0.77800000000000002</v>
      </c>
      <c r="H21" s="100">
        <v>0.81599999999999995</v>
      </c>
      <c r="I21" s="100">
        <v>0.85599999999999998</v>
      </c>
      <c r="J21" s="100">
        <v>0.9</v>
      </c>
      <c r="K21" s="100">
        <v>0.94799999999999995</v>
      </c>
      <c r="L21" s="100">
        <v>1</v>
      </c>
    </row>
    <row r="22" spans="1:12" x14ac:dyDescent="0.25">
      <c r="A22" s="98">
        <v>1</v>
      </c>
      <c r="B22" s="100">
        <v>0.63100000000000001</v>
      </c>
      <c r="C22" s="100">
        <v>0.65700000000000003</v>
      </c>
      <c r="D22" s="100">
        <v>0.68500000000000005</v>
      </c>
      <c r="E22" s="100">
        <v>0.71499999999999997</v>
      </c>
      <c r="F22" s="100">
        <v>0.747</v>
      </c>
      <c r="G22" s="100">
        <v>0.78100000000000003</v>
      </c>
      <c r="H22" s="100">
        <v>0.81899999999999995</v>
      </c>
      <c r="I22" s="100">
        <v>0.86</v>
      </c>
      <c r="J22" s="100">
        <v>0.90400000000000003</v>
      </c>
      <c r="K22" s="100">
        <v>0.95199999999999996</v>
      </c>
      <c r="L22" s="100"/>
    </row>
    <row r="23" spans="1:12" x14ac:dyDescent="0.25">
      <c r="A23" s="98">
        <v>2</v>
      </c>
      <c r="B23" s="100">
        <v>0.63300000000000001</v>
      </c>
      <c r="C23" s="100">
        <v>0.65900000000000003</v>
      </c>
      <c r="D23" s="100">
        <v>0.68700000000000006</v>
      </c>
      <c r="E23" s="100">
        <v>0.71699999999999997</v>
      </c>
      <c r="F23" s="100">
        <v>0.75</v>
      </c>
      <c r="G23" s="100">
        <v>0.78500000000000003</v>
      </c>
      <c r="H23" s="100">
        <v>0.82199999999999995</v>
      </c>
      <c r="I23" s="100">
        <v>0.86299999999999999</v>
      </c>
      <c r="J23" s="100">
        <v>0.90800000000000003</v>
      </c>
      <c r="K23" s="100">
        <v>0.95599999999999996</v>
      </c>
      <c r="L23" s="100"/>
    </row>
    <row r="24" spans="1:12" x14ac:dyDescent="0.25">
      <c r="A24" s="98">
        <v>3</v>
      </c>
      <c r="B24" s="100">
        <v>0.63500000000000001</v>
      </c>
      <c r="C24" s="100">
        <v>0.66100000000000003</v>
      </c>
      <c r="D24" s="100">
        <v>0.69</v>
      </c>
      <c r="E24" s="100">
        <v>0.72</v>
      </c>
      <c r="F24" s="100">
        <v>0.752</v>
      </c>
      <c r="G24" s="100">
        <v>0.78800000000000003</v>
      </c>
      <c r="H24" s="100">
        <v>0.82599999999999996</v>
      </c>
      <c r="I24" s="100">
        <v>0.86699999999999999</v>
      </c>
      <c r="J24" s="100">
        <v>0.91200000000000003</v>
      </c>
      <c r="K24" s="100">
        <v>0.96099999999999997</v>
      </c>
      <c r="L24" s="100"/>
    </row>
    <row r="25" spans="1:12" x14ac:dyDescent="0.25">
      <c r="A25" s="98">
        <v>4</v>
      </c>
      <c r="B25" s="100">
        <v>0.63700000000000001</v>
      </c>
      <c r="C25" s="100">
        <v>0.66400000000000003</v>
      </c>
      <c r="D25" s="100">
        <v>0.69199999999999995</v>
      </c>
      <c r="E25" s="100">
        <v>0.72199999999999998</v>
      </c>
      <c r="F25" s="100">
        <v>0.755</v>
      </c>
      <c r="G25" s="100">
        <v>0.79100000000000004</v>
      </c>
      <c r="H25" s="100">
        <v>0.82899999999999996</v>
      </c>
      <c r="I25" s="100">
        <v>0.871</v>
      </c>
      <c r="J25" s="100">
        <v>0.91600000000000004</v>
      </c>
      <c r="K25" s="100">
        <v>0.96499999999999997</v>
      </c>
      <c r="L25" s="100"/>
    </row>
    <row r="26" spans="1:12" x14ac:dyDescent="0.25">
      <c r="A26" s="98">
        <v>5</v>
      </c>
      <c r="B26" s="100">
        <v>0.63900000000000001</v>
      </c>
      <c r="C26" s="100">
        <v>0.66600000000000004</v>
      </c>
      <c r="D26" s="100">
        <v>0.69399999999999995</v>
      </c>
      <c r="E26" s="100">
        <v>0.72499999999999998</v>
      </c>
      <c r="F26" s="100">
        <v>0.75800000000000001</v>
      </c>
      <c r="G26" s="100">
        <v>0.79400000000000004</v>
      </c>
      <c r="H26" s="100">
        <v>0.83199999999999996</v>
      </c>
      <c r="I26" s="100">
        <v>0.874</v>
      </c>
      <c r="J26" s="100">
        <v>0.92</v>
      </c>
      <c r="K26" s="100">
        <v>0.96899999999999997</v>
      </c>
      <c r="L26" s="100"/>
    </row>
    <row r="27" spans="1:12" x14ac:dyDescent="0.25">
      <c r="A27" s="98">
        <v>6</v>
      </c>
      <c r="B27" s="100">
        <v>0.64100000000000001</v>
      </c>
      <c r="C27" s="100">
        <v>0.66800000000000004</v>
      </c>
      <c r="D27" s="100">
        <v>0.69699999999999995</v>
      </c>
      <c r="E27" s="100">
        <v>0.72799999999999998</v>
      </c>
      <c r="F27" s="100">
        <v>0.76100000000000001</v>
      </c>
      <c r="G27" s="100">
        <v>0.79700000000000004</v>
      </c>
      <c r="H27" s="100">
        <v>0.83599999999999997</v>
      </c>
      <c r="I27" s="100">
        <v>0.878</v>
      </c>
      <c r="J27" s="100">
        <v>0.92400000000000004</v>
      </c>
      <c r="K27" s="100">
        <v>0.97399999999999998</v>
      </c>
      <c r="L27" s="100"/>
    </row>
    <row r="28" spans="1:12" x14ac:dyDescent="0.25">
      <c r="A28" s="98">
        <v>7</v>
      </c>
      <c r="B28" s="100">
        <v>0.64400000000000002</v>
      </c>
      <c r="C28" s="100">
        <v>0.67100000000000004</v>
      </c>
      <c r="D28" s="100">
        <v>0.69899999999999995</v>
      </c>
      <c r="E28" s="100">
        <v>0.73</v>
      </c>
      <c r="F28" s="100">
        <v>0.76400000000000001</v>
      </c>
      <c r="G28" s="100">
        <v>0.8</v>
      </c>
      <c r="H28" s="100">
        <v>0.83899999999999997</v>
      </c>
      <c r="I28" s="100">
        <v>0.88200000000000001</v>
      </c>
      <c r="J28" s="100">
        <v>0.92800000000000005</v>
      </c>
      <c r="K28" s="100">
        <v>0.97799999999999998</v>
      </c>
      <c r="L28" s="100"/>
    </row>
    <row r="29" spans="1:12" x14ac:dyDescent="0.25">
      <c r="A29" s="98">
        <v>8</v>
      </c>
      <c r="B29" s="100">
        <v>0.64600000000000002</v>
      </c>
      <c r="C29" s="100">
        <v>0.67300000000000004</v>
      </c>
      <c r="D29" s="100">
        <v>0.70199999999999996</v>
      </c>
      <c r="E29" s="100">
        <v>0.73299999999999998</v>
      </c>
      <c r="F29" s="100">
        <v>0.76700000000000002</v>
      </c>
      <c r="G29" s="100">
        <v>0.80300000000000005</v>
      </c>
      <c r="H29" s="100">
        <v>0.84199999999999997</v>
      </c>
      <c r="I29" s="100">
        <v>0.88500000000000001</v>
      </c>
      <c r="J29" s="100">
        <v>0.93200000000000005</v>
      </c>
      <c r="K29" s="100">
        <v>0.98299999999999998</v>
      </c>
      <c r="L29" s="100"/>
    </row>
    <row r="30" spans="1:12" x14ac:dyDescent="0.25">
      <c r="A30" s="98">
        <v>9</v>
      </c>
      <c r="B30" s="100">
        <v>0.64800000000000002</v>
      </c>
      <c r="C30" s="100">
        <v>0.67500000000000004</v>
      </c>
      <c r="D30" s="100">
        <v>0.70399999999999996</v>
      </c>
      <c r="E30" s="100">
        <v>0.73599999999999999</v>
      </c>
      <c r="F30" s="100">
        <v>0.77</v>
      </c>
      <c r="G30" s="100">
        <v>0.80600000000000005</v>
      </c>
      <c r="H30" s="100">
        <v>0.84599999999999997</v>
      </c>
      <c r="I30" s="100">
        <v>0.88900000000000001</v>
      </c>
      <c r="J30" s="100">
        <v>0.93600000000000005</v>
      </c>
      <c r="K30" s="100">
        <v>0.98699999999999999</v>
      </c>
      <c r="L30" s="100"/>
    </row>
    <row r="31" spans="1:12" x14ac:dyDescent="0.25">
      <c r="A31" s="98">
        <v>10</v>
      </c>
      <c r="B31" s="100">
        <v>0.65</v>
      </c>
      <c r="C31" s="100">
        <v>0.67700000000000005</v>
      </c>
      <c r="D31" s="100">
        <v>0.70699999999999996</v>
      </c>
      <c r="E31" s="100">
        <v>0.73799999999999999</v>
      </c>
      <c r="F31" s="100">
        <v>0.77300000000000002</v>
      </c>
      <c r="G31" s="100">
        <v>0.80900000000000005</v>
      </c>
      <c r="H31" s="100">
        <v>0.84899999999999998</v>
      </c>
      <c r="I31" s="100">
        <v>0.89300000000000002</v>
      </c>
      <c r="J31" s="100">
        <v>0.94</v>
      </c>
      <c r="K31" s="100">
        <v>0.99099999999999999</v>
      </c>
      <c r="L31" s="100"/>
    </row>
    <row r="32" spans="1:12" x14ac:dyDescent="0.25">
      <c r="A32" s="98">
        <v>11</v>
      </c>
      <c r="B32" s="100">
        <v>0.65200000000000002</v>
      </c>
      <c r="C32" s="100">
        <v>0.68</v>
      </c>
      <c r="D32" s="100">
        <v>0.70899999999999996</v>
      </c>
      <c r="E32" s="100">
        <v>0.74099999999999999</v>
      </c>
      <c r="F32" s="100">
        <v>0.77500000000000002</v>
      </c>
      <c r="G32" s="100">
        <v>0.81200000000000006</v>
      </c>
      <c r="H32" s="100">
        <v>0.85299999999999998</v>
      </c>
      <c r="I32" s="100">
        <v>0.89600000000000002</v>
      </c>
      <c r="J32" s="100">
        <v>0.94399999999999995</v>
      </c>
      <c r="K32" s="100">
        <v>0.996</v>
      </c>
      <c r="L32" s="100"/>
    </row>
    <row r="38" ht="39.6" customHeight="1" x14ac:dyDescent="0.25"/>
    <row r="40" ht="27.6" customHeight="1" x14ac:dyDescent="0.25"/>
  </sheetData>
  <sheetProtection algorithmName="SHA-512" hashValue="9cxOMwGN5xKhQUAjktVPoQHpWay7TKx/NlxuW3yZH4cOFv4dtfSCINas/SRr3WyCu3WTOUVNBfJtBnojX/KxeA==" saltValue="p7yKCOHK2IvH5PpEhIaQcA==" spinCount="100000" sheet="1" objects="1" scenarios="1"/>
  <conditionalFormatting sqref="A4:A12">
    <cfRule type="expression" dxfId="211" priority="19" stopIfTrue="1">
      <formula>MOD(ROW(),2)=0</formula>
    </cfRule>
    <cfRule type="expression" dxfId="210" priority="20" stopIfTrue="1">
      <formula>MOD(ROW(),2)&lt;&gt;0</formula>
    </cfRule>
  </conditionalFormatting>
  <conditionalFormatting sqref="B4:L13 C14:L16">
    <cfRule type="expression" dxfId="209" priority="21" stopIfTrue="1">
      <formula>MOD(ROW(),2)=0</formula>
    </cfRule>
    <cfRule type="expression" dxfId="208" priority="22" stopIfTrue="1">
      <formula>MOD(ROW(),2)&lt;&gt;0</formula>
    </cfRule>
  </conditionalFormatting>
  <conditionalFormatting sqref="A20:A32">
    <cfRule type="expression" dxfId="207" priority="15" stopIfTrue="1">
      <formula>MOD(ROW(),2)=0</formula>
    </cfRule>
    <cfRule type="expression" dxfId="206" priority="16" stopIfTrue="1">
      <formula>MOD(ROW(),2)&lt;&gt;0</formula>
    </cfRule>
  </conditionalFormatting>
  <conditionalFormatting sqref="B20:L22 B24:L32 C23:L23">
    <cfRule type="expression" dxfId="205" priority="17" stopIfTrue="1">
      <formula>MOD(ROW(),2)=0</formula>
    </cfRule>
    <cfRule type="expression" dxfId="204" priority="18" stopIfTrue="1">
      <formula>MOD(ROW(),2)&lt;&gt;0</formula>
    </cfRule>
  </conditionalFormatting>
  <conditionalFormatting sqref="A13">
    <cfRule type="expression" dxfId="203" priority="13" stopIfTrue="1">
      <formula>MOD(ROW(),2)=0</formula>
    </cfRule>
    <cfRule type="expression" dxfId="202" priority="14" stopIfTrue="1">
      <formula>MOD(ROW(),2)&lt;&gt;0</formula>
    </cfRule>
  </conditionalFormatting>
  <conditionalFormatting sqref="B23">
    <cfRule type="expression" dxfId="201" priority="11" stopIfTrue="1">
      <formula>MOD(ROW(),2)=0</formula>
    </cfRule>
    <cfRule type="expression" dxfId="200" priority="12" stopIfTrue="1">
      <formula>MOD(ROW(),2)&lt;&gt;0</formula>
    </cfRule>
  </conditionalFormatting>
  <conditionalFormatting sqref="A14">
    <cfRule type="expression" dxfId="199" priority="7" stopIfTrue="1">
      <formula>MOD(ROW(),2)=0</formula>
    </cfRule>
    <cfRule type="expression" dxfId="198" priority="8" stopIfTrue="1">
      <formula>MOD(ROW(),2)&lt;&gt;0</formula>
    </cfRule>
  </conditionalFormatting>
  <conditionalFormatting sqref="B14">
    <cfRule type="expression" dxfId="197" priority="9" stopIfTrue="1">
      <formula>MOD(ROW(),2)=0</formula>
    </cfRule>
    <cfRule type="expression" dxfId="196" priority="10" stopIfTrue="1">
      <formula>MOD(ROW(),2)&lt;&gt;0</formula>
    </cfRule>
  </conditionalFormatting>
  <conditionalFormatting sqref="A15:A16">
    <cfRule type="expression" dxfId="195" priority="3" stopIfTrue="1">
      <formula>MOD(ROW(),2)=0</formula>
    </cfRule>
    <cfRule type="expression" dxfId="194" priority="4" stopIfTrue="1">
      <formula>MOD(ROW(),2)&lt;&gt;0</formula>
    </cfRule>
  </conditionalFormatting>
  <conditionalFormatting sqref="B16">
    <cfRule type="expression" dxfId="193" priority="5" stopIfTrue="1">
      <formula>MOD(ROW(),2)=0</formula>
    </cfRule>
    <cfRule type="expression" dxfId="192" priority="6" stopIfTrue="1">
      <formula>MOD(ROW(),2)&lt;&gt;0</formula>
    </cfRule>
  </conditionalFormatting>
  <conditionalFormatting sqref="B15">
    <cfRule type="expression" dxfId="191" priority="1" stopIfTrue="1">
      <formula>MOD(ROW(),2)=0</formula>
    </cfRule>
    <cfRule type="expression" dxfId="19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25"/>
  <dimension ref="A1:AW40"/>
  <sheetViews>
    <sheetView showGridLines="0" zoomScale="85" zoomScaleNormal="85" workbookViewId="0"/>
  </sheetViews>
  <sheetFormatPr defaultColWidth="10" defaultRowHeight="13.2" x14ac:dyDescent="0.25"/>
  <cols>
    <col min="1" max="1" width="31.6640625" style="27" customWidth="1"/>
    <col min="2" max="49" width="22.6640625" style="27" customWidth="1"/>
    <col min="50" max="16384" width="10" style="27"/>
  </cols>
  <sheetData>
    <row r="1" spans="1:49" ht="21" x14ac:dyDescent="0.4">
      <c r="A1" s="40" t="s">
        <v>4</v>
      </c>
      <c r="B1" s="41"/>
      <c r="C1" s="41"/>
      <c r="D1" s="41"/>
      <c r="E1" s="41"/>
      <c r="F1" s="41"/>
      <c r="G1" s="41"/>
      <c r="H1" s="41"/>
      <c r="I1" s="41"/>
      <c r="L1" s="96"/>
    </row>
    <row r="2" spans="1:49" ht="15.6" x14ac:dyDescent="0.3">
      <c r="A2" s="94" t="str">
        <f>'[5]Purpose of spreadsheet'!A2</f>
        <v>Police_EW - Scheme Pays factors</v>
      </c>
      <c r="B2" s="43"/>
      <c r="C2" s="43"/>
      <c r="D2" s="43"/>
      <c r="E2" s="43"/>
      <c r="F2" s="43"/>
      <c r="G2" s="43"/>
      <c r="H2" s="43"/>
      <c r="I2" s="43"/>
    </row>
    <row r="4" spans="1:49"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row>
    <row r="5" spans="1:49"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row>
    <row r="6" spans="1:49" x14ac:dyDescent="0.25">
      <c r="A6" s="89" t="s">
        <v>53</v>
      </c>
      <c r="B6" s="84">
        <v>2006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row>
    <row r="7" spans="1:49"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row>
    <row r="8" spans="1:49" ht="12.45" customHeight="1" x14ac:dyDescent="0.25">
      <c r="A8" s="89" t="s">
        <v>2</v>
      </c>
      <c r="B8" s="84" t="s">
        <v>584</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row>
    <row r="9" spans="1:49"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row>
    <row r="10" spans="1:49" ht="12.45" customHeight="1" x14ac:dyDescent="0.25">
      <c r="A10" s="89" t="s">
        <v>270</v>
      </c>
      <c r="B10" s="84" t="s">
        <v>399</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row>
    <row r="11" spans="1:49" x14ac:dyDescent="0.25">
      <c r="A11" s="89" t="s">
        <v>57</v>
      </c>
      <c r="B11" s="84">
        <v>622</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row>
    <row r="12" spans="1:49" x14ac:dyDescent="0.25">
      <c r="A12" s="89" t="s">
        <v>58</v>
      </c>
      <c r="B12" s="84" t="s">
        <v>585</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row>
    <row r="13" spans="1:49" ht="12.45" customHeight="1" x14ac:dyDescent="0.25">
      <c r="A13" s="89" t="s">
        <v>519</v>
      </c>
      <c r="B13" s="84" t="s">
        <v>652</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row>
    <row r="14" spans="1:49"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c r="AU14" s="84"/>
      <c r="AV14" s="84"/>
      <c r="AW14" s="84"/>
    </row>
    <row r="15" spans="1:49"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84"/>
    </row>
    <row r="16" spans="1:49"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row>
    <row r="18" spans="1:49" x14ac:dyDescent="0.25">
      <c r="B18" s="96" t="str">
        <f>HYPERLINK("#'Factor List'!A1","Back to Factor List")</f>
        <v>Back to Factor List</v>
      </c>
    </row>
    <row r="20" spans="1:49" x14ac:dyDescent="0.25">
      <c r="A20" s="97" t="s">
        <v>402</v>
      </c>
      <c r="B20" s="97">
        <v>18</v>
      </c>
      <c r="C20" s="97">
        <v>19</v>
      </c>
      <c r="D20" s="97">
        <v>20</v>
      </c>
      <c r="E20" s="97">
        <v>21</v>
      </c>
      <c r="F20" s="97">
        <v>22</v>
      </c>
      <c r="G20" s="97">
        <v>23</v>
      </c>
      <c r="H20" s="97">
        <v>24</v>
      </c>
      <c r="I20" s="97">
        <v>25</v>
      </c>
      <c r="J20" s="97">
        <v>26</v>
      </c>
      <c r="K20" s="97">
        <v>27</v>
      </c>
      <c r="L20" s="97">
        <v>28</v>
      </c>
      <c r="M20" s="97">
        <v>29</v>
      </c>
      <c r="N20" s="97">
        <v>30</v>
      </c>
      <c r="O20" s="97">
        <v>31</v>
      </c>
      <c r="P20" s="97">
        <v>32</v>
      </c>
      <c r="Q20" s="97">
        <v>33</v>
      </c>
      <c r="R20" s="97">
        <v>34</v>
      </c>
      <c r="S20" s="97">
        <v>35</v>
      </c>
      <c r="T20" s="97">
        <v>36</v>
      </c>
      <c r="U20" s="97">
        <v>37</v>
      </c>
      <c r="V20" s="97">
        <v>38</v>
      </c>
      <c r="W20" s="97">
        <v>39</v>
      </c>
      <c r="X20" s="97">
        <v>40</v>
      </c>
      <c r="Y20" s="97">
        <v>41</v>
      </c>
      <c r="Z20" s="97">
        <v>42</v>
      </c>
      <c r="AA20" s="97">
        <v>43</v>
      </c>
      <c r="AB20" s="97">
        <v>44</v>
      </c>
      <c r="AC20" s="97">
        <v>45</v>
      </c>
      <c r="AD20" s="97">
        <v>46</v>
      </c>
      <c r="AE20" s="97">
        <v>47</v>
      </c>
      <c r="AF20" s="97">
        <v>48</v>
      </c>
      <c r="AG20" s="97">
        <v>49</v>
      </c>
      <c r="AH20" s="97">
        <v>50</v>
      </c>
      <c r="AI20" s="97">
        <v>51</v>
      </c>
      <c r="AJ20" s="97">
        <v>52</v>
      </c>
      <c r="AK20" s="97">
        <v>53</v>
      </c>
      <c r="AL20" s="97">
        <v>54</v>
      </c>
      <c r="AM20" s="97">
        <v>55</v>
      </c>
      <c r="AN20" s="97">
        <v>56</v>
      </c>
      <c r="AO20" s="97">
        <v>57</v>
      </c>
      <c r="AP20" s="97">
        <v>58</v>
      </c>
      <c r="AQ20" s="97">
        <v>59</v>
      </c>
      <c r="AR20" s="97">
        <v>60</v>
      </c>
      <c r="AS20" s="97">
        <v>61</v>
      </c>
      <c r="AT20" s="97">
        <v>62</v>
      </c>
      <c r="AU20" s="97">
        <v>63</v>
      </c>
      <c r="AV20" s="97">
        <v>64</v>
      </c>
      <c r="AW20" s="97">
        <v>65</v>
      </c>
    </row>
    <row r="21" spans="1:49" x14ac:dyDescent="0.25">
      <c r="A21" s="98">
        <v>0</v>
      </c>
      <c r="B21" s="100">
        <v>0.20499999999999999</v>
      </c>
      <c r="C21" s="100">
        <v>0.21</v>
      </c>
      <c r="D21" s="100">
        <v>0.214</v>
      </c>
      <c r="E21" s="100">
        <v>0.219</v>
      </c>
      <c r="F21" s="100">
        <v>0.224</v>
      </c>
      <c r="G21" s="100">
        <v>0.23</v>
      </c>
      <c r="H21" s="100">
        <v>0.23499999999999999</v>
      </c>
      <c r="I21" s="100">
        <v>0.24099999999999999</v>
      </c>
      <c r="J21" s="100">
        <v>0.247</v>
      </c>
      <c r="K21" s="100">
        <v>0.253</v>
      </c>
      <c r="L21" s="100">
        <v>0.25900000000000001</v>
      </c>
      <c r="M21" s="100">
        <v>0.26500000000000001</v>
      </c>
      <c r="N21" s="100">
        <v>0.27200000000000002</v>
      </c>
      <c r="O21" s="100">
        <v>0.27900000000000003</v>
      </c>
      <c r="P21" s="100">
        <v>0.28699999999999998</v>
      </c>
      <c r="Q21" s="100">
        <v>0.29399999999999998</v>
      </c>
      <c r="R21" s="100">
        <v>0.30199999999999999</v>
      </c>
      <c r="S21" s="100">
        <v>0.31</v>
      </c>
      <c r="T21" s="100">
        <v>0.31900000000000001</v>
      </c>
      <c r="U21" s="100">
        <v>0.32800000000000001</v>
      </c>
      <c r="V21" s="100">
        <v>0.33800000000000002</v>
      </c>
      <c r="W21" s="100">
        <v>0.34799999999999998</v>
      </c>
      <c r="X21" s="100">
        <v>0.35799999999999998</v>
      </c>
      <c r="Y21" s="100">
        <v>0.36899999999999999</v>
      </c>
      <c r="Z21" s="100">
        <v>0.38</v>
      </c>
      <c r="AA21" s="100">
        <v>0.39200000000000002</v>
      </c>
      <c r="AB21" s="100">
        <v>0.40500000000000003</v>
      </c>
      <c r="AC21" s="100">
        <v>0.41899999999999998</v>
      </c>
      <c r="AD21" s="100">
        <v>0.433</v>
      </c>
      <c r="AE21" s="100">
        <v>0.44800000000000001</v>
      </c>
      <c r="AF21" s="100">
        <v>0.46300000000000002</v>
      </c>
      <c r="AG21" s="100">
        <v>0.48</v>
      </c>
      <c r="AH21" s="100">
        <v>0.498</v>
      </c>
      <c r="AI21" s="100">
        <v>0.51700000000000002</v>
      </c>
      <c r="AJ21" s="100">
        <v>0.53700000000000003</v>
      </c>
      <c r="AK21" s="100">
        <v>0.55900000000000005</v>
      </c>
      <c r="AL21" s="100">
        <v>0.58199999999999996</v>
      </c>
      <c r="AM21" s="100">
        <v>0.60699999999999998</v>
      </c>
      <c r="AN21" s="100">
        <v>0.63300000000000001</v>
      </c>
      <c r="AO21" s="100">
        <v>0.66200000000000003</v>
      </c>
      <c r="AP21" s="100">
        <v>0.69299999999999995</v>
      </c>
      <c r="AQ21" s="100">
        <v>0.72599999999999998</v>
      </c>
      <c r="AR21" s="100">
        <v>0.76200000000000001</v>
      </c>
      <c r="AS21" s="100">
        <v>0.80200000000000005</v>
      </c>
      <c r="AT21" s="100">
        <v>0.84499999999999997</v>
      </c>
      <c r="AU21" s="100">
        <v>0.89200000000000002</v>
      </c>
      <c r="AV21" s="100">
        <v>0.94299999999999995</v>
      </c>
      <c r="AW21" s="100">
        <v>1</v>
      </c>
    </row>
    <row r="22" spans="1:49" x14ac:dyDescent="0.25">
      <c r="A22" s="98">
        <v>1</v>
      </c>
      <c r="B22" s="100">
        <v>0.20599999999999999</v>
      </c>
      <c r="C22" s="100">
        <v>0.21</v>
      </c>
      <c r="D22" s="100">
        <v>0.215</v>
      </c>
      <c r="E22" s="100">
        <v>0.22</v>
      </c>
      <c r="F22" s="100">
        <v>0.22500000000000001</v>
      </c>
      <c r="G22" s="100">
        <v>0.23</v>
      </c>
      <c r="H22" s="100">
        <v>0.23599999999999999</v>
      </c>
      <c r="I22" s="100">
        <v>0.24099999999999999</v>
      </c>
      <c r="J22" s="100">
        <v>0.247</v>
      </c>
      <c r="K22" s="100">
        <v>0.253</v>
      </c>
      <c r="L22" s="100">
        <v>0.25900000000000001</v>
      </c>
      <c r="M22" s="100">
        <v>0.26600000000000001</v>
      </c>
      <c r="N22" s="100">
        <v>0.27300000000000002</v>
      </c>
      <c r="O22" s="100">
        <v>0.28000000000000003</v>
      </c>
      <c r="P22" s="100">
        <v>0.28699999999999998</v>
      </c>
      <c r="Q22" s="100">
        <v>0.29499999999999998</v>
      </c>
      <c r="R22" s="100">
        <v>0.30299999999999999</v>
      </c>
      <c r="S22" s="100">
        <v>0.311</v>
      </c>
      <c r="T22" s="100">
        <v>0.32</v>
      </c>
      <c r="U22" s="100">
        <v>0.32900000000000001</v>
      </c>
      <c r="V22" s="100">
        <v>0.33800000000000002</v>
      </c>
      <c r="W22" s="100">
        <v>0.34799999999999998</v>
      </c>
      <c r="X22" s="100">
        <v>0.35899999999999999</v>
      </c>
      <c r="Y22" s="100">
        <v>0.37</v>
      </c>
      <c r="Z22" s="100">
        <v>0.38100000000000001</v>
      </c>
      <c r="AA22" s="100">
        <v>0.39400000000000002</v>
      </c>
      <c r="AB22" s="100">
        <v>0.40600000000000003</v>
      </c>
      <c r="AC22" s="100">
        <v>0.42</v>
      </c>
      <c r="AD22" s="100">
        <v>0.434</v>
      </c>
      <c r="AE22" s="100">
        <v>0.44900000000000001</v>
      </c>
      <c r="AF22" s="100">
        <v>0.46500000000000002</v>
      </c>
      <c r="AG22" s="100">
        <v>0.48199999999999998</v>
      </c>
      <c r="AH22" s="100">
        <v>0.5</v>
      </c>
      <c r="AI22" s="100">
        <v>0.51900000000000002</v>
      </c>
      <c r="AJ22" s="100">
        <v>0.53900000000000003</v>
      </c>
      <c r="AK22" s="100">
        <v>0.56100000000000005</v>
      </c>
      <c r="AL22" s="100">
        <v>0.58399999999999996</v>
      </c>
      <c r="AM22" s="100">
        <v>0.60899999999999999</v>
      </c>
      <c r="AN22" s="100">
        <v>0.63600000000000001</v>
      </c>
      <c r="AO22" s="100">
        <v>0.66400000000000003</v>
      </c>
      <c r="AP22" s="100">
        <v>0.69499999999999995</v>
      </c>
      <c r="AQ22" s="100">
        <v>0.72899999999999998</v>
      </c>
      <c r="AR22" s="100">
        <v>0.76600000000000001</v>
      </c>
      <c r="AS22" s="100">
        <v>0.80500000000000005</v>
      </c>
      <c r="AT22" s="100">
        <v>0.84899999999999998</v>
      </c>
      <c r="AU22" s="100">
        <v>0.89600000000000002</v>
      </c>
      <c r="AV22" s="100">
        <v>0.94799999999999995</v>
      </c>
      <c r="AW22" s="100"/>
    </row>
    <row r="23" spans="1:49" x14ac:dyDescent="0.25">
      <c r="A23" s="98">
        <v>2</v>
      </c>
      <c r="B23" s="100">
        <v>0.20599999999999999</v>
      </c>
      <c r="C23" s="100">
        <v>0.21099999999999999</v>
      </c>
      <c r="D23" s="100">
        <v>0.215</v>
      </c>
      <c r="E23" s="100">
        <v>0.22</v>
      </c>
      <c r="F23" s="100">
        <v>0.22500000000000001</v>
      </c>
      <c r="G23" s="100">
        <v>0.23100000000000001</v>
      </c>
      <c r="H23" s="100">
        <v>0.23599999999999999</v>
      </c>
      <c r="I23" s="100">
        <v>0.24199999999999999</v>
      </c>
      <c r="J23" s="100">
        <v>0.248</v>
      </c>
      <c r="K23" s="100">
        <v>0.254</v>
      </c>
      <c r="L23" s="100">
        <v>0.26</v>
      </c>
      <c r="M23" s="100">
        <v>0.26700000000000002</v>
      </c>
      <c r="N23" s="100">
        <v>0.27300000000000002</v>
      </c>
      <c r="O23" s="100">
        <v>0.28000000000000003</v>
      </c>
      <c r="P23" s="100">
        <v>0.28799999999999998</v>
      </c>
      <c r="Q23" s="100">
        <v>0.29499999999999998</v>
      </c>
      <c r="R23" s="100">
        <v>0.30399999999999999</v>
      </c>
      <c r="S23" s="100">
        <v>0.312</v>
      </c>
      <c r="T23" s="100">
        <v>0.32100000000000001</v>
      </c>
      <c r="U23" s="100">
        <v>0.33</v>
      </c>
      <c r="V23" s="100">
        <v>0.33900000000000002</v>
      </c>
      <c r="W23" s="100">
        <v>0.34899999999999998</v>
      </c>
      <c r="X23" s="100">
        <v>0.36</v>
      </c>
      <c r="Y23" s="100">
        <v>0.371</v>
      </c>
      <c r="Z23" s="100">
        <v>0.38200000000000001</v>
      </c>
      <c r="AA23" s="100">
        <v>0.39500000000000002</v>
      </c>
      <c r="AB23" s="100">
        <v>0.40699999999999997</v>
      </c>
      <c r="AC23" s="100">
        <v>0.42099999999999999</v>
      </c>
      <c r="AD23" s="100">
        <v>0.435</v>
      </c>
      <c r="AE23" s="100">
        <v>0.45</v>
      </c>
      <c r="AF23" s="100">
        <v>0.46600000000000003</v>
      </c>
      <c r="AG23" s="100">
        <v>0.48299999999999998</v>
      </c>
      <c r="AH23" s="100">
        <v>0.501</v>
      </c>
      <c r="AI23" s="100">
        <v>0.52</v>
      </c>
      <c r="AJ23" s="100">
        <v>0.54100000000000004</v>
      </c>
      <c r="AK23" s="100">
        <v>0.56299999999999994</v>
      </c>
      <c r="AL23" s="100">
        <v>0.58599999999999997</v>
      </c>
      <c r="AM23" s="100">
        <v>0.61099999999999999</v>
      </c>
      <c r="AN23" s="100">
        <v>0.63800000000000001</v>
      </c>
      <c r="AO23" s="100">
        <v>0.66700000000000004</v>
      </c>
      <c r="AP23" s="100">
        <v>0.69799999999999995</v>
      </c>
      <c r="AQ23" s="100">
        <v>0.73199999999999998</v>
      </c>
      <c r="AR23" s="100">
        <v>0.76900000000000002</v>
      </c>
      <c r="AS23" s="100">
        <v>0.80900000000000005</v>
      </c>
      <c r="AT23" s="100">
        <v>0.85199999999999998</v>
      </c>
      <c r="AU23" s="100">
        <v>0.9</v>
      </c>
      <c r="AV23" s="100">
        <v>0.95299999999999996</v>
      </c>
      <c r="AW23" s="100"/>
    </row>
    <row r="24" spans="1:49" x14ac:dyDescent="0.25">
      <c r="A24" s="98">
        <v>3</v>
      </c>
      <c r="B24" s="100">
        <v>0.20599999999999999</v>
      </c>
      <c r="C24" s="100">
        <v>0.21099999999999999</v>
      </c>
      <c r="D24" s="100">
        <v>0.216</v>
      </c>
      <c r="E24" s="100">
        <v>0.221</v>
      </c>
      <c r="F24" s="100">
        <v>0.22600000000000001</v>
      </c>
      <c r="G24" s="100">
        <v>0.23100000000000001</v>
      </c>
      <c r="H24" s="100">
        <v>0.23699999999999999</v>
      </c>
      <c r="I24" s="100">
        <v>0.24199999999999999</v>
      </c>
      <c r="J24" s="100">
        <v>0.248</v>
      </c>
      <c r="K24" s="100">
        <v>0.254</v>
      </c>
      <c r="L24" s="100">
        <v>0.26100000000000001</v>
      </c>
      <c r="M24" s="100">
        <v>0.26700000000000002</v>
      </c>
      <c r="N24" s="100">
        <v>0.27400000000000002</v>
      </c>
      <c r="O24" s="100">
        <v>0.28100000000000003</v>
      </c>
      <c r="P24" s="100">
        <v>0.28799999999999998</v>
      </c>
      <c r="Q24" s="100">
        <v>0.29599999999999999</v>
      </c>
      <c r="R24" s="100">
        <v>0.30399999999999999</v>
      </c>
      <c r="S24" s="100">
        <v>0.313</v>
      </c>
      <c r="T24" s="100">
        <v>0.32100000000000001</v>
      </c>
      <c r="U24" s="100">
        <v>0.33100000000000002</v>
      </c>
      <c r="V24" s="100">
        <v>0.34</v>
      </c>
      <c r="W24" s="100">
        <v>0.35</v>
      </c>
      <c r="X24" s="100">
        <v>0.36099999999999999</v>
      </c>
      <c r="Y24" s="100">
        <v>0.372</v>
      </c>
      <c r="Z24" s="100">
        <v>0.38300000000000001</v>
      </c>
      <c r="AA24" s="100">
        <v>0.39600000000000002</v>
      </c>
      <c r="AB24" s="100">
        <v>0.40899999999999997</v>
      </c>
      <c r="AC24" s="100">
        <v>0.42199999999999999</v>
      </c>
      <c r="AD24" s="100">
        <v>0.436</v>
      </c>
      <c r="AE24" s="100">
        <v>0.45200000000000001</v>
      </c>
      <c r="AF24" s="100">
        <v>0.46800000000000003</v>
      </c>
      <c r="AG24" s="100">
        <v>0.48499999999999999</v>
      </c>
      <c r="AH24" s="100">
        <v>0.503</v>
      </c>
      <c r="AI24" s="100">
        <v>0.52200000000000002</v>
      </c>
      <c r="AJ24" s="100">
        <v>0.54300000000000004</v>
      </c>
      <c r="AK24" s="100">
        <v>0.56499999999999995</v>
      </c>
      <c r="AL24" s="100">
        <v>0.58799999999999997</v>
      </c>
      <c r="AM24" s="100">
        <v>0.61299999999999999</v>
      </c>
      <c r="AN24" s="100">
        <v>0.64</v>
      </c>
      <c r="AO24" s="100">
        <v>0.67</v>
      </c>
      <c r="AP24" s="100">
        <v>0.70099999999999996</v>
      </c>
      <c r="AQ24" s="100">
        <v>0.73499999999999999</v>
      </c>
      <c r="AR24" s="100">
        <v>0.77200000000000002</v>
      </c>
      <c r="AS24" s="100">
        <v>0.81200000000000006</v>
      </c>
      <c r="AT24" s="100">
        <v>0.85599999999999998</v>
      </c>
      <c r="AU24" s="100">
        <v>0.90400000000000003</v>
      </c>
      <c r="AV24" s="100">
        <v>0.95699999999999996</v>
      </c>
      <c r="AW24" s="100"/>
    </row>
    <row r="25" spans="1:49" x14ac:dyDescent="0.25">
      <c r="A25" s="98">
        <v>4</v>
      </c>
      <c r="B25" s="100">
        <v>0.20699999999999999</v>
      </c>
      <c r="C25" s="100">
        <v>0.21099999999999999</v>
      </c>
      <c r="D25" s="100">
        <v>0.216</v>
      </c>
      <c r="E25" s="100">
        <v>0.221</v>
      </c>
      <c r="F25" s="100">
        <v>0.22600000000000001</v>
      </c>
      <c r="G25" s="100">
        <v>0.23100000000000001</v>
      </c>
      <c r="H25" s="100">
        <v>0.23699999999999999</v>
      </c>
      <c r="I25" s="100">
        <v>0.24299999999999999</v>
      </c>
      <c r="J25" s="100">
        <v>0.249</v>
      </c>
      <c r="K25" s="100">
        <v>0.255</v>
      </c>
      <c r="L25" s="100">
        <v>0.26100000000000001</v>
      </c>
      <c r="M25" s="100">
        <v>0.26800000000000002</v>
      </c>
      <c r="N25" s="100">
        <v>0.27500000000000002</v>
      </c>
      <c r="O25" s="100">
        <v>0.28199999999999997</v>
      </c>
      <c r="P25" s="100">
        <v>0.28899999999999998</v>
      </c>
      <c r="Q25" s="100">
        <v>0.29699999999999999</v>
      </c>
      <c r="R25" s="100">
        <v>0.30499999999999999</v>
      </c>
      <c r="S25" s="100">
        <v>0.313</v>
      </c>
      <c r="T25" s="100">
        <v>0.32200000000000001</v>
      </c>
      <c r="U25" s="100">
        <v>0.33100000000000002</v>
      </c>
      <c r="V25" s="100">
        <v>0.34100000000000003</v>
      </c>
      <c r="W25" s="100">
        <v>0.35099999999999998</v>
      </c>
      <c r="X25" s="100">
        <v>0.36199999999999999</v>
      </c>
      <c r="Y25" s="100">
        <v>0.373</v>
      </c>
      <c r="Z25" s="100">
        <v>0.38400000000000001</v>
      </c>
      <c r="AA25" s="100">
        <v>0.39700000000000002</v>
      </c>
      <c r="AB25" s="100">
        <v>0.41</v>
      </c>
      <c r="AC25" s="100">
        <v>0.42299999999999999</v>
      </c>
      <c r="AD25" s="100">
        <v>0.438</v>
      </c>
      <c r="AE25" s="100">
        <v>0.45300000000000001</v>
      </c>
      <c r="AF25" s="100">
        <v>0.46899999999999997</v>
      </c>
      <c r="AG25" s="100">
        <v>0.48599999999999999</v>
      </c>
      <c r="AH25" s="100">
        <v>0.504</v>
      </c>
      <c r="AI25" s="100">
        <v>0.52400000000000002</v>
      </c>
      <c r="AJ25" s="100">
        <v>0.54400000000000004</v>
      </c>
      <c r="AK25" s="100">
        <v>0.56699999999999995</v>
      </c>
      <c r="AL25" s="100">
        <v>0.59</v>
      </c>
      <c r="AM25" s="100">
        <v>0.61499999999999999</v>
      </c>
      <c r="AN25" s="100">
        <v>0.64300000000000002</v>
      </c>
      <c r="AO25" s="100">
        <v>0.67200000000000004</v>
      </c>
      <c r="AP25" s="100">
        <v>0.70399999999999996</v>
      </c>
      <c r="AQ25" s="100">
        <v>0.73799999999999999</v>
      </c>
      <c r="AR25" s="100">
        <v>0.77500000000000002</v>
      </c>
      <c r="AS25" s="100">
        <v>0.81599999999999995</v>
      </c>
      <c r="AT25" s="100">
        <v>0.86</v>
      </c>
      <c r="AU25" s="100">
        <v>0.90900000000000003</v>
      </c>
      <c r="AV25" s="100">
        <v>0.96199999999999997</v>
      </c>
      <c r="AW25" s="100"/>
    </row>
    <row r="26" spans="1:49" x14ac:dyDescent="0.25">
      <c r="A26" s="98">
        <v>5</v>
      </c>
      <c r="B26" s="100">
        <v>0.20699999999999999</v>
      </c>
      <c r="C26" s="100">
        <v>0.21199999999999999</v>
      </c>
      <c r="D26" s="100">
        <v>0.217</v>
      </c>
      <c r="E26" s="100">
        <v>0.221</v>
      </c>
      <c r="F26" s="100">
        <v>0.22700000000000001</v>
      </c>
      <c r="G26" s="100">
        <v>0.23200000000000001</v>
      </c>
      <c r="H26" s="100">
        <v>0.23699999999999999</v>
      </c>
      <c r="I26" s="100">
        <v>0.24299999999999999</v>
      </c>
      <c r="J26" s="100">
        <v>0.249</v>
      </c>
      <c r="K26" s="100">
        <v>0.255</v>
      </c>
      <c r="L26" s="100">
        <v>0.26200000000000001</v>
      </c>
      <c r="M26" s="100">
        <v>0.26800000000000002</v>
      </c>
      <c r="N26" s="100">
        <v>0.27500000000000002</v>
      </c>
      <c r="O26" s="100">
        <v>0.28199999999999997</v>
      </c>
      <c r="P26" s="100">
        <v>0.28999999999999998</v>
      </c>
      <c r="Q26" s="100">
        <v>0.29699999999999999</v>
      </c>
      <c r="R26" s="100">
        <v>0.30599999999999999</v>
      </c>
      <c r="S26" s="100">
        <v>0.314</v>
      </c>
      <c r="T26" s="100">
        <v>0.32300000000000001</v>
      </c>
      <c r="U26" s="100">
        <v>0.33200000000000002</v>
      </c>
      <c r="V26" s="100">
        <v>0.34200000000000003</v>
      </c>
      <c r="W26" s="100">
        <v>0.35199999999999998</v>
      </c>
      <c r="X26" s="100">
        <v>0.36299999999999999</v>
      </c>
      <c r="Y26" s="100">
        <v>0.374</v>
      </c>
      <c r="Z26" s="100">
        <v>0.38500000000000001</v>
      </c>
      <c r="AA26" s="100">
        <v>0.39800000000000002</v>
      </c>
      <c r="AB26" s="100">
        <v>0.41099999999999998</v>
      </c>
      <c r="AC26" s="100">
        <v>0.42399999999999999</v>
      </c>
      <c r="AD26" s="100">
        <v>0.439</v>
      </c>
      <c r="AE26" s="100">
        <v>0.45400000000000001</v>
      </c>
      <c r="AF26" s="100">
        <v>0.47</v>
      </c>
      <c r="AG26" s="100">
        <v>0.48799999999999999</v>
      </c>
      <c r="AH26" s="100">
        <v>0.50600000000000001</v>
      </c>
      <c r="AI26" s="100">
        <v>0.52500000000000002</v>
      </c>
      <c r="AJ26" s="100">
        <v>0.54600000000000004</v>
      </c>
      <c r="AK26" s="100">
        <v>0.56799999999999995</v>
      </c>
      <c r="AL26" s="100">
        <v>0.59199999999999997</v>
      </c>
      <c r="AM26" s="100">
        <v>0.61799999999999999</v>
      </c>
      <c r="AN26" s="100">
        <v>0.64500000000000002</v>
      </c>
      <c r="AO26" s="100">
        <v>0.67500000000000004</v>
      </c>
      <c r="AP26" s="100">
        <v>0.70699999999999996</v>
      </c>
      <c r="AQ26" s="100">
        <v>0.74099999999999999</v>
      </c>
      <c r="AR26" s="100">
        <v>0.77900000000000003</v>
      </c>
      <c r="AS26" s="100">
        <v>0.82</v>
      </c>
      <c r="AT26" s="100">
        <v>0.86399999999999999</v>
      </c>
      <c r="AU26" s="100">
        <v>0.91300000000000003</v>
      </c>
      <c r="AV26" s="100">
        <v>0.96699999999999997</v>
      </c>
      <c r="AW26" s="100"/>
    </row>
    <row r="27" spans="1:49" x14ac:dyDescent="0.25">
      <c r="A27" s="98">
        <v>6</v>
      </c>
      <c r="B27" s="100">
        <v>0.20699999999999999</v>
      </c>
      <c r="C27" s="100">
        <v>0.21199999999999999</v>
      </c>
      <c r="D27" s="100">
        <v>0.217</v>
      </c>
      <c r="E27" s="100">
        <v>0.222</v>
      </c>
      <c r="F27" s="100">
        <v>0.22700000000000001</v>
      </c>
      <c r="G27" s="100">
        <v>0.23200000000000001</v>
      </c>
      <c r="H27" s="100">
        <v>0.23799999999999999</v>
      </c>
      <c r="I27" s="100">
        <v>0.24399999999999999</v>
      </c>
      <c r="J27" s="100">
        <v>0.25</v>
      </c>
      <c r="K27" s="100">
        <v>0.25600000000000001</v>
      </c>
      <c r="L27" s="100">
        <v>0.26200000000000001</v>
      </c>
      <c r="M27" s="100">
        <v>0.26900000000000002</v>
      </c>
      <c r="N27" s="100">
        <v>0.27600000000000002</v>
      </c>
      <c r="O27" s="100">
        <v>0.28299999999999997</v>
      </c>
      <c r="P27" s="100">
        <v>0.28999999999999998</v>
      </c>
      <c r="Q27" s="100">
        <v>0.29799999999999999</v>
      </c>
      <c r="R27" s="100">
        <v>0.30599999999999999</v>
      </c>
      <c r="S27" s="100">
        <v>0.315</v>
      </c>
      <c r="T27" s="100">
        <v>0.32400000000000001</v>
      </c>
      <c r="U27" s="100">
        <v>0.33300000000000002</v>
      </c>
      <c r="V27" s="100">
        <v>0.34300000000000003</v>
      </c>
      <c r="W27" s="100">
        <v>0.35299999999999998</v>
      </c>
      <c r="X27" s="100">
        <v>0.36299999999999999</v>
      </c>
      <c r="Y27" s="100">
        <v>0.375</v>
      </c>
      <c r="Z27" s="100">
        <v>0.38600000000000001</v>
      </c>
      <c r="AA27" s="100">
        <v>0.39900000000000002</v>
      </c>
      <c r="AB27" s="100">
        <v>0.41199999999999998</v>
      </c>
      <c r="AC27" s="100">
        <v>0.42599999999999999</v>
      </c>
      <c r="AD27" s="100">
        <v>0.44</v>
      </c>
      <c r="AE27" s="100">
        <v>0.45600000000000002</v>
      </c>
      <c r="AF27" s="100">
        <v>0.47199999999999998</v>
      </c>
      <c r="AG27" s="100">
        <v>0.48899999999999999</v>
      </c>
      <c r="AH27" s="100">
        <v>0.50800000000000001</v>
      </c>
      <c r="AI27" s="100">
        <v>0.52700000000000002</v>
      </c>
      <c r="AJ27" s="100">
        <v>0.54800000000000004</v>
      </c>
      <c r="AK27" s="100">
        <v>0.56999999999999995</v>
      </c>
      <c r="AL27" s="100">
        <v>0.59399999999999997</v>
      </c>
      <c r="AM27" s="100">
        <v>0.62</v>
      </c>
      <c r="AN27" s="100">
        <v>0.64700000000000002</v>
      </c>
      <c r="AO27" s="100">
        <v>0.67700000000000005</v>
      </c>
      <c r="AP27" s="100">
        <v>0.70899999999999996</v>
      </c>
      <c r="AQ27" s="100">
        <v>0.74399999999999999</v>
      </c>
      <c r="AR27" s="100">
        <v>0.78200000000000003</v>
      </c>
      <c r="AS27" s="100">
        <v>0.82299999999999995</v>
      </c>
      <c r="AT27" s="100">
        <v>0.86799999999999999</v>
      </c>
      <c r="AU27" s="100">
        <v>0.91700000000000004</v>
      </c>
      <c r="AV27" s="100">
        <v>0.97199999999999998</v>
      </c>
      <c r="AW27" s="100"/>
    </row>
    <row r="28" spans="1:49" x14ac:dyDescent="0.25">
      <c r="A28" s="98">
        <v>7</v>
      </c>
      <c r="B28" s="100">
        <v>0.20799999999999999</v>
      </c>
      <c r="C28" s="100">
        <v>0.21199999999999999</v>
      </c>
      <c r="D28" s="100">
        <v>0.217</v>
      </c>
      <c r="E28" s="100">
        <v>0.222</v>
      </c>
      <c r="F28" s="100">
        <v>0.22700000000000001</v>
      </c>
      <c r="G28" s="100">
        <v>0.23300000000000001</v>
      </c>
      <c r="H28" s="100">
        <v>0.23799999999999999</v>
      </c>
      <c r="I28" s="100">
        <v>0.24399999999999999</v>
      </c>
      <c r="J28" s="100">
        <v>0.25</v>
      </c>
      <c r="K28" s="100">
        <v>0.25600000000000001</v>
      </c>
      <c r="L28" s="100">
        <v>0.26300000000000001</v>
      </c>
      <c r="M28" s="100">
        <v>0.26900000000000002</v>
      </c>
      <c r="N28" s="100">
        <v>0.27600000000000002</v>
      </c>
      <c r="O28" s="100">
        <v>0.28299999999999997</v>
      </c>
      <c r="P28" s="100">
        <v>0.29099999999999998</v>
      </c>
      <c r="Q28" s="100">
        <v>0.29899999999999999</v>
      </c>
      <c r="R28" s="100">
        <v>0.307</v>
      </c>
      <c r="S28" s="100">
        <v>0.315</v>
      </c>
      <c r="T28" s="100">
        <v>0.32400000000000001</v>
      </c>
      <c r="U28" s="100">
        <v>0.33400000000000002</v>
      </c>
      <c r="V28" s="100">
        <v>0.34300000000000003</v>
      </c>
      <c r="W28" s="100">
        <v>0.35399999999999998</v>
      </c>
      <c r="X28" s="100">
        <v>0.36399999999999999</v>
      </c>
      <c r="Y28" s="100">
        <v>0.376</v>
      </c>
      <c r="Z28" s="100">
        <v>0.38700000000000001</v>
      </c>
      <c r="AA28" s="100">
        <v>0.4</v>
      </c>
      <c r="AB28" s="100">
        <v>0.41299999999999998</v>
      </c>
      <c r="AC28" s="100">
        <v>0.42699999999999999</v>
      </c>
      <c r="AD28" s="100">
        <v>0.441</v>
      </c>
      <c r="AE28" s="100">
        <v>0.45700000000000002</v>
      </c>
      <c r="AF28" s="100">
        <v>0.47299999999999998</v>
      </c>
      <c r="AG28" s="100">
        <v>0.49099999999999999</v>
      </c>
      <c r="AH28" s="100">
        <v>0.50900000000000001</v>
      </c>
      <c r="AI28" s="100">
        <v>0.52900000000000003</v>
      </c>
      <c r="AJ28" s="100">
        <v>0.55000000000000004</v>
      </c>
      <c r="AK28" s="100">
        <v>0.57199999999999995</v>
      </c>
      <c r="AL28" s="100">
        <v>0.59599999999999997</v>
      </c>
      <c r="AM28" s="100">
        <v>0.622</v>
      </c>
      <c r="AN28" s="100">
        <v>0.65</v>
      </c>
      <c r="AO28" s="100">
        <v>0.68</v>
      </c>
      <c r="AP28" s="100">
        <v>0.71199999999999997</v>
      </c>
      <c r="AQ28" s="100">
        <v>0.747</v>
      </c>
      <c r="AR28" s="100">
        <v>0.78500000000000003</v>
      </c>
      <c r="AS28" s="100">
        <v>0.82699999999999996</v>
      </c>
      <c r="AT28" s="100">
        <v>0.872</v>
      </c>
      <c r="AU28" s="100">
        <v>0.92200000000000004</v>
      </c>
      <c r="AV28" s="100">
        <v>0.97599999999999998</v>
      </c>
      <c r="AW28" s="100"/>
    </row>
    <row r="29" spans="1:49" x14ac:dyDescent="0.25">
      <c r="A29" s="98">
        <v>8</v>
      </c>
      <c r="B29" s="100">
        <v>0.20799999999999999</v>
      </c>
      <c r="C29" s="100">
        <v>0.21299999999999999</v>
      </c>
      <c r="D29" s="100">
        <v>0.218</v>
      </c>
      <c r="E29" s="100">
        <v>0.223</v>
      </c>
      <c r="F29" s="100">
        <v>0.22800000000000001</v>
      </c>
      <c r="G29" s="100">
        <v>0.23300000000000001</v>
      </c>
      <c r="H29" s="100">
        <v>0.23899999999999999</v>
      </c>
      <c r="I29" s="100">
        <v>0.245</v>
      </c>
      <c r="J29" s="100">
        <v>0.251</v>
      </c>
      <c r="K29" s="100">
        <v>0.25700000000000001</v>
      </c>
      <c r="L29" s="100">
        <v>0.26300000000000001</v>
      </c>
      <c r="M29" s="100">
        <v>0.27</v>
      </c>
      <c r="N29" s="100">
        <v>0.27700000000000002</v>
      </c>
      <c r="O29" s="100">
        <v>0.28399999999999997</v>
      </c>
      <c r="P29" s="100">
        <v>0.29199999999999998</v>
      </c>
      <c r="Q29" s="100">
        <v>0.29899999999999999</v>
      </c>
      <c r="R29" s="100">
        <v>0.308</v>
      </c>
      <c r="S29" s="100">
        <v>0.316</v>
      </c>
      <c r="T29" s="100">
        <v>0.32500000000000001</v>
      </c>
      <c r="U29" s="100">
        <v>0.33400000000000002</v>
      </c>
      <c r="V29" s="100">
        <v>0.34399999999999997</v>
      </c>
      <c r="W29" s="100">
        <v>0.35499999999999998</v>
      </c>
      <c r="X29" s="100">
        <v>0.36499999999999999</v>
      </c>
      <c r="Y29" s="100">
        <v>0.377</v>
      </c>
      <c r="Z29" s="100">
        <v>0.38800000000000001</v>
      </c>
      <c r="AA29" s="100">
        <v>0.40100000000000002</v>
      </c>
      <c r="AB29" s="100">
        <v>0.41399999999999998</v>
      </c>
      <c r="AC29" s="100">
        <v>0.42799999999999999</v>
      </c>
      <c r="AD29" s="100">
        <v>0.443</v>
      </c>
      <c r="AE29" s="100">
        <v>0.45800000000000002</v>
      </c>
      <c r="AF29" s="100">
        <v>0.47499999999999998</v>
      </c>
      <c r="AG29" s="100">
        <v>0.49199999999999999</v>
      </c>
      <c r="AH29" s="100">
        <v>0.51100000000000001</v>
      </c>
      <c r="AI29" s="100">
        <v>0.53100000000000003</v>
      </c>
      <c r="AJ29" s="100">
        <v>0.55200000000000005</v>
      </c>
      <c r="AK29" s="100">
        <v>0.57399999999999995</v>
      </c>
      <c r="AL29" s="100">
        <v>0.59799999999999998</v>
      </c>
      <c r="AM29" s="100">
        <v>0.624</v>
      </c>
      <c r="AN29" s="100">
        <v>0.65200000000000002</v>
      </c>
      <c r="AO29" s="100">
        <v>0.68200000000000005</v>
      </c>
      <c r="AP29" s="100">
        <v>0.71499999999999997</v>
      </c>
      <c r="AQ29" s="100">
        <v>0.75</v>
      </c>
      <c r="AR29" s="100">
        <v>0.78900000000000003</v>
      </c>
      <c r="AS29" s="100">
        <v>0.83</v>
      </c>
      <c r="AT29" s="100">
        <v>0.876</v>
      </c>
      <c r="AU29" s="100">
        <v>0.92600000000000005</v>
      </c>
      <c r="AV29" s="100">
        <v>0.98099999999999998</v>
      </c>
      <c r="AW29" s="100"/>
    </row>
    <row r="30" spans="1:49" x14ac:dyDescent="0.25">
      <c r="A30" s="98">
        <v>9</v>
      </c>
      <c r="B30" s="100">
        <v>0.20899999999999999</v>
      </c>
      <c r="C30" s="100">
        <v>0.21299999999999999</v>
      </c>
      <c r="D30" s="100">
        <v>0.218</v>
      </c>
      <c r="E30" s="100">
        <v>0.223</v>
      </c>
      <c r="F30" s="100">
        <v>0.22800000000000001</v>
      </c>
      <c r="G30" s="100">
        <v>0.23400000000000001</v>
      </c>
      <c r="H30" s="100">
        <v>0.23899999999999999</v>
      </c>
      <c r="I30" s="100">
        <v>0.245</v>
      </c>
      <c r="J30" s="100">
        <v>0.251</v>
      </c>
      <c r="K30" s="100">
        <v>0.25700000000000001</v>
      </c>
      <c r="L30" s="100">
        <v>0.26400000000000001</v>
      </c>
      <c r="M30" s="100">
        <v>0.27</v>
      </c>
      <c r="N30" s="100">
        <v>0.27700000000000002</v>
      </c>
      <c r="O30" s="100">
        <v>0.28499999999999998</v>
      </c>
      <c r="P30" s="100">
        <v>0.29199999999999998</v>
      </c>
      <c r="Q30" s="100">
        <v>0.3</v>
      </c>
      <c r="R30" s="100">
        <v>0.308</v>
      </c>
      <c r="S30" s="100">
        <v>0.317</v>
      </c>
      <c r="T30" s="100">
        <v>0.32600000000000001</v>
      </c>
      <c r="U30" s="100">
        <v>0.33500000000000002</v>
      </c>
      <c r="V30" s="100">
        <v>0.34499999999999997</v>
      </c>
      <c r="W30" s="100">
        <v>0.35499999999999998</v>
      </c>
      <c r="X30" s="100">
        <v>0.36599999999999999</v>
      </c>
      <c r="Y30" s="100">
        <v>0.378</v>
      </c>
      <c r="Z30" s="100">
        <v>0.38900000000000001</v>
      </c>
      <c r="AA30" s="100">
        <v>0.40200000000000002</v>
      </c>
      <c r="AB30" s="100">
        <v>0.41499999999999998</v>
      </c>
      <c r="AC30" s="100">
        <v>0.42899999999999999</v>
      </c>
      <c r="AD30" s="100">
        <v>0.44400000000000001</v>
      </c>
      <c r="AE30" s="100">
        <v>0.46</v>
      </c>
      <c r="AF30" s="100">
        <v>0.47599999999999998</v>
      </c>
      <c r="AG30" s="100">
        <v>0.49399999999999999</v>
      </c>
      <c r="AH30" s="100">
        <v>0.51200000000000001</v>
      </c>
      <c r="AI30" s="100">
        <v>0.53200000000000003</v>
      </c>
      <c r="AJ30" s="100">
        <v>0.55300000000000005</v>
      </c>
      <c r="AK30" s="100">
        <v>0.57599999999999996</v>
      </c>
      <c r="AL30" s="100">
        <v>0.6</v>
      </c>
      <c r="AM30" s="100">
        <v>0.627</v>
      </c>
      <c r="AN30" s="100">
        <v>0.65500000000000003</v>
      </c>
      <c r="AO30" s="100">
        <v>0.68500000000000005</v>
      </c>
      <c r="AP30" s="100">
        <v>0.71799999999999997</v>
      </c>
      <c r="AQ30" s="100">
        <v>0.753</v>
      </c>
      <c r="AR30" s="100">
        <v>0.79200000000000004</v>
      </c>
      <c r="AS30" s="100">
        <v>0.83399999999999996</v>
      </c>
      <c r="AT30" s="100">
        <v>0.88</v>
      </c>
      <c r="AU30" s="100">
        <v>0.93</v>
      </c>
      <c r="AV30" s="100">
        <v>0.98599999999999999</v>
      </c>
      <c r="AW30" s="100"/>
    </row>
    <row r="31" spans="1:49" x14ac:dyDescent="0.25">
      <c r="A31" s="98">
        <v>10</v>
      </c>
      <c r="B31" s="100">
        <v>0.20899999999999999</v>
      </c>
      <c r="C31" s="100">
        <v>0.214</v>
      </c>
      <c r="D31" s="100">
        <v>0.219</v>
      </c>
      <c r="E31" s="100">
        <v>0.224</v>
      </c>
      <c r="F31" s="100">
        <v>0.22900000000000001</v>
      </c>
      <c r="G31" s="100">
        <v>0.23400000000000001</v>
      </c>
      <c r="H31" s="100">
        <v>0.24</v>
      </c>
      <c r="I31" s="100">
        <v>0.246</v>
      </c>
      <c r="J31" s="100">
        <v>0.252</v>
      </c>
      <c r="K31" s="100">
        <v>0.25800000000000001</v>
      </c>
      <c r="L31" s="100">
        <v>0.26400000000000001</v>
      </c>
      <c r="M31" s="100">
        <v>0.27100000000000002</v>
      </c>
      <c r="N31" s="100">
        <v>0.27800000000000002</v>
      </c>
      <c r="O31" s="100">
        <v>0.28499999999999998</v>
      </c>
      <c r="P31" s="100">
        <v>0.29299999999999998</v>
      </c>
      <c r="Q31" s="100">
        <v>0.30099999999999999</v>
      </c>
      <c r="R31" s="100">
        <v>0.309</v>
      </c>
      <c r="S31" s="100">
        <v>0.318</v>
      </c>
      <c r="T31" s="100">
        <v>0.32700000000000001</v>
      </c>
      <c r="U31" s="100">
        <v>0.33600000000000002</v>
      </c>
      <c r="V31" s="100">
        <v>0.34599999999999997</v>
      </c>
      <c r="W31" s="100">
        <v>0.35599999999999998</v>
      </c>
      <c r="X31" s="100">
        <v>0.36699999999999999</v>
      </c>
      <c r="Y31" s="100">
        <v>0.378</v>
      </c>
      <c r="Z31" s="100">
        <v>0.39</v>
      </c>
      <c r="AA31" s="100">
        <v>0.40300000000000002</v>
      </c>
      <c r="AB31" s="100">
        <v>0.41599999999999998</v>
      </c>
      <c r="AC31" s="100">
        <v>0.43</v>
      </c>
      <c r="AD31" s="100">
        <v>0.44500000000000001</v>
      </c>
      <c r="AE31" s="100">
        <v>0.46100000000000002</v>
      </c>
      <c r="AF31" s="100">
        <v>0.47699999999999998</v>
      </c>
      <c r="AG31" s="100">
        <v>0.495</v>
      </c>
      <c r="AH31" s="100">
        <v>0.51400000000000001</v>
      </c>
      <c r="AI31" s="100">
        <v>0.53400000000000003</v>
      </c>
      <c r="AJ31" s="100">
        <v>0.55500000000000005</v>
      </c>
      <c r="AK31" s="100">
        <v>0.57799999999999996</v>
      </c>
      <c r="AL31" s="100">
        <v>0.60299999999999998</v>
      </c>
      <c r="AM31" s="100">
        <v>0.629</v>
      </c>
      <c r="AN31" s="100">
        <v>0.65700000000000003</v>
      </c>
      <c r="AO31" s="100">
        <v>0.68799999999999994</v>
      </c>
      <c r="AP31" s="100">
        <v>0.72</v>
      </c>
      <c r="AQ31" s="100">
        <v>0.75600000000000001</v>
      </c>
      <c r="AR31" s="100">
        <v>0.79500000000000004</v>
      </c>
      <c r="AS31" s="100">
        <v>0.83699999999999997</v>
      </c>
      <c r="AT31" s="100">
        <v>0.88400000000000001</v>
      </c>
      <c r="AU31" s="100">
        <v>0.93500000000000005</v>
      </c>
      <c r="AV31" s="100">
        <v>0.99099999999999999</v>
      </c>
      <c r="AW31" s="100"/>
    </row>
    <row r="32" spans="1:49" x14ac:dyDescent="0.25">
      <c r="A32" s="98">
        <v>11</v>
      </c>
      <c r="B32" s="100">
        <v>0.20899999999999999</v>
      </c>
      <c r="C32" s="100">
        <v>0.214</v>
      </c>
      <c r="D32" s="100">
        <v>0.219</v>
      </c>
      <c r="E32" s="100">
        <v>0.224</v>
      </c>
      <c r="F32" s="100">
        <v>0.22900000000000001</v>
      </c>
      <c r="G32" s="100">
        <v>0.23499999999999999</v>
      </c>
      <c r="H32" s="100">
        <v>0.24</v>
      </c>
      <c r="I32" s="100">
        <v>0.246</v>
      </c>
      <c r="J32" s="100">
        <v>0.252</v>
      </c>
      <c r="K32" s="100">
        <v>0.25800000000000001</v>
      </c>
      <c r="L32" s="100">
        <v>0.26500000000000001</v>
      </c>
      <c r="M32" s="100">
        <v>0.27200000000000002</v>
      </c>
      <c r="N32" s="100">
        <v>0.27900000000000003</v>
      </c>
      <c r="O32" s="100">
        <v>0.28599999999999998</v>
      </c>
      <c r="P32" s="100">
        <v>0.29399999999999998</v>
      </c>
      <c r="Q32" s="100">
        <v>0.30099999999999999</v>
      </c>
      <c r="R32" s="100">
        <v>0.31</v>
      </c>
      <c r="S32" s="100">
        <v>0.318</v>
      </c>
      <c r="T32" s="100">
        <v>0.32700000000000001</v>
      </c>
      <c r="U32" s="100">
        <v>0.33700000000000002</v>
      </c>
      <c r="V32" s="100">
        <v>0.34699999999999998</v>
      </c>
      <c r="W32" s="100">
        <v>0.35699999999999998</v>
      </c>
      <c r="X32" s="100">
        <v>0.36799999999999999</v>
      </c>
      <c r="Y32" s="100">
        <v>0.379</v>
      </c>
      <c r="Z32" s="100">
        <v>0.39100000000000001</v>
      </c>
      <c r="AA32" s="100">
        <v>0.40400000000000003</v>
      </c>
      <c r="AB32" s="100">
        <v>0.41699999999999998</v>
      </c>
      <c r="AC32" s="100">
        <v>0.432</v>
      </c>
      <c r="AD32" s="100">
        <v>0.44600000000000001</v>
      </c>
      <c r="AE32" s="100">
        <v>0.46200000000000002</v>
      </c>
      <c r="AF32" s="100">
        <v>0.47899999999999998</v>
      </c>
      <c r="AG32" s="100">
        <v>0.497</v>
      </c>
      <c r="AH32" s="100">
        <v>0.51500000000000001</v>
      </c>
      <c r="AI32" s="100">
        <v>0.53600000000000003</v>
      </c>
      <c r="AJ32" s="100">
        <v>0.55700000000000005</v>
      </c>
      <c r="AK32" s="100">
        <v>0.57999999999999996</v>
      </c>
      <c r="AL32" s="100">
        <v>0.60499999999999998</v>
      </c>
      <c r="AM32" s="100">
        <v>0.63100000000000001</v>
      </c>
      <c r="AN32" s="100">
        <v>0.65900000000000003</v>
      </c>
      <c r="AO32" s="100">
        <v>0.69</v>
      </c>
      <c r="AP32" s="100">
        <v>0.72299999999999998</v>
      </c>
      <c r="AQ32" s="100">
        <v>0.75900000000000001</v>
      </c>
      <c r="AR32" s="100">
        <v>0.79800000000000004</v>
      </c>
      <c r="AS32" s="100">
        <v>0.84099999999999997</v>
      </c>
      <c r="AT32" s="100">
        <v>0.88800000000000001</v>
      </c>
      <c r="AU32" s="100">
        <v>0.93899999999999995</v>
      </c>
      <c r="AV32" s="100">
        <v>0.995</v>
      </c>
      <c r="AW32" s="100"/>
    </row>
    <row r="38" ht="39.6" customHeight="1" x14ac:dyDescent="0.25"/>
    <row r="40" ht="27.6" customHeight="1" x14ac:dyDescent="0.25"/>
  </sheetData>
  <sheetProtection algorithmName="SHA-512" hashValue="vkqAnNNbklnIRYmhluo002+DlB6lIhqspc5Mys5L1SadyqbipQ6gNniyAIC2Bbnbt9bySaseBMPaR4FjFvJPJQ==" saltValue="H14GncdjBA8/GFdiKUqVxA==" spinCount="100000" sheet="1" objects="1" scenarios="1"/>
  <conditionalFormatting sqref="A4:A12">
    <cfRule type="expression" dxfId="189" priority="19" stopIfTrue="1">
      <formula>MOD(ROW(),2)=0</formula>
    </cfRule>
    <cfRule type="expression" dxfId="188" priority="20" stopIfTrue="1">
      <formula>MOD(ROW(),2)&lt;&gt;0</formula>
    </cfRule>
  </conditionalFormatting>
  <conditionalFormatting sqref="B4:AW13 C14:AW16">
    <cfRule type="expression" dxfId="187" priority="21" stopIfTrue="1">
      <formula>MOD(ROW(),2)=0</formula>
    </cfRule>
    <cfRule type="expression" dxfId="186" priority="22" stopIfTrue="1">
      <formula>MOD(ROW(),2)&lt;&gt;0</formula>
    </cfRule>
  </conditionalFormatting>
  <conditionalFormatting sqref="A20:A32">
    <cfRule type="expression" dxfId="185" priority="15" stopIfTrue="1">
      <formula>MOD(ROW(),2)=0</formula>
    </cfRule>
    <cfRule type="expression" dxfId="184" priority="16" stopIfTrue="1">
      <formula>MOD(ROW(),2)&lt;&gt;0</formula>
    </cfRule>
  </conditionalFormatting>
  <conditionalFormatting sqref="B20:AW22 B24:AW32 C23:AW23">
    <cfRule type="expression" dxfId="183" priority="17" stopIfTrue="1">
      <formula>MOD(ROW(),2)=0</formula>
    </cfRule>
    <cfRule type="expression" dxfId="182" priority="18" stopIfTrue="1">
      <formula>MOD(ROW(),2)&lt;&gt;0</formula>
    </cfRule>
  </conditionalFormatting>
  <conditionalFormatting sqref="A13">
    <cfRule type="expression" dxfId="181" priority="13" stopIfTrue="1">
      <formula>MOD(ROW(),2)=0</formula>
    </cfRule>
    <cfRule type="expression" dxfId="180" priority="14" stopIfTrue="1">
      <formula>MOD(ROW(),2)&lt;&gt;0</formula>
    </cfRule>
  </conditionalFormatting>
  <conditionalFormatting sqref="B23">
    <cfRule type="expression" dxfId="179" priority="11" stopIfTrue="1">
      <formula>MOD(ROW(),2)=0</formula>
    </cfRule>
    <cfRule type="expression" dxfId="178" priority="12" stopIfTrue="1">
      <formula>MOD(ROW(),2)&lt;&gt;0</formula>
    </cfRule>
  </conditionalFormatting>
  <conditionalFormatting sqref="A14">
    <cfRule type="expression" dxfId="177" priority="7" stopIfTrue="1">
      <formula>MOD(ROW(),2)=0</formula>
    </cfRule>
    <cfRule type="expression" dxfId="176" priority="8" stopIfTrue="1">
      <formula>MOD(ROW(),2)&lt;&gt;0</formula>
    </cfRule>
  </conditionalFormatting>
  <conditionalFormatting sqref="B14">
    <cfRule type="expression" dxfId="175" priority="9" stopIfTrue="1">
      <formula>MOD(ROW(),2)=0</formula>
    </cfRule>
    <cfRule type="expression" dxfId="174" priority="10" stopIfTrue="1">
      <formula>MOD(ROW(),2)&lt;&gt;0</formula>
    </cfRule>
  </conditionalFormatting>
  <conditionalFormatting sqref="A15:A16">
    <cfRule type="expression" dxfId="173" priority="3" stopIfTrue="1">
      <formula>MOD(ROW(),2)=0</formula>
    </cfRule>
    <cfRule type="expression" dxfId="172" priority="4" stopIfTrue="1">
      <formula>MOD(ROW(),2)&lt;&gt;0</formula>
    </cfRule>
  </conditionalFormatting>
  <conditionalFormatting sqref="B16">
    <cfRule type="expression" dxfId="171" priority="5" stopIfTrue="1">
      <formula>MOD(ROW(),2)=0</formula>
    </cfRule>
    <cfRule type="expression" dxfId="170" priority="6" stopIfTrue="1">
      <formula>MOD(ROW(),2)&lt;&gt;0</formula>
    </cfRule>
  </conditionalFormatting>
  <conditionalFormatting sqref="B15">
    <cfRule type="expression" dxfId="169" priority="1" stopIfTrue="1">
      <formula>MOD(ROW(),2)=0</formula>
    </cfRule>
    <cfRule type="expression" dxfId="1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26"/>
  <dimension ref="A1:L40"/>
  <sheetViews>
    <sheetView showGridLines="0" zoomScale="85" zoomScaleNormal="85" workbookViewId="0"/>
  </sheetViews>
  <sheetFormatPr defaultColWidth="10" defaultRowHeight="13.2" x14ac:dyDescent="0.25"/>
  <cols>
    <col min="1" max="1" width="31.6640625" style="27" customWidth="1"/>
    <col min="2" max="12" width="22.6640625" style="27" customWidth="1"/>
    <col min="13" max="16384" width="10" style="27"/>
  </cols>
  <sheetData>
    <row r="1" spans="1:12" ht="21" x14ac:dyDescent="0.4">
      <c r="A1" s="40" t="s">
        <v>4</v>
      </c>
      <c r="B1" s="41"/>
      <c r="C1" s="41"/>
      <c r="D1" s="41"/>
      <c r="E1" s="41"/>
      <c r="F1" s="41"/>
      <c r="G1" s="41"/>
      <c r="H1" s="41"/>
      <c r="I1" s="41"/>
      <c r="L1" s="96"/>
    </row>
    <row r="2" spans="1:12" ht="15.6" x14ac:dyDescent="0.3">
      <c r="A2" s="94" t="str">
        <f>'[5]Purpose of spreadsheet'!A2</f>
        <v>Police_EW - Scheme Pays factors</v>
      </c>
      <c r="B2" s="43"/>
      <c r="C2" s="43"/>
      <c r="D2" s="43"/>
      <c r="E2" s="43"/>
      <c r="F2" s="43"/>
      <c r="G2" s="43"/>
      <c r="H2" s="43"/>
      <c r="I2" s="43"/>
    </row>
    <row r="4" spans="1:12" x14ac:dyDescent="0.25">
      <c r="A4" s="88" t="s">
        <v>24</v>
      </c>
      <c r="B4" s="82" t="s">
        <v>26</v>
      </c>
      <c r="C4" s="82"/>
      <c r="D4" s="82"/>
      <c r="E4" s="82"/>
      <c r="F4" s="82"/>
      <c r="G4" s="82"/>
      <c r="H4" s="82"/>
      <c r="I4" s="82"/>
      <c r="J4" s="82"/>
      <c r="K4" s="82"/>
      <c r="L4" s="82"/>
    </row>
    <row r="5" spans="1:12" x14ac:dyDescent="0.25">
      <c r="A5" s="89" t="s">
        <v>16</v>
      </c>
      <c r="B5" s="84" t="s">
        <v>52</v>
      </c>
      <c r="C5" s="84"/>
      <c r="D5" s="84"/>
      <c r="E5" s="84"/>
      <c r="F5" s="84"/>
      <c r="G5" s="84"/>
      <c r="H5" s="84"/>
      <c r="I5" s="84"/>
      <c r="J5" s="84"/>
      <c r="K5" s="84"/>
      <c r="L5" s="84"/>
    </row>
    <row r="6" spans="1:12" x14ac:dyDescent="0.25">
      <c r="A6" s="89" t="s">
        <v>53</v>
      </c>
      <c r="B6" s="84">
        <v>2006</v>
      </c>
      <c r="C6" s="84"/>
      <c r="D6" s="84"/>
      <c r="E6" s="84"/>
      <c r="F6" s="84"/>
      <c r="G6" s="84"/>
      <c r="H6" s="84"/>
      <c r="I6" s="84"/>
      <c r="J6" s="84"/>
      <c r="K6" s="84"/>
      <c r="L6" s="84"/>
    </row>
    <row r="7" spans="1:12" x14ac:dyDescent="0.25">
      <c r="A7" s="89" t="s">
        <v>17</v>
      </c>
      <c r="B7" s="84" t="s">
        <v>574</v>
      </c>
      <c r="C7" s="84"/>
      <c r="D7" s="84"/>
      <c r="E7" s="84"/>
      <c r="F7" s="84"/>
      <c r="G7" s="84"/>
      <c r="H7" s="84"/>
      <c r="I7" s="84"/>
      <c r="J7" s="84"/>
      <c r="K7" s="84"/>
      <c r="L7" s="84"/>
    </row>
    <row r="8" spans="1:12" ht="12.45" customHeight="1" x14ac:dyDescent="0.25">
      <c r="A8" s="89" t="s">
        <v>2</v>
      </c>
      <c r="B8" s="84" t="s">
        <v>586</v>
      </c>
      <c r="C8" s="84"/>
      <c r="D8" s="84"/>
      <c r="E8" s="84"/>
      <c r="F8" s="84"/>
      <c r="G8" s="84"/>
      <c r="H8" s="84"/>
      <c r="I8" s="84"/>
      <c r="J8" s="84"/>
      <c r="K8" s="84"/>
      <c r="L8" s="84"/>
    </row>
    <row r="9" spans="1:12" x14ac:dyDescent="0.25">
      <c r="A9" s="89" t="s">
        <v>23</v>
      </c>
      <c r="B9" s="84" t="s">
        <v>398</v>
      </c>
      <c r="C9" s="84"/>
      <c r="D9" s="84"/>
      <c r="E9" s="84"/>
      <c r="F9" s="84"/>
      <c r="G9" s="84"/>
      <c r="H9" s="84"/>
      <c r="I9" s="84"/>
      <c r="J9" s="84"/>
      <c r="K9" s="84"/>
      <c r="L9" s="84"/>
    </row>
    <row r="10" spans="1:12" ht="12.45" customHeight="1" x14ac:dyDescent="0.25">
      <c r="A10" s="89" t="s">
        <v>270</v>
      </c>
      <c r="B10" s="84" t="s">
        <v>399</v>
      </c>
      <c r="C10" s="84"/>
      <c r="D10" s="84"/>
      <c r="E10" s="84"/>
      <c r="F10" s="84"/>
      <c r="G10" s="84"/>
      <c r="H10" s="84"/>
      <c r="I10" s="84"/>
      <c r="J10" s="84"/>
      <c r="K10" s="84"/>
      <c r="L10" s="84"/>
    </row>
    <row r="11" spans="1:12" x14ac:dyDescent="0.25">
      <c r="A11" s="89" t="s">
        <v>57</v>
      </c>
      <c r="B11" s="84">
        <v>623</v>
      </c>
      <c r="C11" s="84"/>
      <c r="D11" s="84"/>
      <c r="E11" s="84"/>
      <c r="F11" s="84"/>
      <c r="G11" s="84"/>
      <c r="H11" s="84"/>
      <c r="I11" s="84"/>
      <c r="J11" s="84"/>
      <c r="K11" s="84"/>
      <c r="L11" s="84"/>
    </row>
    <row r="12" spans="1:12" x14ac:dyDescent="0.25">
      <c r="A12" s="89" t="s">
        <v>58</v>
      </c>
      <c r="B12" s="84" t="s">
        <v>587</v>
      </c>
      <c r="C12" s="84"/>
      <c r="D12" s="84"/>
      <c r="E12" s="84"/>
      <c r="F12" s="84"/>
      <c r="G12" s="84"/>
      <c r="H12" s="84"/>
      <c r="I12" s="84"/>
      <c r="J12" s="84"/>
      <c r="K12" s="84"/>
      <c r="L12" s="84"/>
    </row>
    <row r="13" spans="1:12" ht="12.45" customHeight="1" x14ac:dyDescent="0.25">
      <c r="A13" s="89" t="s">
        <v>519</v>
      </c>
      <c r="B13" s="84" t="s">
        <v>652</v>
      </c>
      <c r="C13" s="84"/>
      <c r="D13" s="84"/>
      <c r="E13" s="84"/>
      <c r="F13" s="84"/>
      <c r="G13" s="84"/>
      <c r="H13" s="84"/>
      <c r="I13" s="84"/>
      <c r="J13" s="84"/>
      <c r="K13" s="84"/>
      <c r="L13" s="84"/>
    </row>
    <row r="14" spans="1:12" x14ac:dyDescent="0.25">
      <c r="A14" s="89" t="s">
        <v>19</v>
      </c>
      <c r="B14" s="90">
        <v>45135</v>
      </c>
      <c r="C14" s="84"/>
      <c r="D14" s="84"/>
      <c r="E14" s="84"/>
      <c r="F14" s="84"/>
      <c r="G14" s="84"/>
      <c r="H14" s="84"/>
      <c r="I14" s="84"/>
      <c r="J14" s="84"/>
      <c r="K14" s="84"/>
      <c r="L14" s="84"/>
    </row>
    <row r="15" spans="1:12" ht="26.4" x14ac:dyDescent="0.25">
      <c r="A15" s="89" t="s">
        <v>20</v>
      </c>
      <c r="B15" s="90">
        <v>45135</v>
      </c>
      <c r="C15" s="84"/>
      <c r="D15" s="84"/>
      <c r="E15" s="84"/>
      <c r="F15" s="84"/>
      <c r="G15" s="84"/>
      <c r="H15" s="84"/>
      <c r="I15" s="84"/>
      <c r="J15" s="84"/>
      <c r="K15" s="84"/>
      <c r="L15" s="84"/>
    </row>
    <row r="16" spans="1:12" x14ac:dyDescent="0.25">
      <c r="A16" s="89" t="s">
        <v>268</v>
      </c>
      <c r="B16" s="90" t="s">
        <v>520</v>
      </c>
      <c r="C16" s="84"/>
      <c r="D16" s="84"/>
      <c r="E16" s="84"/>
      <c r="F16" s="84"/>
      <c r="G16" s="84"/>
      <c r="H16" s="84"/>
      <c r="I16" s="84"/>
      <c r="J16" s="84"/>
      <c r="K16" s="84"/>
      <c r="L16" s="84"/>
    </row>
    <row r="18" spans="1:12" x14ac:dyDescent="0.25">
      <c r="B18" s="96" t="str">
        <f>HYPERLINK("#'Factor List'!A1","Back to Factor List")</f>
        <v>Back to Factor List</v>
      </c>
    </row>
    <row r="20" spans="1:12" x14ac:dyDescent="0.25">
      <c r="A20" s="97" t="s">
        <v>402</v>
      </c>
      <c r="B20" s="97">
        <v>55</v>
      </c>
      <c r="C20" s="97">
        <v>56</v>
      </c>
      <c r="D20" s="97">
        <v>57</v>
      </c>
      <c r="E20" s="97">
        <v>58</v>
      </c>
      <c r="F20" s="97">
        <v>59</v>
      </c>
      <c r="G20" s="97">
        <v>60</v>
      </c>
      <c r="H20" s="97">
        <v>61</v>
      </c>
      <c r="I20" s="97">
        <v>62</v>
      </c>
      <c r="J20" s="97">
        <v>63</v>
      </c>
      <c r="K20" s="97">
        <v>64</v>
      </c>
      <c r="L20" s="97">
        <v>65</v>
      </c>
    </row>
    <row r="21" spans="1:12" x14ac:dyDescent="0.25">
      <c r="A21" s="98">
        <v>0</v>
      </c>
      <c r="B21" s="100">
        <v>0.84499999999999997</v>
      </c>
      <c r="C21" s="100">
        <v>0.85899999999999999</v>
      </c>
      <c r="D21" s="100">
        <v>0.874</v>
      </c>
      <c r="E21" s="100">
        <v>0.88900000000000001</v>
      </c>
      <c r="F21" s="100">
        <v>0.90400000000000003</v>
      </c>
      <c r="G21" s="100">
        <v>0.91900000000000004</v>
      </c>
      <c r="H21" s="100">
        <v>0.93500000000000005</v>
      </c>
      <c r="I21" s="100">
        <v>0.95099999999999996</v>
      </c>
      <c r="J21" s="100">
        <v>0.96699999999999997</v>
      </c>
      <c r="K21" s="100">
        <v>0.98299999999999998</v>
      </c>
      <c r="L21" s="100">
        <v>1</v>
      </c>
    </row>
    <row r="22" spans="1:12" x14ac:dyDescent="0.25">
      <c r="A22" s="98">
        <v>1</v>
      </c>
      <c r="B22" s="100">
        <v>0.84599999999999997</v>
      </c>
      <c r="C22" s="100">
        <v>0.86</v>
      </c>
      <c r="D22" s="100">
        <v>0.875</v>
      </c>
      <c r="E22" s="100">
        <v>0.89</v>
      </c>
      <c r="F22" s="100">
        <v>0.90500000000000003</v>
      </c>
      <c r="G22" s="100">
        <v>0.92</v>
      </c>
      <c r="H22" s="100">
        <v>0.93600000000000005</v>
      </c>
      <c r="I22" s="100">
        <v>0.95199999999999996</v>
      </c>
      <c r="J22" s="100">
        <v>0.96799999999999997</v>
      </c>
      <c r="K22" s="100">
        <v>0.98499999999999999</v>
      </c>
      <c r="L22" s="100"/>
    </row>
    <row r="23" spans="1:12" x14ac:dyDescent="0.25">
      <c r="A23" s="98">
        <v>2</v>
      </c>
      <c r="B23" s="100">
        <v>0.84699999999999998</v>
      </c>
      <c r="C23" s="100">
        <v>0.86199999999999999</v>
      </c>
      <c r="D23" s="100">
        <v>0.876</v>
      </c>
      <c r="E23" s="100">
        <v>0.89100000000000001</v>
      </c>
      <c r="F23" s="100">
        <v>0.90600000000000003</v>
      </c>
      <c r="G23" s="100">
        <v>0.92200000000000004</v>
      </c>
      <c r="H23" s="100">
        <v>0.93700000000000006</v>
      </c>
      <c r="I23" s="100">
        <v>0.95299999999999996</v>
      </c>
      <c r="J23" s="100">
        <v>0.97</v>
      </c>
      <c r="K23" s="100">
        <v>0.98599999999999999</v>
      </c>
      <c r="L23" s="100"/>
    </row>
    <row r="24" spans="1:12" x14ac:dyDescent="0.25">
      <c r="A24" s="98">
        <v>3</v>
      </c>
      <c r="B24" s="100">
        <v>0.84799999999999998</v>
      </c>
      <c r="C24" s="100">
        <v>0.86299999999999999</v>
      </c>
      <c r="D24" s="100">
        <v>0.878</v>
      </c>
      <c r="E24" s="100">
        <v>0.89200000000000002</v>
      </c>
      <c r="F24" s="100">
        <v>0.90800000000000003</v>
      </c>
      <c r="G24" s="100">
        <v>0.92300000000000004</v>
      </c>
      <c r="H24" s="100">
        <v>0.93899999999999995</v>
      </c>
      <c r="I24" s="100">
        <v>0.95499999999999996</v>
      </c>
      <c r="J24" s="100">
        <v>0.97099999999999997</v>
      </c>
      <c r="K24" s="100">
        <v>0.98699999999999999</v>
      </c>
      <c r="L24" s="100"/>
    </row>
    <row r="25" spans="1:12" x14ac:dyDescent="0.25">
      <c r="A25" s="98">
        <v>4</v>
      </c>
      <c r="B25" s="100">
        <v>0.85</v>
      </c>
      <c r="C25" s="100">
        <v>0.86399999999999999</v>
      </c>
      <c r="D25" s="100">
        <v>0.879</v>
      </c>
      <c r="E25" s="100">
        <v>0.89400000000000002</v>
      </c>
      <c r="F25" s="100">
        <v>0.90900000000000003</v>
      </c>
      <c r="G25" s="100">
        <v>0.92400000000000004</v>
      </c>
      <c r="H25" s="100">
        <v>0.94</v>
      </c>
      <c r="I25" s="100">
        <v>0.95599999999999996</v>
      </c>
      <c r="J25" s="100">
        <v>0.97199999999999998</v>
      </c>
      <c r="K25" s="100">
        <v>0.98899999999999999</v>
      </c>
      <c r="L25" s="100"/>
    </row>
    <row r="26" spans="1:12" x14ac:dyDescent="0.25">
      <c r="A26" s="98">
        <v>5</v>
      </c>
      <c r="B26" s="100">
        <v>0.85099999999999998</v>
      </c>
      <c r="C26" s="100">
        <v>0.86499999999999999</v>
      </c>
      <c r="D26" s="100">
        <v>0.88</v>
      </c>
      <c r="E26" s="100">
        <v>0.89500000000000002</v>
      </c>
      <c r="F26" s="100">
        <v>0.91</v>
      </c>
      <c r="G26" s="100">
        <v>0.92600000000000005</v>
      </c>
      <c r="H26" s="100">
        <v>0.94099999999999995</v>
      </c>
      <c r="I26" s="100">
        <v>0.95699999999999996</v>
      </c>
      <c r="J26" s="100">
        <v>0.97399999999999998</v>
      </c>
      <c r="K26" s="100">
        <v>0.99</v>
      </c>
      <c r="L26" s="100"/>
    </row>
    <row r="27" spans="1:12" x14ac:dyDescent="0.25">
      <c r="A27" s="98">
        <v>6</v>
      </c>
      <c r="B27" s="100">
        <v>0.85199999999999998</v>
      </c>
      <c r="C27" s="100">
        <v>0.86699999999999999</v>
      </c>
      <c r="D27" s="100">
        <v>0.88100000000000001</v>
      </c>
      <c r="E27" s="100">
        <v>0.89600000000000002</v>
      </c>
      <c r="F27" s="100">
        <v>0.91100000000000003</v>
      </c>
      <c r="G27" s="100">
        <v>0.92700000000000005</v>
      </c>
      <c r="H27" s="100">
        <v>0.94299999999999995</v>
      </c>
      <c r="I27" s="100">
        <v>0.95899999999999996</v>
      </c>
      <c r="J27" s="100">
        <v>0.97499999999999998</v>
      </c>
      <c r="K27" s="100">
        <v>0.99199999999999999</v>
      </c>
      <c r="L27" s="100"/>
    </row>
    <row r="28" spans="1:12" x14ac:dyDescent="0.25">
      <c r="A28" s="98">
        <v>7</v>
      </c>
      <c r="B28" s="100">
        <v>0.85299999999999998</v>
      </c>
      <c r="C28" s="100">
        <v>0.86799999999999999</v>
      </c>
      <c r="D28" s="100">
        <v>0.88300000000000001</v>
      </c>
      <c r="E28" s="100">
        <v>0.89800000000000002</v>
      </c>
      <c r="F28" s="100">
        <v>0.91300000000000003</v>
      </c>
      <c r="G28" s="100">
        <v>0.92800000000000005</v>
      </c>
      <c r="H28" s="100">
        <v>0.94399999999999995</v>
      </c>
      <c r="I28" s="100">
        <v>0.96</v>
      </c>
      <c r="J28" s="100">
        <v>0.97599999999999998</v>
      </c>
      <c r="K28" s="100">
        <v>0.99299999999999999</v>
      </c>
      <c r="L28" s="100"/>
    </row>
    <row r="29" spans="1:12" x14ac:dyDescent="0.25">
      <c r="A29" s="98">
        <v>8</v>
      </c>
      <c r="B29" s="100">
        <v>0.85399999999999998</v>
      </c>
      <c r="C29" s="100">
        <v>0.86899999999999999</v>
      </c>
      <c r="D29" s="100">
        <v>0.88400000000000001</v>
      </c>
      <c r="E29" s="100">
        <v>0.89900000000000002</v>
      </c>
      <c r="F29" s="100">
        <v>0.91400000000000003</v>
      </c>
      <c r="G29" s="100">
        <v>0.93</v>
      </c>
      <c r="H29" s="100">
        <v>0.94499999999999995</v>
      </c>
      <c r="I29" s="100">
        <v>0.96099999999999997</v>
      </c>
      <c r="J29" s="100">
        <v>0.97799999999999998</v>
      </c>
      <c r="K29" s="100">
        <v>0.99399999999999999</v>
      </c>
      <c r="L29" s="100"/>
    </row>
    <row r="30" spans="1:12" x14ac:dyDescent="0.25">
      <c r="A30" s="98">
        <v>9</v>
      </c>
      <c r="B30" s="100">
        <v>0.85599999999999998</v>
      </c>
      <c r="C30" s="100">
        <v>0.87</v>
      </c>
      <c r="D30" s="100">
        <v>0.88500000000000001</v>
      </c>
      <c r="E30" s="100">
        <v>0.9</v>
      </c>
      <c r="F30" s="100">
        <v>0.91500000000000004</v>
      </c>
      <c r="G30" s="100">
        <v>0.93100000000000005</v>
      </c>
      <c r="H30" s="100">
        <v>0.94699999999999995</v>
      </c>
      <c r="I30" s="100">
        <v>0.96299999999999997</v>
      </c>
      <c r="J30" s="100">
        <v>0.97899999999999998</v>
      </c>
      <c r="K30" s="100">
        <v>0.996</v>
      </c>
      <c r="L30" s="100"/>
    </row>
    <row r="31" spans="1:12" x14ac:dyDescent="0.25">
      <c r="A31" s="98">
        <v>10</v>
      </c>
      <c r="B31" s="100">
        <v>0.85699999999999998</v>
      </c>
      <c r="C31" s="100">
        <v>0.871</v>
      </c>
      <c r="D31" s="100">
        <v>0.88600000000000001</v>
      </c>
      <c r="E31" s="100">
        <v>0.90100000000000002</v>
      </c>
      <c r="F31" s="100">
        <v>0.91700000000000004</v>
      </c>
      <c r="G31" s="100">
        <v>0.93200000000000005</v>
      </c>
      <c r="H31" s="100">
        <v>0.94799999999999995</v>
      </c>
      <c r="I31" s="100">
        <v>0.96399999999999997</v>
      </c>
      <c r="J31" s="100">
        <v>0.98099999999999998</v>
      </c>
      <c r="K31" s="100">
        <v>0.997</v>
      </c>
      <c r="L31" s="100"/>
    </row>
    <row r="32" spans="1:12" x14ac:dyDescent="0.25">
      <c r="A32" s="98">
        <v>11</v>
      </c>
      <c r="B32" s="100">
        <v>0.85799999999999998</v>
      </c>
      <c r="C32" s="100">
        <v>0.873</v>
      </c>
      <c r="D32" s="100">
        <v>0.88700000000000001</v>
      </c>
      <c r="E32" s="100">
        <v>0.90300000000000002</v>
      </c>
      <c r="F32" s="100">
        <v>0.91800000000000004</v>
      </c>
      <c r="G32" s="100">
        <v>0.93300000000000005</v>
      </c>
      <c r="H32" s="100">
        <v>0.94899999999999995</v>
      </c>
      <c r="I32" s="100">
        <v>0.96599999999999997</v>
      </c>
      <c r="J32" s="100">
        <v>0.98199999999999998</v>
      </c>
      <c r="K32" s="100">
        <v>0.999</v>
      </c>
      <c r="L32" s="100"/>
    </row>
    <row r="38" ht="39.6" customHeight="1" x14ac:dyDescent="0.25"/>
    <row r="40" ht="27.6" customHeight="1" x14ac:dyDescent="0.25"/>
  </sheetData>
  <sheetProtection algorithmName="SHA-512" hashValue="pKX5Q0g5yXwI+jcX7t5rCMKbX2bNwv/G4ePPtG5Ys6eksvE+eKv8guGZmprbdOudnyiEAPCDSvoxtsi/Dk3GJA==" saltValue="c8liXXOpx9Sr0vZmdC1GKA==" spinCount="100000" sheet="1" objects="1" scenarios="1"/>
  <conditionalFormatting sqref="A4:A12">
    <cfRule type="expression" dxfId="167" priority="19" stopIfTrue="1">
      <formula>MOD(ROW(),2)=0</formula>
    </cfRule>
    <cfRule type="expression" dxfId="166" priority="20" stopIfTrue="1">
      <formula>MOD(ROW(),2)&lt;&gt;0</formula>
    </cfRule>
  </conditionalFormatting>
  <conditionalFormatting sqref="B4:L13 C14:L16">
    <cfRule type="expression" dxfId="165" priority="21" stopIfTrue="1">
      <formula>MOD(ROW(),2)=0</formula>
    </cfRule>
    <cfRule type="expression" dxfId="164" priority="22" stopIfTrue="1">
      <formula>MOD(ROW(),2)&lt;&gt;0</formula>
    </cfRule>
  </conditionalFormatting>
  <conditionalFormatting sqref="A20:A32">
    <cfRule type="expression" dxfId="163" priority="15" stopIfTrue="1">
      <formula>MOD(ROW(),2)=0</formula>
    </cfRule>
    <cfRule type="expression" dxfId="162" priority="16" stopIfTrue="1">
      <formula>MOD(ROW(),2)&lt;&gt;0</formula>
    </cfRule>
  </conditionalFormatting>
  <conditionalFormatting sqref="B20:L22 B24:L32 C23:L23">
    <cfRule type="expression" dxfId="161" priority="17" stopIfTrue="1">
      <formula>MOD(ROW(),2)=0</formula>
    </cfRule>
    <cfRule type="expression" dxfId="160" priority="18" stopIfTrue="1">
      <formula>MOD(ROW(),2)&lt;&gt;0</formula>
    </cfRule>
  </conditionalFormatting>
  <conditionalFormatting sqref="A13">
    <cfRule type="expression" dxfId="159" priority="13" stopIfTrue="1">
      <formula>MOD(ROW(),2)=0</formula>
    </cfRule>
    <cfRule type="expression" dxfId="158" priority="14" stopIfTrue="1">
      <formula>MOD(ROW(),2)&lt;&gt;0</formula>
    </cfRule>
  </conditionalFormatting>
  <conditionalFormatting sqref="B23">
    <cfRule type="expression" dxfId="157" priority="11" stopIfTrue="1">
      <formula>MOD(ROW(),2)=0</formula>
    </cfRule>
    <cfRule type="expression" dxfId="156" priority="12" stopIfTrue="1">
      <formula>MOD(ROW(),2)&lt;&gt;0</formula>
    </cfRule>
  </conditionalFormatting>
  <conditionalFormatting sqref="A14">
    <cfRule type="expression" dxfId="155" priority="7" stopIfTrue="1">
      <formula>MOD(ROW(),2)=0</formula>
    </cfRule>
    <cfRule type="expression" dxfId="154" priority="8" stopIfTrue="1">
      <formula>MOD(ROW(),2)&lt;&gt;0</formula>
    </cfRule>
  </conditionalFormatting>
  <conditionalFormatting sqref="B14">
    <cfRule type="expression" dxfId="153" priority="9" stopIfTrue="1">
      <formula>MOD(ROW(),2)=0</formula>
    </cfRule>
    <cfRule type="expression" dxfId="152" priority="10" stopIfTrue="1">
      <formula>MOD(ROW(),2)&lt;&gt;0</formula>
    </cfRule>
  </conditionalFormatting>
  <conditionalFormatting sqref="A15:A16">
    <cfRule type="expression" dxfId="151" priority="3" stopIfTrue="1">
      <formula>MOD(ROW(),2)=0</formula>
    </cfRule>
    <cfRule type="expression" dxfId="150" priority="4" stopIfTrue="1">
      <formula>MOD(ROW(),2)&lt;&gt;0</formula>
    </cfRule>
  </conditionalFormatting>
  <conditionalFormatting sqref="B16">
    <cfRule type="expression" dxfId="149" priority="5" stopIfTrue="1">
      <formula>MOD(ROW(),2)=0</formula>
    </cfRule>
    <cfRule type="expression" dxfId="148" priority="6" stopIfTrue="1">
      <formula>MOD(ROW(),2)&lt;&gt;0</formula>
    </cfRule>
  </conditionalFormatting>
  <conditionalFormatting sqref="B15">
    <cfRule type="expression" dxfId="147" priority="1" stopIfTrue="1">
      <formula>MOD(ROW(),2)=0</formula>
    </cfRule>
    <cfRule type="expression" dxfId="1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27"/>
  <dimension ref="A1:AW40"/>
  <sheetViews>
    <sheetView showGridLines="0" zoomScale="85" zoomScaleNormal="85" workbookViewId="0"/>
  </sheetViews>
  <sheetFormatPr defaultColWidth="10" defaultRowHeight="13.2" x14ac:dyDescent="0.25"/>
  <cols>
    <col min="1" max="1" width="31.6640625" style="27" customWidth="1"/>
    <col min="2" max="49" width="22.6640625" style="27" customWidth="1"/>
    <col min="50" max="16384" width="10" style="27"/>
  </cols>
  <sheetData>
    <row r="1" spans="1:49" ht="21" x14ac:dyDescent="0.4">
      <c r="A1" s="40" t="s">
        <v>4</v>
      </c>
      <c r="B1" s="41"/>
      <c r="C1" s="41"/>
      <c r="D1" s="41"/>
      <c r="E1" s="41"/>
      <c r="F1" s="41"/>
      <c r="G1" s="41"/>
      <c r="H1" s="41"/>
      <c r="I1" s="41"/>
      <c r="L1" s="96"/>
    </row>
    <row r="2" spans="1:49" ht="15.6" x14ac:dyDescent="0.3">
      <c r="A2" s="94" t="str">
        <f>'[5]Purpose of spreadsheet'!A2</f>
        <v>Police_EW - Scheme Pays factors</v>
      </c>
      <c r="B2" s="43"/>
      <c r="C2" s="43"/>
      <c r="D2" s="43"/>
      <c r="E2" s="43"/>
      <c r="F2" s="43"/>
      <c r="G2" s="43"/>
      <c r="H2" s="43"/>
      <c r="I2" s="43"/>
    </row>
    <row r="4" spans="1:49"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row>
    <row r="5" spans="1:49"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row>
    <row r="6" spans="1:49" x14ac:dyDescent="0.25">
      <c r="A6" s="89" t="s">
        <v>53</v>
      </c>
      <c r="B6" s="84">
        <v>2006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row>
    <row r="7" spans="1:49"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row>
    <row r="8" spans="1:49" ht="12.45" customHeight="1" x14ac:dyDescent="0.25">
      <c r="A8" s="89" t="s">
        <v>2</v>
      </c>
      <c r="B8" s="84" t="s">
        <v>588</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row>
    <row r="9" spans="1:49"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row>
    <row r="10" spans="1:49" ht="12.45" customHeight="1" x14ac:dyDescent="0.25">
      <c r="A10" s="89" t="s">
        <v>270</v>
      </c>
      <c r="B10" s="84" t="s">
        <v>399</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row>
    <row r="11" spans="1:49" x14ac:dyDescent="0.25">
      <c r="A11" s="89" t="s">
        <v>57</v>
      </c>
      <c r="B11" s="84">
        <v>624</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row>
    <row r="12" spans="1:49" x14ac:dyDescent="0.25">
      <c r="A12" s="89" t="s">
        <v>58</v>
      </c>
      <c r="B12" s="84" t="s">
        <v>589</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row>
    <row r="13" spans="1:49" ht="12.45" customHeight="1" x14ac:dyDescent="0.25">
      <c r="A13" s="89" t="s">
        <v>519</v>
      </c>
      <c r="B13" s="84" t="s">
        <v>652</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row>
    <row r="14" spans="1:49"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c r="AU14" s="84"/>
      <c r="AV14" s="84"/>
      <c r="AW14" s="84"/>
    </row>
    <row r="15" spans="1:49"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84"/>
    </row>
    <row r="16" spans="1:49"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row>
    <row r="18" spans="1:49" x14ac:dyDescent="0.25">
      <c r="B18" s="96" t="str">
        <f>HYPERLINK("#'Factor List'!A1","Back to Factor List")</f>
        <v>Back to Factor List</v>
      </c>
    </row>
    <row r="20" spans="1:49" x14ac:dyDescent="0.25">
      <c r="A20" s="97" t="s">
        <v>402</v>
      </c>
      <c r="B20" s="97">
        <v>18</v>
      </c>
      <c r="C20" s="97">
        <v>19</v>
      </c>
      <c r="D20" s="97">
        <v>20</v>
      </c>
      <c r="E20" s="97">
        <v>21</v>
      </c>
      <c r="F20" s="97">
        <v>22</v>
      </c>
      <c r="G20" s="97">
        <v>23</v>
      </c>
      <c r="H20" s="97">
        <v>24</v>
      </c>
      <c r="I20" s="97">
        <v>25</v>
      </c>
      <c r="J20" s="97">
        <v>26</v>
      </c>
      <c r="K20" s="97">
        <v>27</v>
      </c>
      <c r="L20" s="97">
        <v>28</v>
      </c>
      <c r="M20" s="97">
        <v>29</v>
      </c>
      <c r="N20" s="97">
        <v>30</v>
      </c>
      <c r="O20" s="97">
        <v>31</v>
      </c>
      <c r="P20" s="97">
        <v>32</v>
      </c>
      <c r="Q20" s="97">
        <v>33</v>
      </c>
      <c r="R20" s="97">
        <v>34</v>
      </c>
      <c r="S20" s="97">
        <v>35</v>
      </c>
      <c r="T20" s="97">
        <v>36</v>
      </c>
      <c r="U20" s="97">
        <v>37</v>
      </c>
      <c r="V20" s="97">
        <v>38</v>
      </c>
      <c r="W20" s="97">
        <v>39</v>
      </c>
      <c r="X20" s="97">
        <v>40</v>
      </c>
      <c r="Y20" s="97">
        <v>41</v>
      </c>
      <c r="Z20" s="97">
        <v>42</v>
      </c>
      <c r="AA20" s="97">
        <v>43</v>
      </c>
      <c r="AB20" s="97">
        <v>44</v>
      </c>
      <c r="AC20" s="97">
        <v>45</v>
      </c>
      <c r="AD20" s="97">
        <v>46</v>
      </c>
      <c r="AE20" s="97">
        <v>47</v>
      </c>
      <c r="AF20" s="97">
        <v>48</v>
      </c>
      <c r="AG20" s="97">
        <v>49</v>
      </c>
      <c r="AH20" s="97">
        <v>50</v>
      </c>
      <c r="AI20" s="97">
        <v>51</v>
      </c>
      <c r="AJ20" s="97">
        <v>52</v>
      </c>
      <c r="AK20" s="97">
        <v>53</v>
      </c>
      <c r="AL20" s="97">
        <v>54</v>
      </c>
      <c r="AM20" s="97">
        <v>55</v>
      </c>
      <c r="AN20" s="97">
        <v>56</v>
      </c>
      <c r="AO20" s="97">
        <v>57</v>
      </c>
      <c r="AP20" s="97">
        <v>58</v>
      </c>
      <c r="AQ20" s="97">
        <v>59</v>
      </c>
      <c r="AR20" s="97">
        <v>60</v>
      </c>
      <c r="AS20" s="97">
        <v>61</v>
      </c>
      <c r="AT20" s="97">
        <v>62</v>
      </c>
      <c r="AU20" s="97">
        <v>63</v>
      </c>
      <c r="AV20" s="97">
        <v>64</v>
      </c>
      <c r="AW20" s="97">
        <v>65</v>
      </c>
    </row>
    <row r="21" spans="1:49" x14ac:dyDescent="0.25">
      <c r="A21" s="98">
        <v>0</v>
      </c>
      <c r="B21" s="100">
        <v>0.45300000000000001</v>
      </c>
      <c r="C21" s="100">
        <v>0.46100000000000002</v>
      </c>
      <c r="D21" s="100">
        <v>0.46800000000000003</v>
      </c>
      <c r="E21" s="100">
        <v>0.47599999999999998</v>
      </c>
      <c r="F21" s="100">
        <v>0.48399999999999999</v>
      </c>
      <c r="G21" s="100">
        <v>0.49299999999999999</v>
      </c>
      <c r="H21" s="100">
        <v>0.501</v>
      </c>
      <c r="I21" s="100">
        <v>0.51</v>
      </c>
      <c r="J21" s="100">
        <v>0.51800000000000002</v>
      </c>
      <c r="K21" s="100">
        <v>0.52700000000000002</v>
      </c>
      <c r="L21" s="100">
        <v>0.53600000000000003</v>
      </c>
      <c r="M21" s="100">
        <v>0.54500000000000004</v>
      </c>
      <c r="N21" s="100">
        <v>0.55400000000000005</v>
      </c>
      <c r="O21" s="100">
        <v>0.56399999999999995</v>
      </c>
      <c r="P21" s="100">
        <v>0.57299999999999995</v>
      </c>
      <c r="Q21" s="100">
        <v>0.58299999999999996</v>
      </c>
      <c r="R21" s="100">
        <v>0.59299999999999997</v>
      </c>
      <c r="S21" s="100">
        <v>0.60299999999999998</v>
      </c>
      <c r="T21" s="100">
        <v>0.61299999999999999</v>
      </c>
      <c r="U21" s="100">
        <v>0.624</v>
      </c>
      <c r="V21" s="100">
        <v>0.63400000000000001</v>
      </c>
      <c r="W21" s="100">
        <v>0.64500000000000002</v>
      </c>
      <c r="X21" s="100">
        <v>0.65600000000000003</v>
      </c>
      <c r="Y21" s="100">
        <v>0.66700000000000004</v>
      </c>
      <c r="Z21" s="100">
        <v>0.67900000000000005</v>
      </c>
      <c r="AA21" s="100">
        <v>0.69</v>
      </c>
      <c r="AB21" s="100">
        <v>0.70199999999999996</v>
      </c>
      <c r="AC21" s="100">
        <v>0.71399999999999997</v>
      </c>
      <c r="AD21" s="100">
        <v>0.72599999999999998</v>
      </c>
      <c r="AE21" s="100">
        <v>0.73799999999999999</v>
      </c>
      <c r="AF21" s="100">
        <v>0.751</v>
      </c>
      <c r="AG21" s="100">
        <v>0.76400000000000001</v>
      </c>
      <c r="AH21" s="100">
        <v>0.77700000000000002</v>
      </c>
      <c r="AI21" s="100">
        <v>0.79</v>
      </c>
      <c r="AJ21" s="100">
        <v>0.80300000000000005</v>
      </c>
      <c r="AK21" s="100">
        <v>0.81699999999999995</v>
      </c>
      <c r="AL21" s="100">
        <v>0.83099999999999996</v>
      </c>
      <c r="AM21" s="100">
        <v>0.84499999999999997</v>
      </c>
      <c r="AN21" s="100">
        <v>0.85899999999999999</v>
      </c>
      <c r="AO21" s="100">
        <v>0.874</v>
      </c>
      <c r="AP21" s="100">
        <v>0.88900000000000001</v>
      </c>
      <c r="AQ21" s="100">
        <v>0.90400000000000003</v>
      </c>
      <c r="AR21" s="100">
        <v>0.91900000000000004</v>
      </c>
      <c r="AS21" s="100">
        <v>0.93500000000000005</v>
      </c>
      <c r="AT21" s="100">
        <v>0.95099999999999996</v>
      </c>
      <c r="AU21" s="100">
        <v>0.96699999999999997</v>
      </c>
      <c r="AV21" s="100">
        <v>0.98299999999999998</v>
      </c>
      <c r="AW21" s="100">
        <v>1</v>
      </c>
    </row>
    <row r="22" spans="1:49" x14ac:dyDescent="0.25">
      <c r="A22" s="98">
        <v>1</v>
      </c>
      <c r="B22" s="100">
        <v>0.45300000000000001</v>
      </c>
      <c r="C22" s="100">
        <v>0.46100000000000002</v>
      </c>
      <c r="D22" s="100">
        <v>0.46899999999999997</v>
      </c>
      <c r="E22" s="100">
        <v>0.47699999999999998</v>
      </c>
      <c r="F22" s="100">
        <v>0.48499999999999999</v>
      </c>
      <c r="G22" s="100">
        <v>0.49299999999999999</v>
      </c>
      <c r="H22" s="100">
        <v>0.502</v>
      </c>
      <c r="I22" s="100">
        <v>0.51</v>
      </c>
      <c r="J22" s="100">
        <v>0.51900000000000002</v>
      </c>
      <c r="K22" s="100">
        <v>0.52800000000000002</v>
      </c>
      <c r="L22" s="100">
        <v>0.53700000000000003</v>
      </c>
      <c r="M22" s="100">
        <v>0.54600000000000004</v>
      </c>
      <c r="N22" s="100">
        <v>0.55500000000000005</v>
      </c>
      <c r="O22" s="100">
        <v>0.56499999999999995</v>
      </c>
      <c r="P22" s="100">
        <v>0.57399999999999995</v>
      </c>
      <c r="Q22" s="100">
        <v>0.58399999999999996</v>
      </c>
      <c r="R22" s="100">
        <v>0.59399999999999997</v>
      </c>
      <c r="S22" s="100">
        <v>0.60399999999999998</v>
      </c>
      <c r="T22" s="100">
        <v>0.61399999999999999</v>
      </c>
      <c r="U22" s="100">
        <v>0.625</v>
      </c>
      <c r="V22" s="100">
        <v>0.63500000000000001</v>
      </c>
      <c r="W22" s="100">
        <v>0.64600000000000002</v>
      </c>
      <c r="X22" s="100">
        <v>0.65700000000000003</v>
      </c>
      <c r="Y22" s="100">
        <v>0.66800000000000004</v>
      </c>
      <c r="Z22" s="100">
        <v>0.68</v>
      </c>
      <c r="AA22" s="100">
        <v>0.69099999999999995</v>
      </c>
      <c r="AB22" s="100">
        <v>0.70299999999999996</v>
      </c>
      <c r="AC22" s="100">
        <v>0.71499999999999997</v>
      </c>
      <c r="AD22" s="100">
        <v>0.72699999999999998</v>
      </c>
      <c r="AE22" s="100">
        <v>0.73899999999999999</v>
      </c>
      <c r="AF22" s="100">
        <v>0.752</v>
      </c>
      <c r="AG22" s="100">
        <v>0.76500000000000001</v>
      </c>
      <c r="AH22" s="100">
        <v>0.77800000000000002</v>
      </c>
      <c r="AI22" s="100">
        <v>0.79100000000000004</v>
      </c>
      <c r="AJ22" s="100">
        <v>0.80400000000000005</v>
      </c>
      <c r="AK22" s="100">
        <v>0.81799999999999995</v>
      </c>
      <c r="AL22" s="100">
        <v>0.83199999999999996</v>
      </c>
      <c r="AM22" s="100">
        <v>0.84599999999999997</v>
      </c>
      <c r="AN22" s="100">
        <v>0.86</v>
      </c>
      <c r="AO22" s="100">
        <v>0.875</v>
      </c>
      <c r="AP22" s="100">
        <v>0.89</v>
      </c>
      <c r="AQ22" s="100">
        <v>0.90500000000000003</v>
      </c>
      <c r="AR22" s="100">
        <v>0.92</v>
      </c>
      <c r="AS22" s="100">
        <v>0.93600000000000005</v>
      </c>
      <c r="AT22" s="100">
        <v>0.95199999999999996</v>
      </c>
      <c r="AU22" s="100">
        <v>0.96799999999999997</v>
      </c>
      <c r="AV22" s="100">
        <v>0.98499999999999999</v>
      </c>
      <c r="AW22" s="100"/>
    </row>
    <row r="23" spans="1:49" x14ac:dyDescent="0.25">
      <c r="A23" s="98">
        <v>2</v>
      </c>
      <c r="B23" s="100">
        <v>0.45400000000000001</v>
      </c>
      <c r="C23" s="100">
        <v>0.46200000000000002</v>
      </c>
      <c r="D23" s="100">
        <v>0.47</v>
      </c>
      <c r="E23" s="100">
        <v>0.47799999999999998</v>
      </c>
      <c r="F23" s="100">
        <v>0.48599999999999999</v>
      </c>
      <c r="G23" s="100">
        <v>0.49399999999999999</v>
      </c>
      <c r="H23" s="100">
        <v>0.502</v>
      </c>
      <c r="I23" s="100">
        <v>0.51100000000000001</v>
      </c>
      <c r="J23" s="100">
        <v>0.52</v>
      </c>
      <c r="K23" s="100">
        <v>0.52800000000000002</v>
      </c>
      <c r="L23" s="100">
        <v>0.53700000000000003</v>
      </c>
      <c r="M23" s="100">
        <v>0.54700000000000004</v>
      </c>
      <c r="N23" s="100">
        <v>0.55600000000000005</v>
      </c>
      <c r="O23" s="100">
        <v>0.56499999999999995</v>
      </c>
      <c r="P23" s="100">
        <v>0.57499999999999996</v>
      </c>
      <c r="Q23" s="100">
        <v>0.58499999999999996</v>
      </c>
      <c r="R23" s="100">
        <v>0.59499999999999997</v>
      </c>
      <c r="S23" s="100">
        <v>0.60499999999999998</v>
      </c>
      <c r="T23" s="100">
        <v>0.61499999999999999</v>
      </c>
      <c r="U23" s="100">
        <v>0.626</v>
      </c>
      <c r="V23" s="100">
        <v>0.63600000000000001</v>
      </c>
      <c r="W23" s="100">
        <v>0.64700000000000002</v>
      </c>
      <c r="X23" s="100">
        <v>0.65800000000000003</v>
      </c>
      <c r="Y23" s="100">
        <v>0.66900000000000004</v>
      </c>
      <c r="Z23" s="100">
        <v>0.68100000000000005</v>
      </c>
      <c r="AA23" s="100">
        <v>0.69199999999999995</v>
      </c>
      <c r="AB23" s="100">
        <v>0.70399999999999996</v>
      </c>
      <c r="AC23" s="100">
        <v>0.71599999999999997</v>
      </c>
      <c r="AD23" s="100">
        <v>0.72799999999999998</v>
      </c>
      <c r="AE23" s="100">
        <v>0.74</v>
      </c>
      <c r="AF23" s="100">
        <v>0.753</v>
      </c>
      <c r="AG23" s="100">
        <v>0.76600000000000001</v>
      </c>
      <c r="AH23" s="100">
        <v>0.77900000000000003</v>
      </c>
      <c r="AI23" s="100">
        <v>0.79200000000000004</v>
      </c>
      <c r="AJ23" s="100">
        <v>0.80500000000000005</v>
      </c>
      <c r="AK23" s="100">
        <v>0.81899999999999995</v>
      </c>
      <c r="AL23" s="100">
        <v>0.83299999999999996</v>
      </c>
      <c r="AM23" s="100">
        <v>0.84699999999999998</v>
      </c>
      <c r="AN23" s="100">
        <v>0.86199999999999999</v>
      </c>
      <c r="AO23" s="100">
        <v>0.876</v>
      </c>
      <c r="AP23" s="100">
        <v>0.89100000000000001</v>
      </c>
      <c r="AQ23" s="100">
        <v>0.90600000000000003</v>
      </c>
      <c r="AR23" s="100">
        <v>0.92200000000000004</v>
      </c>
      <c r="AS23" s="100">
        <v>0.93700000000000006</v>
      </c>
      <c r="AT23" s="100">
        <v>0.95299999999999996</v>
      </c>
      <c r="AU23" s="100">
        <v>0.97</v>
      </c>
      <c r="AV23" s="100">
        <v>0.98599999999999999</v>
      </c>
      <c r="AW23" s="100"/>
    </row>
    <row r="24" spans="1:49" x14ac:dyDescent="0.25">
      <c r="A24" s="98">
        <v>3</v>
      </c>
      <c r="B24" s="100">
        <v>0.45500000000000002</v>
      </c>
      <c r="C24" s="100">
        <v>0.46200000000000002</v>
      </c>
      <c r="D24" s="100">
        <v>0.47</v>
      </c>
      <c r="E24" s="100">
        <v>0.47799999999999998</v>
      </c>
      <c r="F24" s="100">
        <v>0.48599999999999999</v>
      </c>
      <c r="G24" s="100">
        <v>0.495</v>
      </c>
      <c r="H24" s="100">
        <v>0.503</v>
      </c>
      <c r="I24" s="100">
        <v>0.51200000000000001</v>
      </c>
      <c r="J24" s="100">
        <v>0.52</v>
      </c>
      <c r="K24" s="100">
        <v>0.52900000000000003</v>
      </c>
      <c r="L24" s="100">
        <v>0.53800000000000003</v>
      </c>
      <c r="M24" s="100">
        <v>0.54700000000000004</v>
      </c>
      <c r="N24" s="100">
        <v>0.55700000000000005</v>
      </c>
      <c r="O24" s="100">
        <v>0.56599999999999995</v>
      </c>
      <c r="P24" s="100">
        <v>0.57599999999999996</v>
      </c>
      <c r="Q24" s="100">
        <v>0.58599999999999997</v>
      </c>
      <c r="R24" s="100">
        <v>0.59599999999999997</v>
      </c>
      <c r="S24" s="100">
        <v>0.60599999999999998</v>
      </c>
      <c r="T24" s="100">
        <v>0.61599999999999999</v>
      </c>
      <c r="U24" s="100">
        <v>0.626</v>
      </c>
      <c r="V24" s="100">
        <v>0.63700000000000001</v>
      </c>
      <c r="W24" s="100">
        <v>0.64800000000000002</v>
      </c>
      <c r="X24" s="100">
        <v>0.65900000000000003</v>
      </c>
      <c r="Y24" s="100">
        <v>0.67</v>
      </c>
      <c r="Z24" s="100">
        <v>0.68100000000000005</v>
      </c>
      <c r="AA24" s="100">
        <v>0.69299999999999995</v>
      </c>
      <c r="AB24" s="100">
        <v>0.70499999999999996</v>
      </c>
      <c r="AC24" s="100">
        <v>0.71699999999999997</v>
      </c>
      <c r="AD24" s="100">
        <v>0.72899999999999998</v>
      </c>
      <c r="AE24" s="100">
        <v>0.74099999999999999</v>
      </c>
      <c r="AF24" s="100">
        <v>0.754</v>
      </c>
      <c r="AG24" s="100">
        <v>0.76700000000000002</v>
      </c>
      <c r="AH24" s="100">
        <v>0.78</v>
      </c>
      <c r="AI24" s="100">
        <v>0.79300000000000004</v>
      </c>
      <c r="AJ24" s="100">
        <v>0.80700000000000005</v>
      </c>
      <c r="AK24" s="100">
        <v>0.82</v>
      </c>
      <c r="AL24" s="100">
        <v>0.83399999999999996</v>
      </c>
      <c r="AM24" s="100">
        <v>0.84799999999999998</v>
      </c>
      <c r="AN24" s="100">
        <v>0.86299999999999999</v>
      </c>
      <c r="AO24" s="100">
        <v>0.878</v>
      </c>
      <c r="AP24" s="100">
        <v>0.89200000000000002</v>
      </c>
      <c r="AQ24" s="100">
        <v>0.90800000000000003</v>
      </c>
      <c r="AR24" s="100">
        <v>0.92300000000000004</v>
      </c>
      <c r="AS24" s="100">
        <v>0.93899999999999995</v>
      </c>
      <c r="AT24" s="100">
        <v>0.95499999999999996</v>
      </c>
      <c r="AU24" s="100">
        <v>0.97099999999999997</v>
      </c>
      <c r="AV24" s="100">
        <v>0.98699999999999999</v>
      </c>
      <c r="AW24" s="100"/>
    </row>
    <row r="25" spans="1:49" x14ac:dyDescent="0.25">
      <c r="A25" s="98">
        <v>4</v>
      </c>
      <c r="B25" s="100">
        <v>0.45500000000000002</v>
      </c>
      <c r="C25" s="100">
        <v>0.46300000000000002</v>
      </c>
      <c r="D25" s="100">
        <v>0.47099999999999997</v>
      </c>
      <c r="E25" s="100">
        <v>0.47899999999999998</v>
      </c>
      <c r="F25" s="100">
        <v>0.48699999999999999</v>
      </c>
      <c r="G25" s="100">
        <v>0.495</v>
      </c>
      <c r="H25" s="100">
        <v>0.504</v>
      </c>
      <c r="I25" s="100">
        <v>0.51200000000000001</v>
      </c>
      <c r="J25" s="100">
        <v>0.52100000000000002</v>
      </c>
      <c r="K25" s="100">
        <v>0.53</v>
      </c>
      <c r="L25" s="100">
        <v>0.53900000000000003</v>
      </c>
      <c r="M25" s="100">
        <v>0.54800000000000004</v>
      </c>
      <c r="N25" s="100">
        <v>0.55700000000000005</v>
      </c>
      <c r="O25" s="100">
        <v>0.56699999999999995</v>
      </c>
      <c r="P25" s="100">
        <v>0.57699999999999996</v>
      </c>
      <c r="Q25" s="100">
        <v>0.58599999999999997</v>
      </c>
      <c r="R25" s="100">
        <v>0.59599999999999997</v>
      </c>
      <c r="S25" s="100">
        <v>0.60599999999999998</v>
      </c>
      <c r="T25" s="100">
        <v>0.61699999999999999</v>
      </c>
      <c r="U25" s="100">
        <v>0.627</v>
      </c>
      <c r="V25" s="100">
        <v>0.63800000000000001</v>
      </c>
      <c r="W25" s="100">
        <v>0.64900000000000002</v>
      </c>
      <c r="X25" s="100">
        <v>0.66</v>
      </c>
      <c r="Y25" s="100">
        <v>0.67100000000000004</v>
      </c>
      <c r="Z25" s="100">
        <v>0.68200000000000005</v>
      </c>
      <c r="AA25" s="100">
        <v>0.69399999999999995</v>
      </c>
      <c r="AB25" s="100">
        <v>0.70599999999999996</v>
      </c>
      <c r="AC25" s="100">
        <v>0.71799999999999997</v>
      </c>
      <c r="AD25" s="100">
        <v>0.73</v>
      </c>
      <c r="AE25" s="100">
        <v>0.74199999999999999</v>
      </c>
      <c r="AF25" s="100">
        <v>0.755</v>
      </c>
      <c r="AG25" s="100">
        <v>0.76800000000000002</v>
      </c>
      <c r="AH25" s="100">
        <v>0.78100000000000003</v>
      </c>
      <c r="AI25" s="100">
        <v>0.79400000000000004</v>
      </c>
      <c r="AJ25" s="100">
        <v>0.80800000000000005</v>
      </c>
      <c r="AK25" s="100">
        <v>0.82099999999999995</v>
      </c>
      <c r="AL25" s="100">
        <v>0.83499999999999996</v>
      </c>
      <c r="AM25" s="100">
        <v>0.85</v>
      </c>
      <c r="AN25" s="100">
        <v>0.86399999999999999</v>
      </c>
      <c r="AO25" s="100">
        <v>0.879</v>
      </c>
      <c r="AP25" s="100">
        <v>0.89400000000000002</v>
      </c>
      <c r="AQ25" s="100">
        <v>0.90900000000000003</v>
      </c>
      <c r="AR25" s="100">
        <v>0.92400000000000004</v>
      </c>
      <c r="AS25" s="100">
        <v>0.94</v>
      </c>
      <c r="AT25" s="100">
        <v>0.95599999999999996</v>
      </c>
      <c r="AU25" s="100">
        <v>0.97199999999999998</v>
      </c>
      <c r="AV25" s="100">
        <v>0.98899999999999999</v>
      </c>
      <c r="AW25" s="100"/>
    </row>
    <row r="26" spans="1:49" x14ac:dyDescent="0.25">
      <c r="A26" s="98">
        <v>5</v>
      </c>
      <c r="B26" s="100">
        <v>0.45600000000000002</v>
      </c>
      <c r="C26" s="100">
        <v>0.46400000000000002</v>
      </c>
      <c r="D26" s="100">
        <v>0.47199999999999998</v>
      </c>
      <c r="E26" s="100">
        <v>0.48</v>
      </c>
      <c r="F26" s="100">
        <v>0.48799999999999999</v>
      </c>
      <c r="G26" s="100">
        <v>0.496</v>
      </c>
      <c r="H26" s="100">
        <v>0.505</v>
      </c>
      <c r="I26" s="100">
        <v>0.51300000000000001</v>
      </c>
      <c r="J26" s="100">
        <v>0.52200000000000002</v>
      </c>
      <c r="K26" s="100">
        <v>0.53100000000000003</v>
      </c>
      <c r="L26" s="100">
        <v>0.54</v>
      </c>
      <c r="M26" s="100">
        <v>0.54900000000000004</v>
      </c>
      <c r="N26" s="100">
        <v>0.55800000000000005</v>
      </c>
      <c r="O26" s="100">
        <v>0.56799999999999995</v>
      </c>
      <c r="P26" s="100">
        <v>0.57699999999999996</v>
      </c>
      <c r="Q26" s="100">
        <v>0.58699999999999997</v>
      </c>
      <c r="R26" s="100">
        <v>0.59699999999999998</v>
      </c>
      <c r="S26" s="100">
        <v>0.60699999999999998</v>
      </c>
      <c r="T26" s="100">
        <v>0.61799999999999999</v>
      </c>
      <c r="U26" s="100">
        <v>0.628</v>
      </c>
      <c r="V26" s="100">
        <v>0.63900000000000001</v>
      </c>
      <c r="W26" s="100">
        <v>0.65</v>
      </c>
      <c r="X26" s="100">
        <v>0.66100000000000003</v>
      </c>
      <c r="Y26" s="100">
        <v>0.67200000000000004</v>
      </c>
      <c r="Z26" s="100">
        <v>0.68300000000000005</v>
      </c>
      <c r="AA26" s="100">
        <v>0.69499999999999995</v>
      </c>
      <c r="AB26" s="100">
        <v>0.70699999999999996</v>
      </c>
      <c r="AC26" s="100">
        <v>0.71899999999999997</v>
      </c>
      <c r="AD26" s="100">
        <v>0.73099999999999998</v>
      </c>
      <c r="AE26" s="100">
        <v>0.74399999999999999</v>
      </c>
      <c r="AF26" s="100">
        <v>0.75600000000000001</v>
      </c>
      <c r="AG26" s="100">
        <v>0.76900000000000002</v>
      </c>
      <c r="AH26" s="100">
        <v>0.78200000000000003</v>
      </c>
      <c r="AI26" s="100">
        <v>0.79500000000000004</v>
      </c>
      <c r="AJ26" s="100">
        <v>0.80900000000000005</v>
      </c>
      <c r="AK26" s="100">
        <v>0.82299999999999995</v>
      </c>
      <c r="AL26" s="100">
        <v>0.83699999999999997</v>
      </c>
      <c r="AM26" s="100">
        <v>0.85099999999999998</v>
      </c>
      <c r="AN26" s="100">
        <v>0.86499999999999999</v>
      </c>
      <c r="AO26" s="100">
        <v>0.88</v>
      </c>
      <c r="AP26" s="100">
        <v>0.89500000000000002</v>
      </c>
      <c r="AQ26" s="100">
        <v>0.91</v>
      </c>
      <c r="AR26" s="100">
        <v>0.92600000000000005</v>
      </c>
      <c r="AS26" s="100">
        <v>0.94099999999999995</v>
      </c>
      <c r="AT26" s="100">
        <v>0.95699999999999996</v>
      </c>
      <c r="AU26" s="100">
        <v>0.97399999999999998</v>
      </c>
      <c r="AV26" s="100">
        <v>0.99</v>
      </c>
      <c r="AW26" s="100"/>
    </row>
    <row r="27" spans="1:49" x14ac:dyDescent="0.25">
      <c r="A27" s="98">
        <v>6</v>
      </c>
      <c r="B27" s="100">
        <v>0.45700000000000002</v>
      </c>
      <c r="C27" s="100">
        <v>0.46400000000000002</v>
      </c>
      <c r="D27" s="100">
        <v>0.47199999999999998</v>
      </c>
      <c r="E27" s="100">
        <v>0.48</v>
      </c>
      <c r="F27" s="100">
        <v>0.48899999999999999</v>
      </c>
      <c r="G27" s="100">
        <v>0.497</v>
      </c>
      <c r="H27" s="100">
        <v>0.505</v>
      </c>
      <c r="I27" s="100">
        <v>0.51400000000000001</v>
      </c>
      <c r="J27" s="100">
        <v>0.52300000000000002</v>
      </c>
      <c r="K27" s="100">
        <v>0.53100000000000003</v>
      </c>
      <c r="L27" s="100">
        <v>0.54100000000000004</v>
      </c>
      <c r="M27" s="100">
        <v>0.55000000000000004</v>
      </c>
      <c r="N27" s="100">
        <v>0.55900000000000005</v>
      </c>
      <c r="O27" s="100">
        <v>0.56899999999999995</v>
      </c>
      <c r="P27" s="100">
        <v>0.57799999999999996</v>
      </c>
      <c r="Q27" s="100">
        <v>0.58799999999999997</v>
      </c>
      <c r="R27" s="100">
        <v>0.59799999999999998</v>
      </c>
      <c r="S27" s="100">
        <v>0.60799999999999998</v>
      </c>
      <c r="T27" s="100">
        <v>0.61899999999999999</v>
      </c>
      <c r="U27" s="100">
        <v>0.629</v>
      </c>
      <c r="V27" s="100">
        <v>0.64</v>
      </c>
      <c r="W27" s="100">
        <v>0.65100000000000002</v>
      </c>
      <c r="X27" s="100">
        <v>0.66200000000000003</v>
      </c>
      <c r="Y27" s="100">
        <v>0.67300000000000004</v>
      </c>
      <c r="Z27" s="100">
        <v>0.68400000000000005</v>
      </c>
      <c r="AA27" s="100">
        <v>0.69599999999999995</v>
      </c>
      <c r="AB27" s="100">
        <v>0.70799999999999996</v>
      </c>
      <c r="AC27" s="100">
        <v>0.72</v>
      </c>
      <c r="AD27" s="100">
        <v>0.73199999999999998</v>
      </c>
      <c r="AE27" s="100">
        <v>0.745</v>
      </c>
      <c r="AF27" s="100">
        <v>0.75700000000000001</v>
      </c>
      <c r="AG27" s="100">
        <v>0.77</v>
      </c>
      <c r="AH27" s="100">
        <v>0.78300000000000003</v>
      </c>
      <c r="AI27" s="100">
        <v>0.79600000000000004</v>
      </c>
      <c r="AJ27" s="100">
        <v>0.81</v>
      </c>
      <c r="AK27" s="100">
        <v>0.82399999999999995</v>
      </c>
      <c r="AL27" s="100">
        <v>0.83799999999999997</v>
      </c>
      <c r="AM27" s="100">
        <v>0.85199999999999998</v>
      </c>
      <c r="AN27" s="100">
        <v>0.86699999999999999</v>
      </c>
      <c r="AO27" s="100">
        <v>0.88100000000000001</v>
      </c>
      <c r="AP27" s="100">
        <v>0.89600000000000002</v>
      </c>
      <c r="AQ27" s="100">
        <v>0.91100000000000003</v>
      </c>
      <c r="AR27" s="100">
        <v>0.92700000000000005</v>
      </c>
      <c r="AS27" s="100">
        <v>0.94299999999999995</v>
      </c>
      <c r="AT27" s="100">
        <v>0.95899999999999996</v>
      </c>
      <c r="AU27" s="100">
        <v>0.97499999999999998</v>
      </c>
      <c r="AV27" s="100">
        <v>0.99199999999999999</v>
      </c>
      <c r="AW27" s="100"/>
    </row>
    <row r="28" spans="1:49" x14ac:dyDescent="0.25">
      <c r="A28" s="98">
        <v>7</v>
      </c>
      <c r="B28" s="100">
        <v>0.45700000000000002</v>
      </c>
      <c r="C28" s="100">
        <v>0.46500000000000002</v>
      </c>
      <c r="D28" s="100">
        <v>0.47299999999999998</v>
      </c>
      <c r="E28" s="100">
        <v>0.48099999999999998</v>
      </c>
      <c r="F28" s="100">
        <v>0.48899999999999999</v>
      </c>
      <c r="G28" s="100">
        <v>0.498</v>
      </c>
      <c r="H28" s="100">
        <v>0.50600000000000001</v>
      </c>
      <c r="I28" s="100">
        <v>0.51500000000000001</v>
      </c>
      <c r="J28" s="100">
        <v>0.52300000000000002</v>
      </c>
      <c r="K28" s="100">
        <v>0.53200000000000003</v>
      </c>
      <c r="L28" s="100">
        <v>0.54100000000000004</v>
      </c>
      <c r="M28" s="100">
        <v>0.55000000000000004</v>
      </c>
      <c r="N28" s="100">
        <v>0.56000000000000005</v>
      </c>
      <c r="O28" s="100">
        <v>0.56899999999999995</v>
      </c>
      <c r="P28" s="100">
        <v>0.57899999999999996</v>
      </c>
      <c r="Q28" s="100">
        <v>0.58899999999999997</v>
      </c>
      <c r="R28" s="100">
        <v>0.59899999999999998</v>
      </c>
      <c r="S28" s="100">
        <v>0.60899999999999999</v>
      </c>
      <c r="T28" s="100">
        <v>0.61899999999999999</v>
      </c>
      <c r="U28" s="100">
        <v>0.63</v>
      </c>
      <c r="V28" s="100">
        <v>0.64100000000000001</v>
      </c>
      <c r="W28" s="100">
        <v>0.65200000000000002</v>
      </c>
      <c r="X28" s="100">
        <v>0.66300000000000003</v>
      </c>
      <c r="Y28" s="100">
        <v>0.67400000000000004</v>
      </c>
      <c r="Z28" s="100">
        <v>0.68500000000000005</v>
      </c>
      <c r="AA28" s="100">
        <v>0.69699999999999995</v>
      </c>
      <c r="AB28" s="100">
        <v>0.70899999999999996</v>
      </c>
      <c r="AC28" s="100">
        <v>0.72099999999999997</v>
      </c>
      <c r="AD28" s="100">
        <v>0.73299999999999998</v>
      </c>
      <c r="AE28" s="100">
        <v>0.746</v>
      </c>
      <c r="AF28" s="100">
        <v>0.75800000000000001</v>
      </c>
      <c r="AG28" s="100">
        <v>0.77100000000000002</v>
      </c>
      <c r="AH28" s="100">
        <v>0.78400000000000003</v>
      </c>
      <c r="AI28" s="100">
        <v>0.79800000000000004</v>
      </c>
      <c r="AJ28" s="100">
        <v>0.81100000000000005</v>
      </c>
      <c r="AK28" s="100">
        <v>0.82499999999999996</v>
      </c>
      <c r="AL28" s="100">
        <v>0.83899999999999997</v>
      </c>
      <c r="AM28" s="100">
        <v>0.85299999999999998</v>
      </c>
      <c r="AN28" s="100">
        <v>0.86799999999999999</v>
      </c>
      <c r="AO28" s="100">
        <v>0.88300000000000001</v>
      </c>
      <c r="AP28" s="100">
        <v>0.89800000000000002</v>
      </c>
      <c r="AQ28" s="100">
        <v>0.91300000000000003</v>
      </c>
      <c r="AR28" s="100">
        <v>0.92800000000000005</v>
      </c>
      <c r="AS28" s="100">
        <v>0.94399999999999995</v>
      </c>
      <c r="AT28" s="100">
        <v>0.96</v>
      </c>
      <c r="AU28" s="100">
        <v>0.97599999999999998</v>
      </c>
      <c r="AV28" s="100">
        <v>0.99299999999999999</v>
      </c>
      <c r="AW28" s="100"/>
    </row>
    <row r="29" spans="1:49" x14ac:dyDescent="0.25">
      <c r="A29" s="98">
        <v>8</v>
      </c>
      <c r="B29" s="100">
        <v>0.45800000000000002</v>
      </c>
      <c r="C29" s="100">
        <v>0.46600000000000003</v>
      </c>
      <c r="D29" s="100">
        <v>0.47399999999999998</v>
      </c>
      <c r="E29" s="100">
        <v>0.48199999999999998</v>
      </c>
      <c r="F29" s="100">
        <v>0.49</v>
      </c>
      <c r="G29" s="100">
        <v>0.498</v>
      </c>
      <c r="H29" s="100">
        <v>0.50700000000000001</v>
      </c>
      <c r="I29" s="100">
        <v>0.51500000000000001</v>
      </c>
      <c r="J29" s="100">
        <v>0.52400000000000002</v>
      </c>
      <c r="K29" s="100">
        <v>0.53300000000000003</v>
      </c>
      <c r="L29" s="100">
        <v>0.54200000000000004</v>
      </c>
      <c r="M29" s="100">
        <v>0.55100000000000005</v>
      </c>
      <c r="N29" s="100">
        <v>0.56100000000000005</v>
      </c>
      <c r="O29" s="100">
        <v>0.56999999999999995</v>
      </c>
      <c r="P29" s="100">
        <v>0.57999999999999996</v>
      </c>
      <c r="Q29" s="100">
        <v>0.59</v>
      </c>
      <c r="R29" s="100">
        <v>0.6</v>
      </c>
      <c r="S29" s="100">
        <v>0.61</v>
      </c>
      <c r="T29" s="100">
        <v>0.62</v>
      </c>
      <c r="U29" s="100">
        <v>0.63100000000000001</v>
      </c>
      <c r="V29" s="100">
        <v>0.64200000000000002</v>
      </c>
      <c r="W29" s="100">
        <v>0.65200000000000002</v>
      </c>
      <c r="X29" s="100">
        <v>0.66400000000000003</v>
      </c>
      <c r="Y29" s="100">
        <v>0.67500000000000004</v>
      </c>
      <c r="Z29" s="100">
        <v>0.68600000000000005</v>
      </c>
      <c r="AA29" s="100">
        <v>0.69799999999999995</v>
      </c>
      <c r="AB29" s="100">
        <v>0.71</v>
      </c>
      <c r="AC29" s="100">
        <v>0.72199999999999998</v>
      </c>
      <c r="AD29" s="100">
        <v>0.73399999999999999</v>
      </c>
      <c r="AE29" s="100">
        <v>0.747</v>
      </c>
      <c r="AF29" s="100">
        <v>0.75900000000000001</v>
      </c>
      <c r="AG29" s="100">
        <v>0.77200000000000002</v>
      </c>
      <c r="AH29" s="100">
        <v>0.78500000000000003</v>
      </c>
      <c r="AI29" s="100">
        <v>0.79900000000000004</v>
      </c>
      <c r="AJ29" s="100">
        <v>0.81200000000000006</v>
      </c>
      <c r="AK29" s="100">
        <v>0.82599999999999996</v>
      </c>
      <c r="AL29" s="100">
        <v>0.84</v>
      </c>
      <c r="AM29" s="100">
        <v>0.85399999999999998</v>
      </c>
      <c r="AN29" s="100">
        <v>0.86899999999999999</v>
      </c>
      <c r="AO29" s="100">
        <v>0.88400000000000001</v>
      </c>
      <c r="AP29" s="100">
        <v>0.89900000000000002</v>
      </c>
      <c r="AQ29" s="100">
        <v>0.91400000000000003</v>
      </c>
      <c r="AR29" s="100">
        <v>0.93</v>
      </c>
      <c r="AS29" s="100">
        <v>0.94499999999999995</v>
      </c>
      <c r="AT29" s="100">
        <v>0.96099999999999997</v>
      </c>
      <c r="AU29" s="100">
        <v>0.97799999999999998</v>
      </c>
      <c r="AV29" s="100">
        <v>0.99399999999999999</v>
      </c>
      <c r="AW29" s="100"/>
    </row>
    <row r="30" spans="1:49" x14ac:dyDescent="0.25">
      <c r="A30" s="98">
        <v>9</v>
      </c>
      <c r="B30" s="100">
        <v>0.45900000000000002</v>
      </c>
      <c r="C30" s="100">
        <v>0.46600000000000003</v>
      </c>
      <c r="D30" s="100">
        <v>0.47399999999999998</v>
      </c>
      <c r="E30" s="100">
        <v>0.48199999999999998</v>
      </c>
      <c r="F30" s="100">
        <v>0.49099999999999999</v>
      </c>
      <c r="G30" s="100">
        <v>0.499</v>
      </c>
      <c r="H30" s="100">
        <v>0.50700000000000001</v>
      </c>
      <c r="I30" s="100">
        <v>0.51600000000000001</v>
      </c>
      <c r="J30" s="100">
        <v>0.52500000000000002</v>
      </c>
      <c r="K30" s="100">
        <v>0.53400000000000003</v>
      </c>
      <c r="L30" s="100">
        <v>0.54300000000000004</v>
      </c>
      <c r="M30" s="100">
        <v>0.55200000000000005</v>
      </c>
      <c r="N30" s="100">
        <v>0.56100000000000005</v>
      </c>
      <c r="O30" s="100">
        <v>0.57099999999999995</v>
      </c>
      <c r="P30" s="100">
        <v>0.58099999999999996</v>
      </c>
      <c r="Q30" s="100">
        <v>0.59099999999999997</v>
      </c>
      <c r="R30" s="100">
        <v>0.60099999999999998</v>
      </c>
      <c r="S30" s="100">
        <v>0.61099999999999999</v>
      </c>
      <c r="T30" s="100">
        <v>0.621</v>
      </c>
      <c r="U30" s="100">
        <v>0.63200000000000001</v>
      </c>
      <c r="V30" s="100">
        <v>0.64200000000000002</v>
      </c>
      <c r="W30" s="100">
        <v>0.65300000000000002</v>
      </c>
      <c r="X30" s="100">
        <v>0.66400000000000003</v>
      </c>
      <c r="Y30" s="100">
        <v>0.67600000000000005</v>
      </c>
      <c r="Z30" s="100">
        <v>0.68700000000000006</v>
      </c>
      <c r="AA30" s="100">
        <v>0.69899999999999995</v>
      </c>
      <c r="AB30" s="100">
        <v>0.71099999999999997</v>
      </c>
      <c r="AC30" s="100">
        <v>0.72299999999999998</v>
      </c>
      <c r="AD30" s="100">
        <v>0.73499999999999999</v>
      </c>
      <c r="AE30" s="100">
        <v>0.748</v>
      </c>
      <c r="AF30" s="100">
        <v>0.76</v>
      </c>
      <c r="AG30" s="100">
        <v>0.77300000000000002</v>
      </c>
      <c r="AH30" s="100">
        <v>0.78600000000000003</v>
      </c>
      <c r="AI30" s="100">
        <v>0.8</v>
      </c>
      <c r="AJ30" s="100">
        <v>0.81299999999999994</v>
      </c>
      <c r="AK30" s="100">
        <v>0.82699999999999996</v>
      </c>
      <c r="AL30" s="100">
        <v>0.84099999999999997</v>
      </c>
      <c r="AM30" s="100">
        <v>0.85599999999999998</v>
      </c>
      <c r="AN30" s="100">
        <v>0.87</v>
      </c>
      <c r="AO30" s="100">
        <v>0.88500000000000001</v>
      </c>
      <c r="AP30" s="100">
        <v>0.9</v>
      </c>
      <c r="AQ30" s="100">
        <v>0.91500000000000004</v>
      </c>
      <c r="AR30" s="100">
        <v>0.93100000000000005</v>
      </c>
      <c r="AS30" s="100">
        <v>0.94699999999999995</v>
      </c>
      <c r="AT30" s="100">
        <v>0.96299999999999997</v>
      </c>
      <c r="AU30" s="100">
        <v>0.97899999999999998</v>
      </c>
      <c r="AV30" s="100">
        <v>0.996</v>
      </c>
      <c r="AW30" s="100"/>
    </row>
    <row r="31" spans="1:49" x14ac:dyDescent="0.25">
      <c r="A31" s="98">
        <v>10</v>
      </c>
      <c r="B31" s="100">
        <v>0.45900000000000002</v>
      </c>
      <c r="C31" s="100">
        <v>0.46700000000000003</v>
      </c>
      <c r="D31" s="100">
        <v>0.47499999999999998</v>
      </c>
      <c r="E31" s="100">
        <v>0.48299999999999998</v>
      </c>
      <c r="F31" s="100">
        <v>0.49099999999999999</v>
      </c>
      <c r="G31" s="100">
        <v>0.5</v>
      </c>
      <c r="H31" s="100">
        <v>0.50800000000000001</v>
      </c>
      <c r="I31" s="100">
        <v>0.51700000000000002</v>
      </c>
      <c r="J31" s="100">
        <v>0.52600000000000002</v>
      </c>
      <c r="K31" s="100">
        <v>0.53400000000000003</v>
      </c>
      <c r="L31" s="100">
        <v>0.54400000000000004</v>
      </c>
      <c r="M31" s="100">
        <v>0.55300000000000005</v>
      </c>
      <c r="N31" s="100">
        <v>0.56200000000000006</v>
      </c>
      <c r="O31" s="100">
        <v>0.57199999999999995</v>
      </c>
      <c r="P31" s="100">
        <v>0.58099999999999996</v>
      </c>
      <c r="Q31" s="100">
        <v>0.59099999999999997</v>
      </c>
      <c r="R31" s="100">
        <v>0.60099999999999998</v>
      </c>
      <c r="S31" s="100">
        <v>0.61199999999999999</v>
      </c>
      <c r="T31" s="100">
        <v>0.622</v>
      </c>
      <c r="U31" s="100">
        <v>0.63300000000000001</v>
      </c>
      <c r="V31" s="100">
        <v>0.64300000000000002</v>
      </c>
      <c r="W31" s="100">
        <v>0.65400000000000003</v>
      </c>
      <c r="X31" s="100">
        <v>0.66500000000000004</v>
      </c>
      <c r="Y31" s="100">
        <v>0.67700000000000005</v>
      </c>
      <c r="Z31" s="100">
        <v>0.68799999999999994</v>
      </c>
      <c r="AA31" s="100">
        <v>0.7</v>
      </c>
      <c r="AB31" s="100">
        <v>0.71199999999999997</v>
      </c>
      <c r="AC31" s="100">
        <v>0.72399999999999998</v>
      </c>
      <c r="AD31" s="100">
        <v>0.73599999999999999</v>
      </c>
      <c r="AE31" s="100">
        <v>0.749</v>
      </c>
      <c r="AF31" s="100">
        <v>0.76100000000000001</v>
      </c>
      <c r="AG31" s="100">
        <v>0.77400000000000002</v>
      </c>
      <c r="AH31" s="100">
        <v>0.78800000000000003</v>
      </c>
      <c r="AI31" s="100">
        <v>0.80100000000000005</v>
      </c>
      <c r="AJ31" s="100">
        <v>0.81499999999999995</v>
      </c>
      <c r="AK31" s="100">
        <v>0.82799999999999996</v>
      </c>
      <c r="AL31" s="100">
        <v>0.84299999999999997</v>
      </c>
      <c r="AM31" s="100">
        <v>0.85699999999999998</v>
      </c>
      <c r="AN31" s="100">
        <v>0.871</v>
      </c>
      <c r="AO31" s="100">
        <v>0.88600000000000001</v>
      </c>
      <c r="AP31" s="100">
        <v>0.90100000000000002</v>
      </c>
      <c r="AQ31" s="100">
        <v>0.91700000000000004</v>
      </c>
      <c r="AR31" s="100">
        <v>0.93200000000000005</v>
      </c>
      <c r="AS31" s="100">
        <v>0.94799999999999995</v>
      </c>
      <c r="AT31" s="100">
        <v>0.96399999999999997</v>
      </c>
      <c r="AU31" s="100">
        <v>0.98099999999999998</v>
      </c>
      <c r="AV31" s="100">
        <v>0.997</v>
      </c>
      <c r="AW31" s="100"/>
    </row>
    <row r="32" spans="1:49" x14ac:dyDescent="0.25">
      <c r="A32" s="98">
        <v>11</v>
      </c>
      <c r="B32" s="100">
        <v>0.46</v>
      </c>
      <c r="C32" s="100">
        <v>0.46800000000000003</v>
      </c>
      <c r="D32" s="100">
        <v>0.47599999999999998</v>
      </c>
      <c r="E32" s="100">
        <v>0.48399999999999999</v>
      </c>
      <c r="F32" s="100">
        <v>0.49199999999999999</v>
      </c>
      <c r="G32" s="100">
        <v>0.5</v>
      </c>
      <c r="H32" s="100">
        <v>0.50900000000000001</v>
      </c>
      <c r="I32" s="100">
        <v>0.51700000000000002</v>
      </c>
      <c r="J32" s="100">
        <v>0.52600000000000002</v>
      </c>
      <c r="K32" s="100">
        <v>0.53500000000000003</v>
      </c>
      <c r="L32" s="100">
        <v>0.54400000000000004</v>
      </c>
      <c r="M32" s="100">
        <v>0.55400000000000005</v>
      </c>
      <c r="N32" s="100">
        <v>0.56299999999999994</v>
      </c>
      <c r="O32" s="100">
        <v>0.57299999999999995</v>
      </c>
      <c r="P32" s="100">
        <v>0.58199999999999996</v>
      </c>
      <c r="Q32" s="100">
        <v>0.59199999999999997</v>
      </c>
      <c r="R32" s="100">
        <v>0.60199999999999998</v>
      </c>
      <c r="S32" s="100">
        <v>0.61199999999999999</v>
      </c>
      <c r="T32" s="100">
        <v>0.623</v>
      </c>
      <c r="U32" s="100">
        <v>0.63300000000000001</v>
      </c>
      <c r="V32" s="100">
        <v>0.64400000000000002</v>
      </c>
      <c r="W32" s="100">
        <v>0.65500000000000003</v>
      </c>
      <c r="X32" s="100">
        <v>0.66600000000000004</v>
      </c>
      <c r="Y32" s="100">
        <v>0.67800000000000005</v>
      </c>
      <c r="Z32" s="100">
        <v>0.68899999999999995</v>
      </c>
      <c r="AA32" s="100">
        <v>0.70099999999999996</v>
      </c>
      <c r="AB32" s="100">
        <v>0.71299999999999997</v>
      </c>
      <c r="AC32" s="100">
        <v>0.72499999999999998</v>
      </c>
      <c r="AD32" s="100">
        <v>0.73699999999999999</v>
      </c>
      <c r="AE32" s="100">
        <v>0.75</v>
      </c>
      <c r="AF32" s="100">
        <v>0.76300000000000001</v>
      </c>
      <c r="AG32" s="100">
        <v>0.77500000000000002</v>
      </c>
      <c r="AH32" s="100">
        <v>0.78900000000000003</v>
      </c>
      <c r="AI32" s="100">
        <v>0.80200000000000005</v>
      </c>
      <c r="AJ32" s="100">
        <v>0.81599999999999995</v>
      </c>
      <c r="AK32" s="100">
        <v>0.83</v>
      </c>
      <c r="AL32" s="100">
        <v>0.84399999999999997</v>
      </c>
      <c r="AM32" s="100">
        <v>0.85799999999999998</v>
      </c>
      <c r="AN32" s="100">
        <v>0.873</v>
      </c>
      <c r="AO32" s="100">
        <v>0.88700000000000001</v>
      </c>
      <c r="AP32" s="100">
        <v>0.90300000000000002</v>
      </c>
      <c r="AQ32" s="100">
        <v>0.91800000000000004</v>
      </c>
      <c r="AR32" s="100">
        <v>0.93300000000000005</v>
      </c>
      <c r="AS32" s="100">
        <v>0.94899999999999995</v>
      </c>
      <c r="AT32" s="100">
        <v>0.96599999999999997</v>
      </c>
      <c r="AU32" s="100">
        <v>0.98199999999999998</v>
      </c>
      <c r="AV32" s="100">
        <v>0.999</v>
      </c>
      <c r="AW32" s="100"/>
    </row>
    <row r="38" ht="39.6" customHeight="1" x14ac:dyDescent="0.25"/>
    <row r="40" ht="27.6" customHeight="1" x14ac:dyDescent="0.25"/>
  </sheetData>
  <sheetProtection algorithmName="SHA-512" hashValue="NdGTywzTUya96oBm2xqlQc/COe+9I8o/hTkpbRF9rBPvqv0bQUBKVULb/uhqDdS7uADeqqvQUHv8SrY3gB0TnA==" saltValue="Dh7qyyHU3xZpV1UfTZkgcA==" spinCount="100000" sheet="1" objects="1" scenarios="1"/>
  <conditionalFormatting sqref="A4:A12">
    <cfRule type="expression" dxfId="145" priority="19" stopIfTrue="1">
      <formula>MOD(ROW(),2)=0</formula>
    </cfRule>
    <cfRule type="expression" dxfId="144" priority="20" stopIfTrue="1">
      <formula>MOD(ROW(),2)&lt;&gt;0</formula>
    </cfRule>
  </conditionalFormatting>
  <conditionalFormatting sqref="B4:AW13 C14:AW16">
    <cfRule type="expression" dxfId="143" priority="21" stopIfTrue="1">
      <formula>MOD(ROW(),2)=0</formula>
    </cfRule>
    <cfRule type="expression" dxfId="142" priority="22" stopIfTrue="1">
      <formula>MOD(ROW(),2)&lt;&gt;0</formula>
    </cfRule>
  </conditionalFormatting>
  <conditionalFormatting sqref="A20:A32">
    <cfRule type="expression" dxfId="141" priority="15" stopIfTrue="1">
      <formula>MOD(ROW(),2)=0</formula>
    </cfRule>
    <cfRule type="expression" dxfId="140" priority="16" stopIfTrue="1">
      <formula>MOD(ROW(),2)&lt;&gt;0</formula>
    </cfRule>
  </conditionalFormatting>
  <conditionalFormatting sqref="B20:AW22 B24:AW32 C23:AW23">
    <cfRule type="expression" dxfId="139" priority="17" stopIfTrue="1">
      <formula>MOD(ROW(),2)=0</formula>
    </cfRule>
    <cfRule type="expression" dxfId="138" priority="18" stopIfTrue="1">
      <formula>MOD(ROW(),2)&lt;&gt;0</formula>
    </cfRule>
  </conditionalFormatting>
  <conditionalFormatting sqref="A13">
    <cfRule type="expression" dxfId="137" priority="13" stopIfTrue="1">
      <formula>MOD(ROW(),2)=0</formula>
    </cfRule>
    <cfRule type="expression" dxfId="136" priority="14" stopIfTrue="1">
      <formula>MOD(ROW(),2)&lt;&gt;0</formula>
    </cfRule>
  </conditionalFormatting>
  <conditionalFormatting sqref="B23">
    <cfRule type="expression" dxfId="135" priority="11" stopIfTrue="1">
      <formula>MOD(ROW(),2)=0</formula>
    </cfRule>
    <cfRule type="expression" dxfId="134" priority="12" stopIfTrue="1">
      <formula>MOD(ROW(),2)&lt;&gt;0</formula>
    </cfRule>
  </conditionalFormatting>
  <conditionalFormatting sqref="A14">
    <cfRule type="expression" dxfId="133" priority="7" stopIfTrue="1">
      <formula>MOD(ROW(),2)=0</formula>
    </cfRule>
    <cfRule type="expression" dxfId="132" priority="8" stopIfTrue="1">
      <formula>MOD(ROW(),2)&lt;&gt;0</formula>
    </cfRule>
  </conditionalFormatting>
  <conditionalFormatting sqref="B14">
    <cfRule type="expression" dxfId="131" priority="9" stopIfTrue="1">
      <formula>MOD(ROW(),2)=0</formula>
    </cfRule>
    <cfRule type="expression" dxfId="130" priority="10" stopIfTrue="1">
      <formula>MOD(ROW(),2)&lt;&gt;0</formula>
    </cfRule>
  </conditionalFormatting>
  <conditionalFormatting sqref="A15:A16">
    <cfRule type="expression" dxfId="129" priority="3" stopIfTrue="1">
      <formula>MOD(ROW(),2)=0</formula>
    </cfRule>
    <cfRule type="expression" dxfId="128" priority="4" stopIfTrue="1">
      <formula>MOD(ROW(),2)&lt;&gt;0</formula>
    </cfRule>
  </conditionalFormatting>
  <conditionalFormatting sqref="B16">
    <cfRule type="expression" dxfId="127" priority="5" stopIfTrue="1">
      <formula>MOD(ROW(),2)=0</formula>
    </cfRule>
    <cfRule type="expression" dxfId="126" priority="6" stopIfTrue="1">
      <formula>MOD(ROW(),2)&lt;&gt;0</formula>
    </cfRule>
  </conditionalFormatting>
  <conditionalFormatting sqref="B15">
    <cfRule type="expression" dxfId="125" priority="1" stopIfTrue="1">
      <formula>MOD(ROW(),2)=0</formula>
    </cfRule>
    <cfRule type="expression" dxfId="1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28"/>
  <dimension ref="A1:P40"/>
  <sheetViews>
    <sheetView showGridLines="0" zoomScale="85" zoomScaleNormal="85" workbookViewId="0"/>
  </sheetViews>
  <sheetFormatPr defaultColWidth="10" defaultRowHeight="13.2" x14ac:dyDescent="0.25"/>
  <cols>
    <col min="1" max="1" width="31.6640625" style="27" customWidth="1"/>
    <col min="2" max="16" width="22.6640625" style="27" customWidth="1"/>
    <col min="17" max="16384" width="10" style="27"/>
  </cols>
  <sheetData>
    <row r="1" spans="1:16" ht="21" x14ac:dyDescent="0.4">
      <c r="A1" s="40" t="s">
        <v>4</v>
      </c>
      <c r="B1" s="41"/>
      <c r="C1" s="41"/>
      <c r="D1" s="41"/>
      <c r="E1" s="41"/>
      <c r="F1" s="41"/>
      <c r="G1" s="41"/>
      <c r="H1" s="41"/>
      <c r="I1" s="41"/>
      <c r="L1" s="96"/>
    </row>
    <row r="2" spans="1:16" ht="15.6" x14ac:dyDescent="0.3">
      <c r="A2" s="94" t="str">
        <f>'[5]Purpose of spreadsheet'!A2</f>
        <v>Police_EW - Scheme Pays factors</v>
      </c>
      <c r="B2" s="43"/>
      <c r="C2" s="43"/>
      <c r="D2" s="43"/>
      <c r="E2" s="43"/>
      <c r="F2" s="43"/>
      <c r="G2" s="43"/>
      <c r="H2" s="43"/>
      <c r="I2" s="43"/>
    </row>
    <row r="4" spans="1:16" x14ac:dyDescent="0.25">
      <c r="A4" s="88" t="s">
        <v>24</v>
      </c>
      <c r="B4" s="82" t="s">
        <v>26</v>
      </c>
      <c r="C4" s="82"/>
      <c r="D4" s="82"/>
      <c r="E4" s="82"/>
      <c r="F4" s="82"/>
      <c r="G4" s="82"/>
      <c r="H4" s="82"/>
      <c r="I4" s="82"/>
      <c r="J4" s="82"/>
      <c r="K4" s="82"/>
      <c r="L4" s="82"/>
      <c r="M4" s="82"/>
      <c r="N4" s="82"/>
      <c r="O4" s="82"/>
      <c r="P4" s="82"/>
    </row>
    <row r="5" spans="1:16" x14ac:dyDescent="0.25">
      <c r="A5" s="89" t="s">
        <v>16</v>
      </c>
      <c r="B5" s="84" t="s">
        <v>52</v>
      </c>
      <c r="C5" s="84"/>
      <c r="D5" s="84"/>
      <c r="E5" s="84"/>
      <c r="F5" s="84"/>
      <c r="G5" s="84"/>
      <c r="H5" s="84"/>
      <c r="I5" s="84"/>
      <c r="J5" s="84"/>
      <c r="K5" s="84"/>
      <c r="L5" s="84"/>
      <c r="M5" s="84"/>
      <c r="N5" s="84"/>
      <c r="O5" s="84"/>
      <c r="P5" s="84"/>
    </row>
    <row r="6" spans="1:16" x14ac:dyDescent="0.25">
      <c r="A6" s="89" t="s">
        <v>53</v>
      </c>
      <c r="B6" s="84">
        <v>2015</v>
      </c>
      <c r="C6" s="84"/>
      <c r="D6" s="84"/>
      <c r="E6" s="84"/>
      <c r="F6" s="84"/>
      <c r="G6" s="84"/>
      <c r="H6" s="84"/>
      <c r="I6" s="84"/>
      <c r="J6" s="84"/>
      <c r="K6" s="84"/>
      <c r="L6" s="84"/>
      <c r="M6" s="84"/>
      <c r="N6" s="84"/>
      <c r="O6" s="84"/>
      <c r="P6" s="84"/>
    </row>
    <row r="7" spans="1:16" x14ac:dyDescent="0.25">
      <c r="A7" s="89" t="s">
        <v>17</v>
      </c>
      <c r="B7" s="84" t="s">
        <v>574</v>
      </c>
      <c r="C7" s="84"/>
      <c r="D7" s="84"/>
      <c r="E7" s="84"/>
      <c r="F7" s="84"/>
      <c r="G7" s="84"/>
      <c r="H7" s="84"/>
      <c r="I7" s="84"/>
      <c r="J7" s="84"/>
      <c r="K7" s="84"/>
      <c r="L7" s="84"/>
      <c r="M7" s="84"/>
      <c r="N7" s="84"/>
      <c r="O7" s="84"/>
      <c r="P7" s="84"/>
    </row>
    <row r="8" spans="1:16" ht="12.45" customHeight="1" x14ac:dyDescent="0.25">
      <c r="A8" s="89" t="s">
        <v>2</v>
      </c>
      <c r="B8" s="84" t="s">
        <v>590</v>
      </c>
      <c r="C8" s="84"/>
      <c r="D8" s="84"/>
      <c r="E8" s="84"/>
      <c r="F8" s="84"/>
      <c r="G8" s="84"/>
      <c r="H8" s="84"/>
      <c r="I8" s="84"/>
      <c r="J8" s="84"/>
      <c r="K8" s="84"/>
      <c r="L8" s="84"/>
      <c r="M8" s="84"/>
      <c r="N8" s="84"/>
      <c r="O8" s="84"/>
      <c r="P8" s="84"/>
    </row>
    <row r="9" spans="1:16" x14ac:dyDescent="0.25">
      <c r="A9" s="89" t="s">
        <v>23</v>
      </c>
      <c r="B9" s="84" t="s">
        <v>398</v>
      </c>
      <c r="C9" s="84"/>
      <c r="D9" s="84"/>
      <c r="E9" s="84"/>
      <c r="F9" s="84"/>
      <c r="G9" s="84"/>
      <c r="H9" s="84"/>
      <c r="I9" s="84"/>
      <c r="J9" s="84"/>
      <c r="K9" s="84"/>
      <c r="L9" s="84"/>
      <c r="M9" s="84"/>
      <c r="N9" s="84"/>
      <c r="O9" s="84"/>
      <c r="P9" s="84"/>
    </row>
    <row r="10" spans="1:16" ht="12.45" customHeight="1" x14ac:dyDescent="0.25">
      <c r="A10" s="89" t="s">
        <v>270</v>
      </c>
      <c r="B10" s="84" t="s">
        <v>442</v>
      </c>
      <c r="C10" s="84"/>
      <c r="D10" s="84"/>
      <c r="E10" s="84"/>
      <c r="F10" s="84"/>
      <c r="G10" s="84"/>
      <c r="H10" s="84"/>
      <c r="I10" s="84"/>
      <c r="J10" s="84"/>
      <c r="K10" s="84"/>
      <c r="L10" s="84"/>
      <c r="M10" s="84"/>
      <c r="N10" s="84"/>
      <c r="O10" s="84"/>
      <c r="P10" s="84"/>
    </row>
    <row r="11" spans="1:16" x14ac:dyDescent="0.25">
      <c r="A11" s="89" t="s">
        <v>57</v>
      </c>
      <c r="B11" s="84">
        <v>625</v>
      </c>
      <c r="C11" s="84"/>
      <c r="D11" s="84"/>
      <c r="E11" s="84"/>
      <c r="F11" s="84"/>
      <c r="G11" s="84"/>
      <c r="H11" s="84"/>
      <c r="I11" s="84"/>
      <c r="J11" s="84"/>
      <c r="K11" s="84"/>
      <c r="L11" s="84"/>
      <c r="M11" s="84"/>
      <c r="N11" s="84"/>
      <c r="O11" s="84"/>
      <c r="P11" s="84"/>
    </row>
    <row r="12" spans="1:16" x14ac:dyDescent="0.25">
      <c r="A12" s="89" t="s">
        <v>58</v>
      </c>
      <c r="B12" s="84" t="s">
        <v>591</v>
      </c>
      <c r="C12" s="84"/>
      <c r="D12" s="84"/>
      <c r="E12" s="84"/>
      <c r="F12" s="84"/>
      <c r="G12" s="84"/>
      <c r="H12" s="84"/>
      <c r="I12" s="84"/>
      <c r="J12" s="84"/>
      <c r="K12" s="84"/>
      <c r="L12" s="84"/>
      <c r="M12" s="84"/>
      <c r="N12" s="84"/>
      <c r="O12" s="84"/>
      <c r="P12" s="84"/>
    </row>
    <row r="13" spans="1:16" ht="12.45" customHeight="1" x14ac:dyDescent="0.25">
      <c r="A13" s="89" t="s">
        <v>519</v>
      </c>
      <c r="B13" s="84" t="s">
        <v>653</v>
      </c>
      <c r="C13" s="84"/>
      <c r="D13" s="84"/>
      <c r="E13" s="84"/>
      <c r="F13" s="84"/>
      <c r="G13" s="84"/>
      <c r="H13" s="84"/>
      <c r="I13" s="84"/>
      <c r="J13" s="84"/>
      <c r="K13" s="84"/>
      <c r="L13" s="84"/>
      <c r="M13" s="84"/>
      <c r="N13" s="84"/>
      <c r="O13" s="84"/>
      <c r="P13" s="84"/>
    </row>
    <row r="14" spans="1:16" x14ac:dyDescent="0.25">
      <c r="A14" s="89" t="s">
        <v>19</v>
      </c>
      <c r="B14" s="90">
        <v>45135</v>
      </c>
      <c r="C14" s="84"/>
      <c r="D14" s="84"/>
      <c r="E14" s="84"/>
      <c r="F14" s="84"/>
      <c r="G14" s="84"/>
      <c r="H14" s="84"/>
      <c r="I14" s="84"/>
      <c r="J14" s="84"/>
      <c r="K14" s="84"/>
      <c r="L14" s="84"/>
      <c r="M14" s="84"/>
      <c r="N14" s="84"/>
      <c r="O14" s="84"/>
      <c r="P14" s="84"/>
    </row>
    <row r="15" spans="1:16" ht="26.4" x14ac:dyDescent="0.25">
      <c r="A15" s="89" t="s">
        <v>20</v>
      </c>
      <c r="B15" s="90">
        <v>45135</v>
      </c>
      <c r="C15" s="84"/>
      <c r="D15" s="84"/>
      <c r="E15" s="84"/>
      <c r="F15" s="84"/>
      <c r="G15" s="84"/>
      <c r="H15" s="84"/>
      <c r="I15" s="84"/>
      <c r="J15" s="84"/>
      <c r="K15" s="84"/>
      <c r="L15" s="84"/>
      <c r="M15" s="84"/>
      <c r="N15" s="84"/>
      <c r="O15" s="84"/>
      <c r="P15" s="84"/>
    </row>
    <row r="16" spans="1:16" x14ac:dyDescent="0.25">
      <c r="A16" s="89" t="s">
        <v>268</v>
      </c>
      <c r="B16" s="90" t="s">
        <v>520</v>
      </c>
      <c r="C16" s="84"/>
      <c r="D16" s="84"/>
      <c r="E16" s="84"/>
      <c r="F16" s="84"/>
      <c r="G16" s="84"/>
      <c r="H16" s="84"/>
      <c r="I16" s="84"/>
      <c r="J16" s="84"/>
      <c r="K16" s="84"/>
      <c r="L16" s="84"/>
      <c r="M16" s="84"/>
      <c r="N16" s="84"/>
      <c r="O16" s="84"/>
      <c r="P16" s="84"/>
    </row>
    <row r="18" spans="1:16" x14ac:dyDescent="0.25">
      <c r="B18" s="96" t="str">
        <f>HYPERLINK("#'Factor List'!A1","Back to Factor List")</f>
        <v>Back to Factor List</v>
      </c>
    </row>
    <row r="20" spans="1:16" x14ac:dyDescent="0.25">
      <c r="A20" s="97" t="s">
        <v>445</v>
      </c>
      <c r="B20" s="97">
        <v>0</v>
      </c>
      <c r="C20" s="97">
        <v>1</v>
      </c>
      <c r="D20" s="97">
        <v>2</v>
      </c>
      <c r="E20" s="97">
        <v>3</v>
      </c>
      <c r="F20" s="97">
        <v>4</v>
      </c>
      <c r="G20" s="97">
        <v>5</v>
      </c>
      <c r="H20" s="97">
        <v>6</v>
      </c>
      <c r="I20" s="97">
        <v>7</v>
      </c>
      <c r="J20" s="97">
        <v>8</v>
      </c>
      <c r="K20" s="97">
        <v>9</v>
      </c>
      <c r="L20" s="97">
        <v>10</v>
      </c>
      <c r="M20" s="97">
        <v>11</v>
      </c>
      <c r="N20" s="97">
        <v>12</v>
      </c>
      <c r="O20" s="97">
        <v>13</v>
      </c>
      <c r="P20" s="97">
        <v>14</v>
      </c>
    </row>
    <row r="21" spans="1:16" x14ac:dyDescent="0.25">
      <c r="A21" s="98">
        <v>0</v>
      </c>
      <c r="B21" s="100">
        <v>1</v>
      </c>
      <c r="C21" s="100">
        <v>0.94399999999999995</v>
      </c>
      <c r="D21" s="100">
        <v>0.89300000000000002</v>
      </c>
      <c r="E21" s="100">
        <v>0.84699999999999998</v>
      </c>
      <c r="F21" s="100">
        <v>0.80400000000000005</v>
      </c>
      <c r="G21" s="100">
        <v>0.76500000000000001</v>
      </c>
      <c r="H21" s="100">
        <v>0.72899999999999998</v>
      </c>
      <c r="I21" s="100">
        <v>0.69599999999999995</v>
      </c>
      <c r="J21" s="100">
        <v>0.66600000000000004</v>
      </c>
      <c r="K21" s="100">
        <v>0.63700000000000001</v>
      </c>
      <c r="L21" s="100">
        <v>0.61099999999999999</v>
      </c>
      <c r="M21" s="100">
        <v>0.58599999999999997</v>
      </c>
      <c r="N21" s="100">
        <v>0.56299999999999994</v>
      </c>
      <c r="O21" s="100">
        <v>0.54200000000000004</v>
      </c>
      <c r="P21" s="100">
        <v>0.52200000000000002</v>
      </c>
    </row>
    <row r="22" spans="1:16" x14ac:dyDescent="0.25">
      <c r="A22" s="98">
        <v>1</v>
      </c>
      <c r="B22" s="100">
        <v>0.995</v>
      </c>
      <c r="C22" s="100">
        <v>0.94</v>
      </c>
      <c r="D22" s="100">
        <v>0.88900000000000001</v>
      </c>
      <c r="E22" s="100">
        <v>0.84299999999999997</v>
      </c>
      <c r="F22" s="100">
        <v>0.80100000000000005</v>
      </c>
      <c r="G22" s="100">
        <v>0.76200000000000001</v>
      </c>
      <c r="H22" s="100">
        <v>0.72699999999999998</v>
      </c>
      <c r="I22" s="100">
        <v>0.69399999999999995</v>
      </c>
      <c r="J22" s="100">
        <v>0.66300000000000003</v>
      </c>
      <c r="K22" s="100">
        <v>0.63500000000000001</v>
      </c>
      <c r="L22" s="100">
        <v>0.60899999999999999</v>
      </c>
      <c r="M22" s="100">
        <v>0.58399999999999996</v>
      </c>
      <c r="N22" s="100">
        <v>0.56100000000000005</v>
      </c>
      <c r="O22" s="100">
        <v>0.54</v>
      </c>
      <c r="P22" s="100"/>
    </row>
    <row r="23" spans="1:16" x14ac:dyDescent="0.25">
      <c r="A23" s="98">
        <v>2</v>
      </c>
      <c r="B23" s="100">
        <v>0.99099999999999999</v>
      </c>
      <c r="C23" s="100">
        <v>0.93500000000000005</v>
      </c>
      <c r="D23" s="100">
        <v>0.88500000000000001</v>
      </c>
      <c r="E23" s="100">
        <v>0.83899999999999997</v>
      </c>
      <c r="F23" s="100">
        <v>0.79800000000000004</v>
      </c>
      <c r="G23" s="100">
        <v>0.75900000000000001</v>
      </c>
      <c r="H23" s="100">
        <v>0.72399999999999998</v>
      </c>
      <c r="I23" s="100">
        <v>0.69099999999999995</v>
      </c>
      <c r="J23" s="100">
        <v>0.66100000000000003</v>
      </c>
      <c r="K23" s="100">
        <v>0.63300000000000001</v>
      </c>
      <c r="L23" s="100">
        <v>0.60699999999999998</v>
      </c>
      <c r="M23" s="100">
        <v>0.58199999999999996</v>
      </c>
      <c r="N23" s="100">
        <v>0.56000000000000005</v>
      </c>
      <c r="O23" s="100">
        <v>0.53900000000000003</v>
      </c>
      <c r="P23" s="100"/>
    </row>
    <row r="24" spans="1:16" x14ac:dyDescent="0.25">
      <c r="A24" s="98">
        <v>3</v>
      </c>
      <c r="B24" s="100">
        <v>0.98599999999999999</v>
      </c>
      <c r="C24" s="100">
        <v>0.93100000000000005</v>
      </c>
      <c r="D24" s="100">
        <v>0.88100000000000001</v>
      </c>
      <c r="E24" s="100">
        <v>0.83599999999999997</v>
      </c>
      <c r="F24" s="100">
        <v>0.79400000000000004</v>
      </c>
      <c r="G24" s="100">
        <v>0.75600000000000001</v>
      </c>
      <c r="H24" s="100">
        <v>0.72099999999999997</v>
      </c>
      <c r="I24" s="100">
        <v>0.68899999999999995</v>
      </c>
      <c r="J24" s="100">
        <v>0.65800000000000003</v>
      </c>
      <c r="K24" s="100">
        <v>0.63100000000000001</v>
      </c>
      <c r="L24" s="100">
        <v>0.60499999999999998</v>
      </c>
      <c r="M24" s="100">
        <v>0.57999999999999996</v>
      </c>
      <c r="N24" s="100">
        <v>0.55800000000000005</v>
      </c>
      <c r="O24" s="100">
        <v>0.53700000000000003</v>
      </c>
      <c r="P24" s="100"/>
    </row>
    <row r="25" spans="1:16" x14ac:dyDescent="0.25">
      <c r="A25" s="98">
        <v>4</v>
      </c>
      <c r="B25" s="100">
        <v>0.98099999999999998</v>
      </c>
      <c r="C25" s="100">
        <v>0.92700000000000005</v>
      </c>
      <c r="D25" s="100">
        <v>0.878</v>
      </c>
      <c r="E25" s="100">
        <v>0.83199999999999996</v>
      </c>
      <c r="F25" s="100">
        <v>0.79100000000000004</v>
      </c>
      <c r="G25" s="100">
        <v>0.753</v>
      </c>
      <c r="H25" s="100">
        <v>0.71799999999999997</v>
      </c>
      <c r="I25" s="100">
        <v>0.68600000000000005</v>
      </c>
      <c r="J25" s="100">
        <v>0.65600000000000003</v>
      </c>
      <c r="K25" s="100">
        <v>0.628</v>
      </c>
      <c r="L25" s="100">
        <v>0.60299999999999998</v>
      </c>
      <c r="M25" s="100">
        <v>0.57799999999999996</v>
      </c>
      <c r="N25" s="100">
        <v>0.55600000000000005</v>
      </c>
      <c r="O25" s="100">
        <v>0.53500000000000003</v>
      </c>
      <c r="P25" s="100"/>
    </row>
    <row r="26" spans="1:16" x14ac:dyDescent="0.25">
      <c r="A26" s="98">
        <v>5</v>
      </c>
      <c r="B26" s="100">
        <v>0.97699999999999998</v>
      </c>
      <c r="C26" s="100">
        <v>0.92300000000000004</v>
      </c>
      <c r="D26" s="100">
        <v>0.874</v>
      </c>
      <c r="E26" s="100">
        <v>0.82899999999999996</v>
      </c>
      <c r="F26" s="100">
        <v>0.78800000000000003</v>
      </c>
      <c r="G26" s="100">
        <v>0.75</v>
      </c>
      <c r="H26" s="100">
        <v>0.71499999999999997</v>
      </c>
      <c r="I26" s="100">
        <v>0.68300000000000005</v>
      </c>
      <c r="J26" s="100">
        <v>0.65400000000000003</v>
      </c>
      <c r="K26" s="100">
        <v>0.626</v>
      </c>
      <c r="L26" s="100">
        <v>0.6</v>
      </c>
      <c r="M26" s="100">
        <v>0.57699999999999996</v>
      </c>
      <c r="N26" s="100">
        <v>0.55400000000000005</v>
      </c>
      <c r="O26" s="100">
        <v>0.53400000000000003</v>
      </c>
      <c r="P26" s="100"/>
    </row>
    <row r="27" spans="1:16" x14ac:dyDescent="0.25">
      <c r="A27" s="98">
        <v>6</v>
      </c>
      <c r="B27" s="100">
        <v>0.97199999999999998</v>
      </c>
      <c r="C27" s="100">
        <v>0.91800000000000004</v>
      </c>
      <c r="D27" s="100">
        <v>0.87</v>
      </c>
      <c r="E27" s="100">
        <v>0.82499999999999996</v>
      </c>
      <c r="F27" s="100">
        <v>0.78500000000000003</v>
      </c>
      <c r="G27" s="100">
        <v>0.747</v>
      </c>
      <c r="H27" s="100">
        <v>0.71299999999999997</v>
      </c>
      <c r="I27" s="100">
        <v>0.68100000000000005</v>
      </c>
      <c r="J27" s="100">
        <v>0.65100000000000002</v>
      </c>
      <c r="K27" s="100">
        <v>0.624</v>
      </c>
      <c r="L27" s="100">
        <v>0.59799999999999998</v>
      </c>
      <c r="M27" s="100">
        <v>0.57499999999999996</v>
      </c>
      <c r="N27" s="100">
        <v>0.55200000000000005</v>
      </c>
      <c r="O27" s="100">
        <v>0.53200000000000003</v>
      </c>
      <c r="P27" s="100"/>
    </row>
    <row r="28" spans="1:16" x14ac:dyDescent="0.25">
      <c r="A28" s="98">
        <v>7</v>
      </c>
      <c r="B28" s="100">
        <v>0.96699999999999997</v>
      </c>
      <c r="C28" s="100">
        <v>0.91400000000000003</v>
      </c>
      <c r="D28" s="100">
        <v>0.86599999999999999</v>
      </c>
      <c r="E28" s="100">
        <v>0.82199999999999995</v>
      </c>
      <c r="F28" s="100">
        <v>0.78100000000000003</v>
      </c>
      <c r="G28" s="100">
        <v>0.74399999999999999</v>
      </c>
      <c r="H28" s="100">
        <v>0.71</v>
      </c>
      <c r="I28" s="100">
        <v>0.67800000000000005</v>
      </c>
      <c r="J28" s="100">
        <v>0.64900000000000002</v>
      </c>
      <c r="K28" s="100">
        <v>0.622</v>
      </c>
      <c r="L28" s="100">
        <v>0.59599999999999997</v>
      </c>
      <c r="M28" s="100">
        <v>0.57299999999999995</v>
      </c>
      <c r="N28" s="100">
        <v>0.55100000000000005</v>
      </c>
      <c r="O28" s="100">
        <v>0.53</v>
      </c>
      <c r="P28" s="100"/>
    </row>
    <row r="29" spans="1:16" x14ac:dyDescent="0.25">
      <c r="A29" s="98">
        <v>8</v>
      </c>
      <c r="B29" s="100">
        <v>0.96299999999999997</v>
      </c>
      <c r="C29" s="100">
        <v>0.91</v>
      </c>
      <c r="D29" s="100">
        <v>0.86199999999999999</v>
      </c>
      <c r="E29" s="100">
        <v>0.81799999999999995</v>
      </c>
      <c r="F29" s="100">
        <v>0.77800000000000002</v>
      </c>
      <c r="G29" s="100">
        <v>0.74099999999999999</v>
      </c>
      <c r="H29" s="100">
        <v>0.70699999999999996</v>
      </c>
      <c r="I29" s="100">
        <v>0.67600000000000005</v>
      </c>
      <c r="J29" s="100">
        <v>0.64700000000000002</v>
      </c>
      <c r="K29" s="100">
        <v>0.62</v>
      </c>
      <c r="L29" s="100">
        <v>0.59399999999999997</v>
      </c>
      <c r="M29" s="100">
        <v>0.57099999999999995</v>
      </c>
      <c r="N29" s="100">
        <v>0.54900000000000004</v>
      </c>
      <c r="O29" s="100">
        <v>0.52900000000000003</v>
      </c>
      <c r="P29" s="100"/>
    </row>
    <row r="30" spans="1:16" x14ac:dyDescent="0.25">
      <c r="A30" s="98">
        <v>9</v>
      </c>
      <c r="B30" s="100">
        <v>0.95799999999999996</v>
      </c>
      <c r="C30" s="100">
        <v>0.90600000000000003</v>
      </c>
      <c r="D30" s="100">
        <v>0.85799999999999998</v>
      </c>
      <c r="E30" s="100">
        <v>0.81499999999999995</v>
      </c>
      <c r="F30" s="100">
        <v>0.77500000000000002</v>
      </c>
      <c r="G30" s="100">
        <v>0.73799999999999999</v>
      </c>
      <c r="H30" s="100">
        <v>0.70399999999999996</v>
      </c>
      <c r="I30" s="100">
        <v>0.67300000000000004</v>
      </c>
      <c r="J30" s="100">
        <v>0.64400000000000002</v>
      </c>
      <c r="K30" s="100">
        <v>0.61699999999999999</v>
      </c>
      <c r="L30" s="100">
        <v>0.59199999999999997</v>
      </c>
      <c r="M30" s="100">
        <v>0.56899999999999995</v>
      </c>
      <c r="N30" s="100">
        <v>0.54700000000000004</v>
      </c>
      <c r="O30" s="100">
        <v>0.52700000000000002</v>
      </c>
      <c r="P30" s="100"/>
    </row>
    <row r="31" spans="1:16" x14ac:dyDescent="0.25">
      <c r="A31" s="98">
        <v>10</v>
      </c>
      <c r="B31" s="100">
        <v>0.95299999999999996</v>
      </c>
      <c r="C31" s="100">
        <v>0.90100000000000002</v>
      </c>
      <c r="D31" s="100">
        <v>0.85399999999999998</v>
      </c>
      <c r="E31" s="100">
        <v>0.81100000000000005</v>
      </c>
      <c r="F31" s="100">
        <v>0.77200000000000002</v>
      </c>
      <c r="G31" s="100">
        <v>0.73499999999999999</v>
      </c>
      <c r="H31" s="100">
        <v>0.70199999999999996</v>
      </c>
      <c r="I31" s="100">
        <v>0.67100000000000004</v>
      </c>
      <c r="J31" s="100">
        <v>0.64200000000000002</v>
      </c>
      <c r="K31" s="100">
        <v>0.61499999999999999</v>
      </c>
      <c r="L31" s="100">
        <v>0.59</v>
      </c>
      <c r="M31" s="100">
        <v>0.56699999999999995</v>
      </c>
      <c r="N31" s="100">
        <v>0.54500000000000004</v>
      </c>
      <c r="O31" s="100">
        <v>0.52500000000000002</v>
      </c>
      <c r="P31" s="100"/>
    </row>
    <row r="32" spans="1:16" x14ac:dyDescent="0.25">
      <c r="A32" s="98">
        <v>11</v>
      </c>
      <c r="B32" s="100">
        <v>0.94899999999999995</v>
      </c>
      <c r="C32" s="100">
        <v>0.89700000000000002</v>
      </c>
      <c r="D32" s="100">
        <v>0.85</v>
      </c>
      <c r="E32" s="100">
        <v>0.80800000000000005</v>
      </c>
      <c r="F32" s="100">
        <v>0.76800000000000002</v>
      </c>
      <c r="G32" s="100">
        <v>0.73199999999999998</v>
      </c>
      <c r="H32" s="100">
        <v>0.69899999999999995</v>
      </c>
      <c r="I32" s="100">
        <v>0.66800000000000004</v>
      </c>
      <c r="J32" s="100">
        <v>0.64</v>
      </c>
      <c r="K32" s="100">
        <v>0.61299999999999999</v>
      </c>
      <c r="L32" s="100">
        <v>0.58799999999999997</v>
      </c>
      <c r="M32" s="100">
        <v>0.56499999999999995</v>
      </c>
      <c r="N32" s="100">
        <v>0.54400000000000004</v>
      </c>
      <c r="O32" s="100">
        <v>0.52400000000000002</v>
      </c>
      <c r="P32" s="100"/>
    </row>
    <row r="38" ht="39.6" customHeight="1" x14ac:dyDescent="0.25"/>
    <row r="40" ht="27.6" customHeight="1" x14ac:dyDescent="0.25"/>
  </sheetData>
  <sheetProtection algorithmName="SHA-512" hashValue="9IOWMjtEl7WxchAEhFJxDOBfplPA6SqMFDwM8nW/xE5W+2iWYPrkdBLvWF0BCFbuhdpYW7Cxc/GLBcztrwapdQ==" saltValue="f3nMmj5snUIa/NbTd+4CTA==" spinCount="100000" sheet="1" objects="1" scenarios="1"/>
  <conditionalFormatting sqref="A4:A12">
    <cfRule type="expression" dxfId="123" priority="19" stopIfTrue="1">
      <formula>MOD(ROW(),2)=0</formula>
    </cfRule>
    <cfRule type="expression" dxfId="122" priority="20" stopIfTrue="1">
      <formula>MOD(ROW(),2)&lt;&gt;0</formula>
    </cfRule>
  </conditionalFormatting>
  <conditionalFormatting sqref="B4:P13 C14:P16">
    <cfRule type="expression" dxfId="121" priority="21" stopIfTrue="1">
      <formula>MOD(ROW(),2)=0</formula>
    </cfRule>
    <cfRule type="expression" dxfId="120" priority="22" stopIfTrue="1">
      <formula>MOD(ROW(),2)&lt;&gt;0</formula>
    </cfRule>
  </conditionalFormatting>
  <conditionalFormatting sqref="A20:A32">
    <cfRule type="expression" dxfId="119" priority="15" stopIfTrue="1">
      <formula>MOD(ROW(),2)=0</formula>
    </cfRule>
    <cfRule type="expression" dxfId="118" priority="16" stopIfTrue="1">
      <formula>MOD(ROW(),2)&lt;&gt;0</formula>
    </cfRule>
  </conditionalFormatting>
  <conditionalFormatting sqref="B20:P22 B24:P32 C23:P23">
    <cfRule type="expression" dxfId="117" priority="17" stopIfTrue="1">
      <formula>MOD(ROW(),2)=0</formula>
    </cfRule>
    <cfRule type="expression" dxfId="116" priority="18" stopIfTrue="1">
      <formula>MOD(ROW(),2)&lt;&gt;0</formula>
    </cfRule>
  </conditionalFormatting>
  <conditionalFormatting sqref="A13">
    <cfRule type="expression" dxfId="115" priority="13" stopIfTrue="1">
      <formula>MOD(ROW(),2)=0</formula>
    </cfRule>
    <cfRule type="expression" dxfId="114" priority="14" stopIfTrue="1">
      <formula>MOD(ROW(),2)&lt;&gt;0</formula>
    </cfRule>
  </conditionalFormatting>
  <conditionalFormatting sqref="B23">
    <cfRule type="expression" dxfId="113" priority="11" stopIfTrue="1">
      <formula>MOD(ROW(),2)=0</formula>
    </cfRule>
    <cfRule type="expression" dxfId="112" priority="12" stopIfTrue="1">
      <formula>MOD(ROW(),2)&lt;&gt;0</formula>
    </cfRule>
  </conditionalFormatting>
  <conditionalFormatting sqref="A14">
    <cfRule type="expression" dxfId="111" priority="7" stopIfTrue="1">
      <formula>MOD(ROW(),2)=0</formula>
    </cfRule>
    <cfRule type="expression" dxfId="110" priority="8" stopIfTrue="1">
      <formula>MOD(ROW(),2)&lt;&gt;0</formula>
    </cfRule>
  </conditionalFormatting>
  <conditionalFormatting sqref="B14">
    <cfRule type="expression" dxfId="109" priority="9" stopIfTrue="1">
      <formula>MOD(ROW(),2)=0</formula>
    </cfRule>
    <cfRule type="expression" dxfId="108" priority="10" stopIfTrue="1">
      <formula>MOD(ROW(),2)&lt;&gt;0</formula>
    </cfRule>
  </conditionalFormatting>
  <conditionalFormatting sqref="A15:A16">
    <cfRule type="expression" dxfId="107" priority="3" stopIfTrue="1">
      <formula>MOD(ROW(),2)=0</formula>
    </cfRule>
    <cfRule type="expression" dxfId="106" priority="4" stopIfTrue="1">
      <formula>MOD(ROW(),2)&lt;&gt;0</formula>
    </cfRule>
  </conditionalFormatting>
  <conditionalFormatting sqref="B16">
    <cfRule type="expression" dxfId="105" priority="5" stopIfTrue="1">
      <formula>MOD(ROW(),2)=0</formula>
    </cfRule>
    <cfRule type="expression" dxfId="104" priority="6" stopIfTrue="1">
      <formula>MOD(ROW(),2)&lt;&gt;0</formula>
    </cfRule>
  </conditionalFormatting>
  <conditionalFormatting sqref="B15">
    <cfRule type="expression" dxfId="103" priority="1" stopIfTrue="1">
      <formula>MOD(ROW(),2)=0</formula>
    </cfRule>
    <cfRule type="expression" dxfId="1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29"/>
  <dimension ref="A1:AX40"/>
  <sheetViews>
    <sheetView showGridLines="0" zoomScale="85" zoomScaleNormal="85" workbookViewId="0"/>
  </sheetViews>
  <sheetFormatPr defaultColWidth="10" defaultRowHeight="13.2" x14ac:dyDescent="0.25"/>
  <cols>
    <col min="1" max="1" width="31.6640625" style="27" customWidth="1"/>
    <col min="2" max="50" width="22.6640625" style="27" customWidth="1"/>
    <col min="51" max="16384" width="10" style="27"/>
  </cols>
  <sheetData>
    <row r="1" spans="1:50" ht="21" x14ac:dyDescent="0.4">
      <c r="A1" s="40" t="s">
        <v>4</v>
      </c>
      <c r="B1" s="41"/>
      <c r="C1" s="41"/>
      <c r="D1" s="41"/>
      <c r="E1" s="41"/>
      <c r="F1" s="41"/>
      <c r="G1" s="41"/>
      <c r="H1" s="41"/>
      <c r="I1" s="41"/>
      <c r="L1" s="96"/>
    </row>
    <row r="2" spans="1:50" ht="15.6" x14ac:dyDescent="0.3">
      <c r="A2" s="94" t="str">
        <f>'[5]Purpose of spreadsheet'!A2</f>
        <v>Police_EW - Scheme Pays factors</v>
      </c>
      <c r="B2" s="43"/>
      <c r="C2" s="43"/>
      <c r="D2" s="43"/>
      <c r="E2" s="43"/>
      <c r="F2" s="43"/>
      <c r="G2" s="43"/>
      <c r="H2" s="43"/>
      <c r="I2" s="43"/>
    </row>
    <row r="4" spans="1:50" x14ac:dyDescent="0.25">
      <c r="A4" s="88" t="s">
        <v>24</v>
      </c>
      <c r="B4" s="82" t="s">
        <v>26</v>
      </c>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row>
    <row r="5" spans="1:50" x14ac:dyDescent="0.25">
      <c r="A5" s="89" t="s">
        <v>16</v>
      </c>
      <c r="B5" s="84" t="s">
        <v>52</v>
      </c>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row>
    <row r="6" spans="1:50" x14ac:dyDescent="0.25">
      <c r="A6" s="89" t="s">
        <v>53</v>
      </c>
      <c r="B6" s="84">
        <v>2015</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row>
    <row r="7" spans="1:50" x14ac:dyDescent="0.25">
      <c r="A7" s="89" t="s">
        <v>17</v>
      </c>
      <c r="B7" s="84" t="s">
        <v>574</v>
      </c>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row>
    <row r="8" spans="1:50" ht="12.45" customHeight="1" x14ac:dyDescent="0.25">
      <c r="A8" s="89" t="s">
        <v>2</v>
      </c>
      <c r="B8" s="84" t="s">
        <v>592</v>
      </c>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row>
    <row r="9" spans="1:50" x14ac:dyDescent="0.25">
      <c r="A9" s="89" t="s">
        <v>23</v>
      </c>
      <c r="B9" s="84" t="s">
        <v>398</v>
      </c>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row>
    <row r="10" spans="1:50" ht="12.45" customHeight="1" x14ac:dyDescent="0.25">
      <c r="A10" s="89" t="s">
        <v>270</v>
      </c>
      <c r="B10" s="84" t="s">
        <v>442</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row>
    <row r="11" spans="1:50" x14ac:dyDescent="0.25">
      <c r="A11" s="89" t="s">
        <v>57</v>
      </c>
      <c r="B11" s="84">
        <v>626</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row>
    <row r="12" spans="1:50" x14ac:dyDescent="0.25">
      <c r="A12" s="89" t="s">
        <v>58</v>
      </c>
      <c r="B12" s="84" t="s">
        <v>593</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row>
    <row r="13" spans="1:50" ht="12.45" customHeight="1" x14ac:dyDescent="0.25">
      <c r="A13" s="89" t="s">
        <v>519</v>
      </c>
      <c r="B13" s="84" t="s">
        <v>653</v>
      </c>
      <c r="C13" s="84"/>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row>
    <row r="14" spans="1:50" x14ac:dyDescent="0.25">
      <c r="A14" s="89" t="s">
        <v>19</v>
      </c>
      <c r="B14" s="90">
        <v>45135</v>
      </c>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c r="AU14" s="84"/>
      <c r="AV14" s="84"/>
      <c r="AW14" s="84"/>
      <c r="AX14" s="84"/>
    </row>
    <row r="15" spans="1:50" ht="26.4" x14ac:dyDescent="0.25">
      <c r="A15" s="89" t="s">
        <v>20</v>
      </c>
      <c r="B15" s="90">
        <v>45135</v>
      </c>
      <c r="C15" s="84"/>
      <c r="D15" s="84"/>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84"/>
      <c r="AX15" s="84"/>
    </row>
    <row r="16" spans="1:50" x14ac:dyDescent="0.25">
      <c r="A16" s="89" t="s">
        <v>268</v>
      </c>
      <c r="B16" s="90" t="s">
        <v>520</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row>
    <row r="18" spans="1:50" x14ac:dyDescent="0.25">
      <c r="B18" s="96" t="str">
        <f>HYPERLINK("#'Factor List'!A1","Back to Factor List")</f>
        <v>Back to Factor List</v>
      </c>
    </row>
    <row r="20" spans="1:50" x14ac:dyDescent="0.25">
      <c r="A20" s="97" t="s">
        <v>445</v>
      </c>
      <c r="B20" s="97">
        <v>0</v>
      </c>
      <c r="C20" s="97">
        <v>1</v>
      </c>
      <c r="D20" s="97">
        <v>2</v>
      </c>
      <c r="E20" s="97">
        <v>3</v>
      </c>
      <c r="F20" s="97">
        <v>4</v>
      </c>
      <c r="G20" s="97">
        <v>5</v>
      </c>
      <c r="H20" s="97">
        <v>6</v>
      </c>
      <c r="I20" s="97">
        <v>7</v>
      </c>
      <c r="J20" s="97">
        <v>8</v>
      </c>
      <c r="K20" s="97">
        <v>9</v>
      </c>
      <c r="L20" s="97">
        <v>10</v>
      </c>
      <c r="M20" s="97">
        <v>11</v>
      </c>
      <c r="N20" s="97">
        <v>12</v>
      </c>
      <c r="O20" s="97">
        <v>13</v>
      </c>
      <c r="P20" s="97">
        <v>14</v>
      </c>
      <c r="Q20" s="97">
        <v>15</v>
      </c>
      <c r="R20" s="97">
        <v>16</v>
      </c>
      <c r="S20" s="97">
        <v>17</v>
      </c>
      <c r="T20" s="97">
        <v>18</v>
      </c>
      <c r="U20" s="97">
        <v>19</v>
      </c>
      <c r="V20" s="97">
        <v>20</v>
      </c>
      <c r="W20" s="97">
        <v>21</v>
      </c>
      <c r="X20" s="97">
        <v>22</v>
      </c>
      <c r="Y20" s="97">
        <v>23</v>
      </c>
      <c r="Z20" s="97">
        <v>24</v>
      </c>
      <c r="AA20" s="97">
        <v>25</v>
      </c>
      <c r="AB20" s="97">
        <v>26</v>
      </c>
      <c r="AC20" s="97">
        <v>27</v>
      </c>
      <c r="AD20" s="97">
        <v>28</v>
      </c>
      <c r="AE20" s="97">
        <v>29</v>
      </c>
      <c r="AF20" s="97">
        <v>30</v>
      </c>
      <c r="AG20" s="97">
        <v>31</v>
      </c>
      <c r="AH20" s="97">
        <v>32</v>
      </c>
      <c r="AI20" s="97">
        <v>33</v>
      </c>
      <c r="AJ20" s="97">
        <v>34</v>
      </c>
      <c r="AK20" s="97">
        <v>35</v>
      </c>
      <c r="AL20" s="97">
        <v>36</v>
      </c>
      <c r="AM20" s="97">
        <v>37</v>
      </c>
      <c r="AN20" s="97">
        <v>38</v>
      </c>
      <c r="AO20" s="97">
        <v>39</v>
      </c>
      <c r="AP20" s="97">
        <v>40</v>
      </c>
      <c r="AQ20" s="97">
        <v>41</v>
      </c>
      <c r="AR20" s="97">
        <v>42</v>
      </c>
      <c r="AS20" s="97">
        <v>43</v>
      </c>
      <c r="AT20" s="97">
        <v>44</v>
      </c>
      <c r="AU20" s="97">
        <v>45</v>
      </c>
      <c r="AV20" s="97">
        <v>46</v>
      </c>
      <c r="AW20" s="97">
        <v>47</v>
      </c>
      <c r="AX20" s="97">
        <v>48</v>
      </c>
    </row>
    <row r="21" spans="1:50" x14ac:dyDescent="0.25">
      <c r="A21" s="98">
        <v>0</v>
      </c>
      <c r="B21" s="100">
        <v>1</v>
      </c>
      <c r="C21" s="100">
        <v>0.93899999999999995</v>
      </c>
      <c r="D21" s="100">
        <v>0.88400000000000001</v>
      </c>
      <c r="E21" s="100">
        <v>0.83399999999999996</v>
      </c>
      <c r="F21" s="100">
        <v>0.78900000000000003</v>
      </c>
      <c r="G21" s="100">
        <v>0.747</v>
      </c>
      <c r="H21" s="100">
        <v>0.71</v>
      </c>
      <c r="I21" s="100">
        <v>0.67500000000000004</v>
      </c>
      <c r="J21" s="100">
        <v>0.64300000000000002</v>
      </c>
      <c r="K21" s="100">
        <v>0.61399999999999999</v>
      </c>
      <c r="L21" s="100">
        <v>0.58699999999999997</v>
      </c>
      <c r="M21" s="100">
        <v>0.56200000000000006</v>
      </c>
      <c r="N21" s="100">
        <v>0.53900000000000003</v>
      </c>
      <c r="O21" s="100">
        <v>0.51700000000000002</v>
      </c>
      <c r="P21" s="100">
        <v>0.497</v>
      </c>
      <c r="Q21" s="100">
        <v>0.47899999999999998</v>
      </c>
      <c r="R21" s="100">
        <v>0.46200000000000002</v>
      </c>
      <c r="S21" s="100">
        <v>0.44700000000000001</v>
      </c>
      <c r="T21" s="100">
        <v>0.432</v>
      </c>
      <c r="U21" s="100">
        <v>0.41899999999999998</v>
      </c>
      <c r="V21" s="100">
        <v>0.40600000000000003</v>
      </c>
      <c r="W21" s="100">
        <v>0.39500000000000002</v>
      </c>
      <c r="X21" s="100">
        <v>0.38400000000000001</v>
      </c>
      <c r="Y21" s="100">
        <v>0.373</v>
      </c>
      <c r="Z21" s="100">
        <v>0.36399999999999999</v>
      </c>
      <c r="AA21" s="100">
        <v>0.35499999999999998</v>
      </c>
      <c r="AB21" s="100">
        <v>0.34599999999999997</v>
      </c>
      <c r="AC21" s="100">
        <v>0.33800000000000002</v>
      </c>
      <c r="AD21" s="100">
        <v>0.33</v>
      </c>
      <c r="AE21" s="100">
        <v>0.32300000000000001</v>
      </c>
      <c r="AF21" s="100">
        <v>0.316</v>
      </c>
      <c r="AG21" s="100">
        <v>0.309</v>
      </c>
      <c r="AH21" s="100">
        <v>0.30199999999999999</v>
      </c>
      <c r="AI21" s="100">
        <v>0.29599999999999999</v>
      </c>
      <c r="AJ21" s="100">
        <v>0.28999999999999998</v>
      </c>
      <c r="AK21" s="100">
        <v>0.28499999999999998</v>
      </c>
      <c r="AL21" s="100">
        <v>0.27900000000000003</v>
      </c>
      <c r="AM21" s="100">
        <v>0.27400000000000002</v>
      </c>
      <c r="AN21" s="100">
        <v>0.26900000000000002</v>
      </c>
      <c r="AO21" s="100">
        <v>0.26400000000000001</v>
      </c>
      <c r="AP21" s="100">
        <v>0.26</v>
      </c>
      <c r="AQ21" s="100">
        <v>0.255</v>
      </c>
      <c r="AR21" s="100">
        <v>0.251</v>
      </c>
      <c r="AS21" s="100">
        <v>0.247</v>
      </c>
      <c r="AT21" s="100">
        <v>0.24299999999999999</v>
      </c>
      <c r="AU21" s="100">
        <v>0.23899999999999999</v>
      </c>
      <c r="AV21" s="100">
        <v>0.23499999999999999</v>
      </c>
      <c r="AW21" s="100">
        <v>0.23200000000000001</v>
      </c>
      <c r="AX21" s="100">
        <v>0.22800000000000001</v>
      </c>
    </row>
    <row r="22" spans="1:50" x14ac:dyDescent="0.25">
      <c r="A22" s="98">
        <v>1</v>
      </c>
      <c r="B22" s="100">
        <v>0.995</v>
      </c>
      <c r="C22" s="100">
        <v>0.93400000000000005</v>
      </c>
      <c r="D22" s="100">
        <v>0.88</v>
      </c>
      <c r="E22" s="100">
        <v>0.83</v>
      </c>
      <c r="F22" s="100">
        <v>0.78500000000000003</v>
      </c>
      <c r="G22" s="100">
        <v>0.74399999999999999</v>
      </c>
      <c r="H22" s="100">
        <v>0.70699999999999996</v>
      </c>
      <c r="I22" s="100">
        <v>0.67300000000000004</v>
      </c>
      <c r="J22" s="100">
        <v>0.64100000000000001</v>
      </c>
      <c r="K22" s="100">
        <v>0.61199999999999999</v>
      </c>
      <c r="L22" s="100">
        <v>0.58499999999999996</v>
      </c>
      <c r="M22" s="100">
        <v>0.56000000000000005</v>
      </c>
      <c r="N22" s="100">
        <v>0.53700000000000003</v>
      </c>
      <c r="O22" s="100">
        <v>0.51500000000000001</v>
      </c>
      <c r="P22" s="100">
        <v>0.496</v>
      </c>
      <c r="Q22" s="100">
        <v>0.47799999999999998</v>
      </c>
      <c r="R22" s="100">
        <v>0.46100000000000002</v>
      </c>
      <c r="S22" s="100">
        <v>0.44600000000000001</v>
      </c>
      <c r="T22" s="100">
        <v>0.43099999999999999</v>
      </c>
      <c r="U22" s="100">
        <v>0.41799999999999998</v>
      </c>
      <c r="V22" s="100">
        <v>0.40600000000000003</v>
      </c>
      <c r="W22" s="100">
        <v>0.39400000000000002</v>
      </c>
      <c r="X22" s="100">
        <v>0.38300000000000001</v>
      </c>
      <c r="Y22" s="100">
        <v>0.373</v>
      </c>
      <c r="Z22" s="100">
        <v>0.36299999999999999</v>
      </c>
      <c r="AA22" s="100">
        <v>0.35399999999999998</v>
      </c>
      <c r="AB22" s="100">
        <v>0.34499999999999997</v>
      </c>
      <c r="AC22" s="100">
        <v>0.33700000000000002</v>
      </c>
      <c r="AD22" s="100">
        <v>0.32900000000000001</v>
      </c>
      <c r="AE22" s="100">
        <v>0.32200000000000001</v>
      </c>
      <c r="AF22" s="100">
        <v>0.315</v>
      </c>
      <c r="AG22" s="100">
        <v>0.308</v>
      </c>
      <c r="AH22" s="100">
        <v>0.30199999999999999</v>
      </c>
      <c r="AI22" s="100">
        <v>0.29599999999999999</v>
      </c>
      <c r="AJ22" s="100">
        <v>0.28999999999999998</v>
      </c>
      <c r="AK22" s="100">
        <v>0.28399999999999997</v>
      </c>
      <c r="AL22" s="100">
        <v>0.27900000000000003</v>
      </c>
      <c r="AM22" s="100">
        <v>0.27400000000000002</v>
      </c>
      <c r="AN22" s="100">
        <v>0.26900000000000002</v>
      </c>
      <c r="AO22" s="100">
        <v>0.26400000000000001</v>
      </c>
      <c r="AP22" s="100">
        <v>0.25900000000000001</v>
      </c>
      <c r="AQ22" s="100">
        <v>0.255</v>
      </c>
      <c r="AR22" s="100">
        <v>0.251</v>
      </c>
      <c r="AS22" s="100">
        <v>0.247</v>
      </c>
      <c r="AT22" s="100">
        <v>0.24299999999999999</v>
      </c>
      <c r="AU22" s="100">
        <v>0.23899999999999999</v>
      </c>
      <c r="AV22" s="100">
        <v>0.23499999999999999</v>
      </c>
      <c r="AW22" s="100">
        <v>0.23100000000000001</v>
      </c>
      <c r="AX22" s="100"/>
    </row>
    <row r="23" spans="1:50" x14ac:dyDescent="0.25">
      <c r="A23" s="98">
        <v>2</v>
      </c>
      <c r="B23" s="100">
        <v>0.99</v>
      </c>
      <c r="C23" s="100">
        <v>0.93</v>
      </c>
      <c r="D23" s="100">
        <v>0.875</v>
      </c>
      <c r="E23" s="100">
        <v>0.82599999999999996</v>
      </c>
      <c r="F23" s="100">
        <v>0.78200000000000003</v>
      </c>
      <c r="G23" s="100">
        <v>0.74099999999999999</v>
      </c>
      <c r="H23" s="100">
        <v>0.70399999999999996</v>
      </c>
      <c r="I23" s="100">
        <v>0.67</v>
      </c>
      <c r="J23" s="100">
        <v>0.63800000000000001</v>
      </c>
      <c r="K23" s="100">
        <v>0.61</v>
      </c>
      <c r="L23" s="100">
        <v>0.58299999999999996</v>
      </c>
      <c r="M23" s="100">
        <v>0.55800000000000005</v>
      </c>
      <c r="N23" s="100">
        <v>0.53500000000000003</v>
      </c>
      <c r="O23" s="100">
        <v>0.51400000000000001</v>
      </c>
      <c r="P23" s="100">
        <v>0.49399999999999999</v>
      </c>
      <c r="Q23" s="100">
        <v>0.47599999999999998</v>
      </c>
      <c r="R23" s="100">
        <v>0.46</v>
      </c>
      <c r="S23" s="100">
        <v>0.44400000000000001</v>
      </c>
      <c r="T23" s="100">
        <v>0.43</v>
      </c>
      <c r="U23" s="100">
        <v>0.41699999999999998</v>
      </c>
      <c r="V23" s="100">
        <v>0.40500000000000003</v>
      </c>
      <c r="W23" s="100">
        <v>0.39300000000000002</v>
      </c>
      <c r="X23" s="100">
        <v>0.38200000000000001</v>
      </c>
      <c r="Y23" s="100">
        <v>0.372</v>
      </c>
      <c r="Z23" s="100">
        <v>0.36199999999999999</v>
      </c>
      <c r="AA23" s="100">
        <v>0.35299999999999998</v>
      </c>
      <c r="AB23" s="100">
        <v>0.34499999999999997</v>
      </c>
      <c r="AC23" s="100">
        <v>0.33600000000000002</v>
      </c>
      <c r="AD23" s="100">
        <v>0.32900000000000001</v>
      </c>
      <c r="AE23" s="100">
        <v>0.32100000000000001</v>
      </c>
      <c r="AF23" s="100">
        <v>0.314</v>
      </c>
      <c r="AG23" s="100">
        <v>0.308</v>
      </c>
      <c r="AH23" s="100">
        <v>0.30099999999999999</v>
      </c>
      <c r="AI23" s="100">
        <v>0.29499999999999998</v>
      </c>
      <c r="AJ23" s="100">
        <v>0.28899999999999998</v>
      </c>
      <c r="AK23" s="100">
        <v>0.28399999999999997</v>
      </c>
      <c r="AL23" s="100">
        <v>0.27900000000000003</v>
      </c>
      <c r="AM23" s="100">
        <v>0.27300000000000002</v>
      </c>
      <c r="AN23" s="100">
        <v>0.26800000000000002</v>
      </c>
      <c r="AO23" s="100">
        <v>0.26400000000000001</v>
      </c>
      <c r="AP23" s="100">
        <v>0.25900000000000001</v>
      </c>
      <c r="AQ23" s="100">
        <v>0.255</v>
      </c>
      <c r="AR23" s="100">
        <v>0.25</v>
      </c>
      <c r="AS23" s="100">
        <v>0.246</v>
      </c>
      <c r="AT23" s="100">
        <v>0.24199999999999999</v>
      </c>
      <c r="AU23" s="100">
        <v>0.23799999999999999</v>
      </c>
      <c r="AV23" s="100">
        <v>0.23499999999999999</v>
      </c>
      <c r="AW23" s="100">
        <v>0.23100000000000001</v>
      </c>
      <c r="AX23" s="100"/>
    </row>
    <row r="24" spans="1:50" x14ac:dyDescent="0.25">
      <c r="A24" s="98">
        <v>3</v>
      </c>
      <c r="B24" s="100">
        <v>0.98499999999999999</v>
      </c>
      <c r="C24" s="100">
        <v>0.92500000000000004</v>
      </c>
      <c r="D24" s="100">
        <v>0.871</v>
      </c>
      <c r="E24" s="100">
        <v>0.82299999999999995</v>
      </c>
      <c r="F24" s="100">
        <v>0.77800000000000002</v>
      </c>
      <c r="G24" s="100">
        <v>0.73799999999999999</v>
      </c>
      <c r="H24" s="100">
        <v>0.70099999999999996</v>
      </c>
      <c r="I24" s="100">
        <v>0.66700000000000004</v>
      </c>
      <c r="J24" s="100">
        <v>0.63600000000000001</v>
      </c>
      <c r="K24" s="100">
        <v>0.60699999999999998</v>
      </c>
      <c r="L24" s="100">
        <v>0.58099999999999996</v>
      </c>
      <c r="M24" s="100">
        <v>0.55600000000000005</v>
      </c>
      <c r="N24" s="100">
        <v>0.53300000000000003</v>
      </c>
      <c r="O24" s="100">
        <v>0.51200000000000001</v>
      </c>
      <c r="P24" s="100">
        <v>0.49299999999999999</v>
      </c>
      <c r="Q24" s="100">
        <v>0.47499999999999998</v>
      </c>
      <c r="R24" s="100">
        <v>0.45800000000000002</v>
      </c>
      <c r="S24" s="100">
        <v>0.443</v>
      </c>
      <c r="T24" s="100">
        <v>0.42899999999999999</v>
      </c>
      <c r="U24" s="100">
        <v>0.41599999999999998</v>
      </c>
      <c r="V24" s="100">
        <v>0.40400000000000003</v>
      </c>
      <c r="W24" s="100">
        <v>0.39200000000000002</v>
      </c>
      <c r="X24" s="100">
        <v>0.38100000000000001</v>
      </c>
      <c r="Y24" s="100">
        <v>0.371</v>
      </c>
      <c r="Z24" s="100">
        <v>0.36099999999999999</v>
      </c>
      <c r="AA24" s="100">
        <v>0.35199999999999998</v>
      </c>
      <c r="AB24" s="100">
        <v>0.34399999999999997</v>
      </c>
      <c r="AC24" s="100">
        <v>0.33600000000000002</v>
      </c>
      <c r="AD24" s="100">
        <v>0.32800000000000001</v>
      </c>
      <c r="AE24" s="100">
        <v>0.32100000000000001</v>
      </c>
      <c r="AF24" s="100">
        <v>0.314</v>
      </c>
      <c r="AG24" s="100">
        <v>0.307</v>
      </c>
      <c r="AH24" s="100">
        <v>0.30099999999999999</v>
      </c>
      <c r="AI24" s="100">
        <v>0.29499999999999998</v>
      </c>
      <c r="AJ24" s="100">
        <v>0.28899999999999998</v>
      </c>
      <c r="AK24" s="100">
        <v>0.28299999999999997</v>
      </c>
      <c r="AL24" s="100">
        <v>0.27800000000000002</v>
      </c>
      <c r="AM24" s="100">
        <v>0.27300000000000002</v>
      </c>
      <c r="AN24" s="100">
        <v>0.26800000000000002</v>
      </c>
      <c r="AO24" s="100">
        <v>0.26300000000000001</v>
      </c>
      <c r="AP24" s="100">
        <v>0.25900000000000001</v>
      </c>
      <c r="AQ24" s="100">
        <v>0.254</v>
      </c>
      <c r="AR24" s="100">
        <v>0.25</v>
      </c>
      <c r="AS24" s="100">
        <v>0.246</v>
      </c>
      <c r="AT24" s="100">
        <v>0.24199999999999999</v>
      </c>
      <c r="AU24" s="100">
        <v>0.23799999999999999</v>
      </c>
      <c r="AV24" s="100">
        <v>0.23400000000000001</v>
      </c>
      <c r="AW24" s="100">
        <v>0.23100000000000001</v>
      </c>
      <c r="AX24" s="100"/>
    </row>
    <row r="25" spans="1:50" x14ac:dyDescent="0.25">
      <c r="A25" s="98">
        <v>4</v>
      </c>
      <c r="B25" s="100">
        <v>0.98</v>
      </c>
      <c r="C25" s="100">
        <v>0.92100000000000004</v>
      </c>
      <c r="D25" s="100">
        <v>0.86699999999999999</v>
      </c>
      <c r="E25" s="100">
        <v>0.81899999999999995</v>
      </c>
      <c r="F25" s="100">
        <v>0.77500000000000002</v>
      </c>
      <c r="G25" s="100">
        <v>0.73499999999999999</v>
      </c>
      <c r="H25" s="100">
        <v>0.69799999999999995</v>
      </c>
      <c r="I25" s="100">
        <v>0.66500000000000004</v>
      </c>
      <c r="J25" s="100">
        <v>0.63400000000000001</v>
      </c>
      <c r="K25" s="100">
        <v>0.60499999999999998</v>
      </c>
      <c r="L25" s="100">
        <v>0.57899999999999996</v>
      </c>
      <c r="M25" s="100">
        <v>0.55400000000000005</v>
      </c>
      <c r="N25" s="100">
        <v>0.53100000000000003</v>
      </c>
      <c r="O25" s="100">
        <v>0.51</v>
      </c>
      <c r="P25" s="100">
        <v>0.49099999999999999</v>
      </c>
      <c r="Q25" s="100">
        <v>0.47299999999999998</v>
      </c>
      <c r="R25" s="100">
        <v>0.45700000000000002</v>
      </c>
      <c r="S25" s="100">
        <v>0.442</v>
      </c>
      <c r="T25" s="100">
        <v>0.42799999999999999</v>
      </c>
      <c r="U25" s="100">
        <v>0.41499999999999998</v>
      </c>
      <c r="V25" s="100">
        <v>0.40300000000000002</v>
      </c>
      <c r="W25" s="100">
        <v>0.39100000000000001</v>
      </c>
      <c r="X25" s="100">
        <v>0.38</v>
      </c>
      <c r="Y25" s="100">
        <v>0.37</v>
      </c>
      <c r="Z25" s="100">
        <v>0.36099999999999999</v>
      </c>
      <c r="AA25" s="100">
        <v>0.35199999999999998</v>
      </c>
      <c r="AB25" s="100">
        <v>0.34300000000000003</v>
      </c>
      <c r="AC25" s="100">
        <v>0.33500000000000002</v>
      </c>
      <c r="AD25" s="100">
        <v>0.32700000000000001</v>
      </c>
      <c r="AE25" s="100">
        <v>0.32</v>
      </c>
      <c r="AF25" s="100">
        <v>0.313</v>
      </c>
      <c r="AG25" s="100">
        <v>0.307</v>
      </c>
      <c r="AH25" s="100">
        <v>0.3</v>
      </c>
      <c r="AI25" s="100">
        <v>0.29399999999999998</v>
      </c>
      <c r="AJ25" s="100">
        <v>0.28899999999999998</v>
      </c>
      <c r="AK25" s="100">
        <v>0.28299999999999997</v>
      </c>
      <c r="AL25" s="100">
        <v>0.27800000000000002</v>
      </c>
      <c r="AM25" s="100">
        <v>0.27300000000000002</v>
      </c>
      <c r="AN25" s="100">
        <v>0.26800000000000002</v>
      </c>
      <c r="AO25" s="100">
        <v>0.26300000000000001</v>
      </c>
      <c r="AP25" s="100">
        <v>0.25800000000000001</v>
      </c>
      <c r="AQ25" s="100">
        <v>0.254</v>
      </c>
      <c r="AR25" s="100">
        <v>0.25</v>
      </c>
      <c r="AS25" s="100">
        <v>0.246</v>
      </c>
      <c r="AT25" s="100">
        <v>0.24199999999999999</v>
      </c>
      <c r="AU25" s="100">
        <v>0.23799999999999999</v>
      </c>
      <c r="AV25" s="100">
        <v>0.23400000000000001</v>
      </c>
      <c r="AW25" s="100">
        <v>0.23</v>
      </c>
      <c r="AX25" s="100"/>
    </row>
    <row r="26" spans="1:50" x14ac:dyDescent="0.25">
      <c r="A26" s="98">
        <v>5</v>
      </c>
      <c r="B26" s="100">
        <v>0.97499999999999998</v>
      </c>
      <c r="C26" s="100">
        <v>0.91600000000000004</v>
      </c>
      <c r="D26" s="100">
        <v>0.86299999999999999</v>
      </c>
      <c r="E26" s="100">
        <v>0.81499999999999995</v>
      </c>
      <c r="F26" s="100">
        <v>0.77100000000000002</v>
      </c>
      <c r="G26" s="100">
        <v>0.73199999999999998</v>
      </c>
      <c r="H26" s="100">
        <v>0.69499999999999995</v>
      </c>
      <c r="I26" s="100">
        <v>0.66200000000000003</v>
      </c>
      <c r="J26" s="100">
        <v>0.63100000000000001</v>
      </c>
      <c r="K26" s="100">
        <v>0.60299999999999998</v>
      </c>
      <c r="L26" s="100">
        <v>0.57599999999999996</v>
      </c>
      <c r="M26" s="100">
        <v>0.55200000000000005</v>
      </c>
      <c r="N26" s="100">
        <v>0.53</v>
      </c>
      <c r="O26" s="100">
        <v>0.50900000000000001</v>
      </c>
      <c r="P26" s="100">
        <v>0.49</v>
      </c>
      <c r="Q26" s="100">
        <v>0.47199999999999998</v>
      </c>
      <c r="R26" s="100">
        <v>0.45600000000000002</v>
      </c>
      <c r="S26" s="100">
        <v>0.441</v>
      </c>
      <c r="T26" s="100">
        <v>0.42699999999999999</v>
      </c>
      <c r="U26" s="100">
        <v>0.41399999999999998</v>
      </c>
      <c r="V26" s="100">
        <v>0.40200000000000002</v>
      </c>
      <c r="W26" s="100">
        <v>0.39</v>
      </c>
      <c r="X26" s="100">
        <v>0.38</v>
      </c>
      <c r="Y26" s="100">
        <v>0.36899999999999999</v>
      </c>
      <c r="Z26" s="100">
        <v>0.36</v>
      </c>
      <c r="AA26" s="100">
        <v>0.35099999999999998</v>
      </c>
      <c r="AB26" s="100">
        <v>0.34300000000000003</v>
      </c>
      <c r="AC26" s="100">
        <v>0.33400000000000002</v>
      </c>
      <c r="AD26" s="100">
        <v>0.32700000000000001</v>
      </c>
      <c r="AE26" s="100">
        <v>0.32</v>
      </c>
      <c r="AF26" s="100">
        <v>0.313</v>
      </c>
      <c r="AG26" s="100">
        <v>0.30599999999999999</v>
      </c>
      <c r="AH26" s="100">
        <v>0.3</v>
      </c>
      <c r="AI26" s="100">
        <v>0.29399999999999998</v>
      </c>
      <c r="AJ26" s="100">
        <v>0.28799999999999998</v>
      </c>
      <c r="AK26" s="100">
        <v>0.28299999999999997</v>
      </c>
      <c r="AL26" s="100">
        <v>0.27700000000000002</v>
      </c>
      <c r="AM26" s="100">
        <v>0.27200000000000002</v>
      </c>
      <c r="AN26" s="100">
        <v>0.26700000000000002</v>
      </c>
      <c r="AO26" s="100">
        <v>0.26300000000000001</v>
      </c>
      <c r="AP26" s="100">
        <v>0.25800000000000001</v>
      </c>
      <c r="AQ26" s="100">
        <v>0.254</v>
      </c>
      <c r="AR26" s="100">
        <v>0.249</v>
      </c>
      <c r="AS26" s="100">
        <v>0.245</v>
      </c>
      <c r="AT26" s="100">
        <v>0.24099999999999999</v>
      </c>
      <c r="AU26" s="100">
        <v>0.23699999999999999</v>
      </c>
      <c r="AV26" s="100">
        <v>0.23400000000000001</v>
      </c>
      <c r="AW26" s="100">
        <v>0.23</v>
      </c>
      <c r="AX26" s="100"/>
    </row>
    <row r="27" spans="1:50" x14ac:dyDescent="0.25">
      <c r="A27" s="98">
        <v>6</v>
      </c>
      <c r="B27" s="100">
        <v>0.96899999999999997</v>
      </c>
      <c r="C27" s="100">
        <v>0.91100000000000003</v>
      </c>
      <c r="D27" s="100">
        <v>0.85899999999999999</v>
      </c>
      <c r="E27" s="100">
        <v>0.81100000000000005</v>
      </c>
      <c r="F27" s="100">
        <v>0.76800000000000002</v>
      </c>
      <c r="G27" s="100">
        <v>0.72899999999999998</v>
      </c>
      <c r="H27" s="100">
        <v>0.69199999999999995</v>
      </c>
      <c r="I27" s="100">
        <v>0.65900000000000003</v>
      </c>
      <c r="J27" s="100">
        <v>0.629</v>
      </c>
      <c r="K27" s="100">
        <v>0.60099999999999998</v>
      </c>
      <c r="L27" s="100">
        <v>0.57399999999999995</v>
      </c>
      <c r="M27" s="100">
        <v>0.55000000000000004</v>
      </c>
      <c r="N27" s="100">
        <v>0.52800000000000002</v>
      </c>
      <c r="O27" s="100">
        <v>0.50700000000000001</v>
      </c>
      <c r="P27" s="100">
        <v>0.48799999999999999</v>
      </c>
      <c r="Q27" s="100">
        <v>0.47099999999999997</v>
      </c>
      <c r="R27" s="100">
        <v>0.45500000000000002</v>
      </c>
      <c r="S27" s="100">
        <v>0.44</v>
      </c>
      <c r="T27" s="100">
        <v>0.42599999999999999</v>
      </c>
      <c r="U27" s="100">
        <v>0.41299999999999998</v>
      </c>
      <c r="V27" s="100">
        <v>0.40100000000000002</v>
      </c>
      <c r="W27" s="100">
        <v>0.38900000000000001</v>
      </c>
      <c r="X27" s="100">
        <v>0.379</v>
      </c>
      <c r="Y27" s="100">
        <v>0.36899999999999999</v>
      </c>
      <c r="Z27" s="100">
        <v>0.35899999999999999</v>
      </c>
      <c r="AA27" s="100">
        <v>0.35</v>
      </c>
      <c r="AB27" s="100">
        <v>0.34200000000000003</v>
      </c>
      <c r="AC27" s="100">
        <v>0.33400000000000002</v>
      </c>
      <c r="AD27" s="100">
        <v>0.32600000000000001</v>
      </c>
      <c r="AE27" s="100">
        <v>0.31900000000000001</v>
      </c>
      <c r="AF27" s="100">
        <v>0.312</v>
      </c>
      <c r="AG27" s="100">
        <v>0.30599999999999999</v>
      </c>
      <c r="AH27" s="100">
        <v>0.29899999999999999</v>
      </c>
      <c r="AI27" s="100">
        <v>0.29299999999999998</v>
      </c>
      <c r="AJ27" s="100">
        <v>0.28799999999999998</v>
      </c>
      <c r="AK27" s="100">
        <v>0.28199999999999997</v>
      </c>
      <c r="AL27" s="100">
        <v>0.27700000000000002</v>
      </c>
      <c r="AM27" s="100">
        <v>0.27200000000000002</v>
      </c>
      <c r="AN27" s="100">
        <v>0.26700000000000002</v>
      </c>
      <c r="AO27" s="100">
        <v>0.26200000000000001</v>
      </c>
      <c r="AP27" s="100">
        <v>0.25800000000000001</v>
      </c>
      <c r="AQ27" s="100">
        <v>0.253</v>
      </c>
      <c r="AR27" s="100">
        <v>0.249</v>
      </c>
      <c r="AS27" s="100">
        <v>0.245</v>
      </c>
      <c r="AT27" s="100">
        <v>0.24099999999999999</v>
      </c>
      <c r="AU27" s="100">
        <v>0.23699999999999999</v>
      </c>
      <c r="AV27" s="100">
        <v>0.23300000000000001</v>
      </c>
      <c r="AW27" s="100">
        <v>0.23</v>
      </c>
      <c r="AX27" s="100"/>
    </row>
    <row r="28" spans="1:50" x14ac:dyDescent="0.25">
      <c r="A28" s="98">
        <v>7</v>
      </c>
      <c r="B28" s="100">
        <v>0.96399999999999997</v>
      </c>
      <c r="C28" s="100">
        <v>0.90700000000000003</v>
      </c>
      <c r="D28" s="100">
        <v>0.85499999999999998</v>
      </c>
      <c r="E28" s="100">
        <v>0.80800000000000005</v>
      </c>
      <c r="F28" s="100">
        <v>0.76500000000000001</v>
      </c>
      <c r="G28" s="100">
        <v>0.72499999999999998</v>
      </c>
      <c r="H28" s="100">
        <v>0.69</v>
      </c>
      <c r="I28" s="100">
        <v>0.65700000000000003</v>
      </c>
      <c r="J28" s="100">
        <v>0.626</v>
      </c>
      <c r="K28" s="100">
        <v>0.59799999999999998</v>
      </c>
      <c r="L28" s="100">
        <v>0.57199999999999995</v>
      </c>
      <c r="M28" s="100">
        <v>0.54800000000000004</v>
      </c>
      <c r="N28" s="100">
        <v>0.52600000000000002</v>
      </c>
      <c r="O28" s="100">
        <v>0.505</v>
      </c>
      <c r="P28" s="100">
        <v>0.48699999999999999</v>
      </c>
      <c r="Q28" s="100">
        <v>0.46899999999999997</v>
      </c>
      <c r="R28" s="100">
        <v>0.45300000000000001</v>
      </c>
      <c r="S28" s="100">
        <v>0.438</v>
      </c>
      <c r="T28" s="100">
        <v>0.42499999999999999</v>
      </c>
      <c r="U28" s="100">
        <v>0.41199999999999998</v>
      </c>
      <c r="V28" s="100">
        <v>0.4</v>
      </c>
      <c r="W28" s="100">
        <v>0.38800000000000001</v>
      </c>
      <c r="X28" s="100">
        <v>0.378</v>
      </c>
      <c r="Y28" s="100">
        <v>0.36799999999999999</v>
      </c>
      <c r="Z28" s="100">
        <v>0.35799999999999998</v>
      </c>
      <c r="AA28" s="100">
        <v>0.35</v>
      </c>
      <c r="AB28" s="100">
        <v>0.34100000000000003</v>
      </c>
      <c r="AC28" s="100">
        <v>0.33300000000000002</v>
      </c>
      <c r="AD28" s="100">
        <v>0.32600000000000001</v>
      </c>
      <c r="AE28" s="100">
        <v>0.318</v>
      </c>
      <c r="AF28" s="100">
        <v>0.312</v>
      </c>
      <c r="AG28" s="100">
        <v>0.30499999999999999</v>
      </c>
      <c r="AH28" s="100">
        <v>0.29899999999999999</v>
      </c>
      <c r="AI28" s="100">
        <v>0.29299999999999998</v>
      </c>
      <c r="AJ28" s="100">
        <v>0.28699999999999998</v>
      </c>
      <c r="AK28" s="100">
        <v>0.28199999999999997</v>
      </c>
      <c r="AL28" s="100">
        <v>0.27600000000000002</v>
      </c>
      <c r="AM28" s="100">
        <v>0.27100000000000002</v>
      </c>
      <c r="AN28" s="100">
        <v>0.26600000000000001</v>
      </c>
      <c r="AO28" s="100">
        <v>0.26200000000000001</v>
      </c>
      <c r="AP28" s="100">
        <v>0.25700000000000001</v>
      </c>
      <c r="AQ28" s="100">
        <v>0.253</v>
      </c>
      <c r="AR28" s="100">
        <v>0.249</v>
      </c>
      <c r="AS28" s="100">
        <v>0.245</v>
      </c>
      <c r="AT28" s="100">
        <v>0.24099999999999999</v>
      </c>
      <c r="AU28" s="100">
        <v>0.23699999999999999</v>
      </c>
      <c r="AV28" s="100">
        <v>0.23300000000000001</v>
      </c>
      <c r="AW28" s="100">
        <v>0.22900000000000001</v>
      </c>
      <c r="AX28" s="100"/>
    </row>
    <row r="29" spans="1:50" x14ac:dyDescent="0.25">
      <c r="A29" s="98">
        <v>8</v>
      </c>
      <c r="B29" s="100">
        <v>0.95899999999999996</v>
      </c>
      <c r="C29" s="100">
        <v>0.90200000000000002</v>
      </c>
      <c r="D29" s="100">
        <v>0.85099999999999998</v>
      </c>
      <c r="E29" s="100">
        <v>0.80400000000000005</v>
      </c>
      <c r="F29" s="100">
        <v>0.76100000000000001</v>
      </c>
      <c r="G29" s="100">
        <v>0.72199999999999998</v>
      </c>
      <c r="H29" s="100">
        <v>0.68700000000000006</v>
      </c>
      <c r="I29" s="100">
        <v>0.65400000000000003</v>
      </c>
      <c r="J29" s="100">
        <v>0.624</v>
      </c>
      <c r="K29" s="100">
        <v>0.59599999999999997</v>
      </c>
      <c r="L29" s="100">
        <v>0.56999999999999995</v>
      </c>
      <c r="M29" s="100">
        <v>0.54600000000000004</v>
      </c>
      <c r="N29" s="100">
        <v>0.52400000000000002</v>
      </c>
      <c r="O29" s="100">
        <v>0.504</v>
      </c>
      <c r="P29" s="100">
        <v>0.48499999999999999</v>
      </c>
      <c r="Q29" s="100">
        <v>0.46800000000000003</v>
      </c>
      <c r="R29" s="100">
        <v>0.45200000000000001</v>
      </c>
      <c r="S29" s="100">
        <v>0.437</v>
      </c>
      <c r="T29" s="100">
        <v>0.42299999999999999</v>
      </c>
      <c r="U29" s="100">
        <v>0.41099999999999998</v>
      </c>
      <c r="V29" s="100">
        <v>0.39900000000000002</v>
      </c>
      <c r="W29" s="100">
        <v>0.38700000000000001</v>
      </c>
      <c r="X29" s="100">
        <v>0.377</v>
      </c>
      <c r="Y29" s="100">
        <v>0.36699999999999999</v>
      </c>
      <c r="Z29" s="100">
        <v>0.35799999999999998</v>
      </c>
      <c r="AA29" s="100">
        <v>0.34899999999999998</v>
      </c>
      <c r="AB29" s="100">
        <v>0.34</v>
      </c>
      <c r="AC29" s="100">
        <v>0.33300000000000002</v>
      </c>
      <c r="AD29" s="100">
        <v>0.32500000000000001</v>
      </c>
      <c r="AE29" s="100">
        <v>0.318</v>
      </c>
      <c r="AF29" s="100">
        <v>0.311</v>
      </c>
      <c r="AG29" s="100">
        <v>0.30499999999999999</v>
      </c>
      <c r="AH29" s="100">
        <v>0.29799999999999999</v>
      </c>
      <c r="AI29" s="100">
        <v>0.29199999999999998</v>
      </c>
      <c r="AJ29" s="100">
        <v>0.28699999999999998</v>
      </c>
      <c r="AK29" s="100">
        <v>0.28100000000000003</v>
      </c>
      <c r="AL29" s="100">
        <v>0.27600000000000002</v>
      </c>
      <c r="AM29" s="100">
        <v>0.27100000000000002</v>
      </c>
      <c r="AN29" s="100">
        <v>0.26600000000000001</v>
      </c>
      <c r="AO29" s="100">
        <v>0.26100000000000001</v>
      </c>
      <c r="AP29" s="100">
        <v>0.25700000000000001</v>
      </c>
      <c r="AQ29" s="100">
        <v>0.253</v>
      </c>
      <c r="AR29" s="100">
        <v>0.248</v>
      </c>
      <c r="AS29" s="100">
        <v>0.24399999999999999</v>
      </c>
      <c r="AT29" s="100">
        <v>0.24</v>
      </c>
      <c r="AU29" s="100">
        <v>0.23599999999999999</v>
      </c>
      <c r="AV29" s="100">
        <v>0.23300000000000001</v>
      </c>
      <c r="AW29" s="100">
        <v>0.22900000000000001</v>
      </c>
      <c r="AX29" s="100"/>
    </row>
    <row r="30" spans="1:50" x14ac:dyDescent="0.25">
      <c r="A30" s="98">
        <v>9</v>
      </c>
      <c r="B30" s="100">
        <v>0.95399999999999996</v>
      </c>
      <c r="C30" s="100">
        <v>0.89800000000000002</v>
      </c>
      <c r="D30" s="100">
        <v>0.84599999999999997</v>
      </c>
      <c r="E30" s="100">
        <v>0.8</v>
      </c>
      <c r="F30" s="100">
        <v>0.75800000000000001</v>
      </c>
      <c r="G30" s="100">
        <v>0.71899999999999997</v>
      </c>
      <c r="H30" s="100">
        <v>0.68400000000000005</v>
      </c>
      <c r="I30" s="100">
        <v>0.65100000000000002</v>
      </c>
      <c r="J30" s="100">
        <v>0.621</v>
      </c>
      <c r="K30" s="100">
        <v>0.59399999999999997</v>
      </c>
      <c r="L30" s="100">
        <v>0.56799999999999995</v>
      </c>
      <c r="M30" s="100">
        <v>0.54400000000000004</v>
      </c>
      <c r="N30" s="100">
        <v>0.52200000000000002</v>
      </c>
      <c r="O30" s="100">
        <v>0.502</v>
      </c>
      <c r="P30" s="100">
        <v>0.48399999999999999</v>
      </c>
      <c r="Q30" s="100">
        <v>0.46700000000000003</v>
      </c>
      <c r="R30" s="100">
        <v>0.45100000000000001</v>
      </c>
      <c r="S30" s="100">
        <v>0.436</v>
      </c>
      <c r="T30" s="100">
        <v>0.42199999999999999</v>
      </c>
      <c r="U30" s="100">
        <v>0.41</v>
      </c>
      <c r="V30" s="100">
        <v>0.39800000000000002</v>
      </c>
      <c r="W30" s="100">
        <v>0.38700000000000001</v>
      </c>
      <c r="X30" s="100">
        <v>0.376</v>
      </c>
      <c r="Y30" s="100">
        <v>0.36599999999999999</v>
      </c>
      <c r="Z30" s="100">
        <v>0.35699999999999998</v>
      </c>
      <c r="AA30" s="100">
        <v>0.34799999999999998</v>
      </c>
      <c r="AB30" s="100">
        <v>0.34</v>
      </c>
      <c r="AC30" s="100">
        <v>0.33200000000000002</v>
      </c>
      <c r="AD30" s="100">
        <v>0.32400000000000001</v>
      </c>
      <c r="AE30" s="100">
        <v>0.317</v>
      </c>
      <c r="AF30" s="100">
        <v>0.31</v>
      </c>
      <c r="AG30" s="100">
        <v>0.30399999999999999</v>
      </c>
      <c r="AH30" s="100">
        <v>0.29799999999999999</v>
      </c>
      <c r="AI30" s="100">
        <v>0.29199999999999998</v>
      </c>
      <c r="AJ30" s="100">
        <v>0.28599999999999998</v>
      </c>
      <c r="AK30" s="100">
        <v>0.28100000000000003</v>
      </c>
      <c r="AL30" s="100">
        <v>0.27600000000000002</v>
      </c>
      <c r="AM30" s="100">
        <v>0.27</v>
      </c>
      <c r="AN30" s="100">
        <v>0.26600000000000001</v>
      </c>
      <c r="AO30" s="100">
        <v>0.26100000000000001</v>
      </c>
      <c r="AP30" s="100">
        <v>0.25600000000000001</v>
      </c>
      <c r="AQ30" s="100">
        <v>0.252</v>
      </c>
      <c r="AR30" s="100">
        <v>0.248</v>
      </c>
      <c r="AS30" s="100">
        <v>0.24399999999999999</v>
      </c>
      <c r="AT30" s="100">
        <v>0.24</v>
      </c>
      <c r="AU30" s="100">
        <v>0.23599999999999999</v>
      </c>
      <c r="AV30" s="100">
        <v>0.23200000000000001</v>
      </c>
      <c r="AW30" s="100">
        <v>0.22900000000000001</v>
      </c>
      <c r="AX30" s="100"/>
    </row>
    <row r="31" spans="1:50" x14ac:dyDescent="0.25">
      <c r="A31" s="98">
        <v>10</v>
      </c>
      <c r="B31" s="100">
        <v>0.94899999999999995</v>
      </c>
      <c r="C31" s="100">
        <v>0.89300000000000002</v>
      </c>
      <c r="D31" s="100">
        <v>0.84199999999999997</v>
      </c>
      <c r="E31" s="100">
        <v>0.79600000000000004</v>
      </c>
      <c r="F31" s="100">
        <v>0.754</v>
      </c>
      <c r="G31" s="100">
        <v>0.71599999999999997</v>
      </c>
      <c r="H31" s="100">
        <v>0.68100000000000005</v>
      </c>
      <c r="I31" s="100">
        <v>0.64900000000000002</v>
      </c>
      <c r="J31" s="100">
        <v>0.61899999999999999</v>
      </c>
      <c r="K31" s="100">
        <v>0.59099999999999997</v>
      </c>
      <c r="L31" s="100">
        <v>0.56599999999999995</v>
      </c>
      <c r="M31" s="100">
        <v>0.54200000000000004</v>
      </c>
      <c r="N31" s="100">
        <v>0.52100000000000002</v>
      </c>
      <c r="O31" s="100">
        <v>0.501</v>
      </c>
      <c r="P31" s="100">
        <v>0.48199999999999998</v>
      </c>
      <c r="Q31" s="100">
        <v>0.46500000000000002</v>
      </c>
      <c r="R31" s="100">
        <v>0.44900000000000001</v>
      </c>
      <c r="S31" s="100">
        <v>0.435</v>
      </c>
      <c r="T31" s="100">
        <v>0.42099999999999999</v>
      </c>
      <c r="U31" s="100">
        <v>0.40899999999999997</v>
      </c>
      <c r="V31" s="100">
        <v>0.39700000000000002</v>
      </c>
      <c r="W31" s="100">
        <v>0.38600000000000001</v>
      </c>
      <c r="X31" s="100">
        <v>0.375</v>
      </c>
      <c r="Y31" s="100">
        <v>0.36499999999999999</v>
      </c>
      <c r="Z31" s="100">
        <v>0.35599999999999998</v>
      </c>
      <c r="AA31" s="100">
        <v>0.34699999999999998</v>
      </c>
      <c r="AB31" s="100">
        <v>0.33900000000000002</v>
      </c>
      <c r="AC31" s="100">
        <v>0.33100000000000002</v>
      </c>
      <c r="AD31" s="100">
        <v>0.32400000000000001</v>
      </c>
      <c r="AE31" s="100">
        <v>0.317</v>
      </c>
      <c r="AF31" s="100">
        <v>0.31</v>
      </c>
      <c r="AG31" s="100">
        <v>0.30299999999999999</v>
      </c>
      <c r="AH31" s="100">
        <v>0.29699999999999999</v>
      </c>
      <c r="AI31" s="100">
        <v>0.29099999999999998</v>
      </c>
      <c r="AJ31" s="100">
        <v>0.28599999999999998</v>
      </c>
      <c r="AK31" s="100">
        <v>0.28000000000000003</v>
      </c>
      <c r="AL31" s="100">
        <v>0.27500000000000002</v>
      </c>
      <c r="AM31" s="100">
        <v>0.27</v>
      </c>
      <c r="AN31" s="100">
        <v>0.26500000000000001</v>
      </c>
      <c r="AO31" s="100">
        <v>0.26100000000000001</v>
      </c>
      <c r="AP31" s="100">
        <v>0.25600000000000001</v>
      </c>
      <c r="AQ31" s="100">
        <v>0.252</v>
      </c>
      <c r="AR31" s="100">
        <v>0.248</v>
      </c>
      <c r="AS31" s="100">
        <v>0.24399999999999999</v>
      </c>
      <c r="AT31" s="100">
        <v>0.24</v>
      </c>
      <c r="AU31" s="100">
        <v>0.23599999999999999</v>
      </c>
      <c r="AV31" s="100">
        <v>0.23200000000000001</v>
      </c>
      <c r="AW31" s="100">
        <v>0.22900000000000001</v>
      </c>
      <c r="AX31" s="100"/>
    </row>
    <row r="32" spans="1:50" x14ac:dyDescent="0.25">
      <c r="A32" s="98">
        <v>11</v>
      </c>
      <c r="B32" s="100">
        <v>0.94399999999999995</v>
      </c>
      <c r="C32" s="100">
        <v>0.88800000000000001</v>
      </c>
      <c r="D32" s="100">
        <v>0.83799999999999997</v>
      </c>
      <c r="E32" s="100">
        <v>0.79200000000000004</v>
      </c>
      <c r="F32" s="100">
        <v>0.751</v>
      </c>
      <c r="G32" s="100">
        <v>0.71299999999999997</v>
      </c>
      <c r="H32" s="100">
        <v>0.67800000000000005</v>
      </c>
      <c r="I32" s="100">
        <v>0.64600000000000002</v>
      </c>
      <c r="J32" s="100">
        <v>0.61699999999999999</v>
      </c>
      <c r="K32" s="100">
        <v>0.58899999999999997</v>
      </c>
      <c r="L32" s="100">
        <v>0.56399999999999995</v>
      </c>
      <c r="M32" s="100">
        <v>0.54</v>
      </c>
      <c r="N32" s="100">
        <v>0.51900000000000002</v>
      </c>
      <c r="O32" s="100">
        <v>0.499</v>
      </c>
      <c r="P32" s="100">
        <v>0.48099999999999998</v>
      </c>
      <c r="Q32" s="100">
        <v>0.46400000000000002</v>
      </c>
      <c r="R32" s="100">
        <v>0.44800000000000001</v>
      </c>
      <c r="S32" s="100">
        <v>0.434</v>
      </c>
      <c r="T32" s="100">
        <v>0.42</v>
      </c>
      <c r="U32" s="100">
        <v>0.40799999999999997</v>
      </c>
      <c r="V32" s="100">
        <v>0.39600000000000002</v>
      </c>
      <c r="W32" s="100">
        <v>0.38500000000000001</v>
      </c>
      <c r="X32" s="100">
        <v>0.374</v>
      </c>
      <c r="Y32" s="100">
        <v>0.36499999999999999</v>
      </c>
      <c r="Z32" s="100">
        <v>0.35499999999999998</v>
      </c>
      <c r="AA32" s="100">
        <v>0.34699999999999998</v>
      </c>
      <c r="AB32" s="100">
        <v>0.33800000000000002</v>
      </c>
      <c r="AC32" s="100">
        <v>0.33100000000000002</v>
      </c>
      <c r="AD32" s="100">
        <v>0.32300000000000001</v>
      </c>
      <c r="AE32" s="100">
        <v>0.316</v>
      </c>
      <c r="AF32" s="100">
        <v>0.309</v>
      </c>
      <c r="AG32" s="100">
        <v>0.30299999999999999</v>
      </c>
      <c r="AH32" s="100">
        <v>0.29699999999999999</v>
      </c>
      <c r="AI32" s="100">
        <v>0.29099999999999998</v>
      </c>
      <c r="AJ32" s="100">
        <v>0.28499999999999998</v>
      </c>
      <c r="AK32" s="100">
        <v>0.28000000000000003</v>
      </c>
      <c r="AL32" s="100">
        <v>0.27500000000000002</v>
      </c>
      <c r="AM32" s="100">
        <v>0.27</v>
      </c>
      <c r="AN32" s="100">
        <v>0.26500000000000001</v>
      </c>
      <c r="AO32" s="100">
        <v>0.26</v>
      </c>
      <c r="AP32" s="100">
        <v>0.25600000000000001</v>
      </c>
      <c r="AQ32" s="100">
        <v>0.251</v>
      </c>
      <c r="AR32" s="100">
        <v>0.247</v>
      </c>
      <c r="AS32" s="100">
        <v>0.24299999999999999</v>
      </c>
      <c r="AT32" s="100">
        <v>0.23899999999999999</v>
      </c>
      <c r="AU32" s="100">
        <v>0.23599999999999999</v>
      </c>
      <c r="AV32" s="100">
        <v>0.23200000000000001</v>
      </c>
      <c r="AW32" s="100">
        <v>0.22800000000000001</v>
      </c>
      <c r="AX32" s="100"/>
    </row>
    <row r="38" ht="39.6" customHeight="1" x14ac:dyDescent="0.25"/>
    <row r="40" ht="27.6" customHeight="1" x14ac:dyDescent="0.25"/>
  </sheetData>
  <sheetProtection algorithmName="SHA-512" hashValue="ofsYTyL1Nj4JhswUyofIJD0C8IM11/R8Pa6/NOBfYEvuN0MfPz2k0TeDWRyu/Tsiyfp08Igz9u6J7mKbgErbAQ==" saltValue="aV6twxwGxzfu/H9NWjj4pQ==" spinCount="100000" sheet="1" objects="1" scenarios="1"/>
  <conditionalFormatting sqref="A4:A12">
    <cfRule type="expression" dxfId="101" priority="19" stopIfTrue="1">
      <formula>MOD(ROW(),2)=0</formula>
    </cfRule>
    <cfRule type="expression" dxfId="100" priority="20" stopIfTrue="1">
      <formula>MOD(ROW(),2)&lt;&gt;0</formula>
    </cfRule>
  </conditionalFormatting>
  <conditionalFormatting sqref="B4:AX13 C14:AX16">
    <cfRule type="expression" dxfId="99" priority="21" stopIfTrue="1">
      <formula>MOD(ROW(),2)=0</formula>
    </cfRule>
    <cfRule type="expression" dxfId="98" priority="22" stopIfTrue="1">
      <formula>MOD(ROW(),2)&lt;&gt;0</formula>
    </cfRule>
  </conditionalFormatting>
  <conditionalFormatting sqref="A20:A32">
    <cfRule type="expression" dxfId="97" priority="15" stopIfTrue="1">
      <formula>MOD(ROW(),2)=0</formula>
    </cfRule>
    <cfRule type="expression" dxfId="96" priority="16" stopIfTrue="1">
      <formula>MOD(ROW(),2)&lt;&gt;0</formula>
    </cfRule>
  </conditionalFormatting>
  <conditionalFormatting sqref="B20:AX22 B24:AX32 C23:AX23">
    <cfRule type="expression" dxfId="95" priority="17" stopIfTrue="1">
      <formula>MOD(ROW(),2)=0</formula>
    </cfRule>
    <cfRule type="expression" dxfId="94" priority="18" stopIfTrue="1">
      <formula>MOD(ROW(),2)&lt;&gt;0</formula>
    </cfRule>
  </conditionalFormatting>
  <conditionalFormatting sqref="A13">
    <cfRule type="expression" dxfId="93" priority="13" stopIfTrue="1">
      <formula>MOD(ROW(),2)=0</formula>
    </cfRule>
    <cfRule type="expression" dxfId="92" priority="14" stopIfTrue="1">
      <formula>MOD(ROW(),2)&lt;&gt;0</formula>
    </cfRule>
  </conditionalFormatting>
  <conditionalFormatting sqref="B23">
    <cfRule type="expression" dxfId="91" priority="11" stopIfTrue="1">
      <formula>MOD(ROW(),2)=0</formula>
    </cfRule>
    <cfRule type="expression" dxfId="90" priority="12" stopIfTrue="1">
      <formula>MOD(ROW(),2)&lt;&gt;0</formula>
    </cfRule>
  </conditionalFormatting>
  <conditionalFormatting sqref="A14">
    <cfRule type="expression" dxfId="89" priority="7" stopIfTrue="1">
      <formula>MOD(ROW(),2)=0</formula>
    </cfRule>
    <cfRule type="expression" dxfId="88" priority="8" stopIfTrue="1">
      <formula>MOD(ROW(),2)&lt;&gt;0</formula>
    </cfRule>
  </conditionalFormatting>
  <conditionalFormatting sqref="B14">
    <cfRule type="expression" dxfId="87" priority="9" stopIfTrue="1">
      <formula>MOD(ROW(),2)=0</formula>
    </cfRule>
    <cfRule type="expression" dxfId="86" priority="10" stopIfTrue="1">
      <formula>MOD(ROW(),2)&lt;&gt;0</formula>
    </cfRule>
  </conditionalFormatting>
  <conditionalFormatting sqref="A15:A16">
    <cfRule type="expression" dxfId="85" priority="3" stopIfTrue="1">
      <formula>MOD(ROW(),2)=0</formula>
    </cfRule>
    <cfRule type="expression" dxfId="84" priority="4" stopIfTrue="1">
      <formula>MOD(ROW(),2)&lt;&gt;0</formula>
    </cfRule>
  </conditionalFormatting>
  <conditionalFormatting sqref="B16">
    <cfRule type="expression" dxfId="83" priority="5" stopIfTrue="1">
      <formula>MOD(ROW(),2)=0</formula>
    </cfRule>
    <cfRule type="expression" dxfId="82" priority="6" stopIfTrue="1">
      <formula>MOD(ROW(),2)&lt;&gt;0</formula>
    </cfRule>
  </conditionalFormatting>
  <conditionalFormatting sqref="B15">
    <cfRule type="expression" dxfId="81" priority="1" stopIfTrue="1">
      <formula>MOD(ROW(),2)=0</formula>
    </cfRule>
    <cfRule type="expression" dxfId="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30"/>
  <dimension ref="A1:L62"/>
  <sheetViews>
    <sheetView showGridLines="0" zoomScale="85" zoomScaleNormal="85" workbookViewId="0"/>
  </sheetViews>
  <sheetFormatPr defaultColWidth="10" defaultRowHeight="13.2" x14ac:dyDescent="0.25"/>
  <cols>
    <col min="1" max="1" width="31.6640625" style="27" customWidth="1"/>
    <col min="2" max="3" width="22.664062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3" spans="1:12" x14ac:dyDescent="0.25">
      <c r="A3" s="45"/>
    </row>
    <row r="5" spans="1:12" x14ac:dyDescent="0.25">
      <c r="A5" s="88" t="s">
        <v>24</v>
      </c>
      <c r="B5" s="82" t="s">
        <v>26</v>
      </c>
      <c r="C5" s="82"/>
    </row>
    <row r="6" spans="1:12" x14ac:dyDescent="0.25">
      <c r="A6" s="89" t="s">
        <v>16</v>
      </c>
      <c r="B6" s="84" t="s">
        <v>52</v>
      </c>
      <c r="C6" s="84"/>
    </row>
    <row r="7" spans="1:12" x14ac:dyDescent="0.25">
      <c r="A7" s="89" t="s">
        <v>53</v>
      </c>
      <c r="B7" s="84">
        <v>2015</v>
      </c>
      <c r="C7" s="84"/>
    </row>
    <row r="8" spans="1:12" x14ac:dyDescent="0.25">
      <c r="A8" s="89" t="s">
        <v>17</v>
      </c>
      <c r="B8" s="84" t="s">
        <v>594</v>
      </c>
      <c r="C8" s="84"/>
    </row>
    <row r="9" spans="1:12" x14ac:dyDescent="0.25">
      <c r="A9" s="89" t="s">
        <v>2</v>
      </c>
      <c r="B9" s="84" t="s">
        <v>595</v>
      </c>
      <c r="C9" s="84"/>
    </row>
    <row r="10" spans="1:12" x14ac:dyDescent="0.25">
      <c r="A10" s="89" t="s">
        <v>23</v>
      </c>
      <c r="B10" s="84" t="s">
        <v>454</v>
      </c>
      <c r="C10" s="84"/>
    </row>
    <row r="11" spans="1:12" x14ac:dyDescent="0.25">
      <c r="A11" s="89" t="s">
        <v>270</v>
      </c>
      <c r="B11" s="84" t="s">
        <v>596</v>
      </c>
      <c r="C11" s="84"/>
    </row>
    <row r="12" spans="1:12" x14ac:dyDescent="0.25">
      <c r="A12" s="89" t="s">
        <v>57</v>
      </c>
      <c r="B12" s="84">
        <v>701</v>
      </c>
      <c r="C12" s="84"/>
    </row>
    <row r="13" spans="1:12" x14ac:dyDescent="0.25">
      <c r="A13" s="89" t="s">
        <v>58</v>
      </c>
      <c r="B13" s="84" t="s">
        <v>597</v>
      </c>
      <c r="C13" s="84"/>
    </row>
    <row r="14" spans="1:12" ht="49.95" customHeight="1" x14ac:dyDescent="0.25">
      <c r="A14" s="89" t="s">
        <v>519</v>
      </c>
      <c r="B14" s="164" t="s">
        <v>800</v>
      </c>
      <c r="C14" s="164"/>
    </row>
    <row r="15" spans="1:12" x14ac:dyDescent="0.25">
      <c r="A15" s="89" t="s">
        <v>19</v>
      </c>
      <c r="B15" s="90">
        <v>45196</v>
      </c>
      <c r="C15" s="84"/>
    </row>
    <row r="16" spans="1:12" ht="26.4" x14ac:dyDescent="0.25">
      <c r="A16" s="89" t="s">
        <v>20</v>
      </c>
      <c r="B16" s="90"/>
      <c r="C16" s="84"/>
    </row>
    <row r="17" spans="1:3" x14ac:dyDescent="0.25">
      <c r="A17" s="89" t="s">
        <v>268</v>
      </c>
      <c r="B17" s="90" t="s">
        <v>520</v>
      </c>
      <c r="C17" s="84"/>
    </row>
    <row r="19" spans="1:3" x14ac:dyDescent="0.25">
      <c r="B19" s="96" t="str">
        <f>HYPERLINK("#'Factor List'!A1","Back to Factor List")</f>
        <v>Back to Factor List</v>
      </c>
    </row>
    <row r="22" spans="1:3" ht="26.4" x14ac:dyDescent="0.25">
      <c r="A22" s="97" t="s">
        <v>288</v>
      </c>
      <c r="B22" s="97" t="s">
        <v>632</v>
      </c>
      <c r="C22" s="97" t="s">
        <v>633</v>
      </c>
    </row>
    <row r="23" spans="1:3" x14ac:dyDescent="0.25">
      <c r="A23" s="98">
        <v>20</v>
      </c>
      <c r="B23" s="99">
        <v>12.22</v>
      </c>
      <c r="C23" s="99">
        <v>13.46</v>
      </c>
    </row>
    <row r="24" spans="1:3" x14ac:dyDescent="0.25">
      <c r="A24" s="98">
        <v>21</v>
      </c>
      <c r="B24" s="99">
        <v>12.4</v>
      </c>
      <c r="C24" s="99">
        <v>13.66</v>
      </c>
    </row>
    <row r="25" spans="1:3" x14ac:dyDescent="0.25">
      <c r="A25" s="98">
        <v>22</v>
      </c>
      <c r="B25" s="99">
        <v>12.59</v>
      </c>
      <c r="C25" s="99">
        <v>13.87</v>
      </c>
    </row>
    <row r="26" spans="1:3" x14ac:dyDescent="0.25">
      <c r="A26" s="98">
        <v>23</v>
      </c>
      <c r="B26" s="99">
        <v>12.77</v>
      </c>
      <c r="C26" s="99">
        <v>14.08</v>
      </c>
    </row>
    <row r="27" spans="1:3" x14ac:dyDescent="0.25">
      <c r="A27" s="98">
        <v>24</v>
      </c>
      <c r="B27" s="99">
        <v>12.96</v>
      </c>
      <c r="C27" s="99">
        <v>14.3</v>
      </c>
    </row>
    <row r="28" spans="1:3" x14ac:dyDescent="0.25">
      <c r="A28" s="98">
        <v>25</v>
      </c>
      <c r="B28" s="99">
        <v>13.16</v>
      </c>
      <c r="C28" s="99">
        <v>14.5</v>
      </c>
    </row>
    <row r="29" spans="1:3" x14ac:dyDescent="0.25">
      <c r="A29" s="98">
        <v>26</v>
      </c>
      <c r="B29" s="99">
        <v>13.35</v>
      </c>
      <c r="C29" s="99">
        <v>14.71</v>
      </c>
    </row>
    <row r="30" spans="1:3" x14ac:dyDescent="0.25">
      <c r="A30" s="98">
        <v>27</v>
      </c>
      <c r="B30" s="99">
        <v>13.55</v>
      </c>
      <c r="C30" s="99">
        <v>14.92</v>
      </c>
    </row>
    <row r="31" spans="1:3" x14ac:dyDescent="0.25">
      <c r="A31" s="98">
        <v>28</v>
      </c>
      <c r="B31" s="99">
        <v>13.75</v>
      </c>
      <c r="C31" s="99">
        <v>15.12</v>
      </c>
    </row>
    <row r="32" spans="1:3" x14ac:dyDescent="0.25">
      <c r="A32" s="98">
        <v>29</v>
      </c>
      <c r="B32" s="99">
        <v>13.96</v>
      </c>
      <c r="C32" s="99">
        <v>15.33</v>
      </c>
    </row>
    <row r="33" spans="1:3" x14ac:dyDescent="0.25">
      <c r="A33" s="98">
        <v>30</v>
      </c>
      <c r="B33" s="99">
        <v>14.16</v>
      </c>
      <c r="C33" s="99">
        <v>15.54</v>
      </c>
    </row>
    <row r="34" spans="1:3" x14ac:dyDescent="0.25">
      <c r="A34" s="98">
        <v>31</v>
      </c>
      <c r="B34" s="99">
        <v>14.37</v>
      </c>
      <c r="C34" s="99">
        <v>15.74</v>
      </c>
    </row>
    <row r="35" spans="1:3" x14ac:dyDescent="0.25">
      <c r="A35" s="98">
        <v>32</v>
      </c>
      <c r="B35" s="99">
        <v>14.57</v>
      </c>
      <c r="C35" s="99">
        <v>15.95</v>
      </c>
    </row>
    <row r="36" spans="1:3" x14ac:dyDescent="0.25">
      <c r="A36" s="98">
        <v>33</v>
      </c>
      <c r="B36" s="99">
        <v>14.78</v>
      </c>
      <c r="C36" s="99">
        <v>16.16</v>
      </c>
    </row>
    <row r="37" spans="1:3" x14ac:dyDescent="0.25">
      <c r="A37" s="98">
        <v>34</v>
      </c>
      <c r="B37" s="99">
        <v>14.99</v>
      </c>
      <c r="C37" s="99">
        <v>16.37</v>
      </c>
    </row>
    <row r="38" spans="1:3" x14ac:dyDescent="0.25">
      <c r="A38" s="98">
        <v>35</v>
      </c>
      <c r="B38" s="99">
        <v>15.2</v>
      </c>
      <c r="C38" s="99">
        <v>16.579999999999998</v>
      </c>
    </row>
    <row r="39" spans="1:3" x14ac:dyDescent="0.25">
      <c r="A39" s="98">
        <v>36</v>
      </c>
      <c r="B39" s="99">
        <v>15.41</v>
      </c>
      <c r="C39" s="99">
        <v>16.79</v>
      </c>
    </row>
    <row r="40" spans="1:3" x14ac:dyDescent="0.25">
      <c r="A40" s="98">
        <v>37</v>
      </c>
      <c r="B40" s="99">
        <v>15.62</v>
      </c>
      <c r="C40" s="99">
        <v>17</v>
      </c>
    </row>
    <row r="41" spans="1:3" x14ac:dyDescent="0.25">
      <c r="A41" s="98">
        <v>38</v>
      </c>
      <c r="B41" s="99">
        <v>15.83</v>
      </c>
      <c r="C41" s="99">
        <v>17.21</v>
      </c>
    </row>
    <row r="42" spans="1:3" x14ac:dyDescent="0.25">
      <c r="A42" s="98">
        <v>39</v>
      </c>
      <c r="B42" s="99">
        <v>16.04</v>
      </c>
      <c r="C42" s="99">
        <v>17.420000000000002</v>
      </c>
    </row>
    <row r="43" spans="1:3" x14ac:dyDescent="0.25">
      <c r="A43" s="98">
        <v>40</v>
      </c>
      <c r="B43" s="99">
        <v>16.260000000000002</v>
      </c>
      <c r="C43" s="99">
        <v>17.62</v>
      </c>
    </row>
    <row r="44" spans="1:3" x14ac:dyDescent="0.25">
      <c r="A44" s="98">
        <v>41</v>
      </c>
      <c r="B44" s="99">
        <v>16.48</v>
      </c>
      <c r="C44" s="99">
        <v>17.809999999999999</v>
      </c>
    </row>
    <row r="45" spans="1:3" x14ac:dyDescent="0.25">
      <c r="A45" s="98">
        <v>42</v>
      </c>
      <c r="B45" s="99">
        <v>16.7</v>
      </c>
      <c r="C45" s="99">
        <v>17.989999999999998</v>
      </c>
    </row>
    <row r="46" spans="1:3" x14ac:dyDescent="0.25">
      <c r="A46" s="98">
        <v>43</v>
      </c>
      <c r="B46" s="99">
        <v>16.91</v>
      </c>
      <c r="C46" s="99">
        <v>18.170000000000002</v>
      </c>
    </row>
    <row r="47" spans="1:3" x14ac:dyDescent="0.25">
      <c r="A47" s="98">
        <v>44</v>
      </c>
      <c r="B47" s="99">
        <v>17.12</v>
      </c>
      <c r="C47" s="99">
        <v>18.350000000000001</v>
      </c>
    </row>
    <row r="48" spans="1:3" x14ac:dyDescent="0.25">
      <c r="A48" s="98">
        <v>45</v>
      </c>
      <c r="B48" s="99">
        <v>17.32</v>
      </c>
      <c r="C48" s="99">
        <v>18.53</v>
      </c>
    </row>
    <row r="49" spans="1:3" x14ac:dyDescent="0.25">
      <c r="A49" s="98">
        <v>46</v>
      </c>
      <c r="B49" s="99">
        <v>17.53</v>
      </c>
      <c r="C49" s="99">
        <v>18.71</v>
      </c>
    </row>
    <row r="50" spans="1:3" x14ac:dyDescent="0.25">
      <c r="A50" s="98">
        <v>47</v>
      </c>
      <c r="B50" s="99">
        <v>17.739999999999998</v>
      </c>
      <c r="C50" s="99">
        <v>18.89</v>
      </c>
    </row>
    <row r="51" spans="1:3" x14ac:dyDescent="0.25">
      <c r="A51" s="98">
        <v>48</v>
      </c>
      <c r="B51" s="99">
        <v>17.95</v>
      </c>
      <c r="C51" s="99">
        <v>19.079999999999998</v>
      </c>
    </row>
    <row r="52" spans="1:3" x14ac:dyDescent="0.25">
      <c r="A52" s="98">
        <v>49</v>
      </c>
      <c r="B52" s="99">
        <v>18.16</v>
      </c>
      <c r="C52" s="99">
        <v>19.27</v>
      </c>
    </row>
    <row r="53" spans="1:3" x14ac:dyDescent="0.25">
      <c r="A53" s="98">
        <v>50</v>
      </c>
      <c r="B53" s="99">
        <v>18.37</v>
      </c>
      <c r="C53" s="99">
        <v>19.47</v>
      </c>
    </row>
    <row r="54" spans="1:3" x14ac:dyDescent="0.25">
      <c r="A54" s="98">
        <v>51</v>
      </c>
      <c r="B54" s="99">
        <v>18.600000000000001</v>
      </c>
      <c r="C54" s="99">
        <v>19.68</v>
      </c>
    </row>
    <row r="55" spans="1:3" x14ac:dyDescent="0.25">
      <c r="A55" s="98">
        <v>52</v>
      </c>
      <c r="B55" s="99">
        <v>18.829999999999998</v>
      </c>
      <c r="C55" s="99">
        <v>19.899999999999999</v>
      </c>
    </row>
    <row r="56" spans="1:3" x14ac:dyDescent="0.25">
      <c r="A56" s="98">
        <v>53</v>
      </c>
      <c r="B56" s="99">
        <v>19.079999999999998</v>
      </c>
      <c r="C56" s="99">
        <v>20.14</v>
      </c>
    </row>
    <row r="57" spans="1:3" x14ac:dyDescent="0.25">
      <c r="A57" s="98">
        <v>54</v>
      </c>
      <c r="B57" s="99">
        <v>19.34</v>
      </c>
      <c r="C57" s="99">
        <v>20.399999999999999</v>
      </c>
    </row>
    <row r="58" spans="1:3" x14ac:dyDescent="0.25">
      <c r="A58" s="98">
        <v>55</v>
      </c>
      <c r="B58" s="99">
        <v>19.62</v>
      </c>
      <c r="C58" s="99">
        <v>20.68</v>
      </c>
    </row>
    <row r="59" spans="1:3" x14ac:dyDescent="0.25">
      <c r="A59" s="98">
        <v>56</v>
      </c>
      <c r="B59" s="99">
        <v>19.91</v>
      </c>
      <c r="C59" s="99">
        <v>20.98</v>
      </c>
    </row>
    <row r="60" spans="1:3" x14ac:dyDescent="0.25">
      <c r="A60" s="98">
        <v>57</v>
      </c>
      <c r="B60" s="99">
        <v>20.23</v>
      </c>
      <c r="C60" s="99">
        <v>21.31</v>
      </c>
    </row>
    <row r="61" spans="1:3" x14ac:dyDescent="0.25">
      <c r="A61" s="98">
        <v>58</v>
      </c>
      <c r="B61" s="99">
        <v>20.57</v>
      </c>
      <c r="C61" s="99">
        <v>21.68</v>
      </c>
    </row>
    <row r="62" spans="1:3" x14ac:dyDescent="0.25">
      <c r="A62" s="98">
        <v>59</v>
      </c>
      <c r="B62" s="99">
        <v>20.84</v>
      </c>
      <c r="C62" s="99">
        <v>21.97</v>
      </c>
    </row>
  </sheetData>
  <sheetProtection algorithmName="SHA-512" hashValue="k5vXjbWF90lAHCFsKwJovOMfCPcjFKEqdYqMsY5+WQsxAdvzOkY8v83cO4mJHolE6iz/pEU9gC6KOgcDl2xB4Q==" saltValue="EKjKJZERt3x7v0kam+7o+Q==" spinCount="100000" sheet="1" objects="1" scenarios="1"/>
  <phoneticPr fontId="3" type="noConversion"/>
  <conditionalFormatting sqref="A22:A62 A5:A17">
    <cfRule type="expression" dxfId="79" priority="5" stopIfTrue="1">
      <formula>MOD(ROW(),2)=0</formula>
    </cfRule>
    <cfRule type="expression" dxfId="78" priority="6" stopIfTrue="1">
      <formula>MOD(ROW(),2)&lt;&gt;0</formula>
    </cfRule>
  </conditionalFormatting>
  <conditionalFormatting sqref="B22:C23 B5:C13 B25:C62 C24">
    <cfRule type="expression" dxfId="77" priority="7" stopIfTrue="1">
      <formula>MOD(ROW(),2)=0</formula>
    </cfRule>
    <cfRule type="expression" dxfId="76" priority="8" stopIfTrue="1">
      <formula>MOD(ROW(),2)&lt;&gt;0</formula>
    </cfRule>
  </conditionalFormatting>
  <conditionalFormatting sqref="B15:C17 C14">
    <cfRule type="expression" dxfId="75" priority="9" stopIfTrue="1">
      <formula>MOD(ROW(),2)=0</formula>
    </cfRule>
    <cfRule type="expression" dxfId="74" priority="10" stopIfTrue="1">
      <formula>MOD(ROW(),2)&lt;&gt;0</formula>
    </cfRule>
  </conditionalFormatting>
  <conditionalFormatting sqref="B24">
    <cfRule type="expression" dxfId="73" priority="3" stopIfTrue="1">
      <formula>MOD(ROW(),2)=0</formula>
    </cfRule>
    <cfRule type="expression" dxfId="72" priority="4" stopIfTrue="1">
      <formula>MOD(ROW(),2)&lt;&gt;0</formula>
    </cfRule>
  </conditionalFormatting>
  <conditionalFormatting sqref="B14">
    <cfRule type="expression" dxfId="71" priority="1" stopIfTrue="1">
      <formula>MOD(ROW(),2)=0</formula>
    </cfRule>
    <cfRule type="expression" dxfId="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31"/>
  <dimension ref="A1:L61"/>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4" width="10" style="27" customWidth="1"/>
    <col min="5"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594</v>
      </c>
    </row>
    <row r="8" spans="1:12" ht="26.4" x14ac:dyDescent="0.25">
      <c r="A8" s="89" t="s">
        <v>2</v>
      </c>
      <c r="B8" s="84" t="s">
        <v>598</v>
      </c>
    </row>
    <row r="9" spans="1:12" x14ac:dyDescent="0.25">
      <c r="A9" s="89" t="s">
        <v>23</v>
      </c>
      <c r="B9" s="84" t="s">
        <v>398</v>
      </c>
    </row>
    <row r="10" spans="1:12" ht="26.4" x14ac:dyDescent="0.25">
      <c r="A10" s="89" t="s">
        <v>270</v>
      </c>
      <c r="B10" s="84" t="s">
        <v>596</v>
      </c>
    </row>
    <row r="11" spans="1:12" x14ac:dyDescent="0.25">
      <c r="A11" s="89" t="s">
        <v>57</v>
      </c>
      <c r="B11" s="84">
        <v>702</v>
      </c>
    </row>
    <row r="12" spans="1:12" x14ac:dyDescent="0.25">
      <c r="A12" s="89" t="s">
        <v>58</v>
      </c>
      <c r="B12" s="84" t="s">
        <v>599</v>
      </c>
    </row>
    <row r="13" spans="1:12" ht="79.2" x14ac:dyDescent="0.25">
      <c r="A13" s="89" t="s">
        <v>519</v>
      </c>
      <c r="B13" s="105" t="s">
        <v>800</v>
      </c>
    </row>
    <row r="14" spans="1:12" x14ac:dyDescent="0.25">
      <c r="A14" s="89" t="s">
        <v>19</v>
      </c>
      <c r="B14" s="90">
        <v>45196</v>
      </c>
    </row>
    <row r="15" spans="1:12" ht="26.4" x14ac:dyDescent="0.25">
      <c r="A15" s="89" t="s">
        <v>20</v>
      </c>
      <c r="B15" s="90"/>
    </row>
    <row r="16" spans="1:12" x14ac:dyDescent="0.25">
      <c r="A16" s="89" t="s">
        <v>268</v>
      </c>
      <c r="B16" s="90" t="s">
        <v>520</v>
      </c>
    </row>
    <row r="19" spans="1:2" x14ac:dyDescent="0.25">
      <c r="B19" s="96" t="str">
        <f>HYPERLINK("#'Factor List'!A1","Back to Factor List")</f>
        <v>Back to Factor List</v>
      </c>
    </row>
    <row r="21" spans="1:2" ht="39.6" x14ac:dyDescent="0.25">
      <c r="A21" s="97" t="s">
        <v>288</v>
      </c>
      <c r="B21" s="97" t="s">
        <v>634</v>
      </c>
    </row>
    <row r="22" spans="1:2" x14ac:dyDescent="0.25">
      <c r="A22" s="98">
        <v>20</v>
      </c>
      <c r="B22" s="99">
        <v>13.88</v>
      </c>
    </row>
    <row r="23" spans="1:2" x14ac:dyDescent="0.25">
      <c r="A23" s="98">
        <v>21</v>
      </c>
      <c r="B23" s="99">
        <v>14.09</v>
      </c>
    </row>
    <row r="24" spans="1:2" x14ac:dyDescent="0.25">
      <c r="A24" s="98">
        <v>22</v>
      </c>
      <c r="B24" s="99">
        <v>14.3</v>
      </c>
    </row>
    <row r="25" spans="1:2" x14ac:dyDescent="0.25">
      <c r="A25" s="98">
        <v>23</v>
      </c>
      <c r="B25" s="99">
        <v>14.52</v>
      </c>
    </row>
    <row r="26" spans="1:2" x14ac:dyDescent="0.25">
      <c r="A26" s="98">
        <v>24</v>
      </c>
      <c r="B26" s="99">
        <v>14.74</v>
      </c>
    </row>
    <row r="27" spans="1:2" x14ac:dyDescent="0.25">
      <c r="A27" s="98">
        <v>25</v>
      </c>
      <c r="B27" s="99">
        <v>14.95</v>
      </c>
    </row>
    <row r="28" spans="1:2" x14ac:dyDescent="0.25">
      <c r="A28" s="98">
        <v>26</v>
      </c>
      <c r="B28" s="99">
        <v>15.18</v>
      </c>
    </row>
    <row r="29" spans="1:2" x14ac:dyDescent="0.25">
      <c r="A29" s="98">
        <v>27</v>
      </c>
      <c r="B29" s="99">
        <v>15.4</v>
      </c>
    </row>
    <row r="30" spans="1:2" x14ac:dyDescent="0.25">
      <c r="A30" s="98">
        <v>28</v>
      </c>
      <c r="B30" s="99">
        <v>15.63</v>
      </c>
    </row>
    <row r="31" spans="1:2" x14ac:dyDescent="0.25">
      <c r="A31" s="98">
        <v>29</v>
      </c>
      <c r="B31" s="99">
        <v>15.85</v>
      </c>
    </row>
    <row r="32" spans="1:2" x14ac:dyDescent="0.25">
      <c r="A32" s="98">
        <v>30</v>
      </c>
      <c r="B32" s="99">
        <v>16.079999999999998</v>
      </c>
    </row>
    <row r="33" spans="1:2" x14ac:dyDescent="0.25">
      <c r="A33" s="98">
        <v>31</v>
      </c>
      <c r="B33" s="99">
        <v>16.309999999999999</v>
      </c>
    </row>
    <row r="34" spans="1:2" x14ac:dyDescent="0.25">
      <c r="A34" s="98">
        <v>32</v>
      </c>
      <c r="B34" s="99">
        <v>16.54</v>
      </c>
    </row>
    <row r="35" spans="1:2" x14ac:dyDescent="0.25">
      <c r="A35" s="98">
        <v>33</v>
      </c>
      <c r="B35" s="99">
        <v>16.77</v>
      </c>
    </row>
    <row r="36" spans="1:2" x14ac:dyDescent="0.25">
      <c r="A36" s="98">
        <v>34</v>
      </c>
      <c r="B36" s="99">
        <v>17</v>
      </c>
    </row>
    <row r="37" spans="1:2" x14ac:dyDescent="0.25">
      <c r="A37" s="98">
        <v>35</v>
      </c>
      <c r="B37" s="99">
        <v>17.23</v>
      </c>
    </row>
    <row r="38" spans="1:2" x14ac:dyDescent="0.25">
      <c r="A38" s="98">
        <v>36</v>
      </c>
      <c r="B38" s="99">
        <v>17.46</v>
      </c>
    </row>
    <row r="39" spans="1:2" x14ac:dyDescent="0.25">
      <c r="A39" s="98">
        <v>37</v>
      </c>
      <c r="B39" s="99">
        <v>17.7</v>
      </c>
    </row>
    <row r="40" spans="1:2" x14ac:dyDescent="0.25">
      <c r="A40" s="98">
        <v>38</v>
      </c>
      <c r="B40" s="99">
        <v>17.93</v>
      </c>
    </row>
    <row r="41" spans="1:2" x14ac:dyDescent="0.25">
      <c r="A41" s="98">
        <v>39</v>
      </c>
      <c r="B41" s="99">
        <v>18.170000000000002</v>
      </c>
    </row>
    <row r="42" spans="1:2" x14ac:dyDescent="0.25">
      <c r="A42" s="98">
        <v>40</v>
      </c>
      <c r="B42" s="99">
        <v>18.41</v>
      </c>
    </row>
    <row r="43" spans="1:2" x14ac:dyDescent="0.25">
      <c r="A43" s="98">
        <v>41</v>
      </c>
      <c r="B43" s="99">
        <v>18.64</v>
      </c>
    </row>
    <row r="44" spans="1:2" x14ac:dyDescent="0.25">
      <c r="A44" s="98">
        <v>42</v>
      </c>
      <c r="B44" s="99">
        <v>18.87</v>
      </c>
    </row>
    <row r="45" spans="1:2" x14ac:dyDescent="0.25">
      <c r="A45" s="98">
        <v>43</v>
      </c>
      <c r="B45" s="99">
        <v>19.09</v>
      </c>
    </row>
    <row r="46" spans="1:2" x14ac:dyDescent="0.25">
      <c r="A46" s="98">
        <v>44</v>
      </c>
      <c r="B46" s="99">
        <v>19.309999999999999</v>
      </c>
    </row>
    <row r="47" spans="1:2" x14ac:dyDescent="0.25">
      <c r="A47" s="98">
        <v>45</v>
      </c>
      <c r="B47" s="99">
        <v>19.53</v>
      </c>
    </row>
    <row r="48" spans="1:2" x14ac:dyDescent="0.25">
      <c r="A48" s="98">
        <v>46</v>
      </c>
      <c r="B48" s="99">
        <v>19.75</v>
      </c>
    </row>
    <row r="49" spans="1:2" x14ac:dyDescent="0.25">
      <c r="A49" s="98">
        <v>47</v>
      </c>
      <c r="B49" s="99">
        <v>19.96</v>
      </c>
    </row>
    <row r="50" spans="1:2" x14ac:dyDescent="0.25">
      <c r="A50" s="98">
        <v>48</v>
      </c>
      <c r="B50" s="99">
        <v>20.18</v>
      </c>
    </row>
    <row r="51" spans="1:2" x14ac:dyDescent="0.25">
      <c r="A51" s="98">
        <v>49</v>
      </c>
      <c r="B51" s="99">
        <v>20.41</v>
      </c>
    </row>
    <row r="52" spans="1:2" x14ac:dyDescent="0.25">
      <c r="A52" s="98">
        <v>50</v>
      </c>
      <c r="B52" s="99">
        <v>20.64</v>
      </c>
    </row>
    <row r="53" spans="1:2" x14ac:dyDescent="0.25">
      <c r="A53" s="98">
        <v>51</v>
      </c>
      <c r="B53" s="99">
        <v>20.87</v>
      </c>
    </row>
    <row r="54" spans="1:2" x14ac:dyDescent="0.25">
      <c r="A54" s="98">
        <v>52</v>
      </c>
      <c r="B54" s="99">
        <v>21.12</v>
      </c>
    </row>
    <row r="55" spans="1:2" x14ac:dyDescent="0.25">
      <c r="A55" s="98">
        <v>53</v>
      </c>
      <c r="B55" s="99">
        <v>21.37</v>
      </c>
    </row>
    <row r="56" spans="1:2" x14ac:dyDescent="0.25">
      <c r="A56" s="98">
        <v>54</v>
      </c>
      <c r="B56" s="99">
        <v>21.64</v>
      </c>
    </row>
    <row r="57" spans="1:2" x14ac:dyDescent="0.25">
      <c r="A57" s="98">
        <v>55</v>
      </c>
      <c r="B57" s="99">
        <v>21.93</v>
      </c>
    </row>
    <row r="58" spans="1:2" x14ac:dyDescent="0.25">
      <c r="A58" s="98">
        <v>56</v>
      </c>
      <c r="B58" s="99">
        <v>22.24</v>
      </c>
    </row>
    <row r="59" spans="1:2" x14ac:dyDescent="0.25">
      <c r="A59" s="98">
        <v>57</v>
      </c>
      <c r="B59" s="99">
        <v>22.56</v>
      </c>
    </row>
    <row r="60" spans="1:2" x14ac:dyDescent="0.25">
      <c r="A60" s="98">
        <v>58</v>
      </c>
      <c r="B60" s="99">
        <v>22.92</v>
      </c>
    </row>
    <row r="61" spans="1:2" x14ac:dyDescent="0.25">
      <c r="A61" s="98">
        <v>59</v>
      </c>
      <c r="B61" s="99">
        <v>23.2</v>
      </c>
    </row>
  </sheetData>
  <sheetProtection algorithmName="SHA-512" hashValue="fKef9w7Ged6eStdFr2wBGDworm2UK9eUcdoXM9RprgGWRuxXlyG60S/ivUcl+XxEOpF0rv4gkLxX+P24uyEUog==" saltValue="8KXMfveQ19rNMXD9ziZwAQ==" spinCount="100000" sheet="1" objects="1" scenarios="1"/>
  <conditionalFormatting sqref="A21:A61 A4:A14">
    <cfRule type="expression" dxfId="69" priority="5" stopIfTrue="1">
      <formula>MOD(ROW(),2)=0</formula>
    </cfRule>
    <cfRule type="expression" dxfId="68" priority="6" stopIfTrue="1">
      <formula>MOD(ROW(),2)&lt;&gt;0</formula>
    </cfRule>
  </conditionalFormatting>
  <conditionalFormatting sqref="B21:B23 B4:B16 B25:B61">
    <cfRule type="expression" dxfId="67" priority="7" stopIfTrue="1">
      <formula>MOD(ROW(),2)=0</formula>
    </cfRule>
    <cfRule type="expression" dxfId="66" priority="8" stopIfTrue="1">
      <formula>MOD(ROW(),2)&lt;&gt;0</formula>
    </cfRule>
  </conditionalFormatting>
  <conditionalFormatting sqref="B24">
    <cfRule type="expression" dxfId="65" priority="3" stopIfTrue="1">
      <formula>MOD(ROW(),2)=0</formula>
    </cfRule>
    <cfRule type="expression" dxfId="64" priority="4" stopIfTrue="1">
      <formula>MOD(ROW(),2)&lt;&gt;0</formula>
    </cfRule>
  </conditionalFormatting>
  <conditionalFormatting sqref="A15:A16">
    <cfRule type="expression" dxfId="63" priority="1" stopIfTrue="1">
      <formula>MOD(ROW(),2)=0</formula>
    </cfRule>
    <cfRule type="expression" dxfId="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32"/>
  <dimension ref="A1:M42"/>
  <sheetViews>
    <sheetView showGridLines="0" zoomScale="85" zoomScaleNormal="85" workbookViewId="0"/>
  </sheetViews>
  <sheetFormatPr defaultColWidth="10" defaultRowHeight="13.2" x14ac:dyDescent="0.25"/>
  <cols>
    <col min="1" max="1" width="31.6640625" style="27" customWidth="1"/>
    <col min="2" max="13" width="22.6640625" style="27" customWidth="1"/>
    <col min="14" max="16384" width="10" style="27"/>
  </cols>
  <sheetData>
    <row r="1" spans="1:13" ht="21" x14ac:dyDescent="0.4">
      <c r="A1" s="40" t="s">
        <v>4</v>
      </c>
      <c r="B1" s="41"/>
      <c r="C1" s="41"/>
      <c r="D1" s="41"/>
      <c r="E1" s="41"/>
      <c r="F1" s="41"/>
      <c r="G1" s="41"/>
      <c r="H1" s="41"/>
      <c r="I1" s="41"/>
      <c r="L1" s="96"/>
    </row>
    <row r="2" spans="1:13" ht="15.6" x14ac:dyDescent="0.3">
      <c r="A2" s="42" t="str">
        <f>IF(title="&gt; Enter workbook title here","Enter workbook title in Cover sheet",title)</f>
        <v>Police_EW - Consolidated Factor Spreadsheet</v>
      </c>
      <c r="B2" s="43"/>
      <c r="C2" s="43"/>
      <c r="D2" s="43"/>
      <c r="E2" s="43"/>
      <c r="F2" s="43"/>
      <c r="G2" s="43"/>
      <c r="H2" s="43"/>
      <c r="I2" s="43"/>
    </row>
    <row r="3" spans="1:13" x14ac:dyDescent="0.25">
      <c r="A3" s="45"/>
    </row>
    <row r="4" spans="1:13" x14ac:dyDescent="0.25">
      <c r="B4" s="166"/>
      <c r="C4" s="166"/>
      <c r="D4" s="166"/>
      <c r="E4" s="166"/>
      <c r="F4" s="166"/>
      <c r="G4" s="166"/>
      <c r="H4" s="166"/>
      <c r="I4" s="166"/>
      <c r="J4" s="166"/>
      <c r="K4" s="166"/>
      <c r="L4" s="166"/>
      <c r="M4" s="166"/>
    </row>
    <row r="5" spans="1:13" x14ac:dyDescent="0.25">
      <c r="A5" s="88" t="s">
        <v>24</v>
      </c>
      <c r="B5" s="82" t="s">
        <v>26</v>
      </c>
      <c r="C5" s="82"/>
      <c r="D5" s="82"/>
      <c r="E5" s="82"/>
      <c r="F5" s="82"/>
      <c r="G5" s="82"/>
      <c r="H5" s="82"/>
      <c r="I5" s="82"/>
      <c r="J5" s="82"/>
      <c r="K5" s="82"/>
      <c r="L5" s="82"/>
      <c r="M5" s="82"/>
    </row>
    <row r="6" spans="1:13" x14ac:dyDescent="0.25">
      <c r="A6" s="89" t="s">
        <v>16</v>
      </c>
      <c r="B6" s="84" t="s">
        <v>52</v>
      </c>
      <c r="C6" s="84"/>
      <c r="D6" s="84"/>
      <c r="E6" s="84"/>
      <c r="F6" s="84"/>
      <c r="G6" s="84"/>
      <c r="H6" s="84"/>
      <c r="I6" s="84"/>
      <c r="J6" s="84"/>
      <c r="K6" s="84"/>
      <c r="L6" s="84"/>
      <c r="M6" s="84"/>
    </row>
    <row r="7" spans="1:13" x14ac:dyDescent="0.25">
      <c r="A7" s="89" t="s">
        <v>53</v>
      </c>
      <c r="B7" s="84">
        <v>2015</v>
      </c>
      <c r="C7" s="84"/>
      <c r="D7" s="84"/>
      <c r="E7" s="84"/>
      <c r="F7" s="84"/>
      <c r="G7" s="84"/>
      <c r="H7" s="84"/>
      <c r="I7" s="84"/>
      <c r="J7" s="84"/>
      <c r="K7" s="84"/>
      <c r="L7" s="84"/>
      <c r="M7" s="84"/>
    </row>
    <row r="8" spans="1:13" x14ac:dyDescent="0.25">
      <c r="A8" s="89" t="s">
        <v>17</v>
      </c>
      <c r="B8" s="84" t="s">
        <v>600</v>
      </c>
      <c r="C8" s="84"/>
      <c r="D8" s="84"/>
      <c r="E8" s="84"/>
      <c r="F8" s="84"/>
      <c r="G8" s="84"/>
      <c r="H8" s="84"/>
      <c r="I8" s="84"/>
      <c r="J8" s="84"/>
      <c r="K8" s="84"/>
      <c r="L8" s="84"/>
      <c r="M8" s="84"/>
    </row>
    <row r="9" spans="1:13" x14ac:dyDescent="0.25">
      <c r="A9" s="89" t="s">
        <v>2</v>
      </c>
      <c r="B9" s="84" t="s">
        <v>601</v>
      </c>
      <c r="C9" s="84"/>
      <c r="D9" s="84"/>
      <c r="E9" s="84"/>
      <c r="F9" s="84"/>
      <c r="G9" s="84"/>
      <c r="H9" s="84"/>
      <c r="I9" s="84"/>
      <c r="J9" s="84"/>
      <c r="K9" s="84"/>
      <c r="L9" s="84"/>
      <c r="M9" s="84"/>
    </row>
    <row r="10" spans="1:13" x14ac:dyDescent="0.25">
      <c r="A10" s="89" t="s">
        <v>23</v>
      </c>
      <c r="B10" s="84" t="s">
        <v>398</v>
      </c>
      <c r="C10" s="84"/>
      <c r="D10" s="84"/>
      <c r="E10" s="84"/>
      <c r="F10" s="84"/>
      <c r="G10" s="84"/>
      <c r="H10" s="84"/>
      <c r="I10" s="84"/>
      <c r="J10" s="84"/>
      <c r="K10" s="84"/>
      <c r="L10" s="84"/>
      <c r="M10" s="84"/>
    </row>
    <row r="11" spans="1:13" x14ac:dyDescent="0.25">
      <c r="A11" s="89" t="s">
        <v>270</v>
      </c>
      <c r="B11" s="84" t="s">
        <v>602</v>
      </c>
      <c r="C11" s="84"/>
      <c r="D11" s="84"/>
      <c r="E11" s="84"/>
      <c r="F11" s="84"/>
      <c r="G11" s="84"/>
      <c r="H11" s="84"/>
      <c r="I11" s="84"/>
      <c r="J11" s="84"/>
      <c r="K11" s="84"/>
      <c r="L11" s="84"/>
      <c r="M11" s="84"/>
    </row>
    <row r="12" spans="1:13" x14ac:dyDescent="0.25">
      <c r="A12" s="89" t="s">
        <v>57</v>
      </c>
      <c r="B12" s="84">
        <v>703</v>
      </c>
      <c r="C12" s="84"/>
      <c r="D12" s="84"/>
      <c r="E12" s="84"/>
      <c r="F12" s="84"/>
      <c r="G12" s="84"/>
      <c r="H12" s="84"/>
      <c r="I12" s="84"/>
      <c r="J12" s="84"/>
      <c r="K12" s="84"/>
      <c r="L12" s="84"/>
      <c r="M12" s="84"/>
    </row>
    <row r="13" spans="1:13" x14ac:dyDescent="0.25">
      <c r="A13" s="89" t="s">
        <v>58</v>
      </c>
      <c r="B13" s="84" t="s">
        <v>533</v>
      </c>
      <c r="C13" s="84"/>
      <c r="D13" s="84"/>
      <c r="E13" s="84"/>
      <c r="F13" s="84"/>
      <c r="G13" s="84"/>
      <c r="H13" s="84"/>
      <c r="I13" s="84"/>
      <c r="J13" s="84"/>
      <c r="K13" s="84"/>
      <c r="L13" s="84"/>
      <c r="M13" s="84"/>
    </row>
    <row r="14" spans="1:13" ht="81" customHeight="1" x14ac:dyDescent="0.25">
      <c r="A14" s="89" t="s">
        <v>519</v>
      </c>
      <c r="B14" s="84"/>
      <c r="C14" s="84"/>
      <c r="D14" s="84"/>
      <c r="E14" s="84"/>
      <c r="F14" s="84"/>
      <c r="G14" s="198" t="s">
        <v>801</v>
      </c>
      <c r="H14" s="198"/>
      <c r="I14" s="84"/>
      <c r="J14" s="84"/>
      <c r="K14" s="84"/>
      <c r="L14" s="84"/>
      <c r="M14" s="84"/>
    </row>
    <row r="15" spans="1:13" x14ac:dyDescent="0.25">
      <c r="A15" s="89" t="s">
        <v>19</v>
      </c>
      <c r="B15" s="90">
        <v>45196</v>
      </c>
      <c r="C15" s="84"/>
      <c r="D15" s="84"/>
      <c r="E15" s="84"/>
      <c r="F15" s="84"/>
      <c r="G15" s="90"/>
      <c r="H15" s="90"/>
      <c r="I15" s="84"/>
      <c r="J15" s="84"/>
      <c r="K15" s="84"/>
      <c r="L15" s="84"/>
      <c r="M15" s="84"/>
    </row>
    <row r="16" spans="1:13" ht="26.4" x14ac:dyDescent="0.25">
      <c r="A16" s="89" t="s">
        <v>20</v>
      </c>
      <c r="B16" s="90"/>
      <c r="C16" s="84"/>
      <c r="D16" s="84"/>
      <c r="E16" s="84"/>
      <c r="F16" s="84"/>
      <c r="G16" s="90"/>
      <c r="H16" s="90"/>
      <c r="I16" s="84"/>
      <c r="J16" s="84"/>
      <c r="K16" s="84"/>
      <c r="L16" s="84"/>
      <c r="M16" s="84"/>
    </row>
    <row r="17" spans="1:13" x14ac:dyDescent="0.25">
      <c r="A17" s="89" t="s">
        <v>268</v>
      </c>
      <c r="B17" s="90" t="s">
        <v>520</v>
      </c>
      <c r="C17" s="84"/>
      <c r="D17" s="84"/>
      <c r="E17" s="84"/>
      <c r="F17" s="84"/>
      <c r="G17" s="90"/>
      <c r="H17" s="90"/>
      <c r="I17" s="84"/>
      <c r="J17" s="84"/>
      <c r="K17" s="84"/>
      <c r="L17" s="84"/>
      <c r="M17" s="84"/>
    </row>
    <row r="19" spans="1:13" x14ac:dyDescent="0.25">
      <c r="B19" s="96" t="str">
        <f>HYPERLINK("#'Factor List'!A1","Back to Factor List")</f>
        <v>Back to Factor List</v>
      </c>
    </row>
    <row r="22" spans="1:13" x14ac:dyDescent="0.25">
      <c r="A22" s="97" t="s">
        <v>612</v>
      </c>
      <c r="B22" s="97">
        <v>0</v>
      </c>
      <c r="C22" s="97">
        <v>1</v>
      </c>
      <c r="D22" s="97">
        <v>2</v>
      </c>
      <c r="E22" s="97">
        <v>3</v>
      </c>
      <c r="F22" s="97">
        <v>4</v>
      </c>
      <c r="G22" s="97">
        <v>5</v>
      </c>
      <c r="H22" s="97">
        <v>6</v>
      </c>
      <c r="I22" s="97">
        <v>7</v>
      </c>
      <c r="J22" s="97">
        <v>8</v>
      </c>
      <c r="K22" s="97">
        <v>9</v>
      </c>
      <c r="L22" s="97">
        <v>10</v>
      </c>
      <c r="M22" s="97">
        <v>11</v>
      </c>
    </row>
    <row r="23" spans="1:13" x14ac:dyDescent="0.25">
      <c r="A23" s="98">
        <v>55</v>
      </c>
      <c r="B23" s="99">
        <v>24.42</v>
      </c>
      <c r="C23" s="99">
        <v>24.37</v>
      </c>
      <c r="D23" s="99">
        <v>24.32</v>
      </c>
      <c r="E23" s="99">
        <v>24.27</v>
      </c>
      <c r="F23" s="99">
        <v>24.22</v>
      </c>
      <c r="G23" s="99">
        <v>24.17</v>
      </c>
      <c r="H23" s="99">
        <v>24.12</v>
      </c>
      <c r="I23" s="99">
        <v>24.08</v>
      </c>
      <c r="J23" s="99">
        <v>24.03</v>
      </c>
      <c r="K23" s="99">
        <v>23.98</v>
      </c>
      <c r="L23" s="99">
        <v>23.93</v>
      </c>
      <c r="M23" s="99">
        <v>23.88</v>
      </c>
    </row>
    <row r="24" spans="1:13" x14ac:dyDescent="0.25">
      <c r="A24" s="98">
        <v>56</v>
      </c>
      <c r="B24" s="99">
        <v>23.83</v>
      </c>
      <c r="C24" s="99">
        <v>23.78</v>
      </c>
      <c r="D24" s="99">
        <v>23.73</v>
      </c>
      <c r="E24" s="99">
        <v>23.68</v>
      </c>
      <c r="F24" s="99">
        <v>23.63</v>
      </c>
      <c r="G24" s="99">
        <v>23.58</v>
      </c>
      <c r="H24" s="99">
        <v>23.53</v>
      </c>
      <c r="I24" s="99">
        <v>23.49</v>
      </c>
      <c r="J24" s="99">
        <v>23.44</v>
      </c>
      <c r="K24" s="99">
        <v>23.39</v>
      </c>
      <c r="L24" s="99">
        <v>23.34</v>
      </c>
      <c r="M24" s="99">
        <v>23.29</v>
      </c>
    </row>
    <row r="25" spans="1:13" x14ac:dyDescent="0.25">
      <c r="A25" s="98">
        <v>57</v>
      </c>
      <c r="B25" s="99">
        <v>23.24</v>
      </c>
      <c r="C25" s="99">
        <v>23.19</v>
      </c>
      <c r="D25" s="99">
        <v>23.14</v>
      </c>
      <c r="E25" s="99">
        <v>23.09</v>
      </c>
      <c r="F25" s="99">
        <v>23.04</v>
      </c>
      <c r="G25" s="99">
        <v>22.99</v>
      </c>
      <c r="H25" s="99">
        <v>22.94</v>
      </c>
      <c r="I25" s="99">
        <v>22.89</v>
      </c>
      <c r="J25" s="99">
        <v>22.84</v>
      </c>
      <c r="K25" s="99">
        <v>22.79</v>
      </c>
      <c r="L25" s="99">
        <v>22.74</v>
      </c>
      <c r="M25" s="99">
        <v>22.69</v>
      </c>
    </row>
    <row r="26" spans="1:13" x14ac:dyDescent="0.25">
      <c r="A26" s="98">
        <v>58</v>
      </c>
      <c r="B26" s="99">
        <v>22.64</v>
      </c>
      <c r="C26" s="99">
        <v>22.59</v>
      </c>
      <c r="D26" s="99">
        <v>22.54</v>
      </c>
      <c r="E26" s="99">
        <v>22.49</v>
      </c>
      <c r="F26" s="99">
        <v>22.44</v>
      </c>
      <c r="G26" s="99">
        <v>22.39</v>
      </c>
      <c r="H26" s="99">
        <v>22.33</v>
      </c>
      <c r="I26" s="99">
        <v>22.28</v>
      </c>
      <c r="J26" s="99">
        <v>22.23</v>
      </c>
      <c r="K26" s="99">
        <v>22.18</v>
      </c>
      <c r="L26" s="99">
        <v>22.13</v>
      </c>
      <c r="M26" s="99">
        <v>22.08</v>
      </c>
    </row>
    <row r="27" spans="1:13" x14ac:dyDescent="0.25">
      <c r="A27" s="98">
        <v>59</v>
      </c>
      <c r="B27" s="99">
        <v>22.03</v>
      </c>
      <c r="C27" s="99">
        <v>21.98</v>
      </c>
      <c r="D27" s="99">
        <v>21.93</v>
      </c>
      <c r="E27" s="99">
        <v>21.88</v>
      </c>
      <c r="F27" s="99">
        <v>21.83</v>
      </c>
      <c r="G27" s="99">
        <v>21.78</v>
      </c>
      <c r="H27" s="99">
        <v>21.72</v>
      </c>
      <c r="I27" s="99">
        <v>21.67</v>
      </c>
      <c r="J27" s="99">
        <v>21.62</v>
      </c>
      <c r="K27" s="99">
        <v>21.57</v>
      </c>
      <c r="L27" s="99">
        <v>21.52</v>
      </c>
      <c r="M27" s="99">
        <v>21.47</v>
      </c>
    </row>
    <row r="28" spans="1:13" x14ac:dyDescent="0.25">
      <c r="A28" s="98">
        <v>60</v>
      </c>
      <c r="B28" s="99">
        <v>21.42</v>
      </c>
      <c r="C28" s="99">
        <v>21.37</v>
      </c>
      <c r="D28" s="99">
        <v>21.31</v>
      </c>
      <c r="E28" s="99">
        <v>21.26</v>
      </c>
      <c r="F28" s="99">
        <v>21.21</v>
      </c>
      <c r="G28" s="99">
        <v>21.16</v>
      </c>
      <c r="H28" s="99">
        <v>21.11</v>
      </c>
      <c r="I28" s="99">
        <v>21.06</v>
      </c>
      <c r="J28" s="99">
        <v>21</v>
      </c>
      <c r="K28" s="99">
        <v>20.95</v>
      </c>
      <c r="L28" s="99">
        <v>20.9</v>
      </c>
      <c r="M28" s="99">
        <v>20.85</v>
      </c>
    </row>
    <row r="29" spans="1:13" x14ac:dyDescent="0.25">
      <c r="A29" s="98">
        <v>61</v>
      </c>
      <c r="B29" s="99">
        <v>20.8</v>
      </c>
      <c r="C29" s="99">
        <v>20.75</v>
      </c>
      <c r="D29" s="99">
        <v>20.69</v>
      </c>
      <c r="E29" s="99">
        <v>20.64</v>
      </c>
      <c r="F29" s="99">
        <v>20.59</v>
      </c>
      <c r="G29" s="99">
        <v>20.54</v>
      </c>
      <c r="H29" s="99">
        <v>20.48</v>
      </c>
      <c r="I29" s="99">
        <v>20.43</v>
      </c>
      <c r="J29" s="99">
        <v>20.38</v>
      </c>
      <c r="K29" s="99">
        <v>20.329999999999998</v>
      </c>
      <c r="L29" s="99">
        <v>20.28</v>
      </c>
      <c r="M29" s="99">
        <v>20.22</v>
      </c>
    </row>
    <row r="30" spans="1:13" x14ac:dyDescent="0.25">
      <c r="A30" s="98">
        <v>62</v>
      </c>
      <c r="B30" s="99">
        <v>20.170000000000002</v>
      </c>
      <c r="C30" s="99">
        <v>20.12</v>
      </c>
      <c r="D30" s="99">
        <v>20.07</v>
      </c>
      <c r="E30" s="99">
        <v>20.010000000000002</v>
      </c>
      <c r="F30" s="99">
        <v>19.96</v>
      </c>
      <c r="G30" s="99">
        <v>19.91</v>
      </c>
      <c r="H30" s="99">
        <v>19.86</v>
      </c>
      <c r="I30" s="99">
        <v>19.8</v>
      </c>
      <c r="J30" s="99">
        <v>19.75</v>
      </c>
      <c r="K30" s="99">
        <v>19.7</v>
      </c>
      <c r="L30" s="99">
        <v>19.649999999999999</v>
      </c>
      <c r="M30" s="99">
        <v>19.59</v>
      </c>
    </row>
    <row r="31" spans="1:13" x14ac:dyDescent="0.25">
      <c r="A31" s="98">
        <v>63</v>
      </c>
      <c r="B31" s="99">
        <v>19.54</v>
      </c>
      <c r="C31" s="99">
        <v>19.489999999999998</v>
      </c>
      <c r="D31" s="99">
        <v>19.43</v>
      </c>
      <c r="E31" s="99">
        <v>19.38</v>
      </c>
      <c r="F31" s="99">
        <v>19.329999999999998</v>
      </c>
      <c r="G31" s="99">
        <v>19.28</v>
      </c>
      <c r="H31" s="99">
        <v>19.22</v>
      </c>
      <c r="I31" s="99">
        <v>19.170000000000002</v>
      </c>
      <c r="J31" s="99">
        <v>19.12</v>
      </c>
      <c r="K31" s="99">
        <v>19.059999999999999</v>
      </c>
      <c r="L31" s="99">
        <v>19.010000000000002</v>
      </c>
      <c r="M31" s="99">
        <v>18.96</v>
      </c>
    </row>
    <row r="32" spans="1:13" x14ac:dyDescent="0.25">
      <c r="A32" s="98">
        <v>64</v>
      </c>
      <c r="B32" s="99">
        <v>18.91</v>
      </c>
      <c r="C32" s="99">
        <v>18.850000000000001</v>
      </c>
      <c r="D32" s="99">
        <v>18.8</v>
      </c>
      <c r="E32" s="99">
        <v>18.75</v>
      </c>
      <c r="F32" s="99">
        <v>18.690000000000001</v>
      </c>
      <c r="G32" s="99">
        <v>18.64</v>
      </c>
      <c r="H32" s="99">
        <v>18.59</v>
      </c>
      <c r="I32" s="99">
        <v>18.53</v>
      </c>
      <c r="J32" s="99">
        <v>18.48</v>
      </c>
      <c r="K32" s="99">
        <v>18.43</v>
      </c>
      <c r="L32" s="99">
        <v>18.37</v>
      </c>
      <c r="M32" s="99">
        <v>18.32</v>
      </c>
    </row>
    <row r="33" spans="1:13" x14ac:dyDescent="0.25">
      <c r="A33" s="98">
        <v>65</v>
      </c>
      <c r="B33" s="99">
        <v>18.27</v>
      </c>
      <c r="C33" s="99">
        <v>18.21</v>
      </c>
      <c r="D33" s="99">
        <v>18.16</v>
      </c>
      <c r="E33" s="99">
        <v>18.11</v>
      </c>
      <c r="F33" s="99">
        <v>18.05</v>
      </c>
      <c r="G33" s="99">
        <v>18</v>
      </c>
      <c r="H33" s="99">
        <v>17.95</v>
      </c>
      <c r="I33" s="99">
        <v>17.89</v>
      </c>
      <c r="J33" s="99">
        <v>17.84</v>
      </c>
      <c r="K33" s="99">
        <v>17.79</v>
      </c>
      <c r="L33" s="99">
        <v>17.73</v>
      </c>
      <c r="M33" s="99">
        <v>17.68</v>
      </c>
    </row>
    <row r="34" spans="1:13" x14ac:dyDescent="0.25">
      <c r="A34" s="98">
        <v>66</v>
      </c>
      <c r="B34" s="99">
        <v>17.62</v>
      </c>
      <c r="C34" s="99">
        <v>17.57</v>
      </c>
      <c r="D34" s="99">
        <v>17.52</v>
      </c>
      <c r="E34" s="99">
        <v>17.46</v>
      </c>
      <c r="F34" s="99">
        <v>17.41</v>
      </c>
      <c r="G34" s="99">
        <v>17.36</v>
      </c>
      <c r="H34" s="99">
        <v>17.3</v>
      </c>
      <c r="I34" s="99">
        <v>17.25</v>
      </c>
      <c r="J34" s="99">
        <v>17.190000000000001</v>
      </c>
      <c r="K34" s="99">
        <v>17.14</v>
      </c>
      <c r="L34" s="99">
        <v>17.09</v>
      </c>
      <c r="M34" s="99">
        <v>17.03</v>
      </c>
    </row>
    <row r="35" spans="1:13" x14ac:dyDescent="0.25">
      <c r="A35" s="98">
        <v>67</v>
      </c>
      <c r="B35" s="99">
        <v>16.98</v>
      </c>
      <c r="C35" s="99">
        <v>16.93</v>
      </c>
      <c r="D35" s="99">
        <v>16.87</v>
      </c>
      <c r="E35" s="99">
        <v>16.82</v>
      </c>
      <c r="F35" s="99">
        <v>16.760000000000002</v>
      </c>
      <c r="G35" s="99">
        <v>16.71</v>
      </c>
      <c r="H35" s="99">
        <v>16.66</v>
      </c>
      <c r="I35" s="99">
        <v>16.600000000000001</v>
      </c>
      <c r="J35" s="99">
        <v>16.55</v>
      </c>
      <c r="K35" s="99">
        <v>16.489999999999998</v>
      </c>
      <c r="L35" s="99">
        <v>16.440000000000001</v>
      </c>
      <c r="M35" s="99">
        <v>16.39</v>
      </c>
    </row>
    <row r="36" spans="1:13" x14ac:dyDescent="0.25">
      <c r="A36" s="98">
        <v>68</v>
      </c>
      <c r="B36" s="99">
        <v>16.329999999999998</v>
      </c>
      <c r="C36" s="99"/>
      <c r="D36" s="99"/>
      <c r="E36" s="99"/>
      <c r="F36" s="99"/>
      <c r="G36" s="99"/>
      <c r="H36" s="99"/>
      <c r="I36" s="99"/>
      <c r="J36" s="99"/>
      <c r="K36" s="99"/>
      <c r="L36" s="99"/>
      <c r="M36" s="99"/>
    </row>
    <row r="40" spans="1:13" ht="39.6" customHeight="1" x14ac:dyDescent="0.25"/>
    <row r="42" spans="1:13" ht="27.6" customHeight="1" x14ac:dyDescent="0.25"/>
  </sheetData>
  <sheetProtection algorithmName="SHA-512" hashValue="PLcG7YM2ATrrMl6MCLC5CCpuS4o0zvP/Dp54hVMNdZ+wixji4yHxy9l+1iSEv8/ixQUjLPin7awZnHIy6IIXpA==" saltValue="VLlhs9bAOAnIYvQqHwz06w==" spinCount="100000" sheet="1" objects="1" scenarios="1"/>
  <mergeCells count="1">
    <mergeCell ref="G14:H14"/>
  </mergeCells>
  <conditionalFormatting sqref="A22:A36 A5:A13">
    <cfRule type="expression" dxfId="61" priority="17" stopIfTrue="1">
      <formula>MOD(ROW(),2)=0</formula>
    </cfRule>
    <cfRule type="expression" dxfId="60" priority="18" stopIfTrue="1">
      <formula>MOD(ROW(),2)&lt;&gt;0</formula>
    </cfRule>
  </conditionalFormatting>
  <conditionalFormatting sqref="B22:M23 B5:M13 B25:M36 C24:M24">
    <cfRule type="expression" dxfId="59" priority="19" stopIfTrue="1">
      <formula>MOD(ROW(),2)=0</formula>
    </cfRule>
    <cfRule type="expression" dxfId="58" priority="20" stopIfTrue="1">
      <formula>MOD(ROW(),2)&lt;&gt;0</formula>
    </cfRule>
  </conditionalFormatting>
  <conditionalFormatting sqref="A15">
    <cfRule type="expression" dxfId="57" priority="21" stopIfTrue="1">
      <formula>MOD(ROW(),2)=0</formula>
    </cfRule>
    <cfRule type="expression" dxfId="56" priority="22" stopIfTrue="1">
      <formula>MOD(ROW(),2)&lt;&gt;0</formula>
    </cfRule>
  </conditionalFormatting>
  <conditionalFormatting sqref="B14:G14 I14:M14 C16:G17 I16:M17">
    <cfRule type="expression" dxfId="55" priority="23" stopIfTrue="1">
      <formula>MOD(ROW(),2)=0</formula>
    </cfRule>
    <cfRule type="expression" dxfId="54" priority="24" stopIfTrue="1">
      <formula>MOD(ROW(),2)&lt;&gt;0</formula>
    </cfRule>
  </conditionalFormatting>
  <conditionalFormatting sqref="A14">
    <cfRule type="expression" dxfId="53" priority="15" stopIfTrue="1">
      <formula>MOD(ROW(),2)=0</formula>
    </cfRule>
    <cfRule type="expression" dxfId="52" priority="16" stopIfTrue="1">
      <formula>MOD(ROW(),2)&lt;&gt;0</formula>
    </cfRule>
  </conditionalFormatting>
  <conditionalFormatting sqref="B24">
    <cfRule type="expression" dxfId="51" priority="13" stopIfTrue="1">
      <formula>MOD(ROW(),2)=0</formula>
    </cfRule>
    <cfRule type="expression" dxfId="50" priority="14" stopIfTrue="1">
      <formula>MOD(ROW(),2)&lt;&gt;0</formula>
    </cfRule>
  </conditionalFormatting>
  <conditionalFormatting sqref="H16:H17">
    <cfRule type="expression" dxfId="49" priority="11" stopIfTrue="1">
      <formula>MOD(ROW(),2)=0</formula>
    </cfRule>
    <cfRule type="expression" dxfId="48" priority="12" stopIfTrue="1">
      <formula>MOD(ROW(),2)&lt;&gt;0</formula>
    </cfRule>
  </conditionalFormatting>
  <conditionalFormatting sqref="B16:B17">
    <cfRule type="expression" dxfId="47" priority="9" stopIfTrue="1">
      <formula>MOD(ROW(),2)=0</formula>
    </cfRule>
    <cfRule type="expression" dxfId="46" priority="10" stopIfTrue="1">
      <formula>MOD(ROW(),2)&lt;&gt;0</formula>
    </cfRule>
  </conditionalFormatting>
  <conditionalFormatting sqref="A16:A17">
    <cfRule type="expression" dxfId="45" priority="7" stopIfTrue="1">
      <formula>MOD(ROW(),2)=0</formula>
    </cfRule>
    <cfRule type="expression" dxfId="44" priority="8" stopIfTrue="1">
      <formula>MOD(ROW(),2)&lt;&gt;0</formula>
    </cfRule>
  </conditionalFormatting>
  <conditionalFormatting sqref="I15:M15 C15:G15">
    <cfRule type="expression" dxfId="43" priority="5" stopIfTrue="1">
      <formula>MOD(ROW(),2)=0</formula>
    </cfRule>
    <cfRule type="expression" dxfId="42" priority="6" stopIfTrue="1">
      <formula>MOD(ROW(),2)&lt;&gt;0</formula>
    </cfRule>
  </conditionalFormatting>
  <conditionalFormatting sqref="H15">
    <cfRule type="expression" dxfId="41" priority="3" stopIfTrue="1">
      <formula>MOD(ROW(),2)=0</formula>
    </cfRule>
    <cfRule type="expression" dxfId="40" priority="4" stopIfTrue="1">
      <formula>MOD(ROW(),2)&lt;&gt;0</formula>
    </cfRule>
  </conditionalFormatting>
  <conditionalFormatting sqref="B15">
    <cfRule type="expression" dxfId="39" priority="1" stopIfTrue="1">
      <formula>MOD(ROW(),2)=0</formula>
    </cfRule>
    <cfRule type="expression" dxfId="3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9"/>
  <dimension ref="A1:L78"/>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x14ac:dyDescent="0.25">
      <c r="A7" s="89" t="s">
        <v>17</v>
      </c>
      <c r="B7" s="84" t="s">
        <v>603</v>
      </c>
    </row>
    <row r="8" spans="1:12" ht="55.95" customHeight="1" x14ac:dyDescent="0.25">
      <c r="A8" s="89" t="s">
        <v>2</v>
      </c>
      <c r="B8" s="84" t="s">
        <v>604</v>
      </c>
    </row>
    <row r="9" spans="1:12" x14ac:dyDescent="0.25">
      <c r="A9" s="89" t="s">
        <v>23</v>
      </c>
      <c r="B9" s="84" t="s">
        <v>398</v>
      </c>
    </row>
    <row r="10" spans="1:12" x14ac:dyDescent="0.25">
      <c r="A10" s="89" t="s">
        <v>270</v>
      </c>
      <c r="B10" s="84" t="s">
        <v>529</v>
      </c>
    </row>
    <row r="11" spans="1:12" x14ac:dyDescent="0.25">
      <c r="A11" s="89" t="s">
        <v>57</v>
      </c>
      <c r="B11" s="84">
        <v>801</v>
      </c>
    </row>
    <row r="12" spans="1:12" x14ac:dyDescent="0.25">
      <c r="A12" s="89" t="s">
        <v>58</v>
      </c>
      <c r="B12" s="84" t="s">
        <v>537</v>
      </c>
    </row>
    <row r="13" spans="1:12" ht="79.2" x14ac:dyDescent="0.25">
      <c r="A13" s="89" t="s">
        <v>519</v>
      </c>
      <c r="B13" s="167" t="s">
        <v>654</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635</v>
      </c>
    </row>
    <row r="21" spans="1:2" x14ac:dyDescent="0.25">
      <c r="A21" s="98">
        <v>18</v>
      </c>
      <c r="B21" s="106">
        <v>0.35699999999999998</v>
      </c>
    </row>
    <row r="22" spans="1:2" x14ac:dyDescent="0.25">
      <c r="A22" s="98">
        <v>19</v>
      </c>
      <c r="B22" s="106">
        <v>0.35699999999999998</v>
      </c>
    </row>
    <row r="23" spans="1:2" x14ac:dyDescent="0.25">
      <c r="A23" s="98">
        <v>20</v>
      </c>
      <c r="B23" s="122">
        <v>0.35699999999999998</v>
      </c>
    </row>
    <row r="24" spans="1:2" x14ac:dyDescent="0.25">
      <c r="A24" s="98">
        <v>21</v>
      </c>
      <c r="B24" s="106">
        <v>0.35699999999999998</v>
      </c>
    </row>
    <row r="25" spans="1:2" x14ac:dyDescent="0.25">
      <c r="A25" s="98">
        <v>22</v>
      </c>
      <c r="B25" s="106">
        <v>0.35699999999999998</v>
      </c>
    </row>
    <row r="26" spans="1:2" x14ac:dyDescent="0.25">
      <c r="A26" s="98">
        <v>23</v>
      </c>
      <c r="B26" s="106">
        <v>0.35699999999999998</v>
      </c>
    </row>
    <row r="27" spans="1:2" x14ac:dyDescent="0.25">
      <c r="A27" s="98">
        <v>24</v>
      </c>
      <c r="B27" s="106">
        <v>0.35699999999999998</v>
      </c>
    </row>
    <row r="28" spans="1:2" x14ac:dyDescent="0.25">
      <c r="A28" s="98">
        <v>25</v>
      </c>
      <c r="B28" s="106">
        <v>0.35699999999999998</v>
      </c>
    </row>
    <row r="29" spans="1:2" x14ac:dyDescent="0.25">
      <c r="A29" s="98">
        <v>26</v>
      </c>
      <c r="B29" s="106">
        <v>0.35699999999999998</v>
      </c>
    </row>
    <row r="30" spans="1:2" x14ac:dyDescent="0.25">
      <c r="A30" s="98">
        <v>27</v>
      </c>
      <c r="B30" s="106">
        <v>0.35699999999999998</v>
      </c>
    </row>
    <row r="31" spans="1:2" x14ac:dyDescent="0.25">
      <c r="A31" s="98">
        <v>28</v>
      </c>
      <c r="B31" s="106">
        <v>0.35699999999999998</v>
      </c>
    </row>
    <row r="32" spans="1:2" x14ac:dyDescent="0.25">
      <c r="A32" s="98">
        <v>29</v>
      </c>
      <c r="B32" s="106">
        <v>0.35699999999999998</v>
      </c>
    </row>
    <row r="33" spans="1:2" x14ac:dyDescent="0.25">
      <c r="A33" s="98">
        <v>30</v>
      </c>
      <c r="B33" s="106">
        <v>0.35699999999999998</v>
      </c>
    </row>
    <row r="34" spans="1:2" x14ac:dyDescent="0.25">
      <c r="A34" s="98">
        <v>31</v>
      </c>
      <c r="B34" s="106">
        <v>0.35699999999999998</v>
      </c>
    </row>
    <row r="35" spans="1:2" x14ac:dyDescent="0.25">
      <c r="A35" s="98">
        <v>32</v>
      </c>
      <c r="B35" s="106">
        <v>0.35699999999999998</v>
      </c>
    </row>
    <row r="36" spans="1:2" x14ac:dyDescent="0.25">
      <c r="A36" s="98">
        <v>33</v>
      </c>
      <c r="B36" s="106">
        <v>0.35699999999999998</v>
      </c>
    </row>
    <row r="37" spans="1:2" x14ac:dyDescent="0.25">
      <c r="A37" s="98">
        <v>34</v>
      </c>
      <c r="B37" s="106">
        <v>0.35699999999999998</v>
      </c>
    </row>
    <row r="38" spans="1:2" x14ac:dyDescent="0.25">
      <c r="A38" s="98">
        <v>35</v>
      </c>
      <c r="B38" s="106">
        <v>0.35699999999999998</v>
      </c>
    </row>
    <row r="39" spans="1:2" x14ac:dyDescent="0.25">
      <c r="A39" s="98">
        <v>36</v>
      </c>
      <c r="B39" s="106">
        <v>0.35699999999999998</v>
      </c>
    </row>
    <row r="40" spans="1:2" x14ac:dyDescent="0.25">
      <c r="A40" s="98">
        <v>37</v>
      </c>
      <c r="B40" s="106">
        <v>0.35699999999999998</v>
      </c>
    </row>
    <row r="41" spans="1:2" x14ac:dyDescent="0.25">
      <c r="A41" s="98">
        <v>38</v>
      </c>
      <c r="B41" s="106">
        <v>0.35699999999999998</v>
      </c>
    </row>
    <row r="42" spans="1:2" x14ac:dyDescent="0.25">
      <c r="A42" s="98">
        <v>39</v>
      </c>
      <c r="B42" s="106">
        <v>0.35699999999999998</v>
      </c>
    </row>
    <row r="43" spans="1:2" x14ac:dyDescent="0.25">
      <c r="A43" s="98">
        <v>40</v>
      </c>
      <c r="B43" s="106">
        <v>0.35699999999999998</v>
      </c>
    </row>
    <row r="44" spans="1:2" x14ac:dyDescent="0.25">
      <c r="A44" s="98">
        <v>41</v>
      </c>
      <c r="B44" s="106">
        <v>0.35699999999999998</v>
      </c>
    </row>
    <row r="45" spans="1:2" x14ac:dyDescent="0.25">
      <c r="A45" s="98">
        <v>42</v>
      </c>
      <c r="B45" s="106">
        <v>0.35699999999999998</v>
      </c>
    </row>
    <row r="46" spans="1:2" x14ac:dyDescent="0.25">
      <c r="A46" s="98">
        <v>43</v>
      </c>
      <c r="B46" s="106">
        <v>0.35699999999999998</v>
      </c>
    </row>
    <row r="47" spans="1:2" x14ac:dyDescent="0.25">
      <c r="A47" s="98">
        <v>44</v>
      </c>
      <c r="B47" s="106">
        <v>0.35699999999999998</v>
      </c>
    </row>
    <row r="48" spans="1:2" x14ac:dyDescent="0.25">
      <c r="A48" s="98">
        <v>45</v>
      </c>
      <c r="B48" s="106">
        <v>0.35699999999999998</v>
      </c>
    </row>
    <row r="49" spans="1:2" x14ac:dyDescent="0.25">
      <c r="A49" s="98">
        <v>46</v>
      </c>
      <c r="B49" s="106">
        <v>0.35699999999999998</v>
      </c>
    </row>
    <row r="50" spans="1:2" x14ac:dyDescent="0.25">
      <c r="A50" s="98">
        <v>47</v>
      </c>
      <c r="B50" s="106">
        <v>0.35699999999999998</v>
      </c>
    </row>
    <row r="51" spans="1:2" x14ac:dyDescent="0.25">
      <c r="A51" s="98">
        <v>48</v>
      </c>
      <c r="B51" s="106">
        <v>0.35699999999999998</v>
      </c>
    </row>
    <row r="52" spans="1:2" x14ac:dyDescent="0.25">
      <c r="A52" s="98">
        <v>49</v>
      </c>
      <c r="B52" s="106">
        <v>0.35699999999999998</v>
      </c>
    </row>
    <row r="53" spans="1:2" x14ac:dyDescent="0.25">
      <c r="A53" s="98">
        <v>50</v>
      </c>
      <c r="B53" s="106">
        <v>0.35699999999999998</v>
      </c>
    </row>
    <row r="54" spans="1:2" x14ac:dyDescent="0.25">
      <c r="A54" s="98">
        <v>51</v>
      </c>
      <c r="B54" s="106">
        <v>0.35699999999999998</v>
      </c>
    </row>
    <row r="55" spans="1:2" x14ac:dyDescent="0.25">
      <c r="A55" s="98">
        <v>52</v>
      </c>
      <c r="B55" s="106">
        <v>0.35699999999999998</v>
      </c>
    </row>
    <row r="56" spans="1:2" x14ac:dyDescent="0.25">
      <c r="A56" s="98">
        <v>53</v>
      </c>
      <c r="B56" s="106">
        <v>0.35699999999999998</v>
      </c>
    </row>
    <row r="57" spans="1:2" x14ac:dyDescent="0.25">
      <c r="A57" s="98">
        <v>54</v>
      </c>
      <c r="B57" s="106">
        <v>0.35699999999999998</v>
      </c>
    </row>
    <row r="58" spans="1:2" x14ac:dyDescent="0.25">
      <c r="A58" s="98">
        <v>55</v>
      </c>
      <c r="B58" s="106">
        <v>0.35699999999999998</v>
      </c>
    </row>
    <row r="59" spans="1:2" x14ac:dyDescent="0.25">
      <c r="A59" s="98">
        <v>56</v>
      </c>
      <c r="B59" s="106">
        <v>0.35699999999999998</v>
      </c>
    </row>
    <row r="60" spans="1:2" x14ac:dyDescent="0.25">
      <c r="A60" s="98">
        <v>57</v>
      </c>
      <c r="B60" s="106">
        <v>0.35699999999999998</v>
      </c>
    </row>
    <row r="61" spans="1:2" x14ac:dyDescent="0.25">
      <c r="A61" s="98">
        <v>58</v>
      </c>
      <c r="B61" s="106">
        <v>0.35699999999999998</v>
      </c>
    </row>
    <row r="62" spans="1:2" x14ac:dyDescent="0.25">
      <c r="A62" s="98">
        <v>59</v>
      </c>
      <c r="B62" s="106">
        <v>0.35699999999999998</v>
      </c>
    </row>
    <row r="63" spans="1:2" x14ac:dyDescent="0.25">
      <c r="A63" s="98">
        <v>60</v>
      </c>
      <c r="B63" s="106">
        <v>0.35699999999999998</v>
      </c>
    </row>
    <row r="64" spans="1:2" x14ac:dyDescent="0.25">
      <c r="A64" s="98">
        <v>61</v>
      </c>
      <c r="B64" s="106">
        <v>0.35699999999999998</v>
      </c>
    </row>
    <row r="65" spans="1:2" x14ac:dyDescent="0.25">
      <c r="A65" s="98">
        <v>62</v>
      </c>
      <c r="B65" s="106">
        <v>0.35699999999999998</v>
      </c>
    </row>
    <row r="66" spans="1:2" x14ac:dyDescent="0.25">
      <c r="A66" s="98">
        <v>63</v>
      </c>
      <c r="B66" s="106">
        <v>0.35699999999999998</v>
      </c>
    </row>
    <row r="67" spans="1:2" x14ac:dyDescent="0.25">
      <c r="A67" s="98">
        <v>64</v>
      </c>
      <c r="B67" s="106">
        <v>0.35699999999999998</v>
      </c>
    </row>
    <row r="68" spans="1:2" x14ac:dyDescent="0.25">
      <c r="A68" s="98">
        <v>65</v>
      </c>
      <c r="B68" s="106">
        <v>0.35699999999999998</v>
      </c>
    </row>
    <row r="69" spans="1:2" x14ac:dyDescent="0.25">
      <c r="A69" s="98">
        <v>66</v>
      </c>
      <c r="B69" s="106">
        <v>0.35699999999999998</v>
      </c>
    </row>
    <row r="70" spans="1:2" x14ac:dyDescent="0.25">
      <c r="A70" s="98">
        <v>67</v>
      </c>
      <c r="B70" s="106">
        <v>0.35699999999999998</v>
      </c>
    </row>
    <row r="71" spans="1:2" x14ac:dyDescent="0.25">
      <c r="A71" s="98">
        <v>68</v>
      </c>
      <c r="B71" s="106">
        <v>0.35699999999999998</v>
      </c>
    </row>
    <row r="72" spans="1:2" x14ac:dyDescent="0.25">
      <c r="A72" s="98">
        <v>69</v>
      </c>
      <c r="B72" s="106">
        <v>0.35699999999999998</v>
      </c>
    </row>
    <row r="73" spans="1:2" x14ac:dyDescent="0.25">
      <c r="A73" s="98">
        <v>70</v>
      </c>
      <c r="B73" s="106">
        <v>0.35699999999999998</v>
      </c>
    </row>
    <row r="74" spans="1:2" x14ac:dyDescent="0.25">
      <c r="A74" s="98">
        <v>71</v>
      </c>
      <c r="B74" s="106">
        <v>0.35699999999999998</v>
      </c>
    </row>
    <row r="75" spans="1:2" x14ac:dyDescent="0.25">
      <c r="A75" s="98">
        <v>72</v>
      </c>
      <c r="B75" s="106">
        <v>0.35699999999999998</v>
      </c>
    </row>
    <row r="76" spans="1:2" x14ac:dyDescent="0.25">
      <c r="A76" s="98">
        <v>73</v>
      </c>
      <c r="B76" s="106">
        <v>0.35699999999999998</v>
      </c>
    </row>
    <row r="77" spans="1:2" x14ac:dyDescent="0.25">
      <c r="A77" s="98">
        <v>74</v>
      </c>
      <c r="B77" s="106">
        <v>0.35699999999999998</v>
      </c>
    </row>
    <row r="78" spans="1:2" x14ac:dyDescent="0.25">
      <c r="A78" s="98">
        <v>75</v>
      </c>
      <c r="B78" s="106">
        <v>0.35699999999999998</v>
      </c>
    </row>
  </sheetData>
  <sheetProtection algorithmName="SHA-512" hashValue="Dx/r1Dp+8j4liYaD6Xn5ZWTidO5xn/r1qW8JoCfjYicZcdETJ0IkpOjCDcl+fu0aMuoMYbwtWNMv8SnJQDPOAw==" saltValue="g5hyXWIO9XjdjuIjYsm7LA==" spinCount="100000" sheet="1" objects="1" scenarios="1"/>
  <conditionalFormatting sqref="A20:A78 A4:A12">
    <cfRule type="expression" dxfId="37" priority="17" stopIfTrue="1">
      <formula>MOD(ROW(),2)=0</formula>
    </cfRule>
    <cfRule type="expression" dxfId="36" priority="18" stopIfTrue="1">
      <formula>MOD(ROW(),2)&lt;&gt;0</formula>
    </cfRule>
  </conditionalFormatting>
  <conditionalFormatting sqref="B20:B22 B4:B9 B11:B13 B24:B78">
    <cfRule type="expression" dxfId="35" priority="19" stopIfTrue="1">
      <formula>MOD(ROW(),2)=0</formula>
    </cfRule>
    <cfRule type="expression" dxfId="34" priority="20" stopIfTrue="1">
      <formula>MOD(ROW(),2)&lt;&gt;0</formula>
    </cfRule>
  </conditionalFormatting>
  <conditionalFormatting sqref="A13">
    <cfRule type="expression" dxfId="33" priority="15" stopIfTrue="1">
      <formula>MOD(ROW(),2)=0</formula>
    </cfRule>
    <cfRule type="expression" dxfId="32" priority="16" stopIfTrue="1">
      <formula>MOD(ROW(),2)&lt;&gt;0</formula>
    </cfRule>
  </conditionalFormatting>
  <conditionalFormatting sqref="B10">
    <cfRule type="expression" dxfId="31" priority="13" stopIfTrue="1">
      <formula>MOD(ROW(),2)=0</formula>
    </cfRule>
    <cfRule type="expression" dxfId="30" priority="14" stopIfTrue="1">
      <formula>MOD(ROW(),2)&lt;&gt;0</formula>
    </cfRule>
  </conditionalFormatting>
  <conditionalFormatting sqref="B23">
    <cfRule type="expression" dxfId="29" priority="11" stopIfTrue="1">
      <formula>MOD(ROW(),2)=0</formula>
    </cfRule>
    <cfRule type="expression" dxfId="28" priority="12" stopIfTrue="1">
      <formula>MOD(ROW(),2)&lt;&gt;0</formula>
    </cfRule>
  </conditionalFormatting>
  <conditionalFormatting sqref="A14">
    <cfRule type="expression" dxfId="27" priority="7" stopIfTrue="1">
      <formula>MOD(ROW(),2)=0</formula>
    </cfRule>
    <cfRule type="expression" dxfId="26" priority="8" stopIfTrue="1">
      <formula>MOD(ROW(),2)&lt;&gt;0</formula>
    </cfRule>
  </conditionalFormatting>
  <conditionalFormatting sqref="B14">
    <cfRule type="expression" dxfId="25" priority="9" stopIfTrue="1">
      <formula>MOD(ROW(),2)=0</formula>
    </cfRule>
    <cfRule type="expression" dxfId="24" priority="10" stopIfTrue="1">
      <formula>MOD(ROW(),2)&lt;&gt;0</formula>
    </cfRule>
  </conditionalFormatting>
  <conditionalFormatting sqref="A15:A16">
    <cfRule type="expression" dxfId="23" priority="3" stopIfTrue="1">
      <formula>MOD(ROW(),2)=0</formula>
    </cfRule>
    <cfRule type="expression" dxfId="22" priority="4" stopIfTrue="1">
      <formula>MOD(ROW(),2)&lt;&gt;0</formula>
    </cfRule>
  </conditionalFormatting>
  <conditionalFormatting sqref="B16">
    <cfRule type="expression" dxfId="21" priority="5" stopIfTrue="1">
      <formula>MOD(ROW(),2)=0</formula>
    </cfRule>
    <cfRule type="expression" dxfId="20" priority="6" stopIfTrue="1">
      <formula>MOD(ROW(),2)&lt;&gt;0</formula>
    </cfRule>
  </conditionalFormatting>
  <conditionalFormatting sqref="B15">
    <cfRule type="expression" dxfId="19" priority="1" stopIfTrue="1">
      <formula>MOD(ROW(),2)=0</formula>
    </cfRule>
    <cfRule type="expression" dxfId="1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10"/>
  <dimension ref="A1:L41"/>
  <sheetViews>
    <sheetView showGridLines="0" zoomScale="85" zoomScaleNormal="85" workbookViewId="0"/>
  </sheetViews>
  <sheetFormatPr defaultColWidth="10" defaultRowHeight="13.2" x14ac:dyDescent="0.25"/>
  <cols>
    <col min="1" max="1" width="31.6640625" style="27" customWidth="1"/>
    <col min="2" max="2" width="22.6640625" style="27" customWidth="1"/>
    <col min="3" max="3" width="10.109375" style="27" customWidth="1"/>
    <col min="4" max="16384" width="10" style="27"/>
  </cols>
  <sheetData>
    <row r="1" spans="1:12" ht="21" x14ac:dyDescent="0.4">
      <c r="A1" s="40" t="s">
        <v>4</v>
      </c>
      <c r="B1" s="41"/>
      <c r="C1" s="41"/>
      <c r="D1" s="41"/>
      <c r="E1" s="41"/>
      <c r="F1" s="41"/>
      <c r="G1" s="41"/>
      <c r="H1" s="41"/>
      <c r="I1" s="41"/>
      <c r="L1" s="96"/>
    </row>
    <row r="2" spans="1:12" ht="15.6" x14ac:dyDescent="0.3">
      <c r="A2" s="42" t="str">
        <f>IF(title="&gt; Enter workbook title here","Enter workbook title in Cover sheet",title)</f>
        <v>Police_EW - Consolidated Factor Spreadsheet</v>
      </c>
      <c r="B2" s="43"/>
      <c r="C2" s="43"/>
      <c r="D2" s="43"/>
      <c r="E2" s="43"/>
      <c r="F2" s="43"/>
      <c r="G2" s="43"/>
      <c r="H2" s="43"/>
      <c r="I2" s="43"/>
    </row>
    <row r="4" spans="1:12" ht="26.4" x14ac:dyDescent="0.25">
      <c r="A4" s="88" t="s">
        <v>24</v>
      </c>
      <c r="B4" s="82" t="s">
        <v>26</v>
      </c>
    </row>
    <row r="5" spans="1:12" x14ac:dyDescent="0.25">
      <c r="A5" s="89" t="s">
        <v>16</v>
      </c>
      <c r="B5" s="84" t="s">
        <v>52</v>
      </c>
    </row>
    <row r="6" spans="1:12" x14ac:dyDescent="0.25">
      <c r="A6" s="89" t="s">
        <v>53</v>
      </c>
      <c r="B6" s="84">
        <v>2015</v>
      </c>
    </row>
    <row r="7" spans="1:12" ht="13.5" customHeight="1" x14ac:dyDescent="0.25">
      <c r="A7" s="89" t="s">
        <v>17</v>
      </c>
      <c r="B7" s="84" t="s">
        <v>603</v>
      </c>
    </row>
    <row r="8" spans="1:12" ht="55.95" customHeight="1" x14ac:dyDescent="0.25">
      <c r="A8" s="89" t="s">
        <v>2</v>
      </c>
      <c r="B8" s="84" t="s">
        <v>605</v>
      </c>
    </row>
    <row r="9" spans="1:12" x14ac:dyDescent="0.25">
      <c r="A9" s="89" t="s">
        <v>23</v>
      </c>
      <c r="B9" s="84" t="s">
        <v>398</v>
      </c>
    </row>
    <row r="10" spans="1:12" x14ac:dyDescent="0.25">
      <c r="A10" s="89" t="s">
        <v>270</v>
      </c>
      <c r="B10" s="84" t="s">
        <v>529</v>
      </c>
    </row>
    <row r="11" spans="1:12" x14ac:dyDescent="0.25">
      <c r="A11" s="89" t="s">
        <v>57</v>
      </c>
      <c r="B11" s="84">
        <v>802</v>
      </c>
    </row>
    <row r="12" spans="1:12" x14ac:dyDescent="0.25">
      <c r="A12" s="89" t="s">
        <v>58</v>
      </c>
      <c r="B12" s="84" t="s">
        <v>539</v>
      </c>
    </row>
    <row r="13" spans="1:12" ht="79.2" x14ac:dyDescent="0.25">
      <c r="A13" s="89" t="s">
        <v>519</v>
      </c>
      <c r="B13" s="167" t="s">
        <v>654</v>
      </c>
    </row>
    <row r="14" spans="1:12" x14ac:dyDescent="0.25">
      <c r="A14" s="89" t="s">
        <v>19</v>
      </c>
      <c r="B14" s="170">
        <v>45135</v>
      </c>
    </row>
    <row r="15" spans="1:12" ht="26.4" x14ac:dyDescent="0.25">
      <c r="A15" s="89" t="s">
        <v>20</v>
      </c>
      <c r="B15" s="90">
        <v>45135</v>
      </c>
    </row>
    <row r="16" spans="1:12" x14ac:dyDescent="0.25">
      <c r="A16" s="89" t="s">
        <v>268</v>
      </c>
      <c r="B16" s="90" t="s">
        <v>520</v>
      </c>
    </row>
    <row r="18" spans="1:2" x14ac:dyDescent="0.25">
      <c r="B18" s="96" t="str">
        <f>HYPERLINK("#'Factor List'!A1","Back to Factor List")</f>
        <v>Back to Factor List</v>
      </c>
    </row>
    <row r="20" spans="1:2" ht="26.4" x14ac:dyDescent="0.25">
      <c r="A20" s="97" t="s">
        <v>288</v>
      </c>
      <c r="B20" s="97" t="s">
        <v>635</v>
      </c>
    </row>
    <row r="21" spans="1:2" x14ac:dyDescent="0.25">
      <c r="A21" s="98">
        <v>55</v>
      </c>
      <c r="B21" s="122">
        <v>0.35699999999999998</v>
      </c>
    </row>
    <row r="22" spans="1:2" x14ac:dyDescent="0.25">
      <c r="A22" s="98">
        <v>56</v>
      </c>
      <c r="B22" s="122">
        <v>0.35699999999999998</v>
      </c>
    </row>
    <row r="23" spans="1:2" x14ac:dyDescent="0.25">
      <c r="A23" s="98">
        <v>57</v>
      </c>
      <c r="B23" s="122">
        <v>0.35699999999999998</v>
      </c>
    </row>
    <row r="24" spans="1:2" x14ac:dyDescent="0.25">
      <c r="A24" s="98">
        <v>58</v>
      </c>
      <c r="B24" s="122">
        <v>0.35699999999999998</v>
      </c>
    </row>
    <row r="25" spans="1:2" x14ac:dyDescent="0.25">
      <c r="A25" s="98">
        <v>59</v>
      </c>
      <c r="B25" s="122">
        <v>0.35699999999999998</v>
      </c>
    </row>
    <row r="26" spans="1:2" x14ac:dyDescent="0.25">
      <c r="A26" s="98">
        <v>60</v>
      </c>
      <c r="B26" s="122">
        <v>0.35699999999999998</v>
      </c>
    </row>
    <row r="27" spans="1:2" x14ac:dyDescent="0.25">
      <c r="A27" s="98">
        <v>61</v>
      </c>
      <c r="B27" s="122">
        <v>0.35699999999999998</v>
      </c>
    </row>
    <row r="28" spans="1:2" x14ac:dyDescent="0.25">
      <c r="A28" s="98">
        <v>62</v>
      </c>
      <c r="B28" s="122">
        <v>0.35699999999999998</v>
      </c>
    </row>
    <row r="29" spans="1:2" x14ac:dyDescent="0.25">
      <c r="A29" s="98">
        <v>63</v>
      </c>
      <c r="B29" s="122">
        <v>0.35699999999999998</v>
      </c>
    </row>
    <row r="30" spans="1:2" x14ac:dyDescent="0.25">
      <c r="A30" s="98">
        <v>64</v>
      </c>
      <c r="B30" s="122">
        <v>0.35699999999999998</v>
      </c>
    </row>
    <row r="31" spans="1:2" x14ac:dyDescent="0.25">
      <c r="A31" s="98">
        <v>65</v>
      </c>
      <c r="B31" s="122">
        <v>0.35699999999999998</v>
      </c>
    </row>
    <row r="32" spans="1:2" x14ac:dyDescent="0.25">
      <c r="A32" s="98">
        <v>66</v>
      </c>
      <c r="B32" s="122">
        <v>0.35699999999999998</v>
      </c>
    </row>
    <row r="33" spans="1:2" x14ac:dyDescent="0.25">
      <c r="A33" s="98">
        <v>67</v>
      </c>
      <c r="B33" s="122">
        <v>0.35699999999999998</v>
      </c>
    </row>
    <row r="34" spans="1:2" x14ac:dyDescent="0.25">
      <c r="A34" s="98">
        <v>68</v>
      </c>
      <c r="B34" s="122">
        <v>0.35699999999999998</v>
      </c>
    </row>
    <row r="35" spans="1:2" x14ac:dyDescent="0.25">
      <c r="A35" s="98">
        <v>69</v>
      </c>
      <c r="B35" s="122">
        <v>0.35099999999999998</v>
      </c>
    </row>
    <row r="36" spans="1:2" x14ac:dyDescent="0.25">
      <c r="A36" s="98">
        <v>70</v>
      </c>
      <c r="B36" s="122">
        <v>0.33800000000000002</v>
      </c>
    </row>
    <row r="37" spans="1:2" x14ac:dyDescent="0.25">
      <c r="A37" s="98">
        <v>71</v>
      </c>
      <c r="B37" s="122">
        <v>0.32400000000000001</v>
      </c>
    </row>
    <row r="38" spans="1:2" x14ac:dyDescent="0.25">
      <c r="A38" s="98">
        <v>72</v>
      </c>
      <c r="B38" s="122">
        <v>0.31</v>
      </c>
    </row>
    <row r="39" spans="1:2" x14ac:dyDescent="0.25">
      <c r="A39" s="98">
        <v>73</v>
      </c>
      <c r="B39" s="122">
        <v>0.29699999999999999</v>
      </c>
    </row>
    <row r="40" spans="1:2" x14ac:dyDescent="0.25">
      <c r="A40" s="98">
        <v>74</v>
      </c>
      <c r="B40" s="122">
        <v>0.28199999999999997</v>
      </c>
    </row>
    <row r="41" spans="1:2" x14ac:dyDescent="0.25">
      <c r="A41" s="98">
        <v>75</v>
      </c>
      <c r="B41" s="122">
        <v>0.26700000000000002</v>
      </c>
    </row>
  </sheetData>
  <sheetProtection algorithmName="SHA-512" hashValue="1GYW/g4cMW0mbM5qZjoidSWQMlzW+NXlD4gwbawC1skHHufLt5EKpDZn+z+JFF+K+fVg9Dy/uDqT0m7w2HNKqg==" saltValue="+ZvQ8J9yx0qYM38V1wjxzw==" spinCount="100000" sheet="1" objects="1" scenarios="1"/>
  <conditionalFormatting sqref="A20:A41 A4:A12">
    <cfRule type="expression" dxfId="17" priority="17" stopIfTrue="1">
      <formula>MOD(ROW(),2)=0</formula>
    </cfRule>
    <cfRule type="expression" dxfId="16" priority="18" stopIfTrue="1">
      <formula>MOD(ROW(),2)&lt;&gt;0</formula>
    </cfRule>
  </conditionalFormatting>
  <conditionalFormatting sqref="B20 B4:B13">
    <cfRule type="expression" dxfId="15" priority="19" stopIfTrue="1">
      <formula>MOD(ROW(),2)=0</formula>
    </cfRule>
    <cfRule type="expression" dxfId="14" priority="20" stopIfTrue="1">
      <formula>MOD(ROW(),2)&lt;&gt;0</formula>
    </cfRule>
  </conditionalFormatting>
  <conditionalFormatting sqref="A13">
    <cfRule type="expression" dxfId="13" priority="15" stopIfTrue="1">
      <formula>MOD(ROW(),2)=0</formula>
    </cfRule>
    <cfRule type="expression" dxfId="12" priority="16" stopIfTrue="1">
      <formula>MOD(ROW(),2)&lt;&gt;0</formula>
    </cfRule>
  </conditionalFormatting>
  <conditionalFormatting sqref="B21:B41">
    <cfRule type="expression" dxfId="11" priority="11" stopIfTrue="1">
      <formula>MOD(ROW(),2)=0</formula>
    </cfRule>
    <cfRule type="expression" dxfId="10" priority="12" stopIfTrue="1">
      <formula>MOD(ROW(),2)&lt;&gt;0</formula>
    </cfRule>
  </conditionalFormatting>
  <conditionalFormatting sqref="A14">
    <cfRule type="expression" dxfId="9" priority="7" stopIfTrue="1">
      <formula>MOD(ROW(),2)=0</formula>
    </cfRule>
    <cfRule type="expression" dxfId="8" priority="8" stopIfTrue="1">
      <formula>MOD(ROW(),2)&lt;&gt;0</formula>
    </cfRule>
  </conditionalFormatting>
  <conditionalFormatting sqref="B14">
    <cfRule type="expression" dxfId="7" priority="9" stopIfTrue="1">
      <formula>MOD(ROW(),2)=0</formula>
    </cfRule>
    <cfRule type="expression" dxfId="6" priority="10" stopIfTrue="1">
      <formula>MOD(ROW(),2)&lt;&gt;0</formula>
    </cfRule>
  </conditionalFormatting>
  <conditionalFormatting sqref="A15:A16">
    <cfRule type="expression" dxfId="5" priority="3" stopIfTrue="1">
      <formula>MOD(ROW(),2)=0</formula>
    </cfRule>
    <cfRule type="expression" dxfId="4" priority="4" stopIfTrue="1">
      <formula>MOD(ROW(),2)&lt;&gt;0</formula>
    </cfRule>
  </conditionalFormatting>
  <conditionalFormatting sqref="B16">
    <cfRule type="expression" dxfId="3" priority="5" stopIfTrue="1">
      <formula>MOD(ROW(),2)=0</formula>
    </cfRule>
    <cfRule type="expression" dxfId="2" priority="6" stopIfTrue="1">
      <formula>MOD(ROW(),2)&lt;&gt;0</formula>
    </cfRule>
  </conditionalFormatting>
  <conditionalFormatting sqref="B15">
    <cfRule type="expression" dxfId="1" priority="1" stopIfTrue="1">
      <formula>MOD(ROW(),2)=0</formula>
    </cfRule>
    <cfRule type="expression" dxfId="0"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GADWRKGRPACTUA-1580777631-44220</_dlc_DocId>
    <HMT_LegacySensitive xmlns="f69fd3ce-e1df-49de-b78d-1d800e75d0a3">false</HMT_LegacySensitive>
    <_dlc_DocIdUrl xmlns="f69fd3ce-e1df-49de-b78d-1d800e75d0a3">
      <Url>https://tris42.sharepoint.com/sites/gad_wrkgrp_actuarial/_layouts/15/DocIdRedir.aspx?ID=GADWRKGRPACTUA-1580777631-44220</Url>
      <Description>GADWRKGRPACTUA-1580777631-44220</Description>
    </_dlc_DocIdUrl>
    <HMT_ClosedArchive xmlns="f69fd3ce-e1df-49de-b78d-1d800e75d0a3">false</HMT_ClosedArchive>
    <HMT_LegacyRecord xmlns="f69fd3ce-e1df-49de-b78d-1d800e75d0a3">false</HMT_LegacyRecord>
  </documentManagement>
</p:properties>
</file>

<file path=customXml/itemProps1.xml><?xml version="1.0" encoding="utf-8"?>
<ds:datastoreItem xmlns:ds="http://schemas.openxmlformats.org/officeDocument/2006/customXml" ds:itemID="{AAD8B482-BB09-4186-86BC-0342884B0A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19F055-ED4B-4B3B-B833-7EFDE7501809}">
  <ds:schemaRefs>
    <ds:schemaRef ds:uri="http://schemas.microsoft.com/sharepoint/events"/>
  </ds:schemaRefs>
</ds:datastoreItem>
</file>

<file path=customXml/itemProps3.xml><?xml version="1.0" encoding="utf-8"?>
<ds:datastoreItem xmlns:ds="http://schemas.openxmlformats.org/officeDocument/2006/customXml" ds:itemID="{D9816B95-86E1-4C62-8BC1-804025EA9A3C}">
  <ds:schemaRefs>
    <ds:schemaRef ds:uri="http://schemas.microsoft.com/sharepoint/v3/contenttype/forms"/>
  </ds:schemaRefs>
</ds:datastoreItem>
</file>

<file path=customXml/itemProps4.xml><?xml version="1.0" encoding="utf-8"?>
<ds:datastoreItem xmlns:ds="http://schemas.openxmlformats.org/officeDocument/2006/customXml" ds:itemID="{B4FF694F-0D4A-4A3B-8F47-8B0A2180114E}">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117</vt:i4>
      </vt:variant>
      <vt:variant>
        <vt:lpstr>Named Ranges</vt:lpstr>
      </vt:variant>
      <vt:variant>
        <vt:i4>3042</vt:i4>
      </vt:variant>
    </vt:vector>
  </HeadingPairs>
  <TitlesOfParts>
    <vt:vector size="3159" baseType="lpstr">
      <vt:lpstr>Cover</vt:lpstr>
      <vt:lpstr>Purpose of spreadsheet</vt:lpstr>
      <vt:lpstr>Version Control</vt:lpstr>
      <vt:lpstr>Summary - Police_EW</vt:lpstr>
      <vt:lpstr>AnnGenHiddenLists</vt:lpstr>
      <vt:lpstr>Factor List</vt:lpstr>
      <vt:lpstr>x-Series Number</vt:lpstr>
      <vt:lpstr>NA1 (201)</vt:lpstr>
      <vt:lpstr>A1 (201C)</vt:lpstr>
      <vt:lpstr>NA2 (202)</vt:lpstr>
      <vt:lpstr>A2 (202C)</vt:lpstr>
      <vt:lpstr>D1 (203)</vt:lpstr>
      <vt:lpstr>D2 (204)</vt:lpstr>
      <vt:lpstr>NF1 (205)</vt:lpstr>
      <vt:lpstr>F1 (205C)</vt:lpstr>
      <vt:lpstr>NF2 (206)</vt:lpstr>
      <vt:lpstr>F2 (206C)</vt:lpstr>
      <vt:lpstr>NA1_06 (207)</vt:lpstr>
      <vt:lpstr>NA2_06 (208)</vt:lpstr>
      <vt:lpstr>NA3_06 (209)</vt:lpstr>
      <vt:lpstr>NF1_06 (210)</vt:lpstr>
      <vt:lpstr>NF2_06 (211)</vt:lpstr>
      <vt:lpstr>NA1_15_65 (212)</vt:lpstr>
      <vt:lpstr>NA1_15_66 (213)</vt:lpstr>
      <vt:lpstr>NA1_15_67 (214)</vt:lpstr>
      <vt:lpstr>NA1_15_68 (215)</vt:lpstr>
      <vt:lpstr>NA2_15_65 (216)</vt:lpstr>
      <vt:lpstr>NA2_15_66 (217)</vt:lpstr>
      <vt:lpstr>NA2_15_67 (218)</vt:lpstr>
      <vt:lpstr>NA2_15_68 (219)</vt:lpstr>
      <vt:lpstr>NF1_15 (220)</vt:lpstr>
      <vt:lpstr>NF2_15 (221)</vt:lpstr>
      <vt:lpstr>TVIN_15M (226)</vt:lpstr>
      <vt:lpstr>TVIN_15F (227)</vt:lpstr>
      <vt:lpstr>TVIN_15GMP (228)</vt:lpstr>
      <vt:lpstr>M (229)</vt:lpstr>
      <vt:lpstr>G1 (301)</vt:lpstr>
      <vt:lpstr>G2 (302)</vt:lpstr>
      <vt:lpstr>H1 (303)</vt:lpstr>
      <vt:lpstr>H2 (304)</vt:lpstr>
      <vt:lpstr>G1_06 (305)</vt:lpstr>
      <vt:lpstr>G2_06 (306)</vt:lpstr>
      <vt:lpstr>H1_06 (307)</vt:lpstr>
      <vt:lpstr>H2_06 (308)</vt:lpstr>
      <vt:lpstr>G1_15 (309)</vt:lpstr>
      <vt:lpstr>G2_15 (310)</vt:lpstr>
      <vt:lpstr>H1_15 (311)</vt:lpstr>
      <vt:lpstr>H2_15 (312)</vt:lpstr>
      <vt:lpstr>K (313)</vt:lpstr>
      <vt:lpstr>K_06 (314)</vt:lpstr>
      <vt:lpstr>K_15_65 (315)</vt:lpstr>
      <vt:lpstr>K_15_66 (316)</vt:lpstr>
      <vt:lpstr>K_15_67 (317)</vt:lpstr>
      <vt:lpstr>K_15_68 (318)</vt:lpstr>
      <vt:lpstr>M (319)</vt:lpstr>
      <vt:lpstr>N (320)</vt:lpstr>
      <vt:lpstr>P (321)</vt:lpstr>
      <vt:lpstr>Q1 (322)</vt:lpstr>
      <vt:lpstr>Q2 (323)</vt:lpstr>
      <vt:lpstr>R (324)</vt:lpstr>
      <vt:lpstr>S1 (325)</vt:lpstr>
      <vt:lpstr>S2 (326)</vt:lpstr>
      <vt:lpstr>T1 (327)</vt:lpstr>
      <vt:lpstr>T2 (328)</vt:lpstr>
      <vt:lpstr>U1 (329)</vt:lpstr>
      <vt:lpstr>U2 (330)</vt:lpstr>
      <vt:lpstr>Q1_06 (331)</vt:lpstr>
      <vt:lpstr>Q2 _06 (332)</vt:lpstr>
      <vt:lpstr>R1_06 (333)</vt:lpstr>
      <vt:lpstr>R2_06 (334)</vt:lpstr>
      <vt:lpstr>Q_15 (335)</vt:lpstr>
      <vt:lpstr>R_15 (336)</vt:lpstr>
      <vt:lpstr>A (401)</vt:lpstr>
      <vt:lpstr>B (402)</vt:lpstr>
      <vt:lpstr>A (403)</vt:lpstr>
      <vt:lpstr>B (404)</vt:lpstr>
      <vt:lpstr>C (405)</vt:lpstr>
      <vt:lpstr>A (406)</vt:lpstr>
      <vt:lpstr>B (407)</vt:lpstr>
      <vt:lpstr>1 (501)</vt:lpstr>
      <vt:lpstr>2 (502)</vt:lpstr>
      <vt:lpstr>3 (503)</vt:lpstr>
      <vt:lpstr>504</vt:lpstr>
      <vt:lpstr>Table 1 (505)</vt:lpstr>
      <vt:lpstr>Table 2 (506)</vt:lpstr>
      <vt:lpstr>Table 3 (507)</vt:lpstr>
      <vt:lpstr>A_87 (601)</vt:lpstr>
      <vt:lpstr>A_06 (602)</vt:lpstr>
      <vt:lpstr>A_15_65 (603)</vt:lpstr>
      <vt:lpstr>A_15_66 (604)</vt:lpstr>
      <vt:lpstr>A_15_67 (605)</vt:lpstr>
      <vt:lpstr>A_15_68 (606)</vt:lpstr>
      <vt:lpstr>B_87 (607)</vt:lpstr>
      <vt:lpstr>C_87 (608)</vt:lpstr>
      <vt:lpstr>G_87 (609)</vt:lpstr>
      <vt:lpstr>H_87 (610)</vt:lpstr>
      <vt:lpstr>F_06 (611)</vt:lpstr>
      <vt:lpstr>G_06 (612)</vt:lpstr>
      <vt:lpstr>F_15 (613)</vt:lpstr>
      <vt:lpstr>G_15 (614)</vt:lpstr>
      <vt:lpstr>D1_87 (615)</vt:lpstr>
      <vt:lpstr>D2_87 (616)</vt:lpstr>
      <vt:lpstr>E1_87 (617)</vt:lpstr>
      <vt:lpstr>E2_87 (618)</vt:lpstr>
      <vt:lpstr>F1_87 (619)</vt:lpstr>
      <vt:lpstr>F2_87 (620)</vt:lpstr>
      <vt:lpstr>B_06 (621)</vt:lpstr>
      <vt:lpstr>C_06 (622)</vt:lpstr>
      <vt:lpstr>D_06 (623)</vt:lpstr>
      <vt:lpstr>E_06 (624)</vt:lpstr>
      <vt:lpstr>B_15 (625)</vt:lpstr>
      <vt:lpstr>C_15 (626)</vt:lpstr>
      <vt:lpstr>S-AP (701)</vt:lpstr>
      <vt:lpstr>B-AP (702)</vt:lpstr>
      <vt:lpstr>C (703)</vt:lpstr>
      <vt:lpstr>1 (801)</vt:lpstr>
      <vt:lpstr>2 (802)</vt:lpstr>
      <vt:lpstr>BaseTablesList</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ImprovementsList</vt:lpstr>
      <vt:lpstr>'A (401)'!Print_Area</vt:lpstr>
      <vt:lpstr>'A (403)'!Print_Area</vt:lpstr>
      <vt:lpstr>'A_06 (602)'!Print_Area</vt:lpstr>
      <vt:lpstr>'A_15_65 (603)'!Print_Area</vt:lpstr>
      <vt:lpstr>'A_15_66 (604)'!Print_Area</vt:lpstr>
      <vt:lpstr>'A_15_67 (605)'!Print_Area</vt:lpstr>
      <vt:lpstr>'A_15_68 (606)'!Print_Area</vt:lpstr>
      <vt:lpstr>'A_87 (601)'!Print_Area</vt:lpstr>
      <vt:lpstr>'B (402)'!Print_Area</vt:lpstr>
      <vt:lpstr>'B (404)'!Print_Area</vt:lpstr>
      <vt:lpstr>'B_06 (621)'!Print_Area</vt:lpstr>
      <vt:lpstr>'B_15 (625)'!Print_Area</vt:lpstr>
      <vt:lpstr>'B_87 (607)'!Print_Area</vt:lpstr>
      <vt:lpstr>'B-AP (702)'!Print_Area</vt:lpstr>
      <vt:lpstr>'C (405)'!Print_Area</vt:lpstr>
      <vt:lpstr>'C (703)'!Print_Area</vt:lpstr>
      <vt:lpstr>'C_06 (622)'!Print_Area</vt:lpstr>
      <vt:lpstr>'C_15 (626)'!Print_Area</vt:lpstr>
      <vt:lpstr>'C_87 (608)'!Print_Area</vt:lpstr>
      <vt:lpstr>'D_06 (623)'!Print_Area</vt:lpstr>
      <vt:lpstr>'D1 (203)'!Print_Area</vt:lpstr>
      <vt:lpstr>'D1_87 (615)'!Print_Area</vt:lpstr>
      <vt:lpstr>'D2 (204)'!Print_Area</vt:lpstr>
      <vt:lpstr>'D2_87 (616)'!Print_Area</vt:lpstr>
      <vt:lpstr>'E_06 (624)'!Print_Area</vt:lpstr>
      <vt:lpstr>'E1_87 (617)'!Print_Area</vt:lpstr>
      <vt:lpstr>'E2_87 (618)'!Print_Area</vt:lpstr>
      <vt:lpstr>'F_06 (611)'!Print_Area</vt:lpstr>
      <vt:lpstr>'F_15 (613)'!Print_Area</vt:lpstr>
      <vt:lpstr>'F1_87 (619)'!Print_Area</vt:lpstr>
      <vt:lpstr>'F2_87 (620)'!Print_Area</vt:lpstr>
      <vt:lpstr>'G_06 (612)'!Print_Area</vt:lpstr>
      <vt:lpstr>'G_15 (614)'!Print_Area</vt:lpstr>
      <vt:lpstr>'G_87 (609)'!Print_Area</vt:lpstr>
      <vt:lpstr>'G1 (301)'!Print_Area</vt:lpstr>
      <vt:lpstr>'G1_06 (305)'!Print_Area</vt:lpstr>
      <vt:lpstr>'G1_15 (309)'!Print_Area</vt:lpstr>
      <vt:lpstr>'G2 (302)'!Print_Area</vt:lpstr>
      <vt:lpstr>'G2_06 (306)'!Print_Area</vt:lpstr>
      <vt:lpstr>'G2_15 (310)'!Print_Area</vt:lpstr>
      <vt:lpstr>'H_87 (610)'!Print_Area</vt:lpstr>
      <vt:lpstr>'H1 (303)'!Print_Area</vt:lpstr>
      <vt:lpstr>'H1_06 (307)'!Print_Area</vt:lpstr>
      <vt:lpstr>'H1_15 (311)'!Print_Area</vt:lpstr>
      <vt:lpstr>'H2 (304)'!Print_Area</vt:lpstr>
      <vt:lpstr>'H2_06 (308)'!Print_Area</vt:lpstr>
      <vt:lpstr>'H2_15 (312)'!Print_Area</vt:lpstr>
      <vt:lpstr>'K (313)'!Print_Area</vt:lpstr>
      <vt:lpstr>'K_06 (314)'!Print_Area</vt:lpstr>
      <vt:lpstr>'K_15_65 (315)'!Print_Area</vt:lpstr>
      <vt:lpstr>'K_15_66 (316)'!Print_Area</vt:lpstr>
      <vt:lpstr>'K_15_67 (317)'!Print_Area</vt:lpstr>
      <vt:lpstr>'K_15_68 (318)'!Print_Area</vt:lpstr>
      <vt:lpstr>'M (229)'!Print_Area</vt:lpstr>
      <vt:lpstr>'M (319)'!Print_Area</vt:lpstr>
      <vt:lpstr>'N (320)'!Print_Area</vt:lpstr>
      <vt:lpstr>'NA1 (201)'!Print_Area</vt:lpstr>
      <vt:lpstr>'NA1_06 (207)'!Print_Area</vt:lpstr>
      <vt:lpstr>'NA1_15_65 (212)'!Print_Area</vt:lpstr>
      <vt:lpstr>'NA1_15_66 (213)'!Print_Area</vt:lpstr>
      <vt:lpstr>'NA1_15_67 (214)'!Print_Area</vt:lpstr>
      <vt:lpstr>'NA1_15_68 (215)'!Print_Area</vt:lpstr>
      <vt:lpstr>'NA2 (202)'!Print_Area</vt:lpstr>
      <vt:lpstr>'NA2_06 (208)'!Print_Area</vt:lpstr>
      <vt:lpstr>'NA2_15_65 (216)'!Print_Area</vt:lpstr>
      <vt:lpstr>'NA2_15_66 (217)'!Print_Area</vt:lpstr>
      <vt:lpstr>'NA2_15_67 (218)'!Print_Area</vt:lpstr>
      <vt:lpstr>'NA2_15_68 (219)'!Print_Area</vt:lpstr>
      <vt:lpstr>'NA3_06 (209)'!Print_Area</vt:lpstr>
      <vt:lpstr>'NF1 (205)'!Print_Area</vt:lpstr>
      <vt:lpstr>'NF1_06 (210)'!Print_Area</vt:lpstr>
      <vt:lpstr>'NF1_15 (220)'!Print_Area</vt:lpstr>
      <vt:lpstr>'NF2 (206)'!Print_Area</vt:lpstr>
      <vt:lpstr>'NF2_06 (211)'!Print_Area</vt:lpstr>
      <vt:lpstr>'NF2_15 (221)'!Print_Area</vt:lpstr>
      <vt:lpstr>'P (321)'!Print_Area</vt:lpstr>
      <vt:lpstr>'Q_15 (335)'!Print_Area</vt:lpstr>
      <vt:lpstr>'Q1 (322)'!Print_Area</vt:lpstr>
      <vt:lpstr>'Q1_06 (331)'!Print_Area</vt:lpstr>
      <vt:lpstr>'Q2 (323)'!Print_Area</vt:lpstr>
      <vt:lpstr>'Q2 _06 (332)'!Print_Area</vt:lpstr>
      <vt:lpstr>'R (324)'!Print_Area</vt:lpstr>
      <vt:lpstr>'R_15 (336)'!Print_Area</vt:lpstr>
      <vt:lpstr>'R1_06 (333)'!Print_Area</vt:lpstr>
      <vt:lpstr>'R2_06 (334)'!Print_Area</vt:lpstr>
      <vt:lpstr>'S1 (325)'!Print_Area</vt:lpstr>
      <vt:lpstr>'S2 (326)'!Print_Area</vt:lpstr>
      <vt:lpstr>'S-AP (701)'!Print_Area</vt:lpstr>
      <vt:lpstr>'Summary - Police_EW'!Print_Area</vt:lpstr>
      <vt:lpstr>'T1 (327)'!Print_Area</vt:lpstr>
      <vt:lpstr>'T2 (328)'!Print_Area</vt:lpstr>
      <vt:lpstr>'Table 1 (505)'!Print_Area</vt:lpstr>
      <vt:lpstr>'Table 2 (506)'!Print_Area</vt:lpstr>
      <vt:lpstr>'Table 3 (507)'!Print_Area</vt:lpstr>
      <vt:lpstr>'TVIN_15F (227)'!Print_Area</vt:lpstr>
      <vt:lpstr>'TVIN_15GMP (228)'!Print_Area</vt:lpstr>
      <vt:lpstr>'TVIN_15M (226)'!Print_Area</vt:lpstr>
      <vt:lpstr>'U1 (329)'!Print_Area</vt:lpstr>
      <vt:lpstr>'U2 (330)'!Print_Area</vt:lpstr>
      <vt:lpstr>'x-Series Number'!Print_Area</vt:lpstr>
      <vt:lpstr>'1 (501)'!TABLE_AGE_DEF</vt:lpstr>
      <vt:lpstr>'1 (801)'!TABLE_AGE_DEF</vt:lpstr>
      <vt:lpstr>'2 (502)'!TABLE_AGE_DEF</vt:lpstr>
      <vt:lpstr>'2 (802)'!TABLE_AGE_DEF</vt:lpstr>
      <vt:lpstr>'3 (503)'!TABLE_AGE_DEF</vt:lpstr>
      <vt:lpstr>'504'!TABLE_AGE_DEF</vt:lpstr>
      <vt:lpstr>'A (401)'!TABLE_AGE_DEF</vt:lpstr>
      <vt:lpstr>'A (403)'!TABLE_AGE_DEF</vt:lpstr>
      <vt:lpstr>'A_06 (602)'!TABLE_AGE_DEF</vt:lpstr>
      <vt:lpstr>'A_15_65 (603)'!TABLE_AGE_DEF</vt:lpstr>
      <vt:lpstr>'A_15_66 (604)'!TABLE_AGE_DEF</vt:lpstr>
      <vt:lpstr>'A_15_67 (605)'!TABLE_AGE_DEF</vt:lpstr>
      <vt:lpstr>'A_15_68 (606)'!TABLE_AGE_DEF</vt:lpstr>
      <vt:lpstr>'A_87 (601)'!TABLE_AGE_DEF</vt:lpstr>
      <vt:lpstr>'B (402)'!TABLE_AGE_DEF</vt:lpstr>
      <vt:lpstr>'B (404)'!TABLE_AGE_DEF</vt:lpstr>
      <vt:lpstr>'B_06 (621)'!TABLE_AGE_DEF</vt:lpstr>
      <vt:lpstr>'B_15 (625)'!TABLE_AGE_DEF</vt:lpstr>
      <vt:lpstr>'B_87 (607)'!TABLE_AGE_DEF</vt:lpstr>
      <vt:lpstr>'B-AP (702)'!TABLE_AGE_DEF</vt:lpstr>
      <vt:lpstr>'C (405)'!TABLE_AGE_DEF</vt:lpstr>
      <vt:lpstr>'C (703)'!TABLE_AGE_DEF</vt:lpstr>
      <vt:lpstr>'C_06 (622)'!TABLE_AGE_DEF</vt:lpstr>
      <vt:lpstr>'C_15 (626)'!TABLE_AGE_DEF</vt:lpstr>
      <vt:lpstr>'C_87 (608)'!TABLE_AGE_DEF</vt:lpstr>
      <vt:lpstr>'D_06 (623)'!TABLE_AGE_DEF</vt:lpstr>
      <vt:lpstr>'D1 (203)'!TABLE_AGE_DEF</vt:lpstr>
      <vt:lpstr>'D1_87 (615)'!TABLE_AGE_DEF</vt:lpstr>
      <vt:lpstr>'D2 (204)'!TABLE_AGE_DEF</vt:lpstr>
      <vt:lpstr>'D2_87 (616)'!TABLE_AGE_DEF</vt:lpstr>
      <vt:lpstr>'E_06 (624)'!TABLE_AGE_DEF</vt:lpstr>
      <vt:lpstr>'E1_87 (617)'!TABLE_AGE_DEF</vt:lpstr>
      <vt:lpstr>'E2_87 (618)'!TABLE_AGE_DEF</vt:lpstr>
      <vt:lpstr>'F_06 (611)'!TABLE_AGE_DEF</vt:lpstr>
      <vt:lpstr>'F_15 (613)'!TABLE_AGE_DEF</vt:lpstr>
      <vt:lpstr>'F1_87 (619)'!TABLE_AGE_DEF</vt:lpstr>
      <vt:lpstr>'F2_87 (620)'!TABLE_AGE_DEF</vt:lpstr>
      <vt:lpstr>'G_06 (612)'!TABLE_AGE_DEF</vt:lpstr>
      <vt:lpstr>'G_15 (614)'!TABLE_AGE_DEF</vt:lpstr>
      <vt:lpstr>'G_87 (609)'!TABLE_AGE_DEF</vt:lpstr>
      <vt:lpstr>'G1 (301)'!TABLE_AGE_DEF</vt:lpstr>
      <vt:lpstr>'G1_06 (305)'!TABLE_AGE_DEF</vt:lpstr>
      <vt:lpstr>'G1_15 (309)'!TABLE_AGE_DEF</vt:lpstr>
      <vt:lpstr>'G2 (302)'!TABLE_AGE_DEF</vt:lpstr>
      <vt:lpstr>'G2_06 (306)'!TABLE_AGE_DEF</vt:lpstr>
      <vt:lpstr>'G2_15 (310)'!TABLE_AGE_DEF</vt:lpstr>
      <vt:lpstr>'H_87 (610)'!TABLE_AGE_DEF</vt:lpstr>
      <vt:lpstr>'H1 (303)'!TABLE_AGE_DEF</vt:lpstr>
      <vt:lpstr>'H1_06 (307)'!TABLE_AGE_DEF</vt:lpstr>
      <vt:lpstr>'H1_15 (311)'!TABLE_AGE_DEF</vt:lpstr>
      <vt:lpstr>'H2 (304)'!TABLE_AGE_DEF</vt:lpstr>
      <vt:lpstr>'H2_06 (308)'!TABLE_AGE_DEF</vt:lpstr>
      <vt:lpstr>'H2_15 (312)'!TABLE_AGE_DEF</vt:lpstr>
      <vt:lpstr>'K (313)'!TABLE_AGE_DEF</vt:lpstr>
      <vt:lpstr>'K_06 (314)'!TABLE_AGE_DEF</vt:lpstr>
      <vt:lpstr>'K_15_65 (315)'!TABLE_AGE_DEF</vt:lpstr>
      <vt:lpstr>'K_15_66 (316)'!TABLE_AGE_DEF</vt:lpstr>
      <vt:lpstr>'K_15_67 (317)'!TABLE_AGE_DEF</vt:lpstr>
      <vt:lpstr>'K_15_68 (318)'!TABLE_AGE_DEF</vt:lpstr>
      <vt:lpstr>'M (229)'!TABLE_AGE_DEF</vt:lpstr>
      <vt:lpstr>'M (319)'!TABLE_AGE_DEF</vt:lpstr>
      <vt:lpstr>'N (320)'!TABLE_AGE_DEF</vt:lpstr>
      <vt:lpstr>'NA1 (201)'!TABLE_AGE_DEF</vt:lpstr>
      <vt:lpstr>'NA1_06 (207)'!TABLE_AGE_DEF</vt:lpstr>
      <vt:lpstr>'NA1_15_65 (212)'!TABLE_AGE_DEF</vt:lpstr>
      <vt:lpstr>'NA1_15_66 (213)'!TABLE_AGE_DEF</vt:lpstr>
      <vt:lpstr>'NA1_15_67 (214)'!TABLE_AGE_DEF</vt:lpstr>
      <vt:lpstr>'NA1_15_68 (215)'!TABLE_AGE_DEF</vt:lpstr>
      <vt:lpstr>'NA2 (202)'!TABLE_AGE_DEF</vt:lpstr>
      <vt:lpstr>'NA2_06 (208)'!TABLE_AGE_DEF</vt:lpstr>
      <vt:lpstr>'NA2_15_65 (216)'!TABLE_AGE_DEF</vt:lpstr>
      <vt:lpstr>'NA2_15_66 (217)'!TABLE_AGE_DEF</vt:lpstr>
      <vt:lpstr>'NA2_15_67 (218)'!TABLE_AGE_DEF</vt:lpstr>
      <vt:lpstr>'NA2_15_68 (219)'!TABLE_AGE_DEF</vt:lpstr>
      <vt:lpstr>'NA3_06 (209)'!TABLE_AGE_DEF</vt:lpstr>
      <vt:lpstr>'NF1 (205)'!TABLE_AGE_DEF</vt:lpstr>
      <vt:lpstr>'NF1_06 (210)'!TABLE_AGE_DEF</vt:lpstr>
      <vt:lpstr>'NF1_15 (220)'!TABLE_AGE_DEF</vt:lpstr>
      <vt:lpstr>'NF2 (206)'!TABLE_AGE_DEF</vt:lpstr>
      <vt:lpstr>'NF2_06 (211)'!TABLE_AGE_DEF</vt:lpstr>
      <vt:lpstr>'NF2_15 (221)'!TABLE_AGE_DEF</vt:lpstr>
      <vt:lpstr>'P (321)'!TABLE_AGE_DEF</vt:lpstr>
      <vt:lpstr>'Q_15 (335)'!TABLE_AGE_DEF</vt:lpstr>
      <vt:lpstr>'Q1 (322)'!TABLE_AGE_DEF</vt:lpstr>
      <vt:lpstr>'Q1_06 (331)'!TABLE_AGE_DEF</vt:lpstr>
      <vt:lpstr>'Q2 (323)'!TABLE_AGE_DEF</vt:lpstr>
      <vt:lpstr>'Q2 _06 (332)'!TABLE_AGE_DEF</vt:lpstr>
      <vt:lpstr>'R (324)'!TABLE_AGE_DEF</vt:lpstr>
      <vt:lpstr>'R_15 (336)'!TABLE_AGE_DEF</vt:lpstr>
      <vt:lpstr>'R1_06 (333)'!TABLE_AGE_DEF</vt:lpstr>
      <vt:lpstr>'R2_06 (334)'!TABLE_AGE_DEF</vt:lpstr>
      <vt:lpstr>'S1 (325)'!TABLE_AGE_DEF</vt:lpstr>
      <vt:lpstr>'S2 (326)'!TABLE_AGE_DEF</vt:lpstr>
      <vt:lpstr>'S-AP (701)'!TABLE_AGE_DEF</vt:lpstr>
      <vt:lpstr>'T1 (327)'!TABLE_AGE_DEF</vt:lpstr>
      <vt:lpstr>'T2 (328)'!TABLE_AGE_DEF</vt:lpstr>
      <vt:lpstr>'Table 1 (505)'!TABLE_AGE_DEF</vt:lpstr>
      <vt:lpstr>'Table 2 (506)'!TABLE_AGE_DEF</vt:lpstr>
      <vt:lpstr>'Table 3 (507)'!TABLE_AGE_DEF</vt:lpstr>
      <vt:lpstr>'TVIN_15F (227)'!TABLE_AGE_DEF</vt:lpstr>
      <vt:lpstr>'TVIN_15GMP (228)'!TABLE_AGE_DEF</vt:lpstr>
      <vt:lpstr>'TVIN_15M (226)'!TABLE_AGE_DEF</vt:lpstr>
      <vt:lpstr>'U1 (329)'!TABLE_AGE_DEF</vt:lpstr>
      <vt:lpstr>'U2 (330)'!TABLE_AGE_DEF</vt:lpstr>
      <vt:lpstr>TABLE_AGE_DEF</vt:lpstr>
      <vt:lpstr>'A (401)'!TABLE_AGE_DEF_1</vt:lpstr>
      <vt:lpstr>'A (403)'!TABLE_AGE_DEF_1</vt:lpstr>
      <vt:lpstr>'A_06 (602)'!TABLE_AGE_DEF_1</vt:lpstr>
      <vt:lpstr>'A_15_65 (603)'!TABLE_AGE_DEF_1</vt:lpstr>
      <vt:lpstr>'A_15_66 (604)'!TABLE_AGE_DEF_1</vt:lpstr>
      <vt:lpstr>'A_15_67 (605)'!TABLE_AGE_DEF_1</vt:lpstr>
      <vt:lpstr>'A_15_68 (606)'!TABLE_AGE_DEF_1</vt:lpstr>
      <vt:lpstr>'A_87 (601)'!TABLE_AGE_DEF_1</vt:lpstr>
      <vt:lpstr>'B (402)'!TABLE_AGE_DEF_1</vt:lpstr>
      <vt:lpstr>'B (404)'!TABLE_AGE_DEF_1</vt:lpstr>
      <vt:lpstr>'B_06 (621)'!TABLE_AGE_DEF_1</vt:lpstr>
      <vt:lpstr>'B_15 (625)'!TABLE_AGE_DEF_1</vt:lpstr>
      <vt:lpstr>'B_87 (607)'!TABLE_AGE_DEF_1</vt:lpstr>
      <vt:lpstr>'B-AP (702)'!TABLE_AGE_DEF_1</vt:lpstr>
      <vt:lpstr>'C (405)'!TABLE_AGE_DEF_1</vt:lpstr>
      <vt:lpstr>'C (703)'!TABLE_AGE_DEF_1</vt:lpstr>
      <vt:lpstr>'C_06 (622)'!TABLE_AGE_DEF_1</vt:lpstr>
      <vt:lpstr>'C_15 (626)'!TABLE_AGE_DEF_1</vt:lpstr>
      <vt:lpstr>'C_87 (608)'!TABLE_AGE_DEF_1</vt:lpstr>
      <vt:lpstr>'D_06 (623)'!TABLE_AGE_DEF_1</vt:lpstr>
      <vt:lpstr>'D1 (203)'!TABLE_AGE_DEF_1</vt:lpstr>
      <vt:lpstr>'D1_87 (615)'!TABLE_AGE_DEF_1</vt:lpstr>
      <vt:lpstr>'D2 (204)'!TABLE_AGE_DEF_1</vt:lpstr>
      <vt:lpstr>'D2_87 (616)'!TABLE_AGE_DEF_1</vt:lpstr>
      <vt:lpstr>'E_06 (624)'!TABLE_AGE_DEF_1</vt:lpstr>
      <vt:lpstr>'E1_87 (617)'!TABLE_AGE_DEF_1</vt:lpstr>
      <vt:lpstr>'E2_87 (618)'!TABLE_AGE_DEF_1</vt:lpstr>
      <vt:lpstr>'F_06 (611)'!TABLE_AGE_DEF_1</vt:lpstr>
      <vt:lpstr>'F_15 (613)'!TABLE_AGE_DEF_1</vt:lpstr>
      <vt:lpstr>'F1_87 (619)'!TABLE_AGE_DEF_1</vt:lpstr>
      <vt:lpstr>'F2_87 (620)'!TABLE_AGE_DEF_1</vt:lpstr>
      <vt:lpstr>'G_06 (612)'!TABLE_AGE_DEF_1</vt:lpstr>
      <vt:lpstr>'G_15 (614)'!TABLE_AGE_DEF_1</vt:lpstr>
      <vt:lpstr>'G_87 (609)'!TABLE_AGE_DEF_1</vt:lpstr>
      <vt:lpstr>'G1 (301)'!TABLE_AGE_DEF_1</vt:lpstr>
      <vt:lpstr>'G1_06 (305)'!TABLE_AGE_DEF_1</vt:lpstr>
      <vt:lpstr>'G1_15 (309)'!TABLE_AGE_DEF_1</vt:lpstr>
      <vt:lpstr>'G2 (302)'!TABLE_AGE_DEF_1</vt:lpstr>
      <vt:lpstr>'G2_06 (306)'!TABLE_AGE_DEF_1</vt:lpstr>
      <vt:lpstr>'G2_15 (310)'!TABLE_AGE_DEF_1</vt:lpstr>
      <vt:lpstr>'H_87 (610)'!TABLE_AGE_DEF_1</vt:lpstr>
      <vt:lpstr>'H1 (303)'!TABLE_AGE_DEF_1</vt:lpstr>
      <vt:lpstr>'H1_06 (307)'!TABLE_AGE_DEF_1</vt:lpstr>
      <vt:lpstr>'H1_15 (311)'!TABLE_AGE_DEF_1</vt:lpstr>
      <vt:lpstr>'H2 (304)'!TABLE_AGE_DEF_1</vt:lpstr>
      <vt:lpstr>'H2_06 (308)'!TABLE_AGE_DEF_1</vt:lpstr>
      <vt:lpstr>'H2_15 (312)'!TABLE_AGE_DEF_1</vt:lpstr>
      <vt:lpstr>'K (313)'!TABLE_AGE_DEF_1</vt:lpstr>
      <vt:lpstr>'K_06 (314)'!TABLE_AGE_DEF_1</vt:lpstr>
      <vt:lpstr>'K_15_65 (315)'!TABLE_AGE_DEF_1</vt:lpstr>
      <vt:lpstr>'K_15_66 (316)'!TABLE_AGE_DEF_1</vt:lpstr>
      <vt:lpstr>'K_15_67 (317)'!TABLE_AGE_DEF_1</vt:lpstr>
      <vt:lpstr>'K_15_68 (318)'!TABLE_AGE_DEF_1</vt:lpstr>
      <vt:lpstr>'M (229)'!TABLE_AGE_DEF_1</vt:lpstr>
      <vt:lpstr>'M (319)'!TABLE_AGE_DEF_1</vt:lpstr>
      <vt:lpstr>'N (320)'!TABLE_AGE_DEF_1</vt:lpstr>
      <vt:lpstr>'NA1 (201)'!TABLE_AGE_DEF_1</vt:lpstr>
      <vt:lpstr>'NA1_06 (207)'!TABLE_AGE_DEF_1</vt:lpstr>
      <vt:lpstr>'NA1_15_65 (212)'!TABLE_AGE_DEF_1</vt:lpstr>
      <vt:lpstr>'NA1_15_66 (213)'!TABLE_AGE_DEF_1</vt:lpstr>
      <vt:lpstr>'NA1_15_67 (214)'!TABLE_AGE_DEF_1</vt:lpstr>
      <vt:lpstr>'NA1_15_68 (215)'!TABLE_AGE_DEF_1</vt:lpstr>
      <vt:lpstr>'NA2 (202)'!TABLE_AGE_DEF_1</vt:lpstr>
      <vt:lpstr>'NA2_06 (208)'!TABLE_AGE_DEF_1</vt:lpstr>
      <vt:lpstr>'NA2_15_65 (216)'!TABLE_AGE_DEF_1</vt:lpstr>
      <vt:lpstr>'NA2_15_66 (217)'!TABLE_AGE_DEF_1</vt:lpstr>
      <vt:lpstr>'NA2_15_67 (218)'!TABLE_AGE_DEF_1</vt:lpstr>
      <vt:lpstr>'NA2_15_68 (219)'!TABLE_AGE_DEF_1</vt:lpstr>
      <vt:lpstr>'NA3_06 (209)'!TABLE_AGE_DEF_1</vt:lpstr>
      <vt:lpstr>'NF1 (205)'!TABLE_AGE_DEF_1</vt:lpstr>
      <vt:lpstr>'NF1_06 (210)'!TABLE_AGE_DEF_1</vt:lpstr>
      <vt:lpstr>'NF1_15 (220)'!TABLE_AGE_DEF_1</vt:lpstr>
      <vt:lpstr>'NF2 (206)'!TABLE_AGE_DEF_1</vt:lpstr>
      <vt:lpstr>'NF2_06 (211)'!TABLE_AGE_DEF_1</vt:lpstr>
      <vt:lpstr>'NF2_15 (221)'!TABLE_AGE_DEF_1</vt:lpstr>
      <vt:lpstr>'P (321)'!TABLE_AGE_DEF_1</vt:lpstr>
      <vt:lpstr>'Q_15 (335)'!TABLE_AGE_DEF_1</vt:lpstr>
      <vt:lpstr>'Q1 (322)'!TABLE_AGE_DEF_1</vt:lpstr>
      <vt:lpstr>'Q1_06 (331)'!TABLE_AGE_DEF_1</vt:lpstr>
      <vt:lpstr>'Q2 (323)'!TABLE_AGE_DEF_1</vt:lpstr>
      <vt:lpstr>'Q2 _06 (332)'!TABLE_AGE_DEF_1</vt:lpstr>
      <vt:lpstr>'R (324)'!TABLE_AGE_DEF_1</vt:lpstr>
      <vt:lpstr>'R_15 (336)'!TABLE_AGE_DEF_1</vt:lpstr>
      <vt:lpstr>'R1_06 (333)'!TABLE_AGE_DEF_1</vt:lpstr>
      <vt:lpstr>'R2_06 (334)'!TABLE_AGE_DEF_1</vt:lpstr>
      <vt:lpstr>'S1 (325)'!TABLE_AGE_DEF_1</vt:lpstr>
      <vt:lpstr>'S2 (326)'!TABLE_AGE_DEF_1</vt:lpstr>
      <vt:lpstr>'S-AP (701)'!TABLE_AGE_DEF_1</vt:lpstr>
      <vt:lpstr>'T1 (327)'!TABLE_AGE_DEF_1</vt:lpstr>
      <vt:lpstr>'T2 (328)'!TABLE_AGE_DEF_1</vt:lpstr>
      <vt:lpstr>'Table 1 (505)'!TABLE_AGE_DEF_1</vt:lpstr>
      <vt:lpstr>'Table 2 (506)'!TABLE_AGE_DEF_1</vt:lpstr>
      <vt:lpstr>'Table 3 (507)'!TABLE_AGE_DEF_1</vt:lpstr>
      <vt:lpstr>'TVIN_15F (227)'!TABLE_AGE_DEF_1</vt:lpstr>
      <vt:lpstr>'TVIN_15GMP (228)'!TABLE_AGE_DEF_1</vt:lpstr>
      <vt:lpstr>'TVIN_15M (226)'!TABLE_AGE_DEF_1</vt:lpstr>
      <vt:lpstr>'U1 (329)'!TABLE_AGE_DEF_1</vt:lpstr>
      <vt:lpstr>'U2 (330)'!TABLE_AGE_DEF_1</vt:lpstr>
      <vt:lpstr>'A (401)'!TABLE_AREA</vt:lpstr>
      <vt:lpstr>'A (403)'!TABLE_AREA</vt:lpstr>
      <vt:lpstr>'A_06 (602)'!TABLE_AREA</vt:lpstr>
      <vt:lpstr>'A_15_65 (603)'!TABLE_AREA</vt:lpstr>
      <vt:lpstr>'A_15_66 (604)'!TABLE_AREA</vt:lpstr>
      <vt:lpstr>'A_15_67 (605)'!TABLE_AREA</vt:lpstr>
      <vt:lpstr>'A_15_68 (606)'!TABLE_AREA</vt:lpstr>
      <vt:lpstr>'A_87 (601)'!TABLE_AREA</vt:lpstr>
      <vt:lpstr>'B (402)'!TABLE_AREA</vt:lpstr>
      <vt:lpstr>'B (404)'!TABLE_AREA</vt:lpstr>
      <vt:lpstr>'B_06 (621)'!TABLE_AREA</vt:lpstr>
      <vt:lpstr>'B_15 (625)'!TABLE_AREA</vt:lpstr>
      <vt:lpstr>'B_87 (607)'!TABLE_AREA</vt:lpstr>
      <vt:lpstr>'B-AP (702)'!TABLE_AREA</vt:lpstr>
      <vt:lpstr>'C (405)'!TABLE_AREA</vt:lpstr>
      <vt:lpstr>'C (703)'!TABLE_AREA</vt:lpstr>
      <vt:lpstr>'C_06 (622)'!TABLE_AREA</vt:lpstr>
      <vt:lpstr>'C_15 (626)'!TABLE_AREA</vt:lpstr>
      <vt:lpstr>'C_87 (608)'!TABLE_AREA</vt:lpstr>
      <vt:lpstr>'D_06 (623)'!TABLE_AREA</vt:lpstr>
      <vt:lpstr>'D1 (203)'!TABLE_AREA</vt:lpstr>
      <vt:lpstr>'D1_87 (615)'!TABLE_AREA</vt:lpstr>
      <vt:lpstr>'D2 (204)'!TABLE_AREA</vt:lpstr>
      <vt:lpstr>'D2_87 (616)'!TABLE_AREA</vt:lpstr>
      <vt:lpstr>'E_06 (624)'!TABLE_AREA</vt:lpstr>
      <vt:lpstr>'E1_87 (617)'!TABLE_AREA</vt:lpstr>
      <vt:lpstr>'E2_87 (618)'!TABLE_AREA</vt:lpstr>
      <vt:lpstr>'F_06 (611)'!TABLE_AREA</vt:lpstr>
      <vt:lpstr>'F_15 (613)'!TABLE_AREA</vt:lpstr>
      <vt:lpstr>'F1_87 (619)'!TABLE_AREA</vt:lpstr>
      <vt:lpstr>'F2_87 (620)'!TABLE_AREA</vt:lpstr>
      <vt:lpstr>'G_06 (612)'!TABLE_AREA</vt:lpstr>
      <vt:lpstr>'G_15 (614)'!TABLE_AREA</vt:lpstr>
      <vt:lpstr>'G_87 (609)'!TABLE_AREA</vt:lpstr>
      <vt:lpstr>'G1 (301)'!TABLE_AREA</vt:lpstr>
      <vt:lpstr>'G1_06 (305)'!TABLE_AREA</vt:lpstr>
      <vt:lpstr>'G1_15 (309)'!TABLE_AREA</vt:lpstr>
      <vt:lpstr>'G2 (302)'!TABLE_AREA</vt:lpstr>
      <vt:lpstr>'G2_06 (306)'!TABLE_AREA</vt:lpstr>
      <vt:lpstr>'G2_15 (310)'!TABLE_AREA</vt:lpstr>
      <vt:lpstr>'H_87 (610)'!TABLE_AREA</vt:lpstr>
      <vt:lpstr>'H1 (303)'!TABLE_AREA</vt:lpstr>
      <vt:lpstr>'H1_06 (307)'!TABLE_AREA</vt:lpstr>
      <vt:lpstr>'H1_15 (311)'!TABLE_AREA</vt:lpstr>
      <vt:lpstr>'H2 (304)'!TABLE_AREA</vt:lpstr>
      <vt:lpstr>'H2_06 (308)'!TABLE_AREA</vt:lpstr>
      <vt:lpstr>'H2_15 (312)'!TABLE_AREA</vt:lpstr>
      <vt:lpstr>'K (313)'!TABLE_AREA</vt:lpstr>
      <vt:lpstr>'K_06 (314)'!TABLE_AREA</vt:lpstr>
      <vt:lpstr>'K_15_65 (315)'!TABLE_AREA</vt:lpstr>
      <vt:lpstr>'K_15_66 (316)'!TABLE_AREA</vt:lpstr>
      <vt:lpstr>'K_15_67 (317)'!TABLE_AREA</vt:lpstr>
      <vt:lpstr>'K_15_68 (318)'!TABLE_AREA</vt:lpstr>
      <vt:lpstr>'M (229)'!TABLE_AREA</vt:lpstr>
      <vt:lpstr>'M (319)'!TABLE_AREA</vt:lpstr>
      <vt:lpstr>'N (320)'!TABLE_AREA</vt:lpstr>
      <vt:lpstr>'NA1 (201)'!TABLE_AREA</vt:lpstr>
      <vt:lpstr>'NA1_06 (207)'!TABLE_AREA</vt:lpstr>
      <vt:lpstr>'NA1_15_65 (212)'!TABLE_AREA</vt:lpstr>
      <vt:lpstr>'NA1_15_66 (213)'!TABLE_AREA</vt:lpstr>
      <vt:lpstr>'NA1_15_67 (214)'!TABLE_AREA</vt:lpstr>
      <vt:lpstr>'NA1_15_68 (215)'!TABLE_AREA</vt:lpstr>
      <vt:lpstr>'NA2 (202)'!TABLE_AREA</vt:lpstr>
      <vt:lpstr>'NA2_06 (208)'!TABLE_AREA</vt:lpstr>
      <vt:lpstr>'NA2_15_65 (216)'!TABLE_AREA</vt:lpstr>
      <vt:lpstr>'NA2_15_66 (217)'!TABLE_AREA</vt:lpstr>
      <vt:lpstr>'NA2_15_67 (218)'!TABLE_AREA</vt:lpstr>
      <vt:lpstr>'NA2_15_68 (219)'!TABLE_AREA</vt:lpstr>
      <vt:lpstr>'NA3_06 (209)'!TABLE_AREA</vt:lpstr>
      <vt:lpstr>'NF1 (205)'!TABLE_AREA</vt:lpstr>
      <vt:lpstr>'NF1_06 (210)'!TABLE_AREA</vt:lpstr>
      <vt:lpstr>'NF1_15 (220)'!TABLE_AREA</vt:lpstr>
      <vt:lpstr>'NF2 (206)'!TABLE_AREA</vt:lpstr>
      <vt:lpstr>'NF2_06 (211)'!TABLE_AREA</vt:lpstr>
      <vt:lpstr>'NF2_15 (221)'!TABLE_AREA</vt:lpstr>
      <vt:lpstr>'P (321)'!TABLE_AREA</vt:lpstr>
      <vt:lpstr>'Q_15 (335)'!TABLE_AREA</vt:lpstr>
      <vt:lpstr>'Q1 (322)'!TABLE_AREA</vt:lpstr>
      <vt:lpstr>'Q1_06 (331)'!TABLE_AREA</vt:lpstr>
      <vt:lpstr>'Q2 (323)'!TABLE_AREA</vt:lpstr>
      <vt:lpstr>'Q2 _06 (332)'!TABLE_AREA</vt:lpstr>
      <vt:lpstr>'R (324)'!TABLE_AREA</vt:lpstr>
      <vt:lpstr>'R_15 (336)'!TABLE_AREA</vt:lpstr>
      <vt:lpstr>'R1_06 (333)'!TABLE_AREA</vt:lpstr>
      <vt:lpstr>'R2_06 (334)'!TABLE_AREA</vt:lpstr>
      <vt:lpstr>'S1 (325)'!TABLE_AREA</vt:lpstr>
      <vt:lpstr>'S2 (326)'!TABLE_AREA</vt:lpstr>
      <vt:lpstr>'S-AP (701)'!TABLE_AREA</vt:lpstr>
      <vt:lpstr>'T1 (327)'!TABLE_AREA</vt:lpstr>
      <vt:lpstr>'T2 (328)'!TABLE_AREA</vt:lpstr>
      <vt:lpstr>'Table 1 (505)'!TABLE_AREA</vt:lpstr>
      <vt:lpstr>'Table 2 (506)'!TABLE_AREA</vt:lpstr>
      <vt:lpstr>'Table 3 (507)'!TABLE_AREA</vt:lpstr>
      <vt:lpstr>'TVIN_15F (227)'!TABLE_AREA</vt:lpstr>
      <vt:lpstr>'TVIN_15GMP (228)'!TABLE_AREA</vt:lpstr>
      <vt:lpstr>'TVIN_15M (226)'!TABLE_AREA</vt:lpstr>
      <vt:lpstr>'U1 (329)'!TABLE_AREA</vt:lpstr>
      <vt:lpstr>'U2 (330)'!TABLE_AREA</vt:lpstr>
      <vt:lpstr>TABLE_AREA</vt:lpstr>
      <vt:lpstr>'1 (501)'!TABLE_AREA_1</vt:lpstr>
      <vt:lpstr>'1 (801)'!TABLE_AREA_1</vt:lpstr>
      <vt:lpstr>'2 (502)'!TABLE_AREA_1</vt:lpstr>
      <vt:lpstr>'2 (802)'!TABLE_AREA_1</vt:lpstr>
      <vt:lpstr>'3 (503)'!TABLE_AREA_1</vt:lpstr>
      <vt:lpstr>'504'!TABLE_AREA_1</vt:lpstr>
      <vt:lpstr>'A (401)'!TABLE_AREA_1</vt:lpstr>
      <vt:lpstr>'A (403)'!TABLE_AREA_1</vt:lpstr>
      <vt:lpstr>'A (406)'!TABLE_AREA_1</vt:lpstr>
      <vt:lpstr>'A_06 (602)'!TABLE_AREA_1</vt:lpstr>
      <vt:lpstr>'A_15_65 (603)'!TABLE_AREA_1</vt:lpstr>
      <vt:lpstr>'A_15_66 (604)'!TABLE_AREA_1</vt:lpstr>
      <vt:lpstr>'A_15_67 (605)'!TABLE_AREA_1</vt:lpstr>
      <vt:lpstr>'A_15_68 (606)'!TABLE_AREA_1</vt:lpstr>
      <vt:lpstr>'A_87 (601)'!TABLE_AREA_1</vt:lpstr>
      <vt:lpstr>'B (402)'!TABLE_AREA_1</vt:lpstr>
      <vt:lpstr>'B (404)'!TABLE_AREA_1</vt:lpstr>
      <vt:lpstr>'B (407)'!TABLE_AREA_1</vt:lpstr>
      <vt:lpstr>'B_06 (621)'!TABLE_AREA_1</vt:lpstr>
      <vt:lpstr>'B_15 (625)'!TABLE_AREA_1</vt:lpstr>
      <vt:lpstr>'B_87 (607)'!TABLE_AREA_1</vt:lpstr>
      <vt:lpstr>'B-AP (702)'!TABLE_AREA_1</vt:lpstr>
      <vt:lpstr>'C (405)'!TABLE_AREA_1</vt:lpstr>
      <vt:lpstr>'C (703)'!TABLE_AREA_1</vt:lpstr>
      <vt:lpstr>'C_06 (622)'!TABLE_AREA_1</vt:lpstr>
      <vt:lpstr>'C_15 (626)'!TABLE_AREA_1</vt:lpstr>
      <vt:lpstr>'C_87 (608)'!TABLE_AREA_1</vt:lpstr>
      <vt:lpstr>'D_06 (623)'!TABLE_AREA_1</vt:lpstr>
      <vt:lpstr>'D1 (203)'!TABLE_AREA_1</vt:lpstr>
      <vt:lpstr>'D1_87 (615)'!TABLE_AREA_1</vt:lpstr>
      <vt:lpstr>'D2 (204)'!TABLE_AREA_1</vt:lpstr>
      <vt:lpstr>'D2_87 (616)'!TABLE_AREA_1</vt:lpstr>
      <vt:lpstr>'E_06 (624)'!TABLE_AREA_1</vt:lpstr>
      <vt:lpstr>'E1_87 (617)'!TABLE_AREA_1</vt:lpstr>
      <vt:lpstr>'E2_87 (618)'!TABLE_AREA_1</vt:lpstr>
      <vt:lpstr>'F_06 (611)'!TABLE_AREA_1</vt:lpstr>
      <vt:lpstr>'F_15 (613)'!TABLE_AREA_1</vt:lpstr>
      <vt:lpstr>'F1_87 (619)'!TABLE_AREA_1</vt:lpstr>
      <vt:lpstr>'F2_87 (620)'!TABLE_AREA_1</vt:lpstr>
      <vt:lpstr>'G_06 (612)'!TABLE_AREA_1</vt:lpstr>
      <vt:lpstr>'G_15 (614)'!TABLE_AREA_1</vt:lpstr>
      <vt:lpstr>'G_87 (609)'!TABLE_AREA_1</vt:lpstr>
      <vt:lpstr>'G1 (301)'!TABLE_AREA_1</vt:lpstr>
      <vt:lpstr>'G1_06 (305)'!TABLE_AREA_1</vt:lpstr>
      <vt:lpstr>'G1_15 (309)'!TABLE_AREA_1</vt:lpstr>
      <vt:lpstr>'G2 (302)'!TABLE_AREA_1</vt:lpstr>
      <vt:lpstr>'G2_06 (306)'!TABLE_AREA_1</vt:lpstr>
      <vt:lpstr>'G2_15 (310)'!TABLE_AREA_1</vt:lpstr>
      <vt:lpstr>'H_87 (610)'!TABLE_AREA_1</vt:lpstr>
      <vt:lpstr>'H1 (303)'!TABLE_AREA_1</vt:lpstr>
      <vt:lpstr>'H1_06 (307)'!TABLE_AREA_1</vt:lpstr>
      <vt:lpstr>'H1_15 (311)'!TABLE_AREA_1</vt:lpstr>
      <vt:lpstr>'H2 (304)'!TABLE_AREA_1</vt:lpstr>
      <vt:lpstr>'H2_06 (308)'!TABLE_AREA_1</vt:lpstr>
      <vt:lpstr>'H2_15 (312)'!TABLE_AREA_1</vt:lpstr>
      <vt:lpstr>'K (313)'!TABLE_AREA_1</vt:lpstr>
      <vt:lpstr>'K_06 (314)'!TABLE_AREA_1</vt:lpstr>
      <vt:lpstr>'K_15_65 (315)'!TABLE_AREA_1</vt:lpstr>
      <vt:lpstr>'K_15_66 (316)'!TABLE_AREA_1</vt:lpstr>
      <vt:lpstr>'K_15_67 (317)'!TABLE_AREA_1</vt:lpstr>
      <vt:lpstr>'K_15_68 (318)'!TABLE_AREA_1</vt:lpstr>
      <vt:lpstr>'M (229)'!TABLE_AREA_1</vt:lpstr>
      <vt:lpstr>'M (319)'!TABLE_AREA_1</vt:lpstr>
      <vt:lpstr>'N (320)'!TABLE_AREA_1</vt:lpstr>
      <vt:lpstr>'NA1 (201)'!TABLE_AREA_1</vt:lpstr>
      <vt:lpstr>'NA1_06 (207)'!TABLE_AREA_1</vt:lpstr>
      <vt:lpstr>'NA1_15_65 (212)'!TABLE_AREA_1</vt:lpstr>
      <vt:lpstr>'NA1_15_66 (213)'!TABLE_AREA_1</vt:lpstr>
      <vt:lpstr>'NA1_15_67 (214)'!TABLE_AREA_1</vt:lpstr>
      <vt:lpstr>'NA1_15_68 (215)'!TABLE_AREA_1</vt:lpstr>
      <vt:lpstr>'NA2 (202)'!TABLE_AREA_1</vt:lpstr>
      <vt:lpstr>'NA2_06 (208)'!TABLE_AREA_1</vt:lpstr>
      <vt:lpstr>'NA2_15_65 (216)'!TABLE_AREA_1</vt:lpstr>
      <vt:lpstr>'NA2_15_66 (217)'!TABLE_AREA_1</vt:lpstr>
      <vt:lpstr>'NA2_15_67 (218)'!TABLE_AREA_1</vt:lpstr>
      <vt:lpstr>'NA2_15_68 (219)'!TABLE_AREA_1</vt:lpstr>
      <vt:lpstr>'NA3_06 (209)'!TABLE_AREA_1</vt:lpstr>
      <vt:lpstr>'NF1 (205)'!TABLE_AREA_1</vt:lpstr>
      <vt:lpstr>'NF1_06 (210)'!TABLE_AREA_1</vt:lpstr>
      <vt:lpstr>'NF1_15 (220)'!TABLE_AREA_1</vt:lpstr>
      <vt:lpstr>'NF2 (206)'!TABLE_AREA_1</vt:lpstr>
      <vt:lpstr>'NF2_06 (211)'!TABLE_AREA_1</vt:lpstr>
      <vt:lpstr>'NF2_15 (221)'!TABLE_AREA_1</vt:lpstr>
      <vt:lpstr>'P (321)'!TABLE_AREA_1</vt:lpstr>
      <vt:lpstr>'Q_15 (335)'!TABLE_AREA_1</vt:lpstr>
      <vt:lpstr>'Q1 (322)'!TABLE_AREA_1</vt:lpstr>
      <vt:lpstr>'Q1_06 (331)'!TABLE_AREA_1</vt:lpstr>
      <vt:lpstr>'Q2 (323)'!TABLE_AREA_1</vt:lpstr>
      <vt:lpstr>'Q2 _06 (332)'!TABLE_AREA_1</vt:lpstr>
      <vt:lpstr>'R (324)'!TABLE_AREA_1</vt:lpstr>
      <vt:lpstr>'R_15 (336)'!TABLE_AREA_1</vt:lpstr>
      <vt:lpstr>'R1_06 (333)'!TABLE_AREA_1</vt:lpstr>
      <vt:lpstr>'R2_06 (334)'!TABLE_AREA_1</vt:lpstr>
      <vt:lpstr>'S1 (325)'!TABLE_AREA_1</vt:lpstr>
      <vt:lpstr>'S2 (326)'!TABLE_AREA_1</vt:lpstr>
      <vt:lpstr>'S-AP (701)'!TABLE_AREA_1</vt:lpstr>
      <vt:lpstr>'T1 (327)'!TABLE_AREA_1</vt:lpstr>
      <vt:lpstr>'T2 (328)'!TABLE_AREA_1</vt:lpstr>
      <vt:lpstr>'Table 1 (505)'!TABLE_AREA_1</vt:lpstr>
      <vt:lpstr>'Table 2 (506)'!TABLE_AREA_1</vt:lpstr>
      <vt:lpstr>'Table 3 (507)'!TABLE_AREA_1</vt:lpstr>
      <vt:lpstr>'TVIN_15F (227)'!TABLE_AREA_1</vt:lpstr>
      <vt:lpstr>'TVIN_15GMP (228)'!TABLE_AREA_1</vt:lpstr>
      <vt:lpstr>'TVIN_15M (226)'!TABLE_AREA_1</vt:lpstr>
      <vt:lpstr>'U1 (329)'!TABLE_AREA_1</vt:lpstr>
      <vt:lpstr>'U2 (330)'!TABLE_AREA_1</vt:lpstr>
      <vt:lpstr>TABLE_AREA_1</vt:lpstr>
      <vt:lpstr>'1 (501)'!TABLE_CLIENT</vt:lpstr>
      <vt:lpstr>'1 (801)'!TABLE_CLIENT</vt:lpstr>
      <vt:lpstr>'2 (502)'!TABLE_CLIENT</vt:lpstr>
      <vt:lpstr>'2 (802)'!TABLE_CLIENT</vt:lpstr>
      <vt:lpstr>'3 (503)'!TABLE_CLIENT</vt:lpstr>
      <vt:lpstr>'504'!TABLE_CLIENT</vt:lpstr>
      <vt:lpstr>'A (401)'!TABLE_CLIENT</vt:lpstr>
      <vt:lpstr>'A (403)'!TABLE_CLIENT</vt:lpstr>
      <vt:lpstr>'A_06 (602)'!TABLE_CLIENT</vt:lpstr>
      <vt:lpstr>'A_15_65 (603)'!TABLE_CLIENT</vt:lpstr>
      <vt:lpstr>'A_15_66 (604)'!TABLE_CLIENT</vt:lpstr>
      <vt:lpstr>'A_15_67 (605)'!TABLE_CLIENT</vt:lpstr>
      <vt:lpstr>'A_15_68 (606)'!TABLE_CLIENT</vt:lpstr>
      <vt:lpstr>'A_87 (601)'!TABLE_CLIENT</vt:lpstr>
      <vt:lpstr>'B (402)'!TABLE_CLIENT</vt:lpstr>
      <vt:lpstr>'B (404)'!TABLE_CLIENT</vt:lpstr>
      <vt:lpstr>'B_06 (621)'!TABLE_CLIENT</vt:lpstr>
      <vt:lpstr>'B_15 (625)'!TABLE_CLIENT</vt:lpstr>
      <vt:lpstr>'B_87 (607)'!TABLE_CLIENT</vt:lpstr>
      <vt:lpstr>'B-AP (702)'!TABLE_CLIENT</vt:lpstr>
      <vt:lpstr>'C (405)'!TABLE_CLIENT</vt:lpstr>
      <vt:lpstr>'C (703)'!TABLE_CLIENT</vt:lpstr>
      <vt:lpstr>'C_06 (622)'!TABLE_CLIENT</vt:lpstr>
      <vt:lpstr>'C_15 (626)'!TABLE_CLIENT</vt:lpstr>
      <vt:lpstr>'C_87 (608)'!TABLE_CLIENT</vt:lpstr>
      <vt:lpstr>'D_06 (623)'!TABLE_CLIENT</vt:lpstr>
      <vt:lpstr>'D1 (203)'!TABLE_CLIENT</vt:lpstr>
      <vt:lpstr>'D1_87 (615)'!TABLE_CLIENT</vt:lpstr>
      <vt:lpstr>'D2 (204)'!TABLE_CLIENT</vt:lpstr>
      <vt:lpstr>'D2_87 (616)'!TABLE_CLIENT</vt:lpstr>
      <vt:lpstr>'E_06 (624)'!TABLE_CLIENT</vt:lpstr>
      <vt:lpstr>'E1_87 (617)'!TABLE_CLIENT</vt:lpstr>
      <vt:lpstr>'E2_87 (618)'!TABLE_CLIENT</vt:lpstr>
      <vt:lpstr>'F_06 (611)'!TABLE_CLIENT</vt:lpstr>
      <vt:lpstr>'F_15 (613)'!TABLE_CLIENT</vt:lpstr>
      <vt:lpstr>'F1_87 (619)'!TABLE_CLIENT</vt:lpstr>
      <vt:lpstr>'F2_87 (620)'!TABLE_CLIENT</vt:lpstr>
      <vt:lpstr>'G_06 (612)'!TABLE_CLIENT</vt:lpstr>
      <vt:lpstr>'G_15 (614)'!TABLE_CLIENT</vt:lpstr>
      <vt:lpstr>'G_87 (609)'!TABLE_CLIENT</vt:lpstr>
      <vt:lpstr>'G1 (301)'!TABLE_CLIENT</vt:lpstr>
      <vt:lpstr>'G1_06 (305)'!TABLE_CLIENT</vt:lpstr>
      <vt:lpstr>'G1_15 (309)'!TABLE_CLIENT</vt:lpstr>
      <vt:lpstr>'G2 (302)'!TABLE_CLIENT</vt:lpstr>
      <vt:lpstr>'G2_06 (306)'!TABLE_CLIENT</vt:lpstr>
      <vt:lpstr>'G2_15 (310)'!TABLE_CLIENT</vt:lpstr>
      <vt:lpstr>'H_87 (610)'!TABLE_CLIENT</vt:lpstr>
      <vt:lpstr>'H1 (303)'!TABLE_CLIENT</vt:lpstr>
      <vt:lpstr>'H1_06 (307)'!TABLE_CLIENT</vt:lpstr>
      <vt:lpstr>'H1_15 (311)'!TABLE_CLIENT</vt:lpstr>
      <vt:lpstr>'H2 (304)'!TABLE_CLIENT</vt:lpstr>
      <vt:lpstr>'H2_06 (308)'!TABLE_CLIENT</vt:lpstr>
      <vt:lpstr>'H2_15 (312)'!TABLE_CLIENT</vt:lpstr>
      <vt:lpstr>'K (313)'!TABLE_CLIENT</vt:lpstr>
      <vt:lpstr>'K_06 (314)'!TABLE_CLIENT</vt:lpstr>
      <vt:lpstr>'K_15_65 (315)'!TABLE_CLIENT</vt:lpstr>
      <vt:lpstr>'K_15_66 (316)'!TABLE_CLIENT</vt:lpstr>
      <vt:lpstr>'K_15_67 (317)'!TABLE_CLIENT</vt:lpstr>
      <vt:lpstr>'K_15_68 (318)'!TABLE_CLIENT</vt:lpstr>
      <vt:lpstr>'M (229)'!TABLE_CLIENT</vt:lpstr>
      <vt:lpstr>'M (319)'!TABLE_CLIENT</vt:lpstr>
      <vt:lpstr>'N (320)'!TABLE_CLIENT</vt:lpstr>
      <vt:lpstr>'NA1 (201)'!TABLE_CLIENT</vt:lpstr>
      <vt:lpstr>'NA1_06 (207)'!TABLE_CLIENT</vt:lpstr>
      <vt:lpstr>'NA1_15_65 (212)'!TABLE_CLIENT</vt:lpstr>
      <vt:lpstr>'NA1_15_66 (213)'!TABLE_CLIENT</vt:lpstr>
      <vt:lpstr>'NA1_15_67 (214)'!TABLE_CLIENT</vt:lpstr>
      <vt:lpstr>'NA1_15_68 (215)'!TABLE_CLIENT</vt:lpstr>
      <vt:lpstr>'NA2 (202)'!TABLE_CLIENT</vt:lpstr>
      <vt:lpstr>'NA2_06 (208)'!TABLE_CLIENT</vt:lpstr>
      <vt:lpstr>'NA2_15_65 (216)'!TABLE_CLIENT</vt:lpstr>
      <vt:lpstr>'NA2_15_66 (217)'!TABLE_CLIENT</vt:lpstr>
      <vt:lpstr>'NA2_15_67 (218)'!TABLE_CLIENT</vt:lpstr>
      <vt:lpstr>'NA2_15_68 (219)'!TABLE_CLIENT</vt:lpstr>
      <vt:lpstr>'NA3_06 (209)'!TABLE_CLIENT</vt:lpstr>
      <vt:lpstr>'NF1 (205)'!TABLE_CLIENT</vt:lpstr>
      <vt:lpstr>'NF1_06 (210)'!TABLE_CLIENT</vt:lpstr>
      <vt:lpstr>'NF1_15 (220)'!TABLE_CLIENT</vt:lpstr>
      <vt:lpstr>'NF2 (206)'!TABLE_CLIENT</vt:lpstr>
      <vt:lpstr>'NF2_06 (211)'!TABLE_CLIENT</vt:lpstr>
      <vt:lpstr>'NF2_15 (221)'!TABLE_CLIENT</vt:lpstr>
      <vt:lpstr>'P (321)'!TABLE_CLIENT</vt:lpstr>
      <vt:lpstr>'Q_15 (335)'!TABLE_CLIENT</vt:lpstr>
      <vt:lpstr>'Q1 (322)'!TABLE_CLIENT</vt:lpstr>
      <vt:lpstr>'Q1_06 (331)'!TABLE_CLIENT</vt:lpstr>
      <vt:lpstr>'Q2 (323)'!TABLE_CLIENT</vt:lpstr>
      <vt:lpstr>'Q2 _06 (332)'!TABLE_CLIENT</vt:lpstr>
      <vt:lpstr>'R (324)'!TABLE_CLIENT</vt:lpstr>
      <vt:lpstr>'R_15 (336)'!TABLE_CLIENT</vt:lpstr>
      <vt:lpstr>'R1_06 (333)'!TABLE_CLIENT</vt:lpstr>
      <vt:lpstr>'R2_06 (334)'!TABLE_CLIENT</vt:lpstr>
      <vt:lpstr>'S1 (325)'!TABLE_CLIENT</vt:lpstr>
      <vt:lpstr>'S2 (326)'!TABLE_CLIENT</vt:lpstr>
      <vt:lpstr>'S-AP (701)'!TABLE_CLIENT</vt:lpstr>
      <vt:lpstr>'T1 (327)'!TABLE_CLIENT</vt:lpstr>
      <vt:lpstr>'T2 (328)'!TABLE_CLIENT</vt:lpstr>
      <vt:lpstr>'Table 1 (505)'!TABLE_CLIENT</vt:lpstr>
      <vt:lpstr>'Table 2 (506)'!TABLE_CLIENT</vt:lpstr>
      <vt:lpstr>'Table 3 (507)'!TABLE_CLIENT</vt:lpstr>
      <vt:lpstr>'TVIN_15F (227)'!TABLE_CLIENT</vt:lpstr>
      <vt:lpstr>'TVIN_15GMP (228)'!TABLE_CLIENT</vt:lpstr>
      <vt:lpstr>'TVIN_15M (226)'!TABLE_CLIENT</vt:lpstr>
      <vt:lpstr>'U1 (329)'!TABLE_CLIENT</vt:lpstr>
      <vt:lpstr>'U2 (330)'!TABLE_CLIENT</vt:lpstr>
      <vt:lpstr>TABLE_CLIENT</vt:lpstr>
      <vt:lpstr>'A (401)'!TABLE_CLIENT_1</vt:lpstr>
      <vt:lpstr>'A (403)'!TABLE_CLIENT_1</vt:lpstr>
      <vt:lpstr>'A_06 (602)'!TABLE_CLIENT_1</vt:lpstr>
      <vt:lpstr>'A_15_65 (603)'!TABLE_CLIENT_1</vt:lpstr>
      <vt:lpstr>'A_15_66 (604)'!TABLE_CLIENT_1</vt:lpstr>
      <vt:lpstr>'A_15_67 (605)'!TABLE_CLIENT_1</vt:lpstr>
      <vt:lpstr>'A_15_68 (606)'!TABLE_CLIENT_1</vt:lpstr>
      <vt:lpstr>'A_87 (601)'!TABLE_CLIENT_1</vt:lpstr>
      <vt:lpstr>'B (402)'!TABLE_CLIENT_1</vt:lpstr>
      <vt:lpstr>'B (404)'!TABLE_CLIENT_1</vt:lpstr>
      <vt:lpstr>'B_06 (621)'!TABLE_CLIENT_1</vt:lpstr>
      <vt:lpstr>'B_15 (625)'!TABLE_CLIENT_1</vt:lpstr>
      <vt:lpstr>'B_87 (607)'!TABLE_CLIENT_1</vt:lpstr>
      <vt:lpstr>'B-AP (702)'!TABLE_CLIENT_1</vt:lpstr>
      <vt:lpstr>'C (405)'!TABLE_CLIENT_1</vt:lpstr>
      <vt:lpstr>'C (703)'!TABLE_CLIENT_1</vt:lpstr>
      <vt:lpstr>'C_06 (622)'!TABLE_CLIENT_1</vt:lpstr>
      <vt:lpstr>'C_15 (626)'!TABLE_CLIENT_1</vt:lpstr>
      <vt:lpstr>'C_87 (608)'!TABLE_CLIENT_1</vt:lpstr>
      <vt:lpstr>'D_06 (623)'!TABLE_CLIENT_1</vt:lpstr>
      <vt:lpstr>'D1 (203)'!TABLE_CLIENT_1</vt:lpstr>
      <vt:lpstr>'D1_87 (615)'!TABLE_CLIENT_1</vt:lpstr>
      <vt:lpstr>'D2 (204)'!TABLE_CLIENT_1</vt:lpstr>
      <vt:lpstr>'D2_87 (616)'!TABLE_CLIENT_1</vt:lpstr>
      <vt:lpstr>'E_06 (624)'!TABLE_CLIENT_1</vt:lpstr>
      <vt:lpstr>'E1_87 (617)'!TABLE_CLIENT_1</vt:lpstr>
      <vt:lpstr>'E2_87 (618)'!TABLE_CLIENT_1</vt:lpstr>
      <vt:lpstr>'F_06 (611)'!TABLE_CLIENT_1</vt:lpstr>
      <vt:lpstr>'F_15 (613)'!TABLE_CLIENT_1</vt:lpstr>
      <vt:lpstr>'F1_87 (619)'!TABLE_CLIENT_1</vt:lpstr>
      <vt:lpstr>'F2_87 (620)'!TABLE_CLIENT_1</vt:lpstr>
      <vt:lpstr>'G_06 (612)'!TABLE_CLIENT_1</vt:lpstr>
      <vt:lpstr>'G_15 (614)'!TABLE_CLIENT_1</vt:lpstr>
      <vt:lpstr>'G_87 (609)'!TABLE_CLIENT_1</vt:lpstr>
      <vt:lpstr>'G1 (301)'!TABLE_CLIENT_1</vt:lpstr>
      <vt:lpstr>'G1_06 (305)'!TABLE_CLIENT_1</vt:lpstr>
      <vt:lpstr>'G1_15 (309)'!TABLE_CLIENT_1</vt:lpstr>
      <vt:lpstr>'G2 (302)'!TABLE_CLIENT_1</vt:lpstr>
      <vt:lpstr>'G2_06 (306)'!TABLE_CLIENT_1</vt:lpstr>
      <vt:lpstr>'G2_15 (310)'!TABLE_CLIENT_1</vt:lpstr>
      <vt:lpstr>'H_87 (610)'!TABLE_CLIENT_1</vt:lpstr>
      <vt:lpstr>'H1 (303)'!TABLE_CLIENT_1</vt:lpstr>
      <vt:lpstr>'H1_06 (307)'!TABLE_CLIENT_1</vt:lpstr>
      <vt:lpstr>'H1_15 (311)'!TABLE_CLIENT_1</vt:lpstr>
      <vt:lpstr>'H2 (304)'!TABLE_CLIENT_1</vt:lpstr>
      <vt:lpstr>'H2_06 (308)'!TABLE_CLIENT_1</vt:lpstr>
      <vt:lpstr>'H2_15 (312)'!TABLE_CLIENT_1</vt:lpstr>
      <vt:lpstr>'K (313)'!TABLE_CLIENT_1</vt:lpstr>
      <vt:lpstr>'K_06 (314)'!TABLE_CLIENT_1</vt:lpstr>
      <vt:lpstr>'K_15_65 (315)'!TABLE_CLIENT_1</vt:lpstr>
      <vt:lpstr>'K_15_66 (316)'!TABLE_CLIENT_1</vt:lpstr>
      <vt:lpstr>'K_15_67 (317)'!TABLE_CLIENT_1</vt:lpstr>
      <vt:lpstr>'K_15_68 (318)'!TABLE_CLIENT_1</vt:lpstr>
      <vt:lpstr>'M (229)'!TABLE_CLIENT_1</vt:lpstr>
      <vt:lpstr>'M (319)'!TABLE_CLIENT_1</vt:lpstr>
      <vt:lpstr>'N (320)'!TABLE_CLIENT_1</vt:lpstr>
      <vt:lpstr>'NA1 (201)'!TABLE_CLIENT_1</vt:lpstr>
      <vt:lpstr>'NA1_06 (207)'!TABLE_CLIENT_1</vt:lpstr>
      <vt:lpstr>'NA1_15_65 (212)'!TABLE_CLIENT_1</vt:lpstr>
      <vt:lpstr>'NA1_15_66 (213)'!TABLE_CLIENT_1</vt:lpstr>
      <vt:lpstr>'NA1_15_67 (214)'!TABLE_CLIENT_1</vt:lpstr>
      <vt:lpstr>'NA1_15_68 (215)'!TABLE_CLIENT_1</vt:lpstr>
      <vt:lpstr>'NA2 (202)'!TABLE_CLIENT_1</vt:lpstr>
      <vt:lpstr>'NA2_06 (208)'!TABLE_CLIENT_1</vt:lpstr>
      <vt:lpstr>'NA2_15_65 (216)'!TABLE_CLIENT_1</vt:lpstr>
      <vt:lpstr>'NA2_15_66 (217)'!TABLE_CLIENT_1</vt:lpstr>
      <vt:lpstr>'NA2_15_67 (218)'!TABLE_CLIENT_1</vt:lpstr>
      <vt:lpstr>'NA2_15_68 (219)'!TABLE_CLIENT_1</vt:lpstr>
      <vt:lpstr>'NA3_06 (209)'!TABLE_CLIENT_1</vt:lpstr>
      <vt:lpstr>'NF1 (205)'!TABLE_CLIENT_1</vt:lpstr>
      <vt:lpstr>'NF1_06 (210)'!TABLE_CLIENT_1</vt:lpstr>
      <vt:lpstr>'NF1_15 (220)'!TABLE_CLIENT_1</vt:lpstr>
      <vt:lpstr>'NF2 (206)'!TABLE_CLIENT_1</vt:lpstr>
      <vt:lpstr>'NF2_06 (211)'!TABLE_CLIENT_1</vt:lpstr>
      <vt:lpstr>'NF2_15 (221)'!TABLE_CLIENT_1</vt:lpstr>
      <vt:lpstr>'P (321)'!TABLE_CLIENT_1</vt:lpstr>
      <vt:lpstr>'Q_15 (335)'!TABLE_CLIENT_1</vt:lpstr>
      <vt:lpstr>'Q1 (322)'!TABLE_CLIENT_1</vt:lpstr>
      <vt:lpstr>'Q1_06 (331)'!TABLE_CLIENT_1</vt:lpstr>
      <vt:lpstr>'Q2 (323)'!TABLE_CLIENT_1</vt:lpstr>
      <vt:lpstr>'Q2 _06 (332)'!TABLE_CLIENT_1</vt:lpstr>
      <vt:lpstr>'R (324)'!TABLE_CLIENT_1</vt:lpstr>
      <vt:lpstr>'R_15 (336)'!TABLE_CLIENT_1</vt:lpstr>
      <vt:lpstr>'R1_06 (333)'!TABLE_CLIENT_1</vt:lpstr>
      <vt:lpstr>'R2_06 (334)'!TABLE_CLIENT_1</vt:lpstr>
      <vt:lpstr>'S1 (325)'!TABLE_CLIENT_1</vt:lpstr>
      <vt:lpstr>'S2 (326)'!TABLE_CLIENT_1</vt:lpstr>
      <vt:lpstr>'S-AP (701)'!TABLE_CLIENT_1</vt:lpstr>
      <vt:lpstr>'T1 (327)'!TABLE_CLIENT_1</vt:lpstr>
      <vt:lpstr>'T2 (328)'!TABLE_CLIENT_1</vt:lpstr>
      <vt:lpstr>'Table 1 (505)'!TABLE_CLIENT_1</vt:lpstr>
      <vt:lpstr>'Table 2 (506)'!TABLE_CLIENT_1</vt:lpstr>
      <vt:lpstr>'Table 3 (507)'!TABLE_CLIENT_1</vt:lpstr>
      <vt:lpstr>'TVIN_15F (227)'!TABLE_CLIENT_1</vt:lpstr>
      <vt:lpstr>'TVIN_15GMP (228)'!TABLE_CLIENT_1</vt:lpstr>
      <vt:lpstr>'TVIN_15M (226)'!TABLE_CLIENT_1</vt:lpstr>
      <vt:lpstr>'U1 (329)'!TABLE_CLIENT_1</vt:lpstr>
      <vt:lpstr>'U2 (330)'!TABLE_CLIENT_1</vt:lpstr>
      <vt:lpstr>'D1 (203)'!TABLE_DATE_IMPLEMENTED</vt:lpstr>
      <vt:lpstr>'D2 (204)'!TABLE_DATE_IMPLEMENTED</vt:lpstr>
      <vt:lpstr>'G1 (301)'!TABLE_DATE_IMPLEMENTED</vt:lpstr>
      <vt:lpstr>'G1_06 (305)'!TABLE_DATE_IMPLEMENTED</vt:lpstr>
      <vt:lpstr>'G1_15 (309)'!TABLE_DATE_IMPLEMENTED</vt:lpstr>
      <vt:lpstr>'G2 (302)'!TABLE_DATE_IMPLEMENTED</vt:lpstr>
      <vt:lpstr>'G2_06 (306)'!TABLE_DATE_IMPLEMENTED</vt:lpstr>
      <vt:lpstr>'G2_15 (310)'!TABLE_DATE_IMPLEMENTED</vt:lpstr>
      <vt:lpstr>'H1 (303)'!TABLE_DATE_IMPLEMENTED</vt:lpstr>
      <vt:lpstr>'H1_06 (307)'!TABLE_DATE_IMPLEMENTED</vt:lpstr>
      <vt:lpstr>'H1_15 (311)'!TABLE_DATE_IMPLEMENTED</vt:lpstr>
      <vt:lpstr>'H2 (304)'!TABLE_DATE_IMPLEMENTED</vt:lpstr>
      <vt:lpstr>'H2_06 (308)'!TABLE_DATE_IMPLEMENTED</vt:lpstr>
      <vt:lpstr>'H2_15 (312)'!TABLE_DATE_IMPLEMENTED</vt:lpstr>
      <vt:lpstr>'K (313)'!TABLE_DATE_IMPLEMENTED</vt:lpstr>
      <vt:lpstr>'K_06 (314)'!TABLE_DATE_IMPLEMENTED</vt:lpstr>
      <vt:lpstr>'K_15_65 (315)'!TABLE_DATE_IMPLEMENTED</vt:lpstr>
      <vt:lpstr>'K_15_66 (316)'!TABLE_DATE_IMPLEMENTED</vt:lpstr>
      <vt:lpstr>'K_15_67 (317)'!TABLE_DATE_IMPLEMENTED</vt:lpstr>
      <vt:lpstr>'K_15_68 (318)'!TABLE_DATE_IMPLEMENTED</vt:lpstr>
      <vt:lpstr>'M (229)'!TABLE_DATE_IMPLEMENTED</vt:lpstr>
      <vt:lpstr>'M (319)'!TABLE_DATE_IMPLEMENTED</vt:lpstr>
      <vt:lpstr>'N (320)'!TABLE_DATE_IMPLEMENTED</vt:lpstr>
      <vt:lpstr>'NA1 (201)'!TABLE_DATE_IMPLEMENTED</vt:lpstr>
      <vt:lpstr>'NA1_06 (207)'!TABLE_DATE_IMPLEMENTED</vt:lpstr>
      <vt:lpstr>'NA1_15_65 (212)'!TABLE_DATE_IMPLEMENTED</vt:lpstr>
      <vt:lpstr>'NA1_15_66 (213)'!TABLE_DATE_IMPLEMENTED</vt:lpstr>
      <vt:lpstr>'NA1_15_67 (214)'!TABLE_DATE_IMPLEMENTED</vt:lpstr>
      <vt:lpstr>'NA1_15_68 (215)'!TABLE_DATE_IMPLEMENTED</vt:lpstr>
      <vt:lpstr>'NA2 (202)'!TABLE_DATE_IMPLEMENTED</vt:lpstr>
      <vt:lpstr>'NA2_06 (208)'!TABLE_DATE_IMPLEMENTED</vt:lpstr>
      <vt:lpstr>'NA2_15_65 (216)'!TABLE_DATE_IMPLEMENTED</vt:lpstr>
      <vt:lpstr>'NA2_15_66 (217)'!TABLE_DATE_IMPLEMENTED</vt:lpstr>
      <vt:lpstr>'NA2_15_67 (218)'!TABLE_DATE_IMPLEMENTED</vt:lpstr>
      <vt:lpstr>'NA2_15_68 (219)'!TABLE_DATE_IMPLEMENTED</vt:lpstr>
      <vt:lpstr>'NA3_06 (209)'!TABLE_DATE_IMPLEMENTED</vt:lpstr>
      <vt:lpstr>'NF1 (205)'!TABLE_DATE_IMPLEMENTED</vt:lpstr>
      <vt:lpstr>'NF1_06 (210)'!TABLE_DATE_IMPLEMENTED</vt:lpstr>
      <vt:lpstr>'NF1_15 (220)'!TABLE_DATE_IMPLEMENTED</vt:lpstr>
      <vt:lpstr>'NF2 (206)'!TABLE_DATE_IMPLEMENTED</vt:lpstr>
      <vt:lpstr>'NF2_06 (211)'!TABLE_DATE_IMPLEMENTED</vt:lpstr>
      <vt:lpstr>'NF2_15 (221)'!TABLE_DATE_IMPLEMENTED</vt:lpstr>
      <vt:lpstr>'P (321)'!TABLE_DATE_IMPLEMENTED</vt:lpstr>
      <vt:lpstr>'Q_15 (335)'!TABLE_DATE_IMPLEMENTED</vt:lpstr>
      <vt:lpstr>'Q1 (322)'!TABLE_DATE_IMPLEMENTED</vt:lpstr>
      <vt:lpstr>'Q1_06 (331)'!TABLE_DATE_IMPLEMENTED</vt:lpstr>
      <vt:lpstr>'Q2 (323)'!TABLE_DATE_IMPLEMENTED</vt:lpstr>
      <vt:lpstr>'Q2 _06 (332)'!TABLE_DATE_IMPLEMENTED</vt:lpstr>
      <vt:lpstr>'R (324)'!TABLE_DATE_IMPLEMENTED</vt:lpstr>
      <vt:lpstr>'R_15 (336)'!TABLE_DATE_IMPLEMENTED</vt:lpstr>
      <vt:lpstr>'R1_06 (333)'!TABLE_DATE_IMPLEMENTED</vt:lpstr>
      <vt:lpstr>'R2_06 (334)'!TABLE_DATE_IMPLEMENTED</vt:lpstr>
      <vt:lpstr>'S1 (325)'!TABLE_DATE_IMPLEMENTED</vt:lpstr>
      <vt:lpstr>'S2 (326)'!TABLE_DATE_IMPLEMENTED</vt:lpstr>
      <vt:lpstr>'T1 (327)'!TABLE_DATE_IMPLEMENTED</vt:lpstr>
      <vt:lpstr>'T2 (328)'!TABLE_DATE_IMPLEMENTED</vt:lpstr>
      <vt:lpstr>'Table 1 (505)'!TABLE_DATE_IMPLEMENTED</vt:lpstr>
      <vt:lpstr>'Table 2 (506)'!TABLE_DATE_IMPLEMENTED</vt:lpstr>
      <vt:lpstr>'Table 3 (507)'!TABLE_DATE_IMPLEMENTED</vt:lpstr>
      <vt:lpstr>'U1 (329)'!TABLE_DATE_IMPLEMENTED</vt:lpstr>
      <vt:lpstr>'U2 (330)'!TABLE_DATE_IMPLEMENTED</vt:lpstr>
      <vt:lpstr>TABLE_DATE_IMPLEMENTED</vt:lpstr>
      <vt:lpstr>'D1 (203)'!TABLE_DATE_IMPLEMENTED_1</vt:lpstr>
      <vt:lpstr>'D2 (204)'!TABLE_DATE_IMPLEMENTED_1</vt:lpstr>
      <vt:lpstr>'G1 (301)'!TABLE_DATE_IMPLEMENTED_1</vt:lpstr>
      <vt:lpstr>'G1_06 (305)'!TABLE_DATE_IMPLEMENTED_1</vt:lpstr>
      <vt:lpstr>'G1_15 (309)'!TABLE_DATE_IMPLEMENTED_1</vt:lpstr>
      <vt:lpstr>'G2 (302)'!TABLE_DATE_IMPLEMENTED_1</vt:lpstr>
      <vt:lpstr>'G2_06 (306)'!TABLE_DATE_IMPLEMENTED_1</vt:lpstr>
      <vt:lpstr>'G2_15 (310)'!TABLE_DATE_IMPLEMENTED_1</vt:lpstr>
      <vt:lpstr>'H1 (303)'!TABLE_DATE_IMPLEMENTED_1</vt:lpstr>
      <vt:lpstr>'H1_06 (307)'!TABLE_DATE_IMPLEMENTED_1</vt:lpstr>
      <vt:lpstr>'H1_15 (311)'!TABLE_DATE_IMPLEMENTED_1</vt:lpstr>
      <vt:lpstr>'H2 (304)'!TABLE_DATE_IMPLEMENTED_1</vt:lpstr>
      <vt:lpstr>'H2_06 (308)'!TABLE_DATE_IMPLEMENTED_1</vt:lpstr>
      <vt:lpstr>'H2_15 (312)'!TABLE_DATE_IMPLEMENTED_1</vt:lpstr>
      <vt:lpstr>'K (313)'!TABLE_DATE_IMPLEMENTED_1</vt:lpstr>
      <vt:lpstr>'K_06 (314)'!TABLE_DATE_IMPLEMENTED_1</vt:lpstr>
      <vt:lpstr>'K_15_65 (315)'!TABLE_DATE_IMPLEMENTED_1</vt:lpstr>
      <vt:lpstr>'K_15_66 (316)'!TABLE_DATE_IMPLEMENTED_1</vt:lpstr>
      <vt:lpstr>'K_15_67 (317)'!TABLE_DATE_IMPLEMENTED_1</vt:lpstr>
      <vt:lpstr>'K_15_68 (318)'!TABLE_DATE_IMPLEMENTED_1</vt:lpstr>
      <vt:lpstr>'M (229)'!TABLE_DATE_IMPLEMENTED_1</vt:lpstr>
      <vt:lpstr>'M (319)'!TABLE_DATE_IMPLEMENTED_1</vt:lpstr>
      <vt:lpstr>'N (320)'!TABLE_DATE_IMPLEMENTED_1</vt:lpstr>
      <vt:lpstr>'NA1 (201)'!TABLE_DATE_IMPLEMENTED_1</vt:lpstr>
      <vt:lpstr>'NA1_06 (207)'!TABLE_DATE_IMPLEMENTED_1</vt:lpstr>
      <vt:lpstr>'NA1_15_65 (212)'!TABLE_DATE_IMPLEMENTED_1</vt:lpstr>
      <vt:lpstr>'NA1_15_66 (213)'!TABLE_DATE_IMPLEMENTED_1</vt:lpstr>
      <vt:lpstr>'NA1_15_67 (214)'!TABLE_DATE_IMPLEMENTED_1</vt:lpstr>
      <vt:lpstr>'NA1_15_68 (215)'!TABLE_DATE_IMPLEMENTED_1</vt:lpstr>
      <vt:lpstr>'NA2 (202)'!TABLE_DATE_IMPLEMENTED_1</vt:lpstr>
      <vt:lpstr>'NA2_06 (208)'!TABLE_DATE_IMPLEMENTED_1</vt:lpstr>
      <vt:lpstr>'NA2_15_65 (216)'!TABLE_DATE_IMPLEMENTED_1</vt:lpstr>
      <vt:lpstr>'NA2_15_66 (217)'!TABLE_DATE_IMPLEMENTED_1</vt:lpstr>
      <vt:lpstr>'NA2_15_67 (218)'!TABLE_DATE_IMPLEMENTED_1</vt:lpstr>
      <vt:lpstr>'NA2_15_68 (219)'!TABLE_DATE_IMPLEMENTED_1</vt:lpstr>
      <vt:lpstr>'NA3_06 (209)'!TABLE_DATE_IMPLEMENTED_1</vt:lpstr>
      <vt:lpstr>'NF1 (205)'!TABLE_DATE_IMPLEMENTED_1</vt:lpstr>
      <vt:lpstr>'NF1_06 (210)'!TABLE_DATE_IMPLEMENTED_1</vt:lpstr>
      <vt:lpstr>'NF1_15 (220)'!TABLE_DATE_IMPLEMENTED_1</vt:lpstr>
      <vt:lpstr>'NF2 (206)'!TABLE_DATE_IMPLEMENTED_1</vt:lpstr>
      <vt:lpstr>'NF2_06 (211)'!TABLE_DATE_IMPLEMENTED_1</vt:lpstr>
      <vt:lpstr>'NF2_15 (221)'!TABLE_DATE_IMPLEMENTED_1</vt:lpstr>
      <vt:lpstr>'P (321)'!TABLE_DATE_IMPLEMENTED_1</vt:lpstr>
      <vt:lpstr>'Q_15 (335)'!TABLE_DATE_IMPLEMENTED_1</vt:lpstr>
      <vt:lpstr>'Q1 (322)'!TABLE_DATE_IMPLEMENTED_1</vt:lpstr>
      <vt:lpstr>'Q1_06 (331)'!TABLE_DATE_IMPLEMENTED_1</vt:lpstr>
      <vt:lpstr>'Q2 (323)'!TABLE_DATE_IMPLEMENTED_1</vt:lpstr>
      <vt:lpstr>'Q2 _06 (332)'!TABLE_DATE_IMPLEMENTED_1</vt:lpstr>
      <vt:lpstr>'R (324)'!TABLE_DATE_IMPLEMENTED_1</vt:lpstr>
      <vt:lpstr>'R_15 (336)'!TABLE_DATE_IMPLEMENTED_1</vt:lpstr>
      <vt:lpstr>'R1_06 (333)'!TABLE_DATE_IMPLEMENTED_1</vt:lpstr>
      <vt:lpstr>'R2_06 (334)'!TABLE_DATE_IMPLEMENTED_1</vt:lpstr>
      <vt:lpstr>'S1 (325)'!TABLE_DATE_IMPLEMENTED_1</vt:lpstr>
      <vt:lpstr>'S2 (326)'!TABLE_DATE_IMPLEMENTED_1</vt:lpstr>
      <vt:lpstr>'T1 (327)'!TABLE_DATE_IMPLEMENTED_1</vt:lpstr>
      <vt:lpstr>'T2 (328)'!TABLE_DATE_IMPLEMENTED_1</vt:lpstr>
      <vt:lpstr>'Table 1 (505)'!TABLE_DATE_IMPLEMENTED_1</vt:lpstr>
      <vt:lpstr>'Table 2 (506)'!TABLE_DATE_IMPLEMENTED_1</vt:lpstr>
      <vt:lpstr>'Table 3 (507)'!TABLE_DATE_IMPLEMENTED_1</vt:lpstr>
      <vt:lpstr>'U1 (329)'!TABLE_DATE_IMPLEMENTED_1</vt:lpstr>
      <vt:lpstr>'U2 (330)'!TABLE_DATE_IMPLEMENTED_1</vt:lpstr>
      <vt:lpstr>'1 (501)'!TABLE_DATE_ISSUED</vt:lpstr>
      <vt:lpstr>'1 (801)'!TABLE_DATE_ISSUED</vt:lpstr>
      <vt:lpstr>'2 (502)'!TABLE_DATE_ISSUED</vt:lpstr>
      <vt:lpstr>'2 (802)'!TABLE_DATE_ISSUED</vt:lpstr>
      <vt:lpstr>'3 (503)'!TABLE_DATE_ISSUED</vt:lpstr>
      <vt:lpstr>'504'!TABLE_DATE_ISSUED</vt:lpstr>
      <vt:lpstr>'A (401)'!TABLE_DATE_ISSUED</vt:lpstr>
      <vt:lpstr>'A (403)'!TABLE_DATE_ISSUED</vt:lpstr>
      <vt:lpstr>'A_06 (602)'!TABLE_DATE_ISSUED</vt:lpstr>
      <vt:lpstr>'A_15_65 (603)'!TABLE_DATE_ISSUED</vt:lpstr>
      <vt:lpstr>'A_15_66 (604)'!TABLE_DATE_ISSUED</vt:lpstr>
      <vt:lpstr>'A_15_67 (605)'!TABLE_DATE_ISSUED</vt:lpstr>
      <vt:lpstr>'A_15_68 (606)'!TABLE_DATE_ISSUED</vt:lpstr>
      <vt:lpstr>'B (402)'!TABLE_DATE_ISSUED</vt:lpstr>
      <vt:lpstr>'B (404)'!TABLE_DATE_ISSUED</vt:lpstr>
      <vt:lpstr>'B_06 (621)'!TABLE_DATE_ISSUED</vt:lpstr>
      <vt:lpstr>'B_15 (625)'!TABLE_DATE_ISSUED</vt:lpstr>
      <vt:lpstr>'B_87 (607)'!TABLE_DATE_ISSUED</vt:lpstr>
      <vt:lpstr>'B-AP (702)'!TABLE_DATE_ISSUED</vt:lpstr>
      <vt:lpstr>'C (405)'!TABLE_DATE_ISSUED</vt:lpstr>
      <vt:lpstr>'C (703)'!TABLE_DATE_ISSUED</vt:lpstr>
      <vt:lpstr>'C_06 (622)'!TABLE_DATE_ISSUED</vt:lpstr>
      <vt:lpstr>'C_15 (626)'!TABLE_DATE_ISSUED</vt:lpstr>
      <vt:lpstr>'C_87 (608)'!TABLE_DATE_ISSUED</vt:lpstr>
      <vt:lpstr>'D_06 (623)'!TABLE_DATE_ISSUED</vt:lpstr>
      <vt:lpstr>'D1 (203)'!TABLE_DATE_ISSUED</vt:lpstr>
      <vt:lpstr>'D1_87 (615)'!TABLE_DATE_ISSUED</vt:lpstr>
      <vt:lpstr>'D2 (204)'!TABLE_DATE_ISSUED</vt:lpstr>
      <vt:lpstr>'D2_87 (616)'!TABLE_DATE_ISSUED</vt:lpstr>
      <vt:lpstr>'E_06 (624)'!TABLE_DATE_ISSUED</vt:lpstr>
      <vt:lpstr>'E1_87 (617)'!TABLE_DATE_ISSUED</vt:lpstr>
      <vt:lpstr>'E2_87 (618)'!TABLE_DATE_ISSUED</vt:lpstr>
      <vt:lpstr>'F_06 (611)'!TABLE_DATE_ISSUED</vt:lpstr>
      <vt:lpstr>'F_15 (613)'!TABLE_DATE_ISSUED</vt:lpstr>
      <vt:lpstr>'F1_87 (619)'!TABLE_DATE_ISSUED</vt:lpstr>
      <vt:lpstr>'F2_87 (620)'!TABLE_DATE_ISSUED</vt:lpstr>
      <vt:lpstr>'G_06 (612)'!TABLE_DATE_ISSUED</vt:lpstr>
      <vt:lpstr>'G_15 (614)'!TABLE_DATE_ISSUED</vt:lpstr>
      <vt:lpstr>'G_87 (609)'!TABLE_DATE_ISSUED</vt:lpstr>
      <vt:lpstr>'G1 (301)'!TABLE_DATE_ISSUED</vt:lpstr>
      <vt:lpstr>'G1_06 (305)'!TABLE_DATE_ISSUED</vt:lpstr>
      <vt:lpstr>'G1_15 (309)'!TABLE_DATE_ISSUED</vt:lpstr>
      <vt:lpstr>'G2 (302)'!TABLE_DATE_ISSUED</vt:lpstr>
      <vt:lpstr>'G2_06 (306)'!TABLE_DATE_ISSUED</vt:lpstr>
      <vt:lpstr>'G2_15 (310)'!TABLE_DATE_ISSUED</vt:lpstr>
      <vt:lpstr>'H_87 (610)'!TABLE_DATE_ISSUED</vt:lpstr>
      <vt:lpstr>'H1 (303)'!TABLE_DATE_ISSUED</vt:lpstr>
      <vt:lpstr>'H1_06 (307)'!TABLE_DATE_ISSUED</vt:lpstr>
      <vt:lpstr>'H1_15 (311)'!TABLE_DATE_ISSUED</vt:lpstr>
      <vt:lpstr>'H2 (304)'!TABLE_DATE_ISSUED</vt:lpstr>
      <vt:lpstr>'H2_06 (308)'!TABLE_DATE_ISSUED</vt:lpstr>
      <vt:lpstr>'H2_15 (312)'!TABLE_DATE_ISSUED</vt:lpstr>
      <vt:lpstr>'K (313)'!TABLE_DATE_ISSUED</vt:lpstr>
      <vt:lpstr>'K_06 (314)'!TABLE_DATE_ISSUED</vt:lpstr>
      <vt:lpstr>'K_15_65 (315)'!TABLE_DATE_ISSUED</vt:lpstr>
      <vt:lpstr>'K_15_66 (316)'!TABLE_DATE_ISSUED</vt:lpstr>
      <vt:lpstr>'K_15_67 (317)'!TABLE_DATE_ISSUED</vt:lpstr>
      <vt:lpstr>'K_15_68 (318)'!TABLE_DATE_ISSUED</vt:lpstr>
      <vt:lpstr>'M (229)'!TABLE_DATE_ISSUED</vt:lpstr>
      <vt:lpstr>'M (319)'!TABLE_DATE_ISSUED</vt:lpstr>
      <vt:lpstr>'N (320)'!TABLE_DATE_ISSUED</vt:lpstr>
      <vt:lpstr>'NA1 (201)'!TABLE_DATE_ISSUED</vt:lpstr>
      <vt:lpstr>'NA1_06 (207)'!TABLE_DATE_ISSUED</vt:lpstr>
      <vt:lpstr>'NA1_15_65 (212)'!TABLE_DATE_ISSUED</vt:lpstr>
      <vt:lpstr>'NA1_15_66 (213)'!TABLE_DATE_ISSUED</vt:lpstr>
      <vt:lpstr>'NA1_15_67 (214)'!TABLE_DATE_ISSUED</vt:lpstr>
      <vt:lpstr>'NA1_15_68 (215)'!TABLE_DATE_ISSUED</vt:lpstr>
      <vt:lpstr>'NA2 (202)'!TABLE_DATE_ISSUED</vt:lpstr>
      <vt:lpstr>'NA2_06 (208)'!TABLE_DATE_ISSUED</vt:lpstr>
      <vt:lpstr>'NA2_15_65 (216)'!TABLE_DATE_ISSUED</vt:lpstr>
      <vt:lpstr>'NA2_15_66 (217)'!TABLE_DATE_ISSUED</vt:lpstr>
      <vt:lpstr>'NA2_15_67 (218)'!TABLE_DATE_ISSUED</vt:lpstr>
      <vt:lpstr>'NA2_15_68 (219)'!TABLE_DATE_ISSUED</vt:lpstr>
      <vt:lpstr>'NA3_06 (209)'!TABLE_DATE_ISSUED</vt:lpstr>
      <vt:lpstr>'NF1 (205)'!TABLE_DATE_ISSUED</vt:lpstr>
      <vt:lpstr>'NF1_06 (210)'!TABLE_DATE_ISSUED</vt:lpstr>
      <vt:lpstr>'NF1_15 (220)'!TABLE_DATE_ISSUED</vt:lpstr>
      <vt:lpstr>'NF2 (206)'!TABLE_DATE_ISSUED</vt:lpstr>
      <vt:lpstr>'NF2_06 (211)'!TABLE_DATE_ISSUED</vt:lpstr>
      <vt:lpstr>'NF2_15 (221)'!TABLE_DATE_ISSUED</vt:lpstr>
      <vt:lpstr>'P (321)'!TABLE_DATE_ISSUED</vt:lpstr>
      <vt:lpstr>'Q_15 (335)'!TABLE_DATE_ISSUED</vt:lpstr>
      <vt:lpstr>'Q1 (322)'!TABLE_DATE_ISSUED</vt:lpstr>
      <vt:lpstr>'Q1_06 (331)'!TABLE_DATE_ISSUED</vt:lpstr>
      <vt:lpstr>'Q2 (323)'!TABLE_DATE_ISSUED</vt:lpstr>
      <vt:lpstr>'Q2 _06 (332)'!TABLE_DATE_ISSUED</vt:lpstr>
      <vt:lpstr>'R (324)'!TABLE_DATE_ISSUED</vt:lpstr>
      <vt:lpstr>'R_15 (336)'!TABLE_DATE_ISSUED</vt:lpstr>
      <vt:lpstr>'R1_06 (333)'!TABLE_DATE_ISSUED</vt:lpstr>
      <vt:lpstr>'R2_06 (334)'!TABLE_DATE_ISSUED</vt:lpstr>
      <vt:lpstr>'S1 (325)'!TABLE_DATE_ISSUED</vt:lpstr>
      <vt:lpstr>'S2 (326)'!TABLE_DATE_ISSUED</vt:lpstr>
      <vt:lpstr>'S-AP (701)'!TABLE_DATE_ISSUED</vt:lpstr>
      <vt:lpstr>'T1 (327)'!TABLE_DATE_ISSUED</vt:lpstr>
      <vt:lpstr>'T2 (328)'!TABLE_DATE_ISSUED</vt:lpstr>
      <vt:lpstr>'Table 1 (505)'!TABLE_DATE_ISSUED</vt:lpstr>
      <vt:lpstr>'Table 2 (506)'!TABLE_DATE_ISSUED</vt:lpstr>
      <vt:lpstr>'Table 3 (507)'!TABLE_DATE_ISSUED</vt:lpstr>
      <vt:lpstr>'TVIN_15GMP (228)'!TABLE_DATE_ISSUED</vt:lpstr>
      <vt:lpstr>'TVIN_15M (226)'!TABLE_DATE_ISSUED</vt:lpstr>
      <vt:lpstr>'U1 (329)'!TABLE_DATE_ISSUED</vt:lpstr>
      <vt:lpstr>'U2 (330)'!TABLE_DATE_ISSUED</vt:lpstr>
      <vt:lpstr>TABLE_DATE_ISSUED</vt:lpstr>
      <vt:lpstr>'A (401)'!TABLE_DATE_ISSUED_1</vt:lpstr>
      <vt:lpstr>'A (403)'!TABLE_DATE_ISSUED_1</vt:lpstr>
      <vt:lpstr>'A_06 (602)'!TABLE_DATE_ISSUED_1</vt:lpstr>
      <vt:lpstr>'A_15_65 (603)'!TABLE_DATE_ISSUED_1</vt:lpstr>
      <vt:lpstr>'A_15_66 (604)'!TABLE_DATE_ISSUED_1</vt:lpstr>
      <vt:lpstr>'A_15_67 (605)'!TABLE_DATE_ISSUED_1</vt:lpstr>
      <vt:lpstr>'A_15_68 (606)'!TABLE_DATE_ISSUED_1</vt:lpstr>
      <vt:lpstr>'B (402)'!TABLE_DATE_ISSUED_1</vt:lpstr>
      <vt:lpstr>'B (404)'!TABLE_DATE_ISSUED_1</vt:lpstr>
      <vt:lpstr>'B_06 (621)'!TABLE_DATE_ISSUED_1</vt:lpstr>
      <vt:lpstr>'B_15 (625)'!TABLE_DATE_ISSUED_1</vt:lpstr>
      <vt:lpstr>'B_87 (607)'!TABLE_DATE_ISSUED_1</vt:lpstr>
      <vt:lpstr>'B-AP (702)'!TABLE_DATE_ISSUED_1</vt:lpstr>
      <vt:lpstr>'C (405)'!TABLE_DATE_ISSUED_1</vt:lpstr>
      <vt:lpstr>'C (703)'!TABLE_DATE_ISSUED_1</vt:lpstr>
      <vt:lpstr>'C_06 (622)'!TABLE_DATE_ISSUED_1</vt:lpstr>
      <vt:lpstr>'C_15 (626)'!TABLE_DATE_ISSUED_1</vt:lpstr>
      <vt:lpstr>'C_87 (608)'!TABLE_DATE_ISSUED_1</vt:lpstr>
      <vt:lpstr>'D_06 (623)'!TABLE_DATE_ISSUED_1</vt:lpstr>
      <vt:lpstr>'D1 (203)'!TABLE_DATE_ISSUED_1</vt:lpstr>
      <vt:lpstr>'D1_87 (615)'!TABLE_DATE_ISSUED_1</vt:lpstr>
      <vt:lpstr>'D2 (204)'!TABLE_DATE_ISSUED_1</vt:lpstr>
      <vt:lpstr>'D2_87 (616)'!TABLE_DATE_ISSUED_1</vt:lpstr>
      <vt:lpstr>'E_06 (624)'!TABLE_DATE_ISSUED_1</vt:lpstr>
      <vt:lpstr>'E1_87 (617)'!TABLE_DATE_ISSUED_1</vt:lpstr>
      <vt:lpstr>'E2_87 (618)'!TABLE_DATE_ISSUED_1</vt:lpstr>
      <vt:lpstr>'F_06 (611)'!TABLE_DATE_ISSUED_1</vt:lpstr>
      <vt:lpstr>'F_15 (613)'!TABLE_DATE_ISSUED_1</vt:lpstr>
      <vt:lpstr>'F1_87 (619)'!TABLE_DATE_ISSUED_1</vt:lpstr>
      <vt:lpstr>'F2_87 (620)'!TABLE_DATE_ISSUED_1</vt:lpstr>
      <vt:lpstr>'G_06 (612)'!TABLE_DATE_ISSUED_1</vt:lpstr>
      <vt:lpstr>'G_15 (614)'!TABLE_DATE_ISSUED_1</vt:lpstr>
      <vt:lpstr>'G_87 (609)'!TABLE_DATE_ISSUED_1</vt:lpstr>
      <vt:lpstr>'G1 (301)'!TABLE_DATE_ISSUED_1</vt:lpstr>
      <vt:lpstr>'G1_06 (305)'!TABLE_DATE_ISSUED_1</vt:lpstr>
      <vt:lpstr>'G1_15 (309)'!TABLE_DATE_ISSUED_1</vt:lpstr>
      <vt:lpstr>'G2 (302)'!TABLE_DATE_ISSUED_1</vt:lpstr>
      <vt:lpstr>'G2_06 (306)'!TABLE_DATE_ISSUED_1</vt:lpstr>
      <vt:lpstr>'G2_15 (310)'!TABLE_DATE_ISSUED_1</vt:lpstr>
      <vt:lpstr>'H_87 (610)'!TABLE_DATE_ISSUED_1</vt:lpstr>
      <vt:lpstr>'H1 (303)'!TABLE_DATE_ISSUED_1</vt:lpstr>
      <vt:lpstr>'H1_06 (307)'!TABLE_DATE_ISSUED_1</vt:lpstr>
      <vt:lpstr>'H1_15 (311)'!TABLE_DATE_ISSUED_1</vt:lpstr>
      <vt:lpstr>'H2 (304)'!TABLE_DATE_ISSUED_1</vt:lpstr>
      <vt:lpstr>'H2_06 (308)'!TABLE_DATE_ISSUED_1</vt:lpstr>
      <vt:lpstr>'H2_15 (312)'!TABLE_DATE_ISSUED_1</vt:lpstr>
      <vt:lpstr>'K (313)'!TABLE_DATE_ISSUED_1</vt:lpstr>
      <vt:lpstr>'K_06 (314)'!TABLE_DATE_ISSUED_1</vt:lpstr>
      <vt:lpstr>'K_15_65 (315)'!TABLE_DATE_ISSUED_1</vt:lpstr>
      <vt:lpstr>'K_15_66 (316)'!TABLE_DATE_ISSUED_1</vt:lpstr>
      <vt:lpstr>'K_15_67 (317)'!TABLE_DATE_ISSUED_1</vt:lpstr>
      <vt:lpstr>'K_15_68 (318)'!TABLE_DATE_ISSUED_1</vt:lpstr>
      <vt:lpstr>'M (229)'!TABLE_DATE_ISSUED_1</vt:lpstr>
      <vt:lpstr>'M (319)'!TABLE_DATE_ISSUED_1</vt:lpstr>
      <vt:lpstr>'N (320)'!TABLE_DATE_ISSUED_1</vt:lpstr>
      <vt:lpstr>'NA1 (201)'!TABLE_DATE_ISSUED_1</vt:lpstr>
      <vt:lpstr>'NA1_06 (207)'!TABLE_DATE_ISSUED_1</vt:lpstr>
      <vt:lpstr>'NA1_15_65 (212)'!TABLE_DATE_ISSUED_1</vt:lpstr>
      <vt:lpstr>'NA1_15_66 (213)'!TABLE_DATE_ISSUED_1</vt:lpstr>
      <vt:lpstr>'NA1_15_67 (214)'!TABLE_DATE_ISSUED_1</vt:lpstr>
      <vt:lpstr>'NA1_15_68 (215)'!TABLE_DATE_ISSUED_1</vt:lpstr>
      <vt:lpstr>'NA2 (202)'!TABLE_DATE_ISSUED_1</vt:lpstr>
      <vt:lpstr>'NA2_06 (208)'!TABLE_DATE_ISSUED_1</vt:lpstr>
      <vt:lpstr>'NA2_15_65 (216)'!TABLE_DATE_ISSUED_1</vt:lpstr>
      <vt:lpstr>'NA2_15_66 (217)'!TABLE_DATE_ISSUED_1</vt:lpstr>
      <vt:lpstr>'NA2_15_67 (218)'!TABLE_DATE_ISSUED_1</vt:lpstr>
      <vt:lpstr>'NA2_15_68 (219)'!TABLE_DATE_ISSUED_1</vt:lpstr>
      <vt:lpstr>'NA3_06 (209)'!TABLE_DATE_ISSUED_1</vt:lpstr>
      <vt:lpstr>'NF1 (205)'!TABLE_DATE_ISSUED_1</vt:lpstr>
      <vt:lpstr>'NF1_06 (210)'!TABLE_DATE_ISSUED_1</vt:lpstr>
      <vt:lpstr>'NF1_15 (220)'!TABLE_DATE_ISSUED_1</vt:lpstr>
      <vt:lpstr>'NF2 (206)'!TABLE_DATE_ISSUED_1</vt:lpstr>
      <vt:lpstr>'NF2_06 (211)'!TABLE_DATE_ISSUED_1</vt:lpstr>
      <vt:lpstr>'NF2_15 (221)'!TABLE_DATE_ISSUED_1</vt:lpstr>
      <vt:lpstr>'P (321)'!TABLE_DATE_ISSUED_1</vt:lpstr>
      <vt:lpstr>'Q_15 (335)'!TABLE_DATE_ISSUED_1</vt:lpstr>
      <vt:lpstr>'Q1 (322)'!TABLE_DATE_ISSUED_1</vt:lpstr>
      <vt:lpstr>'Q1_06 (331)'!TABLE_DATE_ISSUED_1</vt:lpstr>
      <vt:lpstr>'Q2 (323)'!TABLE_DATE_ISSUED_1</vt:lpstr>
      <vt:lpstr>'Q2 _06 (332)'!TABLE_DATE_ISSUED_1</vt:lpstr>
      <vt:lpstr>'R (324)'!TABLE_DATE_ISSUED_1</vt:lpstr>
      <vt:lpstr>'R_15 (336)'!TABLE_DATE_ISSUED_1</vt:lpstr>
      <vt:lpstr>'R1_06 (333)'!TABLE_DATE_ISSUED_1</vt:lpstr>
      <vt:lpstr>'R2_06 (334)'!TABLE_DATE_ISSUED_1</vt:lpstr>
      <vt:lpstr>'S1 (325)'!TABLE_DATE_ISSUED_1</vt:lpstr>
      <vt:lpstr>'S2 (326)'!TABLE_DATE_ISSUED_1</vt:lpstr>
      <vt:lpstr>'S-AP (701)'!TABLE_DATE_ISSUED_1</vt:lpstr>
      <vt:lpstr>'T1 (327)'!TABLE_DATE_ISSUED_1</vt:lpstr>
      <vt:lpstr>'T2 (328)'!TABLE_DATE_ISSUED_1</vt:lpstr>
      <vt:lpstr>'Table 1 (505)'!TABLE_DATE_ISSUED_1</vt:lpstr>
      <vt:lpstr>'Table 2 (506)'!TABLE_DATE_ISSUED_1</vt:lpstr>
      <vt:lpstr>'Table 3 (507)'!TABLE_DATE_ISSUED_1</vt:lpstr>
      <vt:lpstr>'TVIN_15GMP (228)'!TABLE_DATE_ISSUED_1</vt:lpstr>
      <vt:lpstr>'TVIN_15M (226)'!TABLE_DATE_ISSUED_1</vt:lpstr>
      <vt:lpstr>'U1 (329)'!TABLE_DATE_ISSUED_1</vt:lpstr>
      <vt:lpstr>'U2 (330)'!TABLE_DATE_ISSUED_1</vt:lpstr>
      <vt:lpstr>'1 (501)'!TABLE_DESCRIPTION</vt:lpstr>
      <vt:lpstr>'1 (801)'!TABLE_DESCRIPTION</vt:lpstr>
      <vt:lpstr>'2 (502)'!TABLE_DESCRIPTION</vt:lpstr>
      <vt:lpstr>'2 (802)'!TABLE_DESCRIPTION</vt:lpstr>
      <vt:lpstr>'3 (503)'!TABLE_DESCRIPTION</vt:lpstr>
      <vt:lpstr>'504'!TABLE_DESCRIPTION</vt:lpstr>
      <vt:lpstr>'A (401)'!TABLE_DESCRIPTION</vt:lpstr>
      <vt:lpstr>'A (403)'!TABLE_DESCRIPTION</vt:lpstr>
      <vt:lpstr>'A_06 (602)'!TABLE_DESCRIPTION</vt:lpstr>
      <vt:lpstr>'A_15_65 (603)'!TABLE_DESCRIPTION</vt:lpstr>
      <vt:lpstr>'A_15_66 (604)'!TABLE_DESCRIPTION</vt:lpstr>
      <vt:lpstr>'A_15_67 (605)'!TABLE_DESCRIPTION</vt:lpstr>
      <vt:lpstr>'A_15_68 (606)'!TABLE_DESCRIPTION</vt:lpstr>
      <vt:lpstr>'A_87 (601)'!TABLE_DESCRIPTION</vt:lpstr>
      <vt:lpstr>'B (402)'!TABLE_DESCRIPTION</vt:lpstr>
      <vt:lpstr>'B (404)'!TABLE_DESCRIPTION</vt:lpstr>
      <vt:lpstr>'B_06 (621)'!TABLE_DESCRIPTION</vt:lpstr>
      <vt:lpstr>'B_15 (625)'!TABLE_DESCRIPTION</vt:lpstr>
      <vt:lpstr>'B_87 (607)'!TABLE_DESCRIPTION</vt:lpstr>
      <vt:lpstr>'B-AP (702)'!TABLE_DESCRIPTION</vt:lpstr>
      <vt:lpstr>'C (405)'!TABLE_DESCRIPTION</vt:lpstr>
      <vt:lpstr>'C (703)'!TABLE_DESCRIPTION</vt:lpstr>
      <vt:lpstr>'C_06 (622)'!TABLE_DESCRIPTION</vt:lpstr>
      <vt:lpstr>'C_15 (626)'!TABLE_DESCRIPTION</vt:lpstr>
      <vt:lpstr>'C_87 (608)'!TABLE_DESCRIPTION</vt:lpstr>
      <vt:lpstr>'D_06 (623)'!TABLE_DESCRIPTION</vt:lpstr>
      <vt:lpstr>'D1 (203)'!TABLE_DESCRIPTION</vt:lpstr>
      <vt:lpstr>'D1_87 (615)'!TABLE_DESCRIPTION</vt:lpstr>
      <vt:lpstr>'D2 (204)'!TABLE_DESCRIPTION</vt:lpstr>
      <vt:lpstr>'D2_87 (616)'!TABLE_DESCRIPTION</vt:lpstr>
      <vt:lpstr>'E_06 (624)'!TABLE_DESCRIPTION</vt:lpstr>
      <vt:lpstr>'E1_87 (617)'!TABLE_DESCRIPTION</vt:lpstr>
      <vt:lpstr>'E2_87 (618)'!TABLE_DESCRIPTION</vt:lpstr>
      <vt:lpstr>'F_06 (611)'!TABLE_DESCRIPTION</vt:lpstr>
      <vt:lpstr>'F_15 (613)'!TABLE_DESCRIPTION</vt:lpstr>
      <vt:lpstr>'F1_87 (619)'!TABLE_DESCRIPTION</vt:lpstr>
      <vt:lpstr>'F2_87 (620)'!TABLE_DESCRIPTION</vt:lpstr>
      <vt:lpstr>'G_06 (612)'!TABLE_DESCRIPTION</vt:lpstr>
      <vt:lpstr>'G_15 (614)'!TABLE_DESCRIPTION</vt:lpstr>
      <vt:lpstr>'G_87 (609)'!TABLE_DESCRIPTION</vt:lpstr>
      <vt:lpstr>'G1 (301)'!TABLE_DESCRIPTION</vt:lpstr>
      <vt:lpstr>'G1_06 (305)'!TABLE_DESCRIPTION</vt:lpstr>
      <vt:lpstr>'G1_15 (309)'!TABLE_DESCRIPTION</vt:lpstr>
      <vt:lpstr>'G2 (302)'!TABLE_DESCRIPTION</vt:lpstr>
      <vt:lpstr>'G2_06 (306)'!TABLE_DESCRIPTION</vt:lpstr>
      <vt:lpstr>'G2_15 (310)'!TABLE_DESCRIPTION</vt:lpstr>
      <vt:lpstr>'H_87 (610)'!TABLE_DESCRIPTION</vt:lpstr>
      <vt:lpstr>'H1 (303)'!TABLE_DESCRIPTION</vt:lpstr>
      <vt:lpstr>'H1_06 (307)'!TABLE_DESCRIPTION</vt:lpstr>
      <vt:lpstr>'H1_15 (311)'!TABLE_DESCRIPTION</vt:lpstr>
      <vt:lpstr>'H2 (304)'!TABLE_DESCRIPTION</vt:lpstr>
      <vt:lpstr>'H2_06 (308)'!TABLE_DESCRIPTION</vt:lpstr>
      <vt:lpstr>'H2_15 (312)'!TABLE_DESCRIPTION</vt:lpstr>
      <vt:lpstr>'K (313)'!TABLE_DESCRIPTION</vt:lpstr>
      <vt:lpstr>'K_06 (314)'!TABLE_DESCRIPTION</vt:lpstr>
      <vt:lpstr>'K_15_65 (315)'!TABLE_DESCRIPTION</vt:lpstr>
      <vt:lpstr>'K_15_66 (316)'!TABLE_DESCRIPTION</vt:lpstr>
      <vt:lpstr>'K_15_67 (317)'!TABLE_DESCRIPTION</vt:lpstr>
      <vt:lpstr>'K_15_68 (318)'!TABLE_DESCRIPTION</vt:lpstr>
      <vt:lpstr>'M (229)'!TABLE_DESCRIPTION</vt:lpstr>
      <vt:lpstr>'M (319)'!TABLE_DESCRIPTION</vt:lpstr>
      <vt:lpstr>'N (320)'!TABLE_DESCRIPTION</vt:lpstr>
      <vt:lpstr>'NA1 (201)'!TABLE_DESCRIPTION</vt:lpstr>
      <vt:lpstr>'NA1_06 (207)'!TABLE_DESCRIPTION</vt:lpstr>
      <vt:lpstr>'NA1_15_65 (212)'!TABLE_DESCRIPTION</vt:lpstr>
      <vt:lpstr>'NA1_15_66 (213)'!TABLE_DESCRIPTION</vt:lpstr>
      <vt:lpstr>'NA1_15_67 (214)'!TABLE_DESCRIPTION</vt:lpstr>
      <vt:lpstr>'NA1_15_68 (215)'!TABLE_DESCRIPTION</vt:lpstr>
      <vt:lpstr>'NA2 (202)'!TABLE_DESCRIPTION</vt:lpstr>
      <vt:lpstr>'NA2_06 (208)'!TABLE_DESCRIPTION</vt:lpstr>
      <vt:lpstr>'NA2_15_65 (216)'!TABLE_DESCRIPTION</vt:lpstr>
      <vt:lpstr>'NA2_15_66 (217)'!TABLE_DESCRIPTION</vt:lpstr>
      <vt:lpstr>'NA2_15_67 (218)'!TABLE_DESCRIPTION</vt:lpstr>
      <vt:lpstr>'NA2_15_68 (219)'!TABLE_DESCRIPTION</vt:lpstr>
      <vt:lpstr>'NA3_06 (209)'!TABLE_DESCRIPTION</vt:lpstr>
      <vt:lpstr>'NF1 (205)'!TABLE_DESCRIPTION</vt:lpstr>
      <vt:lpstr>'NF1_06 (210)'!TABLE_DESCRIPTION</vt:lpstr>
      <vt:lpstr>'NF1_15 (220)'!TABLE_DESCRIPTION</vt:lpstr>
      <vt:lpstr>'NF2 (206)'!TABLE_DESCRIPTION</vt:lpstr>
      <vt:lpstr>'NF2_06 (211)'!TABLE_DESCRIPTION</vt:lpstr>
      <vt:lpstr>'NF2_15 (221)'!TABLE_DESCRIPTION</vt:lpstr>
      <vt:lpstr>'P (321)'!TABLE_DESCRIPTION</vt:lpstr>
      <vt:lpstr>'Q_15 (335)'!TABLE_DESCRIPTION</vt:lpstr>
      <vt:lpstr>'Q1 (322)'!TABLE_DESCRIPTION</vt:lpstr>
      <vt:lpstr>'Q1_06 (331)'!TABLE_DESCRIPTION</vt:lpstr>
      <vt:lpstr>'Q2 (323)'!TABLE_DESCRIPTION</vt:lpstr>
      <vt:lpstr>'Q2 _06 (332)'!TABLE_DESCRIPTION</vt:lpstr>
      <vt:lpstr>'R (324)'!TABLE_DESCRIPTION</vt:lpstr>
      <vt:lpstr>'R_15 (336)'!TABLE_DESCRIPTION</vt:lpstr>
      <vt:lpstr>'R1_06 (333)'!TABLE_DESCRIPTION</vt:lpstr>
      <vt:lpstr>'R2_06 (334)'!TABLE_DESCRIPTION</vt:lpstr>
      <vt:lpstr>'S1 (325)'!TABLE_DESCRIPTION</vt:lpstr>
      <vt:lpstr>'S2 (326)'!TABLE_DESCRIPTION</vt:lpstr>
      <vt:lpstr>'S-AP (701)'!TABLE_DESCRIPTION</vt:lpstr>
      <vt:lpstr>'T1 (327)'!TABLE_DESCRIPTION</vt:lpstr>
      <vt:lpstr>'T2 (328)'!TABLE_DESCRIPTION</vt:lpstr>
      <vt:lpstr>'Table 1 (505)'!TABLE_DESCRIPTION</vt:lpstr>
      <vt:lpstr>'Table 2 (506)'!TABLE_DESCRIPTION</vt:lpstr>
      <vt:lpstr>'Table 3 (507)'!TABLE_DESCRIPTION</vt:lpstr>
      <vt:lpstr>'TVIN_15F (227)'!TABLE_DESCRIPTION</vt:lpstr>
      <vt:lpstr>'TVIN_15GMP (228)'!TABLE_DESCRIPTION</vt:lpstr>
      <vt:lpstr>'TVIN_15M (226)'!TABLE_DESCRIPTION</vt:lpstr>
      <vt:lpstr>'U1 (329)'!TABLE_DESCRIPTION</vt:lpstr>
      <vt:lpstr>'U2 (330)'!TABLE_DESCRIPTION</vt:lpstr>
      <vt:lpstr>TABLE_DESCRIPTION</vt:lpstr>
      <vt:lpstr>'A (401)'!TABLE_DESCRIPTION_1</vt:lpstr>
      <vt:lpstr>'A (403)'!TABLE_DESCRIPTION_1</vt:lpstr>
      <vt:lpstr>'A_06 (602)'!TABLE_DESCRIPTION_1</vt:lpstr>
      <vt:lpstr>'A_15_65 (603)'!TABLE_DESCRIPTION_1</vt:lpstr>
      <vt:lpstr>'A_15_66 (604)'!TABLE_DESCRIPTION_1</vt:lpstr>
      <vt:lpstr>'A_15_67 (605)'!TABLE_DESCRIPTION_1</vt:lpstr>
      <vt:lpstr>'A_15_68 (606)'!TABLE_DESCRIPTION_1</vt:lpstr>
      <vt:lpstr>'A_87 (601)'!TABLE_DESCRIPTION_1</vt:lpstr>
      <vt:lpstr>'B (402)'!TABLE_DESCRIPTION_1</vt:lpstr>
      <vt:lpstr>'B (404)'!TABLE_DESCRIPTION_1</vt:lpstr>
      <vt:lpstr>'B_06 (621)'!TABLE_DESCRIPTION_1</vt:lpstr>
      <vt:lpstr>'B_15 (625)'!TABLE_DESCRIPTION_1</vt:lpstr>
      <vt:lpstr>'B_87 (607)'!TABLE_DESCRIPTION_1</vt:lpstr>
      <vt:lpstr>'B-AP (702)'!TABLE_DESCRIPTION_1</vt:lpstr>
      <vt:lpstr>'C (405)'!TABLE_DESCRIPTION_1</vt:lpstr>
      <vt:lpstr>'C (703)'!TABLE_DESCRIPTION_1</vt:lpstr>
      <vt:lpstr>'C_06 (622)'!TABLE_DESCRIPTION_1</vt:lpstr>
      <vt:lpstr>'C_15 (626)'!TABLE_DESCRIPTION_1</vt:lpstr>
      <vt:lpstr>'C_87 (608)'!TABLE_DESCRIPTION_1</vt:lpstr>
      <vt:lpstr>'D_06 (623)'!TABLE_DESCRIPTION_1</vt:lpstr>
      <vt:lpstr>'D1 (203)'!TABLE_DESCRIPTION_1</vt:lpstr>
      <vt:lpstr>'D1_87 (615)'!TABLE_DESCRIPTION_1</vt:lpstr>
      <vt:lpstr>'D2 (204)'!TABLE_DESCRIPTION_1</vt:lpstr>
      <vt:lpstr>'D2_87 (616)'!TABLE_DESCRIPTION_1</vt:lpstr>
      <vt:lpstr>'E_06 (624)'!TABLE_DESCRIPTION_1</vt:lpstr>
      <vt:lpstr>'E1_87 (617)'!TABLE_DESCRIPTION_1</vt:lpstr>
      <vt:lpstr>'E2_87 (618)'!TABLE_DESCRIPTION_1</vt:lpstr>
      <vt:lpstr>'F_06 (611)'!TABLE_DESCRIPTION_1</vt:lpstr>
      <vt:lpstr>'F_15 (613)'!TABLE_DESCRIPTION_1</vt:lpstr>
      <vt:lpstr>'F1_87 (619)'!TABLE_DESCRIPTION_1</vt:lpstr>
      <vt:lpstr>'F2_87 (620)'!TABLE_DESCRIPTION_1</vt:lpstr>
      <vt:lpstr>'G_06 (612)'!TABLE_DESCRIPTION_1</vt:lpstr>
      <vt:lpstr>'G_15 (614)'!TABLE_DESCRIPTION_1</vt:lpstr>
      <vt:lpstr>'G_87 (609)'!TABLE_DESCRIPTION_1</vt:lpstr>
      <vt:lpstr>'G1 (301)'!TABLE_DESCRIPTION_1</vt:lpstr>
      <vt:lpstr>'G1_06 (305)'!TABLE_DESCRIPTION_1</vt:lpstr>
      <vt:lpstr>'G1_15 (309)'!TABLE_DESCRIPTION_1</vt:lpstr>
      <vt:lpstr>'G2 (302)'!TABLE_DESCRIPTION_1</vt:lpstr>
      <vt:lpstr>'G2_06 (306)'!TABLE_DESCRIPTION_1</vt:lpstr>
      <vt:lpstr>'G2_15 (310)'!TABLE_DESCRIPTION_1</vt:lpstr>
      <vt:lpstr>'H_87 (610)'!TABLE_DESCRIPTION_1</vt:lpstr>
      <vt:lpstr>'H1 (303)'!TABLE_DESCRIPTION_1</vt:lpstr>
      <vt:lpstr>'H1_06 (307)'!TABLE_DESCRIPTION_1</vt:lpstr>
      <vt:lpstr>'H1_15 (311)'!TABLE_DESCRIPTION_1</vt:lpstr>
      <vt:lpstr>'H2 (304)'!TABLE_DESCRIPTION_1</vt:lpstr>
      <vt:lpstr>'H2_06 (308)'!TABLE_DESCRIPTION_1</vt:lpstr>
      <vt:lpstr>'H2_15 (312)'!TABLE_DESCRIPTION_1</vt:lpstr>
      <vt:lpstr>'K (313)'!TABLE_DESCRIPTION_1</vt:lpstr>
      <vt:lpstr>'K_06 (314)'!TABLE_DESCRIPTION_1</vt:lpstr>
      <vt:lpstr>'K_15_65 (315)'!TABLE_DESCRIPTION_1</vt:lpstr>
      <vt:lpstr>'K_15_66 (316)'!TABLE_DESCRIPTION_1</vt:lpstr>
      <vt:lpstr>'K_15_67 (317)'!TABLE_DESCRIPTION_1</vt:lpstr>
      <vt:lpstr>'K_15_68 (318)'!TABLE_DESCRIPTION_1</vt:lpstr>
      <vt:lpstr>'M (229)'!TABLE_DESCRIPTION_1</vt:lpstr>
      <vt:lpstr>'M (319)'!TABLE_DESCRIPTION_1</vt:lpstr>
      <vt:lpstr>'N (320)'!TABLE_DESCRIPTION_1</vt:lpstr>
      <vt:lpstr>'NA1 (201)'!TABLE_DESCRIPTION_1</vt:lpstr>
      <vt:lpstr>'NA1_06 (207)'!TABLE_DESCRIPTION_1</vt:lpstr>
      <vt:lpstr>'NA1_15_65 (212)'!TABLE_DESCRIPTION_1</vt:lpstr>
      <vt:lpstr>'NA1_15_66 (213)'!TABLE_DESCRIPTION_1</vt:lpstr>
      <vt:lpstr>'NA1_15_67 (214)'!TABLE_DESCRIPTION_1</vt:lpstr>
      <vt:lpstr>'NA1_15_68 (215)'!TABLE_DESCRIPTION_1</vt:lpstr>
      <vt:lpstr>'NA2 (202)'!TABLE_DESCRIPTION_1</vt:lpstr>
      <vt:lpstr>'NA2_06 (208)'!TABLE_DESCRIPTION_1</vt:lpstr>
      <vt:lpstr>'NA2_15_65 (216)'!TABLE_DESCRIPTION_1</vt:lpstr>
      <vt:lpstr>'NA2_15_66 (217)'!TABLE_DESCRIPTION_1</vt:lpstr>
      <vt:lpstr>'NA2_15_67 (218)'!TABLE_DESCRIPTION_1</vt:lpstr>
      <vt:lpstr>'NA2_15_68 (219)'!TABLE_DESCRIPTION_1</vt:lpstr>
      <vt:lpstr>'NA3_06 (209)'!TABLE_DESCRIPTION_1</vt:lpstr>
      <vt:lpstr>'NF1 (205)'!TABLE_DESCRIPTION_1</vt:lpstr>
      <vt:lpstr>'NF1_06 (210)'!TABLE_DESCRIPTION_1</vt:lpstr>
      <vt:lpstr>'NF1_15 (220)'!TABLE_DESCRIPTION_1</vt:lpstr>
      <vt:lpstr>'NF2 (206)'!TABLE_DESCRIPTION_1</vt:lpstr>
      <vt:lpstr>'NF2_06 (211)'!TABLE_DESCRIPTION_1</vt:lpstr>
      <vt:lpstr>'NF2_15 (221)'!TABLE_DESCRIPTION_1</vt:lpstr>
      <vt:lpstr>'P (321)'!TABLE_DESCRIPTION_1</vt:lpstr>
      <vt:lpstr>'Q_15 (335)'!TABLE_DESCRIPTION_1</vt:lpstr>
      <vt:lpstr>'Q1 (322)'!TABLE_DESCRIPTION_1</vt:lpstr>
      <vt:lpstr>'Q1_06 (331)'!TABLE_DESCRIPTION_1</vt:lpstr>
      <vt:lpstr>'Q2 (323)'!TABLE_DESCRIPTION_1</vt:lpstr>
      <vt:lpstr>'Q2 _06 (332)'!TABLE_DESCRIPTION_1</vt:lpstr>
      <vt:lpstr>'R (324)'!TABLE_DESCRIPTION_1</vt:lpstr>
      <vt:lpstr>'R_15 (336)'!TABLE_DESCRIPTION_1</vt:lpstr>
      <vt:lpstr>'R1_06 (333)'!TABLE_DESCRIPTION_1</vt:lpstr>
      <vt:lpstr>'R2_06 (334)'!TABLE_DESCRIPTION_1</vt:lpstr>
      <vt:lpstr>'S1 (325)'!TABLE_DESCRIPTION_1</vt:lpstr>
      <vt:lpstr>'S2 (326)'!TABLE_DESCRIPTION_1</vt:lpstr>
      <vt:lpstr>'S-AP (701)'!TABLE_DESCRIPTION_1</vt:lpstr>
      <vt:lpstr>'T1 (327)'!TABLE_DESCRIPTION_1</vt:lpstr>
      <vt:lpstr>'T2 (328)'!TABLE_DESCRIPTION_1</vt:lpstr>
      <vt:lpstr>'Table 1 (505)'!TABLE_DESCRIPTION_1</vt:lpstr>
      <vt:lpstr>'Table 2 (506)'!TABLE_DESCRIPTION_1</vt:lpstr>
      <vt:lpstr>'Table 3 (507)'!TABLE_DESCRIPTION_1</vt:lpstr>
      <vt:lpstr>'TVIN_15F (227)'!TABLE_DESCRIPTION_1</vt:lpstr>
      <vt:lpstr>'TVIN_15GMP (228)'!TABLE_DESCRIPTION_1</vt:lpstr>
      <vt:lpstr>'TVIN_15M (226)'!TABLE_DESCRIPTION_1</vt:lpstr>
      <vt:lpstr>'U1 (329)'!TABLE_DESCRIPTION_1</vt:lpstr>
      <vt:lpstr>'U2 (330)'!TABLE_DESCRIPTION_1</vt:lpstr>
      <vt:lpstr>'D1 (203)'!TABLE_FACTOR_STATUS</vt:lpstr>
      <vt:lpstr>'D2 (204)'!TABLE_FACTOR_STATUS</vt:lpstr>
      <vt:lpstr>'G1 (301)'!TABLE_FACTOR_STATUS</vt:lpstr>
      <vt:lpstr>'G1_06 (305)'!TABLE_FACTOR_STATUS</vt:lpstr>
      <vt:lpstr>'G1_15 (309)'!TABLE_FACTOR_STATUS</vt:lpstr>
      <vt:lpstr>'G2 (302)'!TABLE_FACTOR_STATUS</vt:lpstr>
      <vt:lpstr>'G2_06 (306)'!TABLE_FACTOR_STATUS</vt:lpstr>
      <vt:lpstr>'G2_15 (310)'!TABLE_FACTOR_STATUS</vt:lpstr>
      <vt:lpstr>'H1 (303)'!TABLE_FACTOR_STATUS</vt:lpstr>
      <vt:lpstr>'H1_06 (307)'!TABLE_FACTOR_STATUS</vt:lpstr>
      <vt:lpstr>'H1_15 (311)'!TABLE_FACTOR_STATUS</vt:lpstr>
      <vt:lpstr>'H2 (304)'!TABLE_FACTOR_STATUS</vt:lpstr>
      <vt:lpstr>'H2_06 (308)'!TABLE_FACTOR_STATUS</vt:lpstr>
      <vt:lpstr>'H2_15 (312)'!TABLE_FACTOR_STATUS</vt:lpstr>
      <vt:lpstr>'K (313)'!TABLE_FACTOR_STATUS</vt:lpstr>
      <vt:lpstr>'K_06 (314)'!TABLE_FACTOR_STATUS</vt:lpstr>
      <vt:lpstr>'K_15_65 (315)'!TABLE_FACTOR_STATUS</vt:lpstr>
      <vt:lpstr>'K_15_66 (316)'!TABLE_FACTOR_STATUS</vt:lpstr>
      <vt:lpstr>'K_15_67 (317)'!TABLE_FACTOR_STATUS</vt:lpstr>
      <vt:lpstr>'K_15_68 (318)'!TABLE_FACTOR_STATUS</vt:lpstr>
      <vt:lpstr>'M (229)'!TABLE_FACTOR_STATUS</vt:lpstr>
      <vt:lpstr>'M (319)'!TABLE_FACTOR_STATUS</vt:lpstr>
      <vt:lpstr>'N (320)'!TABLE_FACTOR_STATUS</vt:lpstr>
      <vt:lpstr>'NA1 (201)'!TABLE_FACTOR_STATUS</vt:lpstr>
      <vt:lpstr>'NA1_06 (207)'!TABLE_FACTOR_STATUS</vt:lpstr>
      <vt:lpstr>'NA1_15_65 (212)'!TABLE_FACTOR_STATUS</vt:lpstr>
      <vt:lpstr>'NA1_15_66 (213)'!TABLE_FACTOR_STATUS</vt:lpstr>
      <vt:lpstr>'NA1_15_67 (214)'!TABLE_FACTOR_STATUS</vt:lpstr>
      <vt:lpstr>'NA1_15_68 (215)'!TABLE_FACTOR_STATUS</vt:lpstr>
      <vt:lpstr>'NA2 (202)'!TABLE_FACTOR_STATUS</vt:lpstr>
      <vt:lpstr>'NA2_06 (208)'!TABLE_FACTOR_STATUS</vt:lpstr>
      <vt:lpstr>'NA2_15_65 (216)'!TABLE_FACTOR_STATUS</vt:lpstr>
      <vt:lpstr>'NA2_15_66 (217)'!TABLE_FACTOR_STATUS</vt:lpstr>
      <vt:lpstr>'NA2_15_67 (218)'!TABLE_FACTOR_STATUS</vt:lpstr>
      <vt:lpstr>'NA2_15_68 (219)'!TABLE_FACTOR_STATUS</vt:lpstr>
      <vt:lpstr>'NA3_06 (209)'!TABLE_FACTOR_STATUS</vt:lpstr>
      <vt:lpstr>'NF1 (205)'!TABLE_FACTOR_STATUS</vt:lpstr>
      <vt:lpstr>'NF1_06 (210)'!TABLE_FACTOR_STATUS</vt:lpstr>
      <vt:lpstr>'NF1_15 (220)'!TABLE_FACTOR_STATUS</vt:lpstr>
      <vt:lpstr>'NF2 (206)'!TABLE_FACTOR_STATUS</vt:lpstr>
      <vt:lpstr>'NF2_06 (211)'!TABLE_FACTOR_STATUS</vt:lpstr>
      <vt:lpstr>'NF2_15 (221)'!TABLE_FACTOR_STATUS</vt:lpstr>
      <vt:lpstr>'P (321)'!TABLE_FACTOR_STATUS</vt:lpstr>
      <vt:lpstr>'Q_15 (335)'!TABLE_FACTOR_STATUS</vt:lpstr>
      <vt:lpstr>'Q1 (322)'!TABLE_FACTOR_STATUS</vt:lpstr>
      <vt:lpstr>'Q1_06 (331)'!TABLE_FACTOR_STATUS</vt:lpstr>
      <vt:lpstr>'Q2 (323)'!TABLE_FACTOR_STATUS</vt:lpstr>
      <vt:lpstr>'Q2 _06 (332)'!TABLE_FACTOR_STATUS</vt:lpstr>
      <vt:lpstr>'R (324)'!TABLE_FACTOR_STATUS</vt:lpstr>
      <vt:lpstr>'R_15 (336)'!TABLE_FACTOR_STATUS</vt:lpstr>
      <vt:lpstr>'R1_06 (333)'!TABLE_FACTOR_STATUS</vt:lpstr>
      <vt:lpstr>'R2_06 (334)'!TABLE_FACTOR_STATUS</vt:lpstr>
      <vt:lpstr>'S1 (325)'!TABLE_FACTOR_STATUS</vt:lpstr>
      <vt:lpstr>'S2 (326)'!TABLE_FACTOR_STATUS</vt:lpstr>
      <vt:lpstr>'T1 (327)'!TABLE_FACTOR_STATUS</vt:lpstr>
      <vt:lpstr>'T2 (328)'!TABLE_FACTOR_STATUS</vt:lpstr>
      <vt:lpstr>'Table 1 (505)'!TABLE_FACTOR_STATUS</vt:lpstr>
      <vt:lpstr>'Table 2 (506)'!TABLE_FACTOR_STATUS</vt:lpstr>
      <vt:lpstr>'Table 3 (507)'!TABLE_FACTOR_STATUS</vt:lpstr>
      <vt:lpstr>'U1 (329)'!TABLE_FACTOR_STATUS</vt:lpstr>
      <vt:lpstr>'U2 (330)'!TABLE_FACTOR_STATUS</vt:lpstr>
      <vt:lpstr>TABLE_FACTOR_STATUS</vt:lpstr>
      <vt:lpstr>'D1 (203)'!TABLE_FACTOR_STATUS_1</vt:lpstr>
      <vt:lpstr>'D2 (204)'!TABLE_FACTOR_STATUS_1</vt:lpstr>
      <vt:lpstr>'G1 (301)'!TABLE_FACTOR_STATUS_1</vt:lpstr>
      <vt:lpstr>'G1_06 (305)'!TABLE_FACTOR_STATUS_1</vt:lpstr>
      <vt:lpstr>'G1_15 (309)'!TABLE_FACTOR_STATUS_1</vt:lpstr>
      <vt:lpstr>'G2 (302)'!TABLE_FACTOR_STATUS_1</vt:lpstr>
      <vt:lpstr>'G2_06 (306)'!TABLE_FACTOR_STATUS_1</vt:lpstr>
      <vt:lpstr>'G2_15 (310)'!TABLE_FACTOR_STATUS_1</vt:lpstr>
      <vt:lpstr>'H1 (303)'!TABLE_FACTOR_STATUS_1</vt:lpstr>
      <vt:lpstr>'H1_06 (307)'!TABLE_FACTOR_STATUS_1</vt:lpstr>
      <vt:lpstr>'H1_15 (311)'!TABLE_FACTOR_STATUS_1</vt:lpstr>
      <vt:lpstr>'H2 (304)'!TABLE_FACTOR_STATUS_1</vt:lpstr>
      <vt:lpstr>'H2_06 (308)'!TABLE_FACTOR_STATUS_1</vt:lpstr>
      <vt:lpstr>'H2_15 (312)'!TABLE_FACTOR_STATUS_1</vt:lpstr>
      <vt:lpstr>'K (313)'!TABLE_FACTOR_STATUS_1</vt:lpstr>
      <vt:lpstr>'K_06 (314)'!TABLE_FACTOR_STATUS_1</vt:lpstr>
      <vt:lpstr>'K_15_65 (315)'!TABLE_FACTOR_STATUS_1</vt:lpstr>
      <vt:lpstr>'K_15_66 (316)'!TABLE_FACTOR_STATUS_1</vt:lpstr>
      <vt:lpstr>'K_15_67 (317)'!TABLE_FACTOR_STATUS_1</vt:lpstr>
      <vt:lpstr>'K_15_68 (318)'!TABLE_FACTOR_STATUS_1</vt:lpstr>
      <vt:lpstr>'M (229)'!TABLE_FACTOR_STATUS_1</vt:lpstr>
      <vt:lpstr>'M (319)'!TABLE_FACTOR_STATUS_1</vt:lpstr>
      <vt:lpstr>'N (320)'!TABLE_FACTOR_STATUS_1</vt:lpstr>
      <vt:lpstr>'NA1 (201)'!TABLE_FACTOR_STATUS_1</vt:lpstr>
      <vt:lpstr>'NA1_06 (207)'!TABLE_FACTOR_STATUS_1</vt:lpstr>
      <vt:lpstr>'NA1_15_65 (212)'!TABLE_FACTOR_STATUS_1</vt:lpstr>
      <vt:lpstr>'NA1_15_66 (213)'!TABLE_FACTOR_STATUS_1</vt:lpstr>
      <vt:lpstr>'NA1_15_67 (214)'!TABLE_FACTOR_STATUS_1</vt:lpstr>
      <vt:lpstr>'NA1_15_68 (215)'!TABLE_FACTOR_STATUS_1</vt:lpstr>
      <vt:lpstr>'NA2 (202)'!TABLE_FACTOR_STATUS_1</vt:lpstr>
      <vt:lpstr>'NA2_06 (208)'!TABLE_FACTOR_STATUS_1</vt:lpstr>
      <vt:lpstr>'NA2_15_65 (216)'!TABLE_FACTOR_STATUS_1</vt:lpstr>
      <vt:lpstr>'NA2_15_66 (217)'!TABLE_FACTOR_STATUS_1</vt:lpstr>
      <vt:lpstr>'NA2_15_67 (218)'!TABLE_FACTOR_STATUS_1</vt:lpstr>
      <vt:lpstr>'NA2_15_68 (219)'!TABLE_FACTOR_STATUS_1</vt:lpstr>
      <vt:lpstr>'NA3_06 (209)'!TABLE_FACTOR_STATUS_1</vt:lpstr>
      <vt:lpstr>'NF1 (205)'!TABLE_FACTOR_STATUS_1</vt:lpstr>
      <vt:lpstr>'NF1_06 (210)'!TABLE_FACTOR_STATUS_1</vt:lpstr>
      <vt:lpstr>'NF1_15 (220)'!TABLE_FACTOR_STATUS_1</vt:lpstr>
      <vt:lpstr>'NF2 (206)'!TABLE_FACTOR_STATUS_1</vt:lpstr>
      <vt:lpstr>'NF2_06 (211)'!TABLE_FACTOR_STATUS_1</vt:lpstr>
      <vt:lpstr>'NF2_15 (221)'!TABLE_FACTOR_STATUS_1</vt:lpstr>
      <vt:lpstr>'P (321)'!TABLE_FACTOR_STATUS_1</vt:lpstr>
      <vt:lpstr>'Q_15 (335)'!TABLE_FACTOR_STATUS_1</vt:lpstr>
      <vt:lpstr>'Q1 (322)'!TABLE_FACTOR_STATUS_1</vt:lpstr>
      <vt:lpstr>'Q1_06 (331)'!TABLE_FACTOR_STATUS_1</vt:lpstr>
      <vt:lpstr>'Q2 (323)'!TABLE_FACTOR_STATUS_1</vt:lpstr>
      <vt:lpstr>'Q2 _06 (332)'!TABLE_FACTOR_STATUS_1</vt:lpstr>
      <vt:lpstr>'R (324)'!TABLE_FACTOR_STATUS_1</vt:lpstr>
      <vt:lpstr>'R_15 (336)'!TABLE_FACTOR_STATUS_1</vt:lpstr>
      <vt:lpstr>'R1_06 (333)'!TABLE_FACTOR_STATUS_1</vt:lpstr>
      <vt:lpstr>'R2_06 (334)'!TABLE_FACTOR_STATUS_1</vt:lpstr>
      <vt:lpstr>'S1 (325)'!TABLE_FACTOR_STATUS_1</vt:lpstr>
      <vt:lpstr>'S2 (326)'!TABLE_FACTOR_STATUS_1</vt:lpstr>
      <vt:lpstr>'T1 (327)'!TABLE_FACTOR_STATUS_1</vt:lpstr>
      <vt:lpstr>'T2 (328)'!TABLE_FACTOR_STATUS_1</vt:lpstr>
      <vt:lpstr>'Table 1 (505)'!TABLE_FACTOR_STATUS_1</vt:lpstr>
      <vt:lpstr>'Table 2 (506)'!TABLE_FACTOR_STATUS_1</vt:lpstr>
      <vt:lpstr>'Table 3 (507)'!TABLE_FACTOR_STATUS_1</vt:lpstr>
      <vt:lpstr>'U1 (329)'!TABLE_FACTOR_STATUS_1</vt:lpstr>
      <vt:lpstr>'U2 (330)'!TABLE_FACTOR_STATUS_1</vt:lpstr>
      <vt:lpstr>'1 (501)'!TABLE_FACTOR_TYPE</vt:lpstr>
      <vt:lpstr>'1 (801)'!TABLE_FACTOR_TYPE</vt:lpstr>
      <vt:lpstr>'2 (502)'!TABLE_FACTOR_TYPE</vt:lpstr>
      <vt:lpstr>'2 (802)'!TABLE_FACTOR_TYPE</vt:lpstr>
      <vt:lpstr>'3 (503)'!TABLE_FACTOR_TYPE</vt:lpstr>
      <vt:lpstr>'504'!TABLE_FACTOR_TYPE</vt:lpstr>
      <vt:lpstr>'A (401)'!TABLE_FACTOR_TYPE</vt:lpstr>
      <vt:lpstr>'A (403)'!TABLE_FACTOR_TYPE</vt:lpstr>
      <vt:lpstr>'A_06 (602)'!TABLE_FACTOR_TYPE</vt:lpstr>
      <vt:lpstr>'A_15_65 (603)'!TABLE_FACTOR_TYPE</vt:lpstr>
      <vt:lpstr>'A_15_66 (604)'!TABLE_FACTOR_TYPE</vt:lpstr>
      <vt:lpstr>'A_15_67 (605)'!TABLE_FACTOR_TYPE</vt:lpstr>
      <vt:lpstr>'A_15_68 (606)'!TABLE_FACTOR_TYPE</vt:lpstr>
      <vt:lpstr>'A_87 (601)'!TABLE_FACTOR_TYPE</vt:lpstr>
      <vt:lpstr>'B (402)'!TABLE_FACTOR_TYPE</vt:lpstr>
      <vt:lpstr>'B (404)'!TABLE_FACTOR_TYPE</vt:lpstr>
      <vt:lpstr>'B_06 (621)'!TABLE_FACTOR_TYPE</vt:lpstr>
      <vt:lpstr>'B_15 (625)'!TABLE_FACTOR_TYPE</vt:lpstr>
      <vt:lpstr>'B_87 (607)'!TABLE_FACTOR_TYPE</vt:lpstr>
      <vt:lpstr>'B-AP (702)'!TABLE_FACTOR_TYPE</vt:lpstr>
      <vt:lpstr>'C (405)'!TABLE_FACTOR_TYPE</vt:lpstr>
      <vt:lpstr>'C (703)'!TABLE_FACTOR_TYPE</vt:lpstr>
      <vt:lpstr>'C_06 (622)'!TABLE_FACTOR_TYPE</vt:lpstr>
      <vt:lpstr>'C_15 (626)'!TABLE_FACTOR_TYPE</vt:lpstr>
      <vt:lpstr>'C_87 (608)'!TABLE_FACTOR_TYPE</vt:lpstr>
      <vt:lpstr>'D_06 (623)'!TABLE_FACTOR_TYPE</vt:lpstr>
      <vt:lpstr>'D1 (203)'!TABLE_FACTOR_TYPE</vt:lpstr>
      <vt:lpstr>'D1_87 (615)'!TABLE_FACTOR_TYPE</vt:lpstr>
      <vt:lpstr>'D2 (204)'!TABLE_FACTOR_TYPE</vt:lpstr>
      <vt:lpstr>'D2_87 (616)'!TABLE_FACTOR_TYPE</vt:lpstr>
      <vt:lpstr>'E_06 (624)'!TABLE_FACTOR_TYPE</vt:lpstr>
      <vt:lpstr>'E1_87 (617)'!TABLE_FACTOR_TYPE</vt:lpstr>
      <vt:lpstr>'E2_87 (618)'!TABLE_FACTOR_TYPE</vt:lpstr>
      <vt:lpstr>'F_06 (611)'!TABLE_FACTOR_TYPE</vt:lpstr>
      <vt:lpstr>'F_15 (613)'!TABLE_FACTOR_TYPE</vt:lpstr>
      <vt:lpstr>'F1_87 (619)'!TABLE_FACTOR_TYPE</vt:lpstr>
      <vt:lpstr>'F2_87 (620)'!TABLE_FACTOR_TYPE</vt:lpstr>
      <vt:lpstr>'G_06 (612)'!TABLE_FACTOR_TYPE</vt:lpstr>
      <vt:lpstr>'G_15 (614)'!TABLE_FACTOR_TYPE</vt:lpstr>
      <vt:lpstr>'G_87 (609)'!TABLE_FACTOR_TYPE</vt:lpstr>
      <vt:lpstr>'G1 (301)'!TABLE_FACTOR_TYPE</vt:lpstr>
      <vt:lpstr>'G1_06 (305)'!TABLE_FACTOR_TYPE</vt:lpstr>
      <vt:lpstr>'G1_15 (309)'!TABLE_FACTOR_TYPE</vt:lpstr>
      <vt:lpstr>'G2 (302)'!TABLE_FACTOR_TYPE</vt:lpstr>
      <vt:lpstr>'G2_06 (306)'!TABLE_FACTOR_TYPE</vt:lpstr>
      <vt:lpstr>'G2_15 (310)'!TABLE_FACTOR_TYPE</vt:lpstr>
      <vt:lpstr>'H_87 (610)'!TABLE_FACTOR_TYPE</vt:lpstr>
      <vt:lpstr>'H1 (303)'!TABLE_FACTOR_TYPE</vt:lpstr>
      <vt:lpstr>'H1_06 (307)'!TABLE_FACTOR_TYPE</vt:lpstr>
      <vt:lpstr>'H1_15 (311)'!TABLE_FACTOR_TYPE</vt:lpstr>
      <vt:lpstr>'H2 (304)'!TABLE_FACTOR_TYPE</vt:lpstr>
      <vt:lpstr>'H2_06 (308)'!TABLE_FACTOR_TYPE</vt:lpstr>
      <vt:lpstr>'H2_15 (312)'!TABLE_FACTOR_TYPE</vt:lpstr>
      <vt:lpstr>'K (313)'!TABLE_FACTOR_TYPE</vt:lpstr>
      <vt:lpstr>'K_06 (314)'!TABLE_FACTOR_TYPE</vt:lpstr>
      <vt:lpstr>'K_15_65 (315)'!TABLE_FACTOR_TYPE</vt:lpstr>
      <vt:lpstr>'K_15_66 (316)'!TABLE_FACTOR_TYPE</vt:lpstr>
      <vt:lpstr>'K_15_67 (317)'!TABLE_FACTOR_TYPE</vt:lpstr>
      <vt:lpstr>'K_15_68 (318)'!TABLE_FACTOR_TYPE</vt:lpstr>
      <vt:lpstr>'M (229)'!TABLE_FACTOR_TYPE</vt:lpstr>
      <vt:lpstr>'M (319)'!TABLE_FACTOR_TYPE</vt:lpstr>
      <vt:lpstr>'N (320)'!TABLE_FACTOR_TYPE</vt:lpstr>
      <vt:lpstr>'NA1 (201)'!TABLE_FACTOR_TYPE</vt:lpstr>
      <vt:lpstr>'NA1_06 (207)'!TABLE_FACTOR_TYPE</vt:lpstr>
      <vt:lpstr>'NA1_15_65 (212)'!TABLE_FACTOR_TYPE</vt:lpstr>
      <vt:lpstr>'NA1_15_66 (213)'!TABLE_FACTOR_TYPE</vt:lpstr>
      <vt:lpstr>'NA1_15_67 (214)'!TABLE_FACTOR_TYPE</vt:lpstr>
      <vt:lpstr>'NA1_15_68 (215)'!TABLE_FACTOR_TYPE</vt:lpstr>
      <vt:lpstr>'NA2 (202)'!TABLE_FACTOR_TYPE</vt:lpstr>
      <vt:lpstr>'NA2_06 (208)'!TABLE_FACTOR_TYPE</vt:lpstr>
      <vt:lpstr>'NA2_15_65 (216)'!TABLE_FACTOR_TYPE</vt:lpstr>
      <vt:lpstr>'NA2_15_66 (217)'!TABLE_FACTOR_TYPE</vt:lpstr>
      <vt:lpstr>'NA2_15_67 (218)'!TABLE_FACTOR_TYPE</vt:lpstr>
      <vt:lpstr>'NA2_15_68 (219)'!TABLE_FACTOR_TYPE</vt:lpstr>
      <vt:lpstr>'NA3_06 (209)'!TABLE_FACTOR_TYPE</vt:lpstr>
      <vt:lpstr>'NF1 (205)'!TABLE_FACTOR_TYPE</vt:lpstr>
      <vt:lpstr>'NF1_06 (210)'!TABLE_FACTOR_TYPE</vt:lpstr>
      <vt:lpstr>'NF1_15 (220)'!TABLE_FACTOR_TYPE</vt:lpstr>
      <vt:lpstr>'NF2 (206)'!TABLE_FACTOR_TYPE</vt:lpstr>
      <vt:lpstr>'NF2_06 (211)'!TABLE_FACTOR_TYPE</vt:lpstr>
      <vt:lpstr>'NF2_15 (221)'!TABLE_FACTOR_TYPE</vt:lpstr>
      <vt:lpstr>'P (321)'!TABLE_FACTOR_TYPE</vt:lpstr>
      <vt:lpstr>'Q_15 (335)'!TABLE_FACTOR_TYPE</vt:lpstr>
      <vt:lpstr>'Q1 (322)'!TABLE_FACTOR_TYPE</vt:lpstr>
      <vt:lpstr>'Q1_06 (331)'!TABLE_FACTOR_TYPE</vt:lpstr>
      <vt:lpstr>'Q2 (323)'!TABLE_FACTOR_TYPE</vt:lpstr>
      <vt:lpstr>'Q2 _06 (332)'!TABLE_FACTOR_TYPE</vt:lpstr>
      <vt:lpstr>'R (324)'!TABLE_FACTOR_TYPE</vt:lpstr>
      <vt:lpstr>'R_15 (336)'!TABLE_FACTOR_TYPE</vt:lpstr>
      <vt:lpstr>'R1_06 (333)'!TABLE_FACTOR_TYPE</vt:lpstr>
      <vt:lpstr>'R2_06 (334)'!TABLE_FACTOR_TYPE</vt:lpstr>
      <vt:lpstr>'S1 (325)'!TABLE_FACTOR_TYPE</vt:lpstr>
      <vt:lpstr>'S2 (326)'!TABLE_FACTOR_TYPE</vt:lpstr>
      <vt:lpstr>'S-AP (701)'!TABLE_FACTOR_TYPE</vt:lpstr>
      <vt:lpstr>'T1 (327)'!TABLE_FACTOR_TYPE</vt:lpstr>
      <vt:lpstr>'T2 (328)'!TABLE_FACTOR_TYPE</vt:lpstr>
      <vt:lpstr>'Table 1 (505)'!TABLE_FACTOR_TYPE</vt:lpstr>
      <vt:lpstr>'Table 2 (506)'!TABLE_FACTOR_TYPE</vt:lpstr>
      <vt:lpstr>'Table 3 (507)'!TABLE_FACTOR_TYPE</vt:lpstr>
      <vt:lpstr>'TVIN_15F (227)'!TABLE_FACTOR_TYPE</vt:lpstr>
      <vt:lpstr>'TVIN_15GMP (228)'!TABLE_FACTOR_TYPE</vt:lpstr>
      <vt:lpstr>'TVIN_15M (226)'!TABLE_FACTOR_TYPE</vt:lpstr>
      <vt:lpstr>'U1 (329)'!TABLE_FACTOR_TYPE</vt:lpstr>
      <vt:lpstr>'U2 (330)'!TABLE_FACTOR_TYPE</vt:lpstr>
      <vt:lpstr>TABLE_FACTOR_TYPE</vt:lpstr>
      <vt:lpstr>'A (401)'!TABLE_FACTOR_TYPE_1</vt:lpstr>
      <vt:lpstr>'A (403)'!TABLE_FACTOR_TYPE_1</vt:lpstr>
      <vt:lpstr>'A_06 (602)'!TABLE_FACTOR_TYPE_1</vt:lpstr>
      <vt:lpstr>'A_15_65 (603)'!TABLE_FACTOR_TYPE_1</vt:lpstr>
      <vt:lpstr>'A_15_66 (604)'!TABLE_FACTOR_TYPE_1</vt:lpstr>
      <vt:lpstr>'A_15_67 (605)'!TABLE_FACTOR_TYPE_1</vt:lpstr>
      <vt:lpstr>'A_15_68 (606)'!TABLE_FACTOR_TYPE_1</vt:lpstr>
      <vt:lpstr>'A_87 (601)'!TABLE_FACTOR_TYPE_1</vt:lpstr>
      <vt:lpstr>'B (402)'!TABLE_FACTOR_TYPE_1</vt:lpstr>
      <vt:lpstr>'B (404)'!TABLE_FACTOR_TYPE_1</vt:lpstr>
      <vt:lpstr>'B_06 (621)'!TABLE_FACTOR_TYPE_1</vt:lpstr>
      <vt:lpstr>'B_15 (625)'!TABLE_FACTOR_TYPE_1</vt:lpstr>
      <vt:lpstr>'B_87 (607)'!TABLE_FACTOR_TYPE_1</vt:lpstr>
      <vt:lpstr>'B-AP (702)'!TABLE_FACTOR_TYPE_1</vt:lpstr>
      <vt:lpstr>'C (405)'!TABLE_FACTOR_TYPE_1</vt:lpstr>
      <vt:lpstr>'C (703)'!TABLE_FACTOR_TYPE_1</vt:lpstr>
      <vt:lpstr>'C_06 (622)'!TABLE_FACTOR_TYPE_1</vt:lpstr>
      <vt:lpstr>'C_15 (626)'!TABLE_FACTOR_TYPE_1</vt:lpstr>
      <vt:lpstr>'C_87 (608)'!TABLE_FACTOR_TYPE_1</vt:lpstr>
      <vt:lpstr>'D_06 (623)'!TABLE_FACTOR_TYPE_1</vt:lpstr>
      <vt:lpstr>'D1 (203)'!TABLE_FACTOR_TYPE_1</vt:lpstr>
      <vt:lpstr>'D1_87 (615)'!TABLE_FACTOR_TYPE_1</vt:lpstr>
      <vt:lpstr>'D2 (204)'!TABLE_FACTOR_TYPE_1</vt:lpstr>
      <vt:lpstr>'D2_87 (616)'!TABLE_FACTOR_TYPE_1</vt:lpstr>
      <vt:lpstr>'E_06 (624)'!TABLE_FACTOR_TYPE_1</vt:lpstr>
      <vt:lpstr>'E1_87 (617)'!TABLE_FACTOR_TYPE_1</vt:lpstr>
      <vt:lpstr>'E2_87 (618)'!TABLE_FACTOR_TYPE_1</vt:lpstr>
      <vt:lpstr>'F_06 (611)'!TABLE_FACTOR_TYPE_1</vt:lpstr>
      <vt:lpstr>'F_15 (613)'!TABLE_FACTOR_TYPE_1</vt:lpstr>
      <vt:lpstr>'F1_87 (619)'!TABLE_FACTOR_TYPE_1</vt:lpstr>
      <vt:lpstr>'F2_87 (620)'!TABLE_FACTOR_TYPE_1</vt:lpstr>
      <vt:lpstr>'G_06 (612)'!TABLE_FACTOR_TYPE_1</vt:lpstr>
      <vt:lpstr>'G_15 (614)'!TABLE_FACTOR_TYPE_1</vt:lpstr>
      <vt:lpstr>'G_87 (609)'!TABLE_FACTOR_TYPE_1</vt:lpstr>
      <vt:lpstr>'G1 (301)'!TABLE_FACTOR_TYPE_1</vt:lpstr>
      <vt:lpstr>'G1_06 (305)'!TABLE_FACTOR_TYPE_1</vt:lpstr>
      <vt:lpstr>'G1_15 (309)'!TABLE_FACTOR_TYPE_1</vt:lpstr>
      <vt:lpstr>'G2 (302)'!TABLE_FACTOR_TYPE_1</vt:lpstr>
      <vt:lpstr>'G2_06 (306)'!TABLE_FACTOR_TYPE_1</vt:lpstr>
      <vt:lpstr>'G2_15 (310)'!TABLE_FACTOR_TYPE_1</vt:lpstr>
      <vt:lpstr>'H_87 (610)'!TABLE_FACTOR_TYPE_1</vt:lpstr>
      <vt:lpstr>'H1 (303)'!TABLE_FACTOR_TYPE_1</vt:lpstr>
      <vt:lpstr>'H1_06 (307)'!TABLE_FACTOR_TYPE_1</vt:lpstr>
      <vt:lpstr>'H1_15 (311)'!TABLE_FACTOR_TYPE_1</vt:lpstr>
      <vt:lpstr>'H2 (304)'!TABLE_FACTOR_TYPE_1</vt:lpstr>
      <vt:lpstr>'H2_06 (308)'!TABLE_FACTOR_TYPE_1</vt:lpstr>
      <vt:lpstr>'H2_15 (312)'!TABLE_FACTOR_TYPE_1</vt:lpstr>
      <vt:lpstr>'K (313)'!TABLE_FACTOR_TYPE_1</vt:lpstr>
      <vt:lpstr>'K_06 (314)'!TABLE_FACTOR_TYPE_1</vt:lpstr>
      <vt:lpstr>'K_15_65 (315)'!TABLE_FACTOR_TYPE_1</vt:lpstr>
      <vt:lpstr>'K_15_66 (316)'!TABLE_FACTOR_TYPE_1</vt:lpstr>
      <vt:lpstr>'K_15_67 (317)'!TABLE_FACTOR_TYPE_1</vt:lpstr>
      <vt:lpstr>'K_15_68 (318)'!TABLE_FACTOR_TYPE_1</vt:lpstr>
      <vt:lpstr>'M (229)'!TABLE_FACTOR_TYPE_1</vt:lpstr>
      <vt:lpstr>'M (319)'!TABLE_FACTOR_TYPE_1</vt:lpstr>
      <vt:lpstr>'N (320)'!TABLE_FACTOR_TYPE_1</vt:lpstr>
      <vt:lpstr>'NA1 (201)'!TABLE_FACTOR_TYPE_1</vt:lpstr>
      <vt:lpstr>'NA1_06 (207)'!TABLE_FACTOR_TYPE_1</vt:lpstr>
      <vt:lpstr>'NA1_15_65 (212)'!TABLE_FACTOR_TYPE_1</vt:lpstr>
      <vt:lpstr>'NA1_15_66 (213)'!TABLE_FACTOR_TYPE_1</vt:lpstr>
      <vt:lpstr>'NA1_15_67 (214)'!TABLE_FACTOR_TYPE_1</vt:lpstr>
      <vt:lpstr>'NA1_15_68 (215)'!TABLE_FACTOR_TYPE_1</vt:lpstr>
      <vt:lpstr>'NA2 (202)'!TABLE_FACTOR_TYPE_1</vt:lpstr>
      <vt:lpstr>'NA2_06 (208)'!TABLE_FACTOR_TYPE_1</vt:lpstr>
      <vt:lpstr>'NA2_15_65 (216)'!TABLE_FACTOR_TYPE_1</vt:lpstr>
      <vt:lpstr>'NA2_15_66 (217)'!TABLE_FACTOR_TYPE_1</vt:lpstr>
      <vt:lpstr>'NA2_15_67 (218)'!TABLE_FACTOR_TYPE_1</vt:lpstr>
      <vt:lpstr>'NA2_15_68 (219)'!TABLE_FACTOR_TYPE_1</vt:lpstr>
      <vt:lpstr>'NA3_06 (209)'!TABLE_FACTOR_TYPE_1</vt:lpstr>
      <vt:lpstr>'NF1 (205)'!TABLE_FACTOR_TYPE_1</vt:lpstr>
      <vt:lpstr>'NF1_06 (210)'!TABLE_FACTOR_TYPE_1</vt:lpstr>
      <vt:lpstr>'NF1_15 (220)'!TABLE_FACTOR_TYPE_1</vt:lpstr>
      <vt:lpstr>'NF2 (206)'!TABLE_FACTOR_TYPE_1</vt:lpstr>
      <vt:lpstr>'NF2_06 (211)'!TABLE_FACTOR_TYPE_1</vt:lpstr>
      <vt:lpstr>'NF2_15 (221)'!TABLE_FACTOR_TYPE_1</vt:lpstr>
      <vt:lpstr>'P (321)'!TABLE_FACTOR_TYPE_1</vt:lpstr>
      <vt:lpstr>'Q_15 (335)'!TABLE_FACTOR_TYPE_1</vt:lpstr>
      <vt:lpstr>'Q1 (322)'!TABLE_FACTOR_TYPE_1</vt:lpstr>
      <vt:lpstr>'Q1_06 (331)'!TABLE_FACTOR_TYPE_1</vt:lpstr>
      <vt:lpstr>'Q2 (323)'!TABLE_FACTOR_TYPE_1</vt:lpstr>
      <vt:lpstr>'Q2 _06 (332)'!TABLE_FACTOR_TYPE_1</vt:lpstr>
      <vt:lpstr>'R (324)'!TABLE_FACTOR_TYPE_1</vt:lpstr>
      <vt:lpstr>'R_15 (336)'!TABLE_FACTOR_TYPE_1</vt:lpstr>
      <vt:lpstr>'R1_06 (333)'!TABLE_FACTOR_TYPE_1</vt:lpstr>
      <vt:lpstr>'R2_06 (334)'!TABLE_FACTOR_TYPE_1</vt:lpstr>
      <vt:lpstr>'S1 (325)'!TABLE_FACTOR_TYPE_1</vt:lpstr>
      <vt:lpstr>'S2 (326)'!TABLE_FACTOR_TYPE_1</vt:lpstr>
      <vt:lpstr>'S-AP (701)'!TABLE_FACTOR_TYPE_1</vt:lpstr>
      <vt:lpstr>'T1 (327)'!TABLE_FACTOR_TYPE_1</vt:lpstr>
      <vt:lpstr>'T2 (328)'!TABLE_FACTOR_TYPE_1</vt:lpstr>
      <vt:lpstr>'Table 1 (505)'!TABLE_FACTOR_TYPE_1</vt:lpstr>
      <vt:lpstr>'Table 2 (506)'!TABLE_FACTOR_TYPE_1</vt:lpstr>
      <vt:lpstr>'Table 3 (507)'!TABLE_FACTOR_TYPE_1</vt:lpstr>
      <vt:lpstr>'TVIN_15F (227)'!TABLE_FACTOR_TYPE_1</vt:lpstr>
      <vt:lpstr>'TVIN_15GMP (228)'!TABLE_FACTOR_TYPE_1</vt:lpstr>
      <vt:lpstr>'TVIN_15M (226)'!TABLE_FACTOR_TYPE_1</vt:lpstr>
      <vt:lpstr>'U1 (329)'!TABLE_FACTOR_TYPE_1</vt:lpstr>
      <vt:lpstr>'U2 (330)'!TABLE_FACTOR_TYPE_1</vt:lpstr>
      <vt:lpstr>'1 (501)'!TABLE_GENDER</vt:lpstr>
      <vt:lpstr>'1 (801)'!TABLE_GENDER</vt:lpstr>
      <vt:lpstr>'2 (502)'!TABLE_GENDER</vt:lpstr>
      <vt:lpstr>'2 (802)'!TABLE_GENDER</vt:lpstr>
      <vt:lpstr>'3 (503)'!TABLE_GENDER</vt:lpstr>
      <vt:lpstr>'504'!TABLE_GENDER</vt:lpstr>
      <vt:lpstr>'A (401)'!TABLE_GENDER</vt:lpstr>
      <vt:lpstr>'A (403)'!TABLE_GENDER</vt:lpstr>
      <vt:lpstr>'A_06 (602)'!TABLE_GENDER</vt:lpstr>
      <vt:lpstr>'A_15_65 (603)'!TABLE_GENDER</vt:lpstr>
      <vt:lpstr>'A_15_66 (604)'!TABLE_GENDER</vt:lpstr>
      <vt:lpstr>'A_15_67 (605)'!TABLE_GENDER</vt:lpstr>
      <vt:lpstr>'A_15_68 (606)'!TABLE_GENDER</vt:lpstr>
      <vt:lpstr>'A_87 (601)'!TABLE_GENDER</vt:lpstr>
      <vt:lpstr>'B (402)'!TABLE_GENDER</vt:lpstr>
      <vt:lpstr>'B (404)'!TABLE_GENDER</vt:lpstr>
      <vt:lpstr>'B_06 (621)'!TABLE_GENDER</vt:lpstr>
      <vt:lpstr>'B_15 (625)'!TABLE_GENDER</vt:lpstr>
      <vt:lpstr>'B_87 (607)'!TABLE_GENDER</vt:lpstr>
      <vt:lpstr>'B-AP (702)'!TABLE_GENDER</vt:lpstr>
      <vt:lpstr>'C (405)'!TABLE_GENDER</vt:lpstr>
      <vt:lpstr>'C (703)'!TABLE_GENDER</vt:lpstr>
      <vt:lpstr>'C_06 (622)'!TABLE_GENDER</vt:lpstr>
      <vt:lpstr>'C_15 (626)'!TABLE_GENDER</vt:lpstr>
      <vt:lpstr>'C_87 (608)'!TABLE_GENDER</vt:lpstr>
      <vt:lpstr>'D_06 (623)'!TABLE_GENDER</vt:lpstr>
      <vt:lpstr>'D1 (203)'!TABLE_GENDER</vt:lpstr>
      <vt:lpstr>'D1_87 (615)'!TABLE_GENDER</vt:lpstr>
      <vt:lpstr>'D2 (204)'!TABLE_GENDER</vt:lpstr>
      <vt:lpstr>'D2_87 (616)'!TABLE_GENDER</vt:lpstr>
      <vt:lpstr>'E_06 (624)'!TABLE_GENDER</vt:lpstr>
      <vt:lpstr>'E1_87 (617)'!TABLE_GENDER</vt:lpstr>
      <vt:lpstr>'E2_87 (618)'!TABLE_GENDER</vt:lpstr>
      <vt:lpstr>'F_06 (611)'!TABLE_GENDER</vt:lpstr>
      <vt:lpstr>'F_15 (613)'!TABLE_GENDER</vt:lpstr>
      <vt:lpstr>'F1_87 (619)'!TABLE_GENDER</vt:lpstr>
      <vt:lpstr>'F2_87 (620)'!TABLE_GENDER</vt:lpstr>
      <vt:lpstr>'G_06 (612)'!TABLE_GENDER</vt:lpstr>
      <vt:lpstr>'G_15 (614)'!TABLE_GENDER</vt:lpstr>
      <vt:lpstr>'G_87 (609)'!TABLE_GENDER</vt:lpstr>
      <vt:lpstr>'G1 (301)'!TABLE_GENDER</vt:lpstr>
      <vt:lpstr>'G1_06 (305)'!TABLE_GENDER</vt:lpstr>
      <vt:lpstr>'G1_15 (309)'!TABLE_GENDER</vt:lpstr>
      <vt:lpstr>'G2 (302)'!TABLE_GENDER</vt:lpstr>
      <vt:lpstr>'G2_06 (306)'!TABLE_GENDER</vt:lpstr>
      <vt:lpstr>'G2_15 (310)'!TABLE_GENDER</vt:lpstr>
      <vt:lpstr>'H_87 (610)'!TABLE_GENDER</vt:lpstr>
      <vt:lpstr>'H1 (303)'!TABLE_GENDER</vt:lpstr>
      <vt:lpstr>'H1_06 (307)'!TABLE_GENDER</vt:lpstr>
      <vt:lpstr>'H1_15 (311)'!TABLE_GENDER</vt:lpstr>
      <vt:lpstr>'H2 (304)'!TABLE_GENDER</vt:lpstr>
      <vt:lpstr>'H2_06 (308)'!TABLE_GENDER</vt:lpstr>
      <vt:lpstr>'H2_15 (312)'!TABLE_GENDER</vt:lpstr>
      <vt:lpstr>'K (313)'!TABLE_GENDER</vt:lpstr>
      <vt:lpstr>'K_06 (314)'!TABLE_GENDER</vt:lpstr>
      <vt:lpstr>'K_15_65 (315)'!TABLE_GENDER</vt:lpstr>
      <vt:lpstr>'K_15_66 (316)'!TABLE_GENDER</vt:lpstr>
      <vt:lpstr>'K_15_67 (317)'!TABLE_GENDER</vt:lpstr>
      <vt:lpstr>'K_15_68 (318)'!TABLE_GENDER</vt:lpstr>
      <vt:lpstr>'M (229)'!TABLE_GENDER</vt:lpstr>
      <vt:lpstr>'M (319)'!TABLE_GENDER</vt:lpstr>
      <vt:lpstr>'N (320)'!TABLE_GENDER</vt:lpstr>
      <vt:lpstr>'NA1 (201)'!TABLE_GENDER</vt:lpstr>
      <vt:lpstr>'NA1_06 (207)'!TABLE_GENDER</vt:lpstr>
      <vt:lpstr>'NA1_15_65 (212)'!TABLE_GENDER</vt:lpstr>
      <vt:lpstr>'NA1_15_66 (213)'!TABLE_GENDER</vt:lpstr>
      <vt:lpstr>'NA1_15_67 (214)'!TABLE_GENDER</vt:lpstr>
      <vt:lpstr>'NA1_15_68 (215)'!TABLE_GENDER</vt:lpstr>
      <vt:lpstr>'NA2 (202)'!TABLE_GENDER</vt:lpstr>
      <vt:lpstr>'NA2_06 (208)'!TABLE_GENDER</vt:lpstr>
      <vt:lpstr>'NA2_15_65 (216)'!TABLE_GENDER</vt:lpstr>
      <vt:lpstr>'NA2_15_66 (217)'!TABLE_GENDER</vt:lpstr>
      <vt:lpstr>'NA2_15_67 (218)'!TABLE_GENDER</vt:lpstr>
      <vt:lpstr>'NA2_15_68 (219)'!TABLE_GENDER</vt:lpstr>
      <vt:lpstr>'NA3_06 (209)'!TABLE_GENDER</vt:lpstr>
      <vt:lpstr>'NF1 (205)'!TABLE_GENDER</vt:lpstr>
      <vt:lpstr>'NF1_06 (210)'!TABLE_GENDER</vt:lpstr>
      <vt:lpstr>'NF1_15 (220)'!TABLE_GENDER</vt:lpstr>
      <vt:lpstr>'NF2 (206)'!TABLE_GENDER</vt:lpstr>
      <vt:lpstr>'NF2_06 (211)'!TABLE_GENDER</vt:lpstr>
      <vt:lpstr>'NF2_15 (221)'!TABLE_GENDER</vt:lpstr>
      <vt:lpstr>'P (321)'!TABLE_GENDER</vt:lpstr>
      <vt:lpstr>'Q_15 (335)'!TABLE_GENDER</vt:lpstr>
      <vt:lpstr>'Q1 (322)'!TABLE_GENDER</vt:lpstr>
      <vt:lpstr>'Q1_06 (331)'!TABLE_GENDER</vt:lpstr>
      <vt:lpstr>'Q2 (323)'!TABLE_GENDER</vt:lpstr>
      <vt:lpstr>'Q2 _06 (332)'!TABLE_GENDER</vt:lpstr>
      <vt:lpstr>'R (324)'!TABLE_GENDER</vt:lpstr>
      <vt:lpstr>'R_15 (336)'!TABLE_GENDER</vt:lpstr>
      <vt:lpstr>'R1_06 (333)'!TABLE_GENDER</vt:lpstr>
      <vt:lpstr>'R2_06 (334)'!TABLE_GENDER</vt:lpstr>
      <vt:lpstr>'S1 (325)'!TABLE_GENDER</vt:lpstr>
      <vt:lpstr>'S2 (326)'!TABLE_GENDER</vt:lpstr>
      <vt:lpstr>'S-AP (701)'!TABLE_GENDER</vt:lpstr>
      <vt:lpstr>'T1 (327)'!TABLE_GENDER</vt:lpstr>
      <vt:lpstr>'T2 (328)'!TABLE_GENDER</vt:lpstr>
      <vt:lpstr>'Table 1 (505)'!TABLE_GENDER</vt:lpstr>
      <vt:lpstr>'Table 2 (506)'!TABLE_GENDER</vt:lpstr>
      <vt:lpstr>'Table 3 (507)'!TABLE_GENDER</vt:lpstr>
      <vt:lpstr>'TVIN_15F (227)'!TABLE_GENDER</vt:lpstr>
      <vt:lpstr>'TVIN_15GMP (228)'!TABLE_GENDER</vt:lpstr>
      <vt:lpstr>'TVIN_15M (226)'!TABLE_GENDER</vt:lpstr>
      <vt:lpstr>'U1 (329)'!TABLE_GENDER</vt:lpstr>
      <vt:lpstr>'U2 (330)'!TABLE_GENDER</vt:lpstr>
      <vt:lpstr>TABLE_GENDER</vt:lpstr>
      <vt:lpstr>'A (401)'!TABLE_GENDER_1</vt:lpstr>
      <vt:lpstr>'A (403)'!TABLE_GENDER_1</vt:lpstr>
      <vt:lpstr>'A_06 (602)'!TABLE_GENDER_1</vt:lpstr>
      <vt:lpstr>'A_15_65 (603)'!TABLE_GENDER_1</vt:lpstr>
      <vt:lpstr>'A_15_66 (604)'!TABLE_GENDER_1</vt:lpstr>
      <vt:lpstr>'A_15_67 (605)'!TABLE_GENDER_1</vt:lpstr>
      <vt:lpstr>'A_15_68 (606)'!TABLE_GENDER_1</vt:lpstr>
      <vt:lpstr>'A_87 (601)'!TABLE_GENDER_1</vt:lpstr>
      <vt:lpstr>'B (402)'!TABLE_GENDER_1</vt:lpstr>
      <vt:lpstr>'B (404)'!TABLE_GENDER_1</vt:lpstr>
      <vt:lpstr>'B_06 (621)'!TABLE_GENDER_1</vt:lpstr>
      <vt:lpstr>'B_15 (625)'!TABLE_GENDER_1</vt:lpstr>
      <vt:lpstr>'B_87 (607)'!TABLE_GENDER_1</vt:lpstr>
      <vt:lpstr>'B-AP (702)'!TABLE_GENDER_1</vt:lpstr>
      <vt:lpstr>'C (405)'!TABLE_GENDER_1</vt:lpstr>
      <vt:lpstr>'C (703)'!TABLE_GENDER_1</vt:lpstr>
      <vt:lpstr>'C_06 (622)'!TABLE_GENDER_1</vt:lpstr>
      <vt:lpstr>'C_15 (626)'!TABLE_GENDER_1</vt:lpstr>
      <vt:lpstr>'C_87 (608)'!TABLE_GENDER_1</vt:lpstr>
      <vt:lpstr>'D_06 (623)'!TABLE_GENDER_1</vt:lpstr>
      <vt:lpstr>'D1 (203)'!TABLE_GENDER_1</vt:lpstr>
      <vt:lpstr>'D1_87 (615)'!TABLE_GENDER_1</vt:lpstr>
      <vt:lpstr>'D2 (204)'!TABLE_GENDER_1</vt:lpstr>
      <vt:lpstr>'D2_87 (616)'!TABLE_GENDER_1</vt:lpstr>
      <vt:lpstr>'E_06 (624)'!TABLE_GENDER_1</vt:lpstr>
      <vt:lpstr>'E1_87 (617)'!TABLE_GENDER_1</vt:lpstr>
      <vt:lpstr>'E2_87 (618)'!TABLE_GENDER_1</vt:lpstr>
      <vt:lpstr>'F_06 (611)'!TABLE_GENDER_1</vt:lpstr>
      <vt:lpstr>'F_15 (613)'!TABLE_GENDER_1</vt:lpstr>
      <vt:lpstr>'F1_87 (619)'!TABLE_GENDER_1</vt:lpstr>
      <vt:lpstr>'F2_87 (620)'!TABLE_GENDER_1</vt:lpstr>
      <vt:lpstr>'G_06 (612)'!TABLE_GENDER_1</vt:lpstr>
      <vt:lpstr>'G_15 (614)'!TABLE_GENDER_1</vt:lpstr>
      <vt:lpstr>'G_87 (609)'!TABLE_GENDER_1</vt:lpstr>
      <vt:lpstr>'G1 (301)'!TABLE_GENDER_1</vt:lpstr>
      <vt:lpstr>'G1_06 (305)'!TABLE_GENDER_1</vt:lpstr>
      <vt:lpstr>'G1_15 (309)'!TABLE_GENDER_1</vt:lpstr>
      <vt:lpstr>'G2 (302)'!TABLE_GENDER_1</vt:lpstr>
      <vt:lpstr>'G2_06 (306)'!TABLE_GENDER_1</vt:lpstr>
      <vt:lpstr>'G2_15 (310)'!TABLE_GENDER_1</vt:lpstr>
      <vt:lpstr>'H_87 (610)'!TABLE_GENDER_1</vt:lpstr>
      <vt:lpstr>'H1 (303)'!TABLE_GENDER_1</vt:lpstr>
      <vt:lpstr>'H1_06 (307)'!TABLE_GENDER_1</vt:lpstr>
      <vt:lpstr>'H1_15 (311)'!TABLE_GENDER_1</vt:lpstr>
      <vt:lpstr>'H2 (304)'!TABLE_GENDER_1</vt:lpstr>
      <vt:lpstr>'H2_06 (308)'!TABLE_GENDER_1</vt:lpstr>
      <vt:lpstr>'H2_15 (312)'!TABLE_GENDER_1</vt:lpstr>
      <vt:lpstr>'K (313)'!TABLE_GENDER_1</vt:lpstr>
      <vt:lpstr>'K_06 (314)'!TABLE_GENDER_1</vt:lpstr>
      <vt:lpstr>'K_15_65 (315)'!TABLE_GENDER_1</vt:lpstr>
      <vt:lpstr>'K_15_66 (316)'!TABLE_GENDER_1</vt:lpstr>
      <vt:lpstr>'K_15_67 (317)'!TABLE_GENDER_1</vt:lpstr>
      <vt:lpstr>'K_15_68 (318)'!TABLE_GENDER_1</vt:lpstr>
      <vt:lpstr>'M (229)'!TABLE_GENDER_1</vt:lpstr>
      <vt:lpstr>'M (319)'!TABLE_GENDER_1</vt:lpstr>
      <vt:lpstr>'N (320)'!TABLE_GENDER_1</vt:lpstr>
      <vt:lpstr>'NA1 (201)'!TABLE_GENDER_1</vt:lpstr>
      <vt:lpstr>'NA1_06 (207)'!TABLE_GENDER_1</vt:lpstr>
      <vt:lpstr>'NA1_15_65 (212)'!TABLE_GENDER_1</vt:lpstr>
      <vt:lpstr>'NA1_15_66 (213)'!TABLE_GENDER_1</vt:lpstr>
      <vt:lpstr>'NA1_15_67 (214)'!TABLE_GENDER_1</vt:lpstr>
      <vt:lpstr>'NA1_15_68 (215)'!TABLE_GENDER_1</vt:lpstr>
      <vt:lpstr>'NA2 (202)'!TABLE_GENDER_1</vt:lpstr>
      <vt:lpstr>'NA2_06 (208)'!TABLE_GENDER_1</vt:lpstr>
      <vt:lpstr>'NA2_15_65 (216)'!TABLE_GENDER_1</vt:lpstr>
      <vt:lpstr>'NA2_15_66 (217)'!TABLE_GENDER_1</vt:lpstr>
      <vt:lpstr>'NA2_15_67 (218)'!TABLE_GENDER_1</vt:lpstr>
      <vt:lpstr>'NA2_15_68 (219)'!TABLE_GENDER_1</vt:lpstr>
      <vt:lpstr>'NA3_06 (209)'!TABLE_GENDER_1</vt:lpstr>
      <vt:lpstr>'NF1 (205)'!TABLE_GENDER_1</vt:lpstr>
      <vt:lpstr>'NF1_06 (210)'!TABLE_GENDER_1</vt:lpstr>
      <vt:lpstr>'NF1_15 (220)'!TABLE_GENDER_1</vt:lpstr>
      <vt:lpstr>'NF2 (206)'!TABLE_GENDER_1</vt:lpstr>
      <vt:lpstr>'NF2_06 (211)'!TABLE_GENDER_1</vt:lpstr>
      <vt:lpstr>'NF2_15 (221)'!TABLE_GENDER_1</vt:lpstr>
      <vt:lpstr>'P (321)'!TABLE_GENDER_1</vt:lpstr>
      <vt:lpstr>'Q_15 (335)'!TABLE_GENDER_1</vt:lpstr>
      <vt:lpstr>'Q1 (322)'!TABLE_GENDER_1</vt:lpstr>
      <vt:lpstr>'Q1_06 (331)'!TABLE_GENDER_1</vt:lpstr>
      <vt:lpstr>'Q2 (323)'!TABLE_GENDER_1</vt:lpstr>
      <vt:lpstr>'Q2 _06 (332)'!TABLE_GENDER_1</vt:lpstr>
      <vt:lpstr>'R (324)'!TABLE_GENDER_1</vt:lpstr>
      <vt:lpstr>'R_15 (336)'!TABLE_GENDER_1</vt:lpstr>
      <vt:lpstr>'R1_06 (333)'!TABLE_GENDER_1</vt:lpstr>
      <vt:lpstr>'R2_06 (334)'!TABLE_GENDER_1</vt:lpstr>
      <vt:lpstr>'S1 (325)'!TABLE_GENDER_1</vt:lpstr>
      <vt:lpstr>'S2 (326)'!TABLE_GENDER_1</vt:lpstr>
      <vt:lpstr>'S-AP (701)'!TABLE_GENDER_1</vt:lpstr>
      <vt:lpstr>'T1 (327)'!TABLE_GENDER_1</vt:lpstr>
      <vt:lpstr>'T2 (328)'!TABLE_GENDER_1</vt:lpstr>
      <vt:lpstr>'Table 1 (505)'!TABLE_GENDER_1</vt:lpstr>
      <vt:lpstr>'Table 2 (506)'!TABLE_GENDER_1</vt:lpstr>
      <vt:lpstr>'Table 3 (507)'!TABLE_GENDER_1</vt:lpstr>
      <vt:lpstr>'TVIN_15F (227)'!TABLE_GENDER_1</vt:lpstr>
      <vt:lpstr>'TVIN_15GMP (228)'!TABLE_GENDER_1</vt:lpstr>
      <vt:lpstr>'TVIN_15M (226)'!TABLE_GENDER_1</vt:lpstr>
      <vt:lpstr>'U1 (329)'!TABLE_GENDER_1</vt:lpstr>
      <vt:lpstr>'U2 (330)'!TABLE_GENDER_1</vt:lpstr>
      <vt:lpstr>'A (401)'!TABLE_INFO</vt:lpstr>
      <vt:lpstr>'A (403)'!TABLE_INFO</vt:lpstr>
      <vt:lpstr>'A_06 (602)'!TABLE_INFO</vt:lpstr>
      <vt:lpstr>'A_15_65 (603)'!TABLE_INFO</vt:lpstr>
      <vt:lpstr>'A_15_66 (604)'!TABLE_INFO</vt:lpstr>
      <vt:lpstr>'A_15_67 (605)'!TABLE_INFO</vt:lpstr>
      <vt:lpstr>'A_15_68 (606)'!TABLE_INFO</vt:lpstr>
      <vt:lpstr>'A_87 (601)'!TABLE_INFO</vt:lpstr>
      <vt:lpstr>'B (402)'!TABLE_INFO</vt:lpstr>
      <vt:lpstr>'B (404)'!TABLE_INFO</vt:lpstr>
      <vt:lpstr>'B_06 (621)'!TABLE_INFO</vt:lpstr>
      <vt:lpstr>'B_15 (625)'!TABLE_INFO</vt:lpstr>
      <vt:lpstr>'B_87 (607)'!TABLE_INFO</vt:lpstr>
      <vt:lpstr>'B-AP (702)'!TABLE_INFO</vt:lpstr>
      <vt:lpstr>'C (405)'!TABLE_INFO</vt:lpstr>
      <vt:lpstr>'C (703)'!TABLE_INFO</vt:lpstr>
      <vt:lpstr>'C_06 (622)'!TABLE_INFO</vt:lpstr>
      <vt:lpstr>'C_15 (626)'!TABLE_INFO</vt:lpstr>
      <vt:lpstr>'C_87 (608)'!TABLE_INFO</vt:lpstr>
      <vt:lpstr>'D_06 (623)'!TABLE_INFO</vt:lpstr>
      <vt:lpstr>'D1 (203)'!TABLE_INFO</vt:lpstr>
      <vt:lpstr>'D1_87 (615)'!TABLE_INFO</vt:lpstr>
      <vt:lpstr>'D2 (204)'!TABLE_INFO</vt:lpstr>
      <vt:lpstr>'D2_87 (616)'!TABLE_INFO</vt:lpstr>
      <vt:lpstr>'E_06 (624)'!TABLE_INFO</vt:lpstr>
      <vt:lpstr>'E1_87 (617)'!TABLE_INFO</vt:lpstr>
      <vt:lpstr>'E2_87 (618)'!TABLE_INFO</vt:lpstr>
      <vt:lpstr>'F_06 (611)'!TABLE_INFO</vt:lpstr>
      <vt:lpstr>'F_15 (613)'!TABLE_INFO</vt:lpstr>
      <vt:lpstr>'F1_87 (619)'!TABLE_INFO</vt:lpstr>
      <vt:lpstr>'F2_87 (620)'!TABLE_INFO</vt:lpstr>
      <vt:lpstr>'G_06 (612)'!TABLE_INFO</vt:lpstr>
      <vt:lpstr>'G_15 (614)'!TABLE_INFO</vt:lpstr>
      <vt:lpstr>'G_87 (609)'!TABLE_INFO</vt:lpstr>
      <vt:lpstr>'G1 (301)'!TABLE_INFO</vt:lpstr>
      <vt:lpstr>'G1_06 (305)'!TABLE_INFO</vt:lpstr>
      <vt:lpstr>'G1_15 (309)'!TABLE_INFO</vt:lpstr>
      <vt:lpstr>'G2 (302)'!TABLE_INFO</vt:lpstr>
      <vt:lpstr>'G2_06 (306)'!TABLE_INFO</vt:lpstr>
      <vt:lpstr>'G2_15 (310)'!TABLE_INFO</vt:lpstr>
      <vt:lpstr>'H_87 (610)'!TABLE_INFO</vt:lpstr>
      <vt:lpstr>'H1 (303)'!TABLE_INFO</vt:lpstr>
      <vt:lpstr>'H1_06 (307)'!TABLE_INFO</vt:lpstr>
      <vt:lpstr>'H1_15 (311)'!TABLE_INFO</vt:lpstr>
      <vt:lpstr>'H2 (304)'!TABLE_INFO</vt:lpstr>
      <vt:lpstr>'H2_06 (308)'!TABLE_INFO</vt:lpstr>
      <vt:lpstr>'H2_15 (312)'!TABLE_INFO</vt:lpstr>
      <vt:lpstr>'K (313)'!TABLE_INFO</vt:lpstr>
      <vt:lpstr>'K_06 (314)'!TABLE_INFO</vt:lpstr>
      <vt:lpstr>'K_15_65 (315)'!TABLE_INFO</vt:lpstr>
      <vt:lpstr>'K_15_66 (316)'!TABLE_INFO</vt:lpstr>
      <vt:lpstr>'K_15_67 (317)'!TABLE_INFO</vt:lpstr>
      <vt:lpstr>'K_15_68 (318)'!TABLE_INFO</vt:lpstr>
      <vt:lpstr>'M (229)'!TABLE_INFO</vt:lpstr>
      <vt:lpstr>'M (319)'!TABLE_INFO</vt:lpstr>
      <vt:lpstr>'N (320)'!TABLE_INFO</vt:lpstr>
      <vt:lpstr>'NA1 (201)'!TABLE_INFO</vt:lpstr>
      <vt:lpstr>'NA1_06 (207)'!TABLE_INFO</vt:lpstr>
      <vt:lpstr>'NA1_15_65 (212)'!TABLE_INFO</vt:lpstr>
      <vt:lpstr>'NA1_15_66 (213)'!TABLE_INFO</vt:lpstr>
      <vt:lpstr>'NA1_15_67 (214)'!TABLE_INFO</vt:lpstr>
      <vt:lpstr>'NA1_15_68 (215)'!TABLE_INFO</vt:lpstr>
      <vt:lpstr>'NA2 (202)'!TABLE_INFO</vt:lpstr>
      <vt:lpstr>'NA2_06 (208)'!TABLE_INFO</vt:lpstr>
      <vt:lpstr>'NA2_15_65 (216)'!TABLE_INFO</vt:lpstr>
      <vt:lpstr>'NA2_15_66 (217)'!TABLE_INFO</vt:lpstr>
      <vt:lpstr>'NA2_15_67 (218)'!TABLE_INFO</vt:lpstr>
      <vt:lpstr>'NA2_15_68 (219)'!TABLE_INFO</vt:lpstr>
      <vt:lpstr>'NA3_06 (209)'!TABLE_INFO</vt:lpstr>
      <vt:lpstr>'NF1 (205)'!TABLE_INFO</vt:lpstr>
      <vt:lpstr>'NF1_06 (210)'!TABLE_INFO</vt:lpstr>
      <vt:lpstr>'NF1_15 (220)'!TABLE_INFO</vt:lpstr>
      <vt:lpstr>'NF2 (206)'!TABLE_INFO</vt:lpstr>
      <vt:lpstr>'NF2_06 (211)'!TABLE_INFO</vt:lpstr>
      <vt:lpstr>'NF2_15 (221)'!TABLE_INFO</vt:lpstr>
      <vt:lpstr>'P (321)'!TABLE_INFO</vt:lpstr>
      <vt:lpstr>'Q_15 (335)'!TABLE_INFO</vt:lpstr>
      <vt:lpstr>'Q1 (322)'!TABLE_INFO</vt:lpstr>
      <vt:lpstr>'Q1_06 (331)'!TABLE_INFO</vt:lpstr>
      <vt:lpstr>'Q2 (323)'!TABLE_INFO</vt:lpstr>
      <vt:lpstr>'Q2 _06 (332)'!TABLE_INFO</vt:lpstr>
      <vt:lpstr>'R (324)'!TABLE_INFO</vt:lpstr>
      <vt:lpstr>'R_15 (336)'!TABLE_INFO</vt:lpstr>
      <vt:lpstr>'R1_06 (333)'!TABLE_INFO</vt:lpstr>
      <vt:lpstr>'R2_06 (334)'!TABLE_INFO</vt:lpstr>
      <vt:lpstr>'S1 (325)'!TABLE_INFO</vt:lpstr>
      <vt:lpstr>'S2 (326)'!TABLE_INFO</vt:lpstr>
      <vt:lpstr>'S-AP (701)'!TABLE_INFO</vt:lpstr>
      <vt:lpstr>'T1 (327)'!TABLE_INFO</vt:lpstr>
      <vt:lpstr>'T2 (328)'!TABLE_INFO</vt:lpstr>
      <vt:lpstr>'Table 1 (505)'!TABLE_INFO</vt:lpstr>
      <vt:lpstr>'Table 2 (506)'!TABLE_INFO</vt:lpstr>
      <vt:lpstr>'Table 3 (507)'!TABLE_INFO</vt:lpstr>
      <vt:lpstr>'TVIN_15F (227)'!TABLE_INFO</vt:lpstr>
      <vt:lpstr>'TVIN_15GMP (228)'!TABLE_INFO</vt:lpstr>
      <vt:lpstr>'TVIN_15M (226)'!TABLE_INFO</vt:lpstr>
      <vt:lpstr>'U1 (329)'!TABLE_INFO</vt:lpstr>
      <vt:lpstr>'U2 (330)'!TABLE_INFO</vt:lpstr>
      <vt:lpstr>TABLE_INFO</vt:lpstr>
      <vt:lpstr>'A (401)'!TABLE_INFO_1</vt:lpstr>
      <vt:lpstr>'A (403)'!TABLE_INFO_1</vt:lpstr>
      <vt:lpstr>'A_06 (602)'!TABLE_INFO_1</vt:lpstr>
      <vt:lpstr>'A_15_65 (603)'!TABLE_INFO_1</vt:lpstr>
      <vt:lpstr>'A_15_66 (604)'!TABLE_INFO_1</vt:lpstr>
      <vt:lpstr>'A_15_67 (605)'!TABLE_INFO_1</vt:lpstr>
      <vt:lpstr>'A_15_68 (606)'!TABLE_INFO_1</vt:lpstr>
      <vt:lpstr>'A_87 (601)'!TABLE_INFO_1</vt:lpstr>
      <vt:lpstr>'B (402)'!TABLE_INFO_1</vt:lpstr>
      <vt:lpstr>'B (404)'!TABLE_INFO_1</vt:lpstr>
      <vt:lpstr>'B_06 (621)'!TABLE_INFO_1</vt:lpstr>
      <vt:lpstr>'B_15 (625)'!TABLE_INFO_1</vt:lpstr>
      <vt:lpstr>'B_87 (607)'!TABLE_INFO_1</vt:lpstr>
      <vt:lpstr>'B-AP (702)'!TABLE_INFO_1</vt:lpstr>
      <vt:lpstr>'C (405)'!TABLE_INFO_1</vt:lpstr>
      <vt:lpstr>'C (703)'!TABLE_INFO_1</vt:lpstr>
      <vt:lpstr>'C_06 (622)'!TABLE_INFO_1</vt:lpstr>
      <vt:lpstr>'C_15 (626)'!TABLE_INFO_1</vt:lpstr>
      <vt:lpstr>'C_87 (608)'!TABLE_INFO_1</vt:lpstr>
      <vt:lpstr>'D_06 (623)'!TABLE_INFO_1</vt:lpstr>
      <vt:lpstr>'D1 (203)'!TABLE_INFO_1</vt:lpstr>
      <vt:lpstr>'D1_87 (615)'!TABLE_INFO_1</vt:lpstr>
      <vt:lpstr>'D2 (204)'!TABLE_INFO_1</vt:lpstr>
      <vt:lpstr>'D2_87 (616)'!TABLE_INFO_1</vt:lpstr>
      <vt:lpstr>'E_06 (624)'!TABLE_INFO_1</vt:lpstr>
      <vt:lpstr>'E1_87 (617)'!TABLE_INFO_1</vt:lpstr>
      <vt:lpstr>'E2_87 (618)'!TABLE_INFO_1</vt:lpstr>
      <vt:lpstr>'F_06 (611)'!TABLE_INFO_1</vt:lpstr>
      <vt:lpstr>'F_15 (613)'!TABLE_INFO_1</vt:lpstr>
      <vt:lpstr>'F1_87 (619)'!TABLE_INFO_1</vt:lpstr>
      <vt:lpstr>'F2_87 (620)'!TABLE_INFO_1</vt:lpstr>
      <vt:lpstr>'G_06 (612)'!TABLE_INFO_1</vt:lpstr>
      <vt:lpstr>'G_15 (614)'!TABLE_INFO_1</vt:lpstr>
      <vt:lpstr>'G_87 (609)'!TABLE_INFO_1</vt:lpstr>
      <vt:lpstr>'G1 (301)'!TABLE_INFO_1</vt:lpstr>
      <vt:lpstr>'G1_06 (305)'!TABLE_INFO_1</vt:lpstr>
      <vt:lpstr>'G1_15 (309)'!TABLE_INFO_1</vt:lpstr>
      <vt:lpstr>'G2 (302)'!TABLE_INFO_1</vt:lpstr>
      <vt:lpstr>'G2_06 (306)'!TABLE_INFO_1</vt:lpstr>
      <vt:lpstr>'G2_15 (310)'!TABLE_INFO_1</vt:lpstr>
      <vt:lpstr>'H_87 (610)'!TABLE_INFO_1</vt:lpstr>
      <vt:lpstr>'H1 (303)'!TABLE_INFO_1</vt:lpstr>
      <vt:lpstr>'H1_06 (307)'!TABLE_INFO_1</vt:lpstr>
      <vt:lpstr>'H1_15 (311)'!TABLE_INFO_1</vt:lpstr>
      <vt:lpstr>'H2 (304)'!TABLE_INFO_1</vt:lpstr>
      <vt:lpstr>'H2_06 (308)'!TABLE_INFO_1</vt:lpstr>
      <vt:lpstr>'H2_15 (312)'!TABLE_INFO_1</vt:lpstr>
      <vt:lpstr>'K (313)'!TABLE_INFO_1</vt:lpstr>
      <vt:lpstr>'K_06 (314)'!TABLE_INFO_1</vt:lpstr>
      <vt:lpstr>'K_15_65 (315)'!TABLE_INFO_1</vt:lpstr>
      <vt:lpstr>'K_15_66 (316)'!TABLE_INFO_1</vt:lpstr>
      <vt:lpstr>'K_15_67 (317)'!TABLE_INFO_1</vt:lpstr>
      <vt:lpstr>'K_15_68 (318)'!TABLE_INFO_1</vt:lpstr>
      <vt:lpstr>'M (229)'!TABLE_INFO_1</vt:lpstr>
      <vt:lpstr>'M (319)'!TABLE_INFO_1</vt:lpstr>
      <vt:lpstr>'N (320)'!TABLE_INFO_1</vt:lpstr>
      <vt:lpstr>'NA1 (201)'!TABLE_INFO_1</vt:lpstr>
      <vt:lpstr>'NA1_06 (207)'!TABLE_INFO_1</vt:lpstr>
      <vt:lpstr>'NA1_15_65 (212)'!TABLE_INFO_1</vt:lpstr>
      <vt:lpstr>'NA1_15_66 (213)'!TABLE_INFO_1</vt:lpstr>
      <vt:lpstr>'NA1_15_67 (214)'!TABLE_INFO_1</vt:lpstr>
      <vt:lpstr>'NA1_15_68 (215)'!TABLE_INFO_1</vt:lpstr>
      <vt:lpstr>'NA2 (202)'!TABLE_INFO_1</vt:lpstr>
      <vt:lpstr>'NA2_06 (208)'!TABLE_INFO_1</vt:lpstr>
      <vt:lpstr>'NA2_15_65 (216)'!TABLE_INFO_1</vt:lpstr>
      <vt:lpstr>'NA2_15_66 (217)'!TABLE_INFO_1</vt:lpstr>
      <vt:lpstr>'NA2_15_67 (218)'!TABLE_INFO_1</vt:lpstr>
      <vt:lpstr>'NA2_15_68 (219)'!TABLE_INFO_1</vt:lpstr>
      <vt:lpstr>'NA3_06 (209)'!TABLE_INFO_1</vt:lpstr>
      <vt:lpstr>'NF1 (205)'!TABLE_INFO_1</vt:lpstr>
      <vt:lpstr>'NF1_06 (210)'!TABLE_INFO_1</vt:lpstr>
      <vt:lpstr>'NF1_15 (220)'!TABLE_INFO_1</vt:lpstr>
      <vt:lpstr>'NF2 (206)'!TABLE_INFO_1</vt:lpstr>
      <vt:lpstr>'NF2_06 (211)'!TABLE_INFO_1</vt:lpstr>
      <vt:lpstr>'NF2_15 (221)'!TABLE_INFO_1</vt:lpstr>
      <vt:lpstr>'P (321)'!TABLE_INFO_1</vt:lpstr>
      <vt:lpstr>'Q_15 (335)'!TABLE_INFO_1</vt:lpstr>
      <vt:lpstr>'Q1 (322)'!TABLE_INFO_1</vt:lpstr>
      <vt:lpstr>'Q1_06 (331)'!TABLE_INFO_1</vt:lpstr>
      <vt:lpstr>'Q2 (323)'!TABLE_INFO_1</vt:lpstr>
      <vt:lpstr>'Q2 _06 (332)'!TABLE_INFO_1</vt:lpstr>
      <vt:lpstr>'R (324)'!TABLE_INFO_1</vt:lpstr>
      <vt:lpstr>'R_15 (336)'!TABLE_INFO_1</vt:lpstr>
      <vt:lpstr>'R1_06 (333)'!TABLE_INFO_1</vt:lpstr>
      <vt:lpstr>'R2_06 (334)'!TABLE_INFO_1</vt:lpstr>
      <vt:lpstr>'S1 (325)'!TABLE_INFO_1</vt:lpstr>
      <vt:lpstr>'S2 (326)'!TABLE_INFO_1</vt:lpstr>
      <vt:lpstr>'S-AP (701)'!TABLE_INFO_1</vt:lpstr>
      <vt:lpstr>'T1 (327)'!TABLE_INFO_1</vt:lpstr>
      <vt:lpstr>'T2 (328)'!TABLE_INFO_1</vt:lpstr>
      <vt:lpstr>'Table 1 (505)'!TABLE_INFO_1</vt:lpstr>
      <vt:lpstr>'Table 2 (506)'!TABLE_INFO_1</vt:lpstr>
      <vt:lpstr>'Table 3 (507)'!TABLE_INFO_1</vt:lpstr>
      <vt:lpstr>'TVIN_15F (227)'!TABLE_INFO_1</vt:lpstr>
      <vt:lpstr>'TVIN_15GMP (228)'!TABLE_INFO_1</vt:lpstr>
      <vt:lpstr>'TVIN_15M (226)'!TABLE_INFO_1</vt:lpstr>
      <vt:lpstr>'U1 (329)'!TABLE_INFO_1</vt:lpstr>
      <vt:lpstr>'U2 (330)'!TABLE_INFO_1</vt:lpstr>
      <vt:lpstr>'1 (501)'!TABLE_REFERENCE</vt:lpstr>
      <vt:lpstr>'1 (801)'!TABLE_REFERENCE</vt:lpstr>
      <vt:lpstr>'2 (502)'!TABLE_REFERENCE</vt:lpstr>
      <vt:lpstr>'2 (802)'!TABLE_REFERENCE</vt:lpstr>
      <vt:lpstr>'3 (503)'!TABLE_REFERENCE</vt:lpstr>
      <vt:lpstr>'504'!TABLE_REFERENCE</vt:lpstr>
      <vt:lpstr>'A (401)'!TABLE_REFERENCE</vt:lpstr>
      <vt:lpstr>'A (403)'!TABLE_REFERENCE</vt:lpstr>
      <vt:lpstr>'A_06 (602)'!TABLE_REFERENCE</vt:lpstr>
      <vt:lpstr>'A_15_65 (603)'!TABLE_REFERENCE</vt:lpstr>
      <vt:lpstr>'A_15_66 (604)'!TABLE_REFERENCE</vt:lpstr>
      <vt:lpstr>'A_15_67 (605)'!TABLE_REFERENCE</vt:lpstr>
      <vt:lpstr>'A_15_68 (606)'!TABLE_REFERENCE</vt:lpstr>
      <vt:lpstr>'A_87 (601)'!TABLE_REFERENCE</vt:lpstr>
      <vt:lpstr>'B (402)'!TABLE_REFERENCE</vt:lpstr>
      <vt:lpstr>'B (404)'!TABLE_REFERENCE</vt:lpstr>
      <vt:lpstr>'B_06 (621)'!TABLE_REFERENCE</vt:lpstr>
      <vt:lpstr>'B_15 (625)'!TABLE_REFERENCE</vt:lpstr>
      <vt:lpstr>'B_87 (607)'!TABLE_REFERENCE</vt:lpstr>
      <vt:lpstr>'B-AP (702)'!TABLE_REFERENCE</vt:lpstr>
      <vt:lpstr>'C (405)'!TABLE_REFERENCE</vt:lpstr>
      <vt:lpstr>'C (703)'!TABLE_REFERENCE</vt:lpstr>
      <vt:lpstr>'C_06 (622)'!TABLE_REFERENCE</vt:lpstr>
      <vt:lpstr>'C_15 (626)'!TABLE_REFERENCE</vt:lpstr>
      <vt:lpstr>'C_87 (608)'!TABLE_REFERENCE</vt:lpstr>
      <vt:lpstr>'D_06 (623)'!TABLE_REFERENCE</vt:lpstr>
      <vt:lpstr>'D1 (203)'!TABLE_REFERENCE</vt:lpstr>
      <vt:lpstr>'D1_87 (615)'!TABLE_REFERENCE</vt:lpstr>
      <vt:lpstr>'D2 (204)'!TABLE_REFERENCE</vt:lpstr>
      <vt:lpstr>'D2_87 (616)'!TABLE_REFERENCE</vt:lpstr>
      <vt:lpstr>'E_06 (624)'!TABLE_REFERENCE</vt:lpstr>
      <vt:lpstr>'E1_87 (617)'!TABLE_REFERENCE</vt:lpstr>
      <vt:lpstr>'E2_87 (618)'!TABLE_REFERENCE</vt:lpstr>
      <vt:lpstr>'F_06 (611)'!TABLE_REFERENCE</vt:lpstr>
      <vt:lpstr>'F_15 (613)'!TABLE_REFERENCE</vt:lpstr>
      <vt:lpstr>'F1_87 (619)'!TABLE_REFERENCE</vt:lpstr>
      <vt:lpstr>'F2_87 (620)'!TABLE_REFERENCE</vt:lpstr>
      <vt:lpstr>'G_06 (612)'!TABLE_REFERENCE</vt:lpstr>
      <vt:lpstr>'G_15 (614)'!TABLE_REFERENCE</vt:lpstr>
      <vt:lpstr>'G_87 (609)'!TABLE_REFERENCE</vt:lpstr>
      <vt:lpstr>'G1 (301)'!TABLE_REFERENCE</vt:lpstr>
      <vt:lpstr>'G1_06 (305)'!TABLE_REFERENCE</vt:lpstr>
      <vt:lpstr>'G1_15 (309)'!TABLE_REFERENCE</vt:lpstr>
      <vt:lpstr>'G2 (302)'!TABLE_REFERENCE</vt:lpstr>
      <vt:lpstr>'G2_06 (306)'!TABLE_REFERENCE</vt:lpstr>
      <vt:lpstr>'G2_15 (310)'!TABLE_REFERENCE</vt:lpstr>
      <vt:lpstr>'H_87 (610)'!TABLE_REFERENCE</vt:lpstr>
      <vt:lpstr>'H1 (303)'!TABLE_REFERENCE</vt:lpstr>
      <vt:lpstr>'H1_06 (307)'!TABLE_REFERENCE</vt:lpstr>
      <vt:lpstr>'H1_15 (311)'!TABLE_REFERENCE</vt:lpstr>
      <vt:lpstr>'H2 (304)'!TABLE_REFERENCE</vt:lpstr>
      <vt:lpstr>'H2_06 (308)'!TABLE_REFERENCE</vt:lpstr>
      <vt:lpstr>'H2_15 (312)'!TABLE_REFERENCE</vt:lpstr>
      <vt:lpstr>'K (313)'!TABLE_REFERENCE</vt:lpstr>
      <vt:lpstr>'K_06 (314)'!TABLE_REFERENCE</vt:lpstr>
      <vt:lpstr>'K_15_65 (315)'!TABLE_REFERENCE</vt:lpstr>
      <vt:lpstr>'K_15_66 (316)'!TABLE_REFERENCE</vt:lpstr>
      <vt:lpstr>'K_15_67 (317)'!TABLE_REFERENCE</vt:lpstr>
      <vt:lpstr>'K_15_68 (318)'!TABLE_REFERENCE</vt:lpstr>
      <vt:lpstr>'M (229)'!TABLE_REFERENCE</vt:lpstr>
      <vt:lpstr>'M (319)'!TABLE_REFERENCE</vt:lpstr>
      <vt:lpstr>'N (320)'!TABLE_REFERENCE</vt:lpstr>
      <vt:lpstr>'NA1 (201)'!TABLE_REFERENCE</vt:lpstr>
      <vt:lpstr>'NA1_06 (207)'!TABLE_REFERENCE</vt:lpstr>
      <vt:lpstr>'NA1_15_65 (212)'!TABLE_REFERENCE</vt:lpstr>
      <vt:lpstr>'NA1_15_66 (213)'!TABLE_REFERENCE</vt:lpstr>
      <vt:lpstr>'NA1_15_67 (214)'!TABLE_REFERENCE</vt:lpstr>
      <vt:lpstr>'NA1_15_68 (215)'!TABLE_REFERENCE</vt:lpstr>
      <vt:lpstr>'NA2 (202)'!TABLE_REFERENCE</vt:lpstr>
      <vt:lpstr>'NA2_06 (208)'!TABLE_REFERENCE</vt:lpstr>
      <vt:lpstr>'NA2_15_65 (216)'!TABLE_REFERENCE</vt:lpstr>
      <vt:lpstr>'NA2_15_66 (217)'!TABLE_REFERENCE</vt:lpstr>
      <vt:lpstr>'NA2_15_67 (218)'!TABLE_REFERENCE</vt:lpstr>
      <vt:lpstr>'NA2_15_68 (219)'!TABLE_REFERENCE</vt:lpstr>
      <vt:lpstr>'NA3_06 (209)'!TABLE_REFERENCE</vt:lpstr>
      <vt:lpstr>'NF1 (205)'!TABLE_REFERENCE</vt:lpstr>
      <vt:lpstr>'NF1_06 (210)'!TABLE_REFERENCE</vt:lpstr>
      <vt:lpstr>'NF1_15 (220)'!TABLE_REFERENCE</vt:lpstr>
      <vt:lpstr>'NF2 (206)'!TABLE_REFERENCE</vt:lpstr>
      <vt:lpstr>'NF2_06 (211)'!TABLE_REFERENCE</vt:lpstr>
      <vt:lpstr>'NF2_15 (221)'!TABLE_REFERENCE</vt:lpstr>
      <vt:lpstr>'P (321)'!TABLE_REFERENCE</vt:lpstr>
      <vt:lpstr>'Q_15 (335)'!TABLE_REFERENCE</vt:lpstr>
      <vt:lpstr>'Q1 (322)'!TABLE_REFERENCE</vt:lpstr>
      <vt:lpstr>'Q1_06 (331)'!TABLE_REFERENCE</vt:lpstr>
      <vt:lpstr>'Q2 (323)'!TABLE_REFERENCE</vt:lpstr>
      <vt:lpstr>'Q2 _06 (332)'!TABLE_REFERENCE</vt:lpstr>
      <vt:lpstr>'R (324)'!TABLE_REFERENCE</vt:lpstr>
      <vt:lpstr>'R_15 (336)'!TABLE_REFERENCE</vt:lpstr>
      <vt:lpstr>'R1_06 (333)'!TABLE_REFERENCE</vt:lpstr>
      <vt:lpstr>'R2_06 (334)'!TABLE_REFERENCE</vt:lpstr>
      <vt:lpstr>'S1 (325)'!TABLE_REFERENCE</vt:lpstr>
      <vt:lpstr>'S2 (326)'!TABLE_REFERENCE</vt:lpstr>
      <vt:lpstr>'S-AP (701)'!TABLE_REFERENCE</vt:lpstr>
      <vt:lpstr>'T1 (327)'!TABLE_REFERENCE</vt:lpstr>
      <vt:lpstr>'T2 (328)'!TABLE_REFERENCE</vt:lpstr>
      <vt:lpstr>'Table 1 (505)'!TABLE_REFERENCE</vt:lpstr>
      <vt:lpstr>'Table 2 (506)'!TABLE_REFERENCE</vt:lpstr>
      <vt:lpstr>'Table 3 (507)'!TABLE_REFERENCE</vt:lpstr>
      <vt:lpstr>'TVIN_15F (227)'!TABLE_REFERENCE</vt:lpstr>
      <vt:lpstr>'TVIN_15GMP (228)'!TABLE_REFERENCE</vt:lpstr>
      <vt:lpstr>'TVIN_15M (226)'!TABLE_REFERENCE</vt:lpstr>
      <vt:lpstr>'U1 (329)'!TABLE_REFERENCE</vt:lpstr>
      <vt:lpstr>'U2 (330)'!TABLE_REFERENCE</vt:lpstr>
      <vt:lpstr>TABLE_REFERENCE</vt:lpstr>
      <vt:lpstr>'A (401)'!TABLE_REFERENCE_1</vt:lpstr>
      <vt:lpstr>'A (403)'!TABLE_REFERENCE_1</vt:lpstr>
      <vt:lpstr>'A_06 (602)'!TABLE_REFERENCE_1</vt:lpstr>
      <vt:lpstr>'A_15_65 (603)'!TABLE_REFERENCE_1</vt:lpstr>
      <vt:lpstr>'A_15_66 (604)'!TABLE_REFERENCE_1</vt:lpstr>
      <vt:lpstr>'A_15_67 (605)'!TABLE_REFERENCE_1</vt:lpstr>
      <vt:lpstr>'A_15_68 (606)'!TABLE_REFERENCE_1</vt:lpstr>
      <vt:lpstr>'A_87 (601)'!TABLE_REFERENCE_1</vt:lpstr>
      <vt:lpstr>'B (402)'!TABLE_REFERENCE_1</vt:lpstr>
      <vt:lpstr>'B (404)'!TABLE_REFERENCE_1</vt:lpstr>
      <vt:lpstr>'B_06 (621)'!TABLE_REFERENCE_1</vt:lpstr>
      <vt:lpstr>'B_15 (625)'!TABLE_REFERENCE_1</vt:lpstr>
      <vt:lpstr>'B_87 (607)'!TABLE_REFERENCE_1</vt:lpstr>
      <vt:lpstr>'B-AP (702)'!TABLE_REFERENCE_1</vt:lpstr>
      <vt:lpstr>'C (405)'!TABLE_REFERENCE_1</vt:lpstr>
      <vt:lpstr>'C (703)'!TABLE_REFERENCE_1</vt:lpstr>
      <vt:lpstr>'C_06 (622)'!TABLE_REFERENCE_1</vt:lpstr>
      <vt:lpstr>'C_15 (626)'!TABLE_REFERENCE_1</vt:lpstr>
      <vt:lpstr>'C_87 (608)'!TABLE_REFERENCE_1</vt:lpstr>
      <vt:lpstr>'D_06 (623)'!TABLE_REFERENCE_1</vt:lpstr>
      <vt:lpstr>'D1 (203)'!TABLE_REFERENCE_1</vt:lpstr>
      <vt:lpstr>'D1_87 (615)'!TABLE_REFERENCE_1</vt:lpstr>
      <vt:lpstr>'D2 (204)'!TABLE_REFERENCE_1</vt:lpstr>
      <vt:lpstr>'D2_87 (616)'!TABLE_REFERENCE_1</vt:lpstr>
      <vt:lpstr>'E_06 (624)'!TABLE_REFERENCE_1</vt:lpstr>
      <vt:lpstr>'E1_87 (617)'!TABLE_REFERENCE_1</vt:lpstr>
      <vt:lpstr>'E2_87 (618)'!TABLE_REFERENCE_1</vt:lpstr>
      <vt:lpstr>'F_06 (611)'!TABLE_REFERENCE_1</vt:lpstr>
      <vt:lpstr>'F_15 (613)'!TABLE_REFERENCE_1</vt:lpstr>
      <vt:lpstr>'F1_87 (619)'!TABLE_REFERENCE_1</vt:lpstr>
      <vt:lpstr>'F2_87 (620)'!TABLE_REFERENCE_1</vt:lpstr>
      <vt:lpstr>'G_06 (612)'!TABLE_REFERENCE_1</vt:lpstr>
      <vt:lpstr>'G_15 (614)'!TABLE_REFERENCE_1</vt:lpstr>
      <vt:lpstr>'G_87 (609)'!TABLE_REFERENCE_1</vt:lpstr>
      <vt:lpstr>'G1 (301)'!TABLE_REFERENCE_1</vt:lpstr>
      <vt:lpstr>'G1_06 (305)'!TABLE_REFERENCE_1</vt:lpstr>
      <vt:lpstr>'G1_15 (309)'!TABLE_REFERENCE_1</vt:lpstr>
      <vt:lpstr>'G2 (302)'!TABLE_REFERENCE_1</vt:lpstr>
      <vt:lpstr>'G2_06 (306)'!TABLE_REFERENCE_1</vt:lpstr>
      <vt:lpstr>'G2_15 (310)'!TABLE_REFERENCE_1</vt:lpstr>
      <vt:lpstr>'H_87 (610)'!TABLE_REFERENCE_1</vt:lpstr>
      <vt:lpstr>'H1 (303)'!TABLE_REFERENCE_1</vt:lpstr>
      <vt:lpstr>'H1_06 (307)'!TABLE_REFERENCE_1</vt:lpstr>
      <vt:lpstr>'H1_15 (311)'!TABLE_REFERENCE_1</vt:lpstr>
      <vt:lpstr>'H2 (304)'!TABLE_REFERENCE_1</vt:lpstr>
      <vt:lpstr>'H2_06 (308)'!TABLE_REFERENCE_1</vt:lpstr>
      <vt:lpstr>'H2_15 (312)'!TABLE_REFERENCE_1</vt:lpstr>
      <vt:lpstr>'K (313)'!TABLE_REFERENCE_1</vt:lpstr>
      <vt:lpstr>'K_06 (314)'!TABLE_REFERENCE_1</vt:lpstr>
      <vt:lpstr>'K_15_65 (315)'!TABLE_REFERENCE_1</vt:lpstr>
      <vt:lpstr>'K_15_66 (316)'!TABLE_REFERENCE_1</vt:lpstr>
      <vt:lpstr>'K_15_67 (317)'!TABLE_REFERENCE_1</vt:lpstr>
      <vt:lpstr>'K_15_68 (318)'!TABLE_REFERENCE_1</vt:lpstr>
      <vt:lpstr>'M (229)'!TABLE_REFERENCE_1</vt:lpstr>
      <vt:lpstr>'M (319)'!TABLE_REFERENCE_1</vt:lpstr>
      <vt:lpstr>'N (320)'!TABLE_REFERENCE_1</vt:lpstr>
      <vt:lpstr>'NA1 (201)'!TABLE_REFERENCE_1</vt:lpstr>
      <vt:lpstr>'NA1_06 (207)'!TABLE_REFERENCE_1</vt:lpstr>
      <vt:lpstr>'NA1_15_65 (212)'!TABLE_REFERENCE_1</vt:lpstr>
      <vt:lpstr>'NA1_15_66 (213)'!TABLE_REFERENCE_1</vt:lpstr>
      <vt:lpstr>'NA1_15_67 (214)'!TABLE_REFERENCE_1</vt:lpstr>
      <vt:lpstr>'NA1_15_68 (215)'!TABLE_REFERENCE_1</vt:lpstr>
      <vt:lpstr>'NA2 (202)'!TABLE_REFERENCE_1</vt:lpstr>
      <vt:lpstr>'NA2_06 (208)'!TABLE_REFERENCE_1</vt:lpstr>
      <vt:lpstr>'NA2_15_65 (216)'!TABLE_REFERENCE_1</vt:lpstr>
      <vt:lpstr>'NA2_15_66 (217)'!TABLE_REFERENCE_1</vt:lpstr>
      <vt:lpstr>'NA2_15_67 (218)'!TABLE_REFERENCE_1</vt:lpstr>
      <vt:lpstr>'NA2_15_68 (219)'!TABLE_REFERENCE_1</vt:lpstr>
      <vt:lpstr>'NA3_06 (209)'!TABLE_REFERENCE_1</vt:lpstr>
      <vt:lpstr>'NF1 (205)'!TABLE_REFERENCE_1</vt:lpstr>
      <vt:lpstr>'NF1_06 (210)'!TABLE_REFERENCE_1</vt:lpstr>
      <vt:lpstr>'NF1_15 (220)'!TABLE_REFERENCE_1</vt:lpstr>
      <vt:lpstr>'NF2 (206)'!TABLE_REFERENCE_1</vt:lpstr>
      <vt:lpstr>'NF2_06 (211)'!TABLE_REFERENCE_1</vt:lpstr>
      <vt:lpstr>'NF2_15 (221)'!TABLE_REFERENCE_1</vt:lpstr>
      <vt:lpstr>'P (321)'!TABLE_REFERENCE_1</vt:lpstr>
      <vt:lpstr>'Q_15 (335)'!TABLE_REFERENCE_1</vt:lpstr>
      <vt:lpstr>'Q1 (322)'!TABLE_REFERENCE_1</vt:lpstr>
      <vt:lpstr>'Q1_06 (331)'!TABLE_REFERENCE_1</vt:lpstr>
      <vt:lpstr>'Q2 (323)'!TABLE_REFERENCE_1</vt:lpstr>
      <vt:lpstr>'Q2 _06 (332)'!TABLE_REFERENCE_1</vt:lpstr>
      <vt:lpstr>'R (324)'!TABLE_REFERENCE_1</vt:lpstr>
      <vt:lpstr>'R_15 (336)'!TABLE_REFERENCE_1</vt:lpstr>
      <vt:lpstr>'R1_06 (333)'!TABLE_REFERENCE_1</vt:lpstr>
      <vt:lpstr>'R2_06 (334)'!TABLE_REFERENCE_1</vt:lpstr>
      <vt:lpstr>'S1 (325)'!TABLE_REFERENCE_1</vt:lpstr>
      <vt:lpstr>'S2 (326)'!TABLE_REFERENCE_1</vt:lpstr>
      <vt:lpstr>'S-AP (701)'!TABLE_REFERENCE_1</vt:lpstr>
      <vt:lpstr>'T1 (327)'!TABLE_REFERENCE_1</vt:lpstr>
      <vt:lpstr>'T2 (328)'!TABLE_REFERENCE_1</vt:lpstr>
      <vt:lpstr>'Table 1 (505)'!TABLE_REFERENCE_1</vt:lpstr>
      <vt:lpstr>'Table 2 (506)'!TABLE_REFERENCE_1</vt:lpstr>
      <vt:lpstr>'Table 3 (507)'!TABLE_REFERENCE_1</vt:lpstr>
      <vt:lpstr>'TVIN_15F (227)'!TABLE_REFERENCE_1</vt:lpstr>
      <vt:lpstr>'TVIN_15GMP (228)'!TABLE_REFERENCE_1</vt:lpstr>
      <vt:lpstr>'TVIN_15M (226)'!TABLE_REFERENCE_1</vt:lpstr>
      <vt:lpstr>'U1 (329)'!TABLE_REFERENCE_1</vt:lpstr>
      <vt:lpstr>'U2 (330)'!TABLE_REFERENCE_1</vt:lpstr>
      <vt:lpstr>'1 (501)'!TABLE_REFERENCE_GUIDANCE</vt:lpstr>
      <vt:lpstr>'1 (801)'!TABLE_REFERENCE_GUIDANCE</vt:lpstr>
      <vt:lpstr>'2 (502)'!TABLE_REFERENCE_GUIDANCE</vt:lpstr>
      <vt:lpstr>'2 (802)'!TABLE_REFERENCE_GUIDANCE</vt:lpstr>
      <vt:lpstr>'3 (503)'!TABLE_REFERENCE_GUIDANCE</vt:lpstr>
      <vt:lpstr>'504'!TABLE_REFERENCE_GUIDANCE</vt:lpstr>
      <vt:lpstr>'A (401)'!TABLE_REFERENCE_GUIDANCE</vt:lpstr>
      <vt:lpstr>'A (403)'!TABLE_REFERENCE_GUIDANCE</vt:lpstr>
      <vt:lpstr>'A_06 (602)'!TABLE_REFERENCE_GUIDANCE</vt:lpstr>
      <vt:lpstr>'A_15_65 (603)'!TABLE_REFERENCE_GUIDANCE</vt:lpstr>
      <vt:lpstr>'A_15_66 (604)'!TABLE_REFERENCE_GUIDANCE</vt:lpstr>
      <vt:lpstr>'A_15_67 (605)'!TABLE_REFERENCE_GUIDANCE</vt:lpstr>
      <vt:lpstr>'A_15_68 (606)'!TABLE_REFERENCE_GUIDANCE</vt:lpstr>
      <vt:lpstr>'A_87 (601)'!TABLE_REFERENCE_GUIDANCE</vt:lpstr>
      <vt:lpstr>'B (402)'!TABLE_REFERENCE_GUIDANCE</vt:lpstr>
      <vt:lpstr>'B (404)'!TABLE_REFERENCE_GUIDANCE</vt:lpstr>
      <vt:lpstr>'B_06 (621)'!TABLE_REFERENCE_GUIDANCE</vt:lpstr>
      <vt:lpstr>'B_15 (625)'!TABLE_REFERENCE_GUIDANCE</vt:lpstr>
      <vt:lpstr>'B_87 (607)'!TABLE_REFERENCE_GUIDANCE</vt:lpstr>
      <vt:lpstr>'B-AP (702)'!TABLE_REFERENCE_GUIDANCE</vt:lpstr>
      <vt:lpstr>'C (405)'!TABLE_REFERENCE_GUIDANCE</vt:lpstr>
      <vt:lpstr>'C (703)'!TABLE_REFERENCE_GUIDANCE</vt:lpstr>
      <vt:lpstr>'C_06 (622)'!TABLE_REFERENCE_GUIDANCE</vt:lpstr>
      <vt:lpstr>'C_15 (626)'!TABLE_REFERENCE_GUIDANCE</vt:lpstr>
      <vt:lpstr>'C_87 (608)'!TABLE_REFERENCE_GUIDANCE</vt:lpstr>
      <vt:lpstr>'D_06 (623)'!TABLE_REFERENCE_GUIDANCE</vt:lpstr>
      <vt:lpstr>'D1 (203)'!TABLE_REFERENCE_GUIDANCE</vt:lpstr>
      <vt:lpstr>'D1_87 (615)'!TABLE_REFERENCE_GUIDANCE</vt:lpstr>
      <vt:lpstr>'D2 (204)'!TABLE_REFERENCE_GUIDANCE</vt:lpstr>
      <vt:lpstr>'D2_87 (616)'!TABLE_REFERENCE_GUIDANCE</vt:lpstr>
      <vt:lpstr>'E_06 (624)'!TABLE_REFERENCE_GUIDANCE</vt:lpstr>
      <vt:lpstr>'E1_87 (617)'!TABLE_REFERENCE_GUIDANCE</vt:lpstr>
      <vt:lpstr>'E2_87 (618)'!TABLE_REFERENCE_GUIDANCE</vt:lpstr>
      <vt:lpstr>'F_06 (611)'!TABLE_REFERENCE_GUIDANCE</vt:lpstr>
      <vt:lpstr>'F_15 (613)'!TABLE_REFERENCE_GUIDANCE</vt:lpstr>
      <vt:lpstr>'F1_87 (619)'!TABLE_REFERENCE_GUIDANCE</vt:lpstr>
      <vt:lpstr>'F2_87 (620)'!TABLE_REFERENCE_GUIDANCE</vt:lpstr>
      <vt:lpstr>'G_06 (612)'!TABLE_REFERENCE_GUIDANCE</vt:lpstr>
      <vt:lpstr>'G_15 (614)'!TABLE_REFERENCE_GUIDANCE</vt:lpstr>
      <vt:lpstr>'G_87 (609)'!TABLE_REFERENCE_GUIDANCE</vt:lpstr>
      <vt:lpstr>'G1 (301)'!TABLE_REFERENCE_GUIDANCE</vt:lpstr>
      <vt:lpstr>'G1_06 (305)'!TABLE_REFERENCE_GUIDANCE</vt:lpstr>
      <vt:lpstr>'G1_15 (309)'!TABLE_REFERENCE_GUIDANCE</vt:lpstr>
      <vt:lpstr>'G2 (302)'!TABLE_REFERENCE_GUIDANCE</vt:lpstr>
      <vt:lpstr>'G2_06 (306)'!TABLE_REFERENCE_GUIDANCE</vt:lpstr>
      <vt:lpstr>'G2_15 (310)'!TABLE_REFERENCE_GUIDANCE</vt:lpstr>
      <vt:lpstr>'H_87 (610)'!TABLE_REFERENCE_GUIDANCE</vt:lpstr>
      <vt:lpstr>'H1 (303)'!TABLE_REFERENCE_GUIDANCE</vt:lpstr>
      <vt:lpstr>'H1_06 (307)'!TABLE_REFERENCE_GUIDANCE</vt:lpstr>
      <vt:lpstr>'H1_15 (311)'!TABLE_REFERENCE_GUIDANCE</vt:lpstr>
      <vt:lpstr>'H2 (304)'!TABLE_REFERENCE_GUIDANCE</vt:lpstr>
      <vt:lpstr>'H2_06 (308)'!TABLE_REFERENCE_GUIDANCE</vt:lpstr>
      <vt:lpstr>'H2_15 (312)'!TABLE_REFERENCE_GUIDANCE</vt:lpstr>
      <vt:lpstr>'K (313)'!TABLE_REFERENCE_GUIDANCE</vt:lpstr>
      <vt:lpstr>'K_06 (314)'!TABLE_REFERENCE_GUIDANCE</vt:lpstr>
      <vt:lpstr>'K_15_65 (315)'!TABLE_REFERENCE_GUIDANCE</vt:lpstr>
      <vt:lpstr>'K_15_66 (316)'!TABLE_REFERENCE_GUIDANCE</vt:lpstr>
      <vt:lpstr>'K_15_67 (317)'!TABLE_REFERENCE_GUIDANCE</vt:lpstr>
      <vt:lpstr>'K_15_68 (318)'!TABLE_REFERENCE_GUIDANCE</vt:lpstr>
      <vt:lpstr>'M (229)'!TABLE_REFERENCE_GUIDANCE</vt:lpstr>
      <vt:lpstr>'M (319)'!TABLE_REFERENCE_GUIDANCE</vt:lpstr>
      <vt:lpstr>'N (320)'!TABLE_REFERENCE_GUIDANCE</vt:lpstr>
      <vt:lpstr>'NA1 (201)'!TABLE_REFERENCE_GUIDANCE</vt:lpstr>
      <vt:lpstr>'NA1_06 (207)'!TABLE_REFERENCE_GUIDANCE</vt:lpstr>
      <vt:lpstr>'NA1_15_65 (212)'!TABLE_REFERENCE_GUIDANCE</vt:lpstr>
      <vt:lpstr>'NA1_15_66 (213)'!TABLE_REFERENCE_GUIDANCE</vt:lpstr>
      <vt:lpstr>'NA1_15_67 (214)'!TABLE_REFERENCE_GUIDANCE</vt:lpstr>
      <vt:lpstr>'NA1_15_68 (215)'!TABLE_REFERENCE_GUIDANCE</vt:lpstr>
      <vt:lpstr>'NA2 (202)'!TABLE_REFERENCE_GUIDANCE</vt:lpstr>
      <vt:lpstr>'NA2_06 (208)'!TABLE_REFERENCE_GUIDANCE</vt:lpstr>
      <vt:lpstr>'NA2_15_65 (216)'!TABLE_REFERENCE_GUIDANCE</vt:lpstr>
      <vt:lpstr>'NA2_15_66 (217)'!TABLE_REFERENCE_GUIDANCE</vt:lpstr>
      <vt:lpstr>'NA2_15_67 (218)'!TABLE_REFERENCE_GUIDANCE</vt:lpstr>
      <vt:lpstr>'NA2_15_68 (219)'!TABLE_REFERENCE_GUIDANCE</vt:lpstr>
      <vt:lpstr>'NA3_06 (209)'!TABLE_REFERENCE_GUIDANCE</vt:lpstr>
      <vt:lpstr>'NF1 (205)'!TABLE_REFERENCE_GUIDANCE</vt:lpstr>
      <vt:lpstr>'NF1_06 (210)'!TABLE_REFERENCE_GUIDANCE</vt:lpstr>
      <vt:lpstr>'NF1_15 (220)'!TABLE_REFERENCE_GUIDANCE</vt:lpstr>
      <vt:lpstr>'NF2 (206)'!TABLE_REFERENCE_GUIDANCE</vt:lpstr>
      <vt:lpstr>'NF2_06 (211)'!TABLE_REFERENCE_GUIDANCE</vt:lpstr>
      <vt:lpstr>'NF2_15 (221)'!TABLE_REFERENCE_GUIDANCE</vt:lpstr>
      <vt:lpstr>'P (321)'!TABLE_REFERENCE_GUIDANCE</vt:lpstr>
      <vt:lpstr>'Q_15 (335)'!TABLE_REFERENCE_GUIDANCE</vt:lpstr>
      <vt:lpstr>'Q1 (322)'!TABLE_REFERENCE_GUIDANCE</vt:lpstr>
      <vt:lpstr>'Q1_06 (331)'!TABLE_REFERENCE_GUIDANCE</vt:lpstr>
      <vt:lpstr>'Q2 (323)'!TABLE_REFERENCE_GUIDANCE</vt:lpstr>
      <vt:lpstr>'Q2 _06 (332)'!TABLE_REFERENCE_GUIDANCE</vt:lpstr>
      <vt:lpstr>'R (324)'!TABLE_REFERENCE_GUIDANCE</vt:lpstr>
      <vt:lpstr>'R_15 (336)'!TABLE_REFERENCE_GUIDANCE</vt:lpstr>
      <vt:lpstr>'R1_06 (333)'!TABLE_REFERENCE_GUIDANCE</vt:lpstr>
      <vt:lpstr>'R2_06 (334)'!TABLE_REFERENCE_GUIDANCE</vt:lpstr>
      <vt:lpstr>'S1 (325)'!TABLE_REFERENCE_GUIDANCE</vt:lpstr>
      <vt:lpstr>'S2 (326)'!TABLE_REFERENCE_GUIDANCE</vt:lpstr>
      <vt:lpstr>'S-AP (701)'!TABLE_REFERENCE_GUIDANCE</vt:lpstr>
      <vt:lpstr>'T1 (327)'!TABLE_REFERENCE_GUIDANCE</vt:lpstr>
      <vt:lpstr>'T2 (328)'!TABLE_REFERENCE_GUIDANCE</vt:lpstr>
      <vt:lpstr>'Table 1 (505)'!TABLE_REFERENCE_GUIDANCE</vt:lpstr>
      <vt:lpstr>'Table 2 (506)'!TABLE_REFERENCE_GUIDANCE</vt:lpstr>
      <vt:lpstr>'Table 3 (507)'!TABLE_REFERENCE_GUIDANCE</vt:lpstr>
      <vt:lpstr>'TVIN_15F (227)'!TABLE_REFERENCE_GUIDANCE</vt:lpstr>
      <vt:lpstr>'TVIN_15GMP (228)'!TABLE_REFERENCE_GUIDANCE</vt:lpstr>
      <vt:lpstr>'TVIN_15M (226)'!TABLE_REFERENCE_GUIDANCE</vt:lpstr>
      <vt:lpstr>'U1 (329)'!TABLE_REFERENCE_GUIDANCE</vt:lpstr>
      <vt:lpstr>'U2 (330)'!TABLE_REFERENCE_GUIDANCE</vt:lpstr>
      <vt:lpstr>TABLE_REFERENCE_GUIDANCE</vt:lpstr>
      <vt:lpstr>'A (401)'!TABLE_REFERENCE_GUIDANCE_1</vt:lpstr>
      <vt:lpstr>'A (403)'!TABLE_REFERENCE_GUIDANCE_1</vt:lpstr>
      <vt:lpstr>'A_06 (602)'!TABLE_REFERENCE_GUIDANCE_1</vt:lpstr>
      <vt:lpstr>'A_15_65 (603)'!TABLE_REFERENCE_GUIDANCE_1</vt:lpstr>
      <vt:lpstr>'A_15_66 (604)'!TABLE_REFERENCE_GUIDANCE_1</vt:lpstr>
      <vt:lpstr>'A_15_67 (605)'!TABLE_REFERENCE_GUIDANCE_1</vt:lpstr>
      <vt:lpstr>'A_15_68 (606)'!TABLE_REFERENCE_GUIDANCE_1</vt:lpstr>
      <vt:lpstr>'A_87 (601)'!TABLE_REFERENCE_GUIDANCE_1</vt:lpstr>
      <vt:lpstr>'B (402)'!TABLE_REFERENCE_GUIDANCE_1</vt:lpstr>
      <vt:lpstr>'B (404)'!TABLE_REFERENCE_GUIDANCE_1</vt:lpstr>
      <vt:lpstr>'B_06 (621)'!TABLE_REFERENCE_GUIDANCE_1</vt:lpstr>
      <vt:lpstr>'B_15 (625)'!TABLE_REFERENCE_GUIDANCE_1</vt:lpstr>
      <vt:lpstr>'B_87 (607)'!TABLE_REFERENCE_GUIDANCE_1</vt:lpstr>
      <vt:lpstr>'B-AP (702)'!TABLE_REFERENCE_GUIDANCE_1</vt:lpstr>
      <vt:lpstr>'C (405)'!TABLE_REFERENCE_GUIDANCE_1</vt:lpstr>
      <vt:lpstr>'C (703)'!TABLE_REFERENCE_GUIDANCE_1</vt:lpstr>
      <vt:lpstr>'C_06 (622)'!TABLE_REFERENCE_GUIDANCE_1</vt:lpstr>
      <vt:lpstr>'C_15 (626)'!TABLE_REFERENCE_GUIDANCE_1</vt:lpstr>
      <vt:lpstr>'C_87 (608)'!TABLE_REFERENCE_GUIDANCE_1</vt:lpstr>
      <vt:lpstr>'D_06 (623)'!TABLE_REFERENCE_GUIDANCE_1</vt:lpstr>
      <vt:lpstr>'D1 (203)'!TABLE_REFERENCE_GUIDANCE_1</vt:lpstr>
      <vt:lpstr>'D1_87 (615)'!TABLE_REFERENCE_GUIDANCE_1</vt:lpstr>
      <vt:lpstr>'D2 (204)'!TABLE_REFERENCE_GUIDANCE_1</vt:lpstr>
      <vt:lpstr>'D2_87 (616)'!TABLE_REFERENCE_GUIDANCE_1</vt:lpstr>
      <vt:lpstr>'E_06 (624)'!TABLE_REFERENCE_GUIDANCE_1</vt:lpstr>
      <vt:lpstr>'E1_87 (617)'!TABLE_REFERENCE_GUIDANCE_1</vt:lpstr>
      <vt:lpstr>'E2_87 (618)'!TABLE_REFERENCE_GUIDANCE_1</vt:lpstr>
      <vt:lpstr>'F_06 (611)'!TABLE_REFERENCE_GUIDANCE_1</vt:lpstr>
      <vt:lpstr>'F_15 (613)'!TABLE_REFERENCE_GUIDANCE_1</vt:lpstr>
      <vt:lpstr>'F1_87 (619)'!TABLE_REFERENCE_GUIDANCE_1</vt:lpstr>
      <vt:lpstr>'F2_87 (620)'!TABLE_REFERENCE_GUIDANCE_1</vt:lpstr>
      <vt:lpstr>'G_06 (612)'!TABLE_REFERENCE_GUIDANCE_1</vt:lpstr>
      <vt:lpstr>'G_15 (614)'!TABLE_REFERENCE_GUIDANCE_1</vt:lpstr>
      <vt:lpstr>'G_87 (609)'!TABLE_REFERENCE_GUIDANCE_1</vt:lpstr>
      <vt:lpstr>'G1 (301)'!TABLE_REFERENCE_GUIDANCE_1</vt:lpstr>
      <vt:lpstr>'G1_06 (305)'!TABLE_REFERENCE_GUIDANCE_1</vt:lpstr>
      <vt:lpstr>'G1_15 (309)'!TABLE_REFERENCE_GUIDANCE_1</vt:lpstr>
      <vt:lpstr>'G2 (302)'!TABLE_REFERENCE_GUIDANCE_1</vt:lpstr>
      <vt:lpstr>'G2_06 (306)'!TABLE_REFERENCE_GUIDANCE_1</vt:lpstr>
      <vt:lpstr>'G2_15 (310)'!TABLE_REFERENCE_GUIDANCE_1</vt:lpstr>
      <vt:lpstr>'H_87 (610)'!TABLE_REFERENCE_GUIDANCE_1</vt:lpstr>
      <vt:lpstr>'H1 (303)'!TABLE_REFERENCE_GUIDANCE_1</vt:lpstr>
      <vt:lpstr>'H1_06 (307)'!TABLE_REFERENCE_GUIDANCE_1</vt:lpstr>
      <vt:lpstr>'H1_15 (311)'!TABLE_REFERENCE_GUIDANCE_1</vt:lpstr>
      <vt:lpstr>'H2 (304)'!TABLE_REFERENCE_GUIDANCE_1</vt:lpstr>
      <vt:lpstr>'H2_06 (308)'!TABLE_REFERENCE_GUIDANCE_1</vt:lpstr>
      <vt:lpstr>'H2_15 (312)'!TABLE_REFERENCE_GUIDANCE_1</vt:lpstr>
      <vt:lpstr>'K (313)'!TABLE_REFERENCE_GUIDANCE_1</vt:lpstr>
      <vt:lpstr>'K_06 (314)'!TABLE_REFERENCE_GUIDANCE_1</vt:lpstr>
      <vt:lpstr>'K_15_65 (315)'!TABLE_REFERENCE_GUIDANCE_1</vt:lpstr>
      <vt:lpstr>'K_15_66 (316)'!TABLE_REFERENCE_GUIDANCE_1</vt:lpstr>
      <vt:lpstr>'K_15_67 (317)'!TABLE_REFERENCE_GUIDANCE_1</vt:lpstr>
      <vt:lpstr>'K_15_68 (318)'!TABLE_REFERENCE_GUIDANCE_1</vt:lpstr>
      <vt:lpstr>'M (229)'!TABLE_REFERENCE_GUIDANCE_1</vt:lpstr>
      <vt:lpstr>'M (319)'!TABLE_REFERENCE_GUIDANCE_1</vt:lpstr>
      <vt:lpstr>'N (320)'!TABLE_REFERENCE_GUIDANCE_1</vt:lpstr>
      <vt:lpstr>'NA1 (201)'!TABLE_REFERENCE_GUIDANCE_1</vt:lpstr>
      <vt:lpstr>'NA1_06 (207)'!TABLE_REFERENCE_GUIDANCE_1</vt:lpstr>
      <vt:lpstr>'NA1_15_65 (212)'!TABLE_REFERENCE_GUIDANCE_1</vt:lpstr>
      <vt:lpstr>'NA1_15_66 (213)'!TABLE_REFERENCE_GUIDANCE_1</vt:lpstr>
      <vt:lpstr>'NA1_15_67 (214)'!TABLE_REFERENCE_GUIDANCE_1</vt:lpstr>
      <vt:lpstr>'NA1_15_68 (215)'!TABLE_REFERENCE_GUIDANCE_1</vt:lpstr>
      <vt:lpstr>'NA2 (202)'!TABLE_REFERENCE_GUIDANCE_1</vt:lpstr>
      <vt:lpstr>'NA2_06 (208)'!TABLE_REFERENCE_GUIDANCE_1</vt:lpstr>
      <vt:lpstr>'NA2_15_65 (216)'!TABLE_REFERENCE_GUIDANCE_1</vt:lpstr>
      <vt:lpstr>'NA2_15_66 (217)'!TABLE_REFERENCE_GUIDANCE_1</vt:lpstr>
      <vt:lpstr>'NA2_15_67 (218)'!TABLE_REFERENCE_GUIDANCE_1</vt:lpstr>
      <vt:lpstr>'NA2_15_68 (219)'!TABLE_REFERENCE_GUIDANCE_1</vt:lpstr>
      <vt:lpstr>'NA3_06 (209)'!TABLE_REFERENCE_GUIDANCE_1</vt:lpstr>
      <vt:lpstr>'NF1 (205)'!TABLE_REFERENCE_GUIDANCE_1</vt:lpstr>
      <vt:lpstr>'NF1_06 (210)'!TABLE_REFERENCE_GUIDANCE_1</vt:lpstr>
      <vt:lpstr>'NF1_15 (220)'!TABLE_REFERENCE_GUIDANCE_1</vt:lpstr>
      <vt:lpstr>'NF2 (206)'!TABLE_REFERENCE_GUIDANCE_1</vt:lpstr>
      <vt:lpstr>'NF2_06 (211)'!TABLE_REFERENCE_GUIDANCE_1</vt:lpstr>
      <vt:lpstr>'NF2_15 (221)'!TABLE_REFERENCE_GUIDANCE_1</vt:lpstr>
      <vt:lpstr>'P (321)'!TABLE_REFERENCE_GUIDANCE_1</vt:lpstr>
      <vt:lpstr>'Q_15 (335)'!TABLE_REFERENCE_GUIDANCE_1</vt:lpstr>
      <vt:lpstr>'Q1 (322)'!TABLE_REFERENCE_GUIDANCE_1</vt:lpstr>
      <vt:lpstr>'Q1_06 (331)'!TABLE_REFERENCE_GUIDANCE_1</vt:lpstr>
      <vt:lpstr>'Q2 (323)'!TABLE_REFERENCE_GUIDANCE_1</vt:lpstr>
      <vt:lpstr>'Q2 _06 (332)'!TABLE_REFERENCE_GUIDANCE_1</vt:lpstr>
      <vt:lpstr>'R (324)'!TABLE_REFERENCE_GUIDANCE_1</vt:lpstr>
      <vt:lpstr>'R_15 (336)'!TABLE_REFERENCE_GUIDANCE_1</vt:lpstr>
      <vt:lpstr>'R1_06 (333)'!TABLE_REFERENCE_GUIDANCE_1</vt:lpstr>
      <vt:lpstr>'R2_06 (334)'!TABLE_REFERENCE_GUIDANCE_1</vt:lpstr>
      <vt:lpstr>'S1 (325)'!TABLE_REFERENCE_GUIDANCE_1</vt:lpstr>
      <vt:lpstr>'S2 (326)'!TABLE_REFERENCE_GUIDANCE_1</vt:lpstr>
      <vt:lpstr>'S-AP (701)'!TABLE_REFERENCE_GUIDANCE_1</vt:lpstr>
      <vt:lpstr>'T1 (327)'!TABLE_REFERENCE_GUIDANCE_1</vt:lpstr>
      <vt:lpstr>'T2 (328)'!TABLE_REFERENCE_GUIDANCE_1</vt:lpstr>
      <vt:lpstr>'Table 1 (505)'!TABLE_REFERENCE_GUIDANCE_1</vt:lpstr>
      <vt:lpstr>'Table 2 (506)'!TABLE_REFERENCE_GUIDANCE_1</vt:lpstr>
      <vt:lpstr>'Table 3 (507)'!TABLE_REFERENCE_GUIDANCE_1</vt:lpstr>
      <vt:lpstr>'TVIN_15F (227)'!TABLE_REFERENCE_GUIDANCE_1</vt:lpstr>
      <vt:lpstr>'TVIN_15GMP (228)'!TABLE_REFERENCE_GUIDANCE_1</vt:lpstr>
      <vt:lpstr>'TVIN_15M (226)'!TABLE_REFERENCE_GUIDANCE_1</vt:lpstr>
      <vt:lpstr>'U1 (329)'!TABLE_REFERENCE_GUIDANCE_1</vt:lpstr>
      <vt:lpstr>'U2 (330)'!TABLE_REFERENCE_GUIDANCE_1</vt:lpstr>
      <vt:lpstr>'1 (501)'!TABLE_RELATED</vt:lpstr>
      <vt:lpstr>'1 (801)'!TABLE_RELATED</vt:lpstr>
      <vt:lpstr>'2 (502)'!TABLE_RELATED</vt:lpstr>
      <vt:lpstr>'2 (802)'!TABLE_RELATED</vt:lpstr>
      <vt:lpstr>'3 (503)'!TABLE_RELATED</vt:lpstr>
      <vt:lpstr>'504'!TABLE_RELATED</vt:lpstr>
      <vt:lpstr>'A (401)'!TABLE_RELATED</vt:lpstr>
      <vt:lpstr>'A (403)'!TABLE_RELATED</vt:lpstr>
      <vt:lpstr>'A_06 (602)'!TABLE_RELATED</vt:lpstr>
      <vt:lpstr>'A_15_65 (603)'!TABLE_RELATED</vt:lpstr>
      <vt:lpstr>'A_15_66 (604)'!TABLE_RELATED</vt:lpstr>
      <vt:lpstr>'A_15_67 (605)'!TABLE_RELATED</vt:lpstr>
      <vt:lpstr>'A_15_68 (606)'!TABLE_RELATED</vt:lpstr>
      <vt:lpstr>'A_87 (601)'!TABLE_RELATED</vt:lpstr>
      <vt:lpstr>'B (404)'!TABLE_RELATED</vt:lpstr>
      <vt:lpstr>'B_06 (621)'!TABLE_RELATED</vt:lpstr>
      <vt:lpstr>'B_15 (625)'!TABLE_RELATED</vt:lpstr>
      <vt:lpstr>'B_87 (607)'!TABLE_RELATED</vt:lpstr>
      <vt:lpstr>'B-AP (702)'!TABLE_RELATED</vt:lpstr>
      <vt:lpstr>'C (405)'!TABLE_RELATED</vt:lpstr>
      <vt:lpstr>'C (703)'!TABLE_RELATED</vt:lpstr>
      <vt:lpstr>'C_06 (622)'!TABLE_RELATED</vt:lpstr>
      <vt:lpstr>'C_15 (626)'!TABLE_RELATED</vt:lpstr>
      <vt:lpstr>'C_87 (608)'!TABLE_RELATED</vt:lpstr>
      <vt:lpstr>'D_06 (623)'!TABLE_RELATED</vt:lpstr>
      <vt:lpstr>'D1 (203)'!TABLE_RELATED</vt:lpstr>
      <vt:lpstr>'D1_87 (615)'!TABLE_RELATED</vt:lpstr>
      <vt:lpstr>'D2 (204)'!TABLE_RELATED</vt:lpstr>
      <vt:lpstr>'D2_87 (616)'!TABLE_RELATED</vt:lpstr>
      <vt:lpstr>'E_06 (624)'!TABLE_RELATED</vt:lpstr>
      <vt:lpstr>'E1_87 (617)'!TABLE_RELATED</vt:lpstr>
      <vt:lpstr>'E2_87 (618)'!TABLE_RELATED</vt:lpstr>
      <vt:lpstr>'F_06 (611)'!TABLE_RELATED</vt:lpstr>
      <vt:lpstr>'F_15 (613)'!TABLE_RELATED</vt:lpstr>
      <vt:lpstr>'F1_87 (619)'!TABLE_RELATED</vt:lpstr>
      <vt:lpstr>'F2_87 (620)'!TABLE_RELATED</vt:lpstr>
      <vt:lpstr>'G_06 (612)'!TABLE_RELATED</vt:lpstr>
      <vt:lpstr>'G_15 (614)'!TABLE_RELATED</vt:lpstr>
      <vt:lpstr>'G_87 (609)'!TABLE_RELATED</vt:lpstr>
      <vt:lpstr>'G1 (301)'!TABLE_RELATED</vt:lpstr>
      <vt:lpstr>'G1_06 (305)'!TABLE_RELATED</vt:lpstr>
      <vt:lpstr>'G1_15 (309)'!TABLE_RELATED</vt:lpstr>
      <vt:lpstr>'G2 (302)'!TABLE_RELATED</vt:lpstr>
      <vt:lpstr>'G2_06 (306)'!TABLE_RELATED</vt:lpstr>
      <vt:lpstr>'G2_15 (310)'!TABLE_RELATED</vt:lpstr>
      <vt:lpstr>'H_87 (610)'!TABLE_RELATED</vt:lpstr>
      <vt:lpstr>'H1 (303)'!TABLE_RELATED</vt:lpstr>
      <vt:lpstr>'H1_06 (307)'!TABLE_RELATED</vt:lpstr>
      <vt:lpstr>'H1_15 (311)'!TABLE_RELATED</vt:lpstr>
      <vt:lpstr>'H2 (304)'!TABLE_RELATED</vt:lpstr>
      <vt:lpstr>'H2_06 (308)'!TABLE_RELATED</vt:lpstr>
      <vt:lpstr>'H2_15 (312)'!TABLE_RELATED</vt:lpstr>
      <vt:lpstr>'K (313)'!TABLE_RELATED</vt:lpstr>
      <vt:lpstr>'K_06 (314)'!TABLE_RELATED</vt:lpstr>
      <vt:lpstr>'K_15_65 (315)'!TABLE_RELATED</vt:lpstr>
      <vt:lpstr>'K_15_66 (316)'!TABLE_RELATED</vt:lpstr>
      <vt:lpstr>'K_15_67 (317)'!TABLE_RELATED</vt:lpstr>
      <vt:lpstr>'K_15_68 (318)'!TABLE_RELATED</vt:lpstr>
      <vt:lpstr>'M (229)'!TABLE_RELATED</vt:lpstr>
      <vt:lpstr>'M (319)'!TABLE_RELATED</vt:lpstr>
      <vt:lpstr>'N (320)'!TABLE_RELATED</vt:lpstr>
      <vt:lpstr>'NA1 (201)'!TABLE_RELATED</vt:lpstr>
      <vt:lpstr>'NA1_06 (207)'!TABLE_RELATED</vt:lpstr>
      <vt:lpstr>'NA1_15_65 (212)'!TABLE_RELATED</vt:lpstr>
      <vt:lpstr>'NA1_15_66 (213)'!TABLE_RELATED</vt:lpstr>
      <vt:lpstr>'NA1_15_67 (214)'!TABLE_RELATED</vt:lpstr>
      <vt:lpstr>'NA1_15_68 (215)'!TABLE_RELATED</vt:lpstr>
      <vt:lpstr>'NA2 (202)'!TABLE_RELATED</vt:lpstr>
      <vt:lpstr>'NA2_06 (208)'!TABLE_RELATED</vt:lpstr>
      <vt:lpstr>'NA2_15_65 (216)'!TABLE_RELATED</vt:lpstr>
      <vt:lpstr>'NA2_15_66 (217)'!TABLE_RELATED</vt:lpstr>
      <vt:lpstr>'NA2_15_67 (218)'!TABLE_RELATED</vt:lpstr>
      <vt:lpstr>'NA2_15_68 (219)'!TABLE_RELATED</vt:lpstr>
      <vt:lpstr>'NA3_06 (209)'!TABLE_RELATED</vt:lpstr>
      <vt:lpstr>'NF1 (205)'!TABLE_RELATED</vt:lpstr>
      <vt:lpstr>'NF1_06 (210)'!TABLE_RELATED</vt:lpstr>
      <vt:lpstr>'NF1_15 (220)'!TABLE_RELATED</vt:lpstr>
      <vt:lpstr>'NF2 (206)'!TABLE_RELATED</vt:lpstr>
      <vt:lpstr>'NF2_06 (211)'!TABLE_RELATED</vt:lpstr>
      <vt:lpstr>'NF2_15 (221)'!TABLE_RELATED</vt:lpstr>
      <vt:lpstr>'P (321)'!TABLE_RELATED</vt:lpstr>
      <vt:lpstr>'Q_15 (335)'!TABLE_RELATED</vt:lpstr>
      <vt:lpstr>'Q1 (322)'!TABLE_RELATED</vt:lpstr>
      <vt:lpstr>'Q1_06 (331)'!TABLE_RELATED</vt:lpstr>
      <vt:lpstr>'Q2 (323)'!TABLE_RELATED</vt:lpstr>
      <vt:lpstr>'Q2 _06 (332)'!TABLE_RELATED</vt:lpstr>
      <vt:lpstr>'R (324)'!TABLE_RELATED</vt:lpstr>
      <vt:lpstr>'R_15 (336)'!TABLE_RELATED</vt:lpstr>
      <vt:lpstr>'R1_06 (333)'!TABLE_RELATED</vt:lpstr>
      <vt:lpstr>'R2_06 (334)'!TABLE_RELATED</vt:lpstr>
      <vt:lpstr>'S1 (325)'!TABLE_RELATED</vt:lpstr>
      <vt:lpstr>'S2 (326)'!TABLE_RELATED</vt:lpstr>
      <vt:lpstr>'S-AP (701)'!TABLE_RELATED</vt:lpstr>
      <vt:lpstr>'T1 (327)'!TABLE_RELATED</vt:lpstr>
      <vt:lpstr>'T2 (328)'!TABLE_RELATED</vt:lpstr>
      <vt:lpstr>'Table 1 (505)'!TABLE_RELATED</vt:lpstr>
      <vt:lpstr>'Table 2 (506)'!TABLE_RELATED</vt:lpstr>
      <vt:lpstr>'Table 3 (507)'!TABLE_RELATED</vt:lpstr>
      <vt:lpstr>'TVIN_15F (227)'!TABLE_RELATED</vt:lpstr>
      <vt:lpstr>'TVIN_15GMP (228)'!TABLE_RELATED</vt:lpstr>
      <vt:lpstr>'TVIN_15M (226)'!TABLE_RELATED</vt:lpstr>
      <vt:lpstr>'U1 (329)'!TABLE_RELATED</vt:lpstr>
      <vt:lpstr>'U2 (330)'!TABLE_RELATED</vt:lpstr>
      <vt:lpstr>TABLE_RELATED</vt:lpstr>
      <vt:lpstr>'A (401)'!TABLE_RELATED_1</vt:lpstr>
      <vt:lpstr>'A (403)'!TABLE_RELATED_1</vt:lpstr>
      <vt:lpstr>'A_06 (602)'!TABLE_RELATED_1</vt:lpstr>
      <vt:lpstr>'A_15_65 (603)'!TABLE_RELATED_1</vt:lpstr>
      <vt:lpstr>'A_15_66 (604)'!TABLE_RELATED_1</vt:lpstr>
      <vt:lpstr>'A_15_67 (605)'!TABLE_RELATED_1</vt:lpstr>
      <vt:lpstr>'A_15_68 (606)'!TABLE_RELATED_1</vt:lpstr>
      <vt:lpstr>'A_87 (601)'!TABLE_RELATED_1</vt:lpstr>
      <vt:lpstr>'B (404)'!TABLE_RELATED_1</vt:lpstr>
      <vt:lpstr>'B_06 (621)'!TABLE_RELATED_1</vt:lpstr>
      <vt:lpstr>'B_15 (625)'!TABLE_RELATED_1</vt:lpstr>
      <vt:lpstr>'B_87 (607)'!TABLE_RELATED_1</vt:lpstr>
      <vt:lpstr>'B-AP (702)'!TABLE_RELATED_1</vt:lpstr>
      <vt:lpstr>'C (405)'!TABLE_RELATED_1</vt:lpstr>
      <vt:lpstr>'C (703)'!TABLE_RELATED_1</vt:lpstr>
      <vt:lpstr>'C_06 (622)'!TABLE_RELATED_1</vt:lpstr>
      <vt:lpstr>'C_15 (626)'!TABLE_RELATED_1</vt:lpstr>
      <vt:lpstr>'C_87 (608)'!TABLE_RELATED_1</vt:lpstr>
      <vt:lpstr>'D_06 (623)'!TABLE_RELATED_1</vt:lpstr>
      <vt:lpstr>'D1 (203)'!TABLE_RELATED_1</vt:lpstr>
      <vt:lpstr>'D1_87 (615)'!TABLE_RELATED_1</vt:lpstr>
      <vt:lpstr>'D2 (204)'!TABLE_RELATED_1</vt:lpstr>
      <vt:lpstr>'D2_87 (616)'!TABLE_RELATED_1</vt:lpstr>
      <vt:lpstr>'E_06 (624)'!TABLE_RELATED_1</vt:lpstr>
      <vt:lpstr>'E1_87 (617)'!TABLE_RELATED_1</vt:lpstr>
      <vt:lpstr>'E2_87 (618)'!TABLE_RELATED_1</vt:lpstr>
      <vt:lpstr>'F_06 (611)'!TABLE_RELATED_1</vt:lpstr>
      <vt:lpstr>'F_15 (613)'!TABLE_RELATED_1</vt:lpstr>
      <vt:lpstr>'F1_87 (619)'!TABLE_RELATED_1</vt:lpstr>
      <vt:lpstr>'F2_87 (620)'!TABLE_RELATED_1</vt:lpstr>
      <vt:lpstr>'G_06 (612)'!TABLE_RELATED_1</vt:lpstr>
      <vt:lpstr>'G_15 (614)'!TABLE_RELATED_1</vt:lpstr>
      <vt:lpstr>'G_87 (609)'!TABLE_RELATED_1</vt:lpstr>
      <vt:lpstr>'G1 (301)'!TABLE_RELATED_1</vt:lpstr>
      <vt:lpstr>'G1_06 (305)'!TABLE_RELATED_1</vt:lpstr>
      <vt:lpstr>'G1_15 (309)'!TABLE_RELATED_1</vt:lpstr>
      <vt:lpstr>'G2 (302)'!TABLE_RELATED_1</vt:lpstr>
      <vt:lpstr>'G2_06 (306)'!TABLE_RELATED_1</vt:lpstr>
      <vt:lpstr>'G2_15 (310)'!TABLE_RELATED_1</vt:lpstr>
      <vt:lpstr>'H_87 (610)'!TABLE_RELATED_1</vt:lpstr>
      <vt:lpstr>'H1 (303)'!TABLE_RELATED_1</vt:lpstr>
      <vt:lpstr>'H1_06 (307)'!TABLE_RELATED_1</vt:lpstr>
      <vt:lpstr>'H1_15 (311)'!TABLE_RELATED_1</vt:lpstr>
      <vt:lpstr>'H2 (304)'!TABLE_RELATED_1</vt:lpstr>
      <vt:lpstr>'H2_06 (308)'!TABLE_RELATED_1</vt:lpstr>
      <vt:lpstr>'H2_15 (312)'!TABLE_RELATED_1</vt:lpstr>
      <vt:lpstr>'K (313)'!TABLE_RELATED_1</vt:lpstr>
      <vt:lpstr>'K_06 (314)'!TABLE_RELATED_1</vt:lpstr>
      <vt:lpstr>'K_15_65 (315)'!TABLE_RELATED_1</vt:lpstr>
      <vt:lpstr>'K_15_66 (316)'!TABLE_RELATED_1</vt:lpstr>
      <vt:lpstr>'K_15_67 (317)'!TABLE_RELATED_1</vt:lpstr>
      <vt:lpstr>'K_15_68 (318)'!TABLE_RELATED_1</vt:lpstr>
      <vt:lpstr>'M (229)'!TABLE_RELATED_1</vt:lpstr>
      <vt:lpstr>'M (319)'!TABLE_RELATED_1</vt:lpstr>
      <vt:lpstr>'N (320)'!TABLE_RELATED_1</vt:lpstr>
      <vt:lpstr>'NA1 (201)'!TABLE_RELATED_1</vt:lpstr>
      <vt:lpstr>'NA1_06 (207)'!TABLE_RELATED_1</vt:lpstr>
      <vt:lpstr>'NA1_15_65 (212)'!TABLE_RELATED_1</vt:lpstr>
      <vt:lpstr>'NA1_15_66 (213)'!TABLE_RELATED_1</vt:lpstr>
      <vt:lpstr>'NA1_15_67 (214)'!TABLE_RELATED_1</vt:lpstr>
      <vt:lpstr>'NA1_15_68 (215)'!TABLE_RELATED_1</vt:lpstr>
      <vt:lpstr>'NA2 (202)'!TABLE_RELATED_1</vt:lpstr>
      <vt:lpstr>'NA2_06 (208)'!TABLE_RELATED_1</vt:lpstr>
      <vt:lpstr>'NA2_15_65 (216)'!TABLE_RELATED_1</vt:lpstr>
      <vt:lpstr>'NA2_15_66 (217)'!TABLE_RELATED_1</vt:lpstr>
      <vt:lpstr>'NA2_15_67 (218)'!TABLE_RELATED_1</vt:lpstr>
      <vt:lpstr>'NA2_15_68 (219)'!TABLE_RELATED_1</vt:lpstr>
      <vt:lpstr>'NA3_06 (209)'!TABLE_RELATED_1</vt:lpstr>
      <vt:lpstr>'NF1 (205)'!TABLE_RELATED_1</vt:lpstr>
      <vt:lpstr>'NF1_06 (210)'!TABLE_RELATED_1</vt:lpstr>
      <vt:lpstr>'NF1_15 (220)'!TABLE_RELATED_1</vt:lpstr>
      <vt:lpstr>'NF2 (206)'!TABLE_RELATED_1</vt:lpstr>
      <vt:lpstr>'NF2_06 (211)'!TABLE_RELATED_1</vt:lpstr>
      <vt:lpstr>'NF2_15 (221)'!TABLE_RELATED_1</vt:lpstr>
      <vt:lpstr>'P (321)'!TABLE_RELATED_1</vt:lpstr>
      <vt:lpstr>'Q_15 (335)'!TABLE_RELATED_1</vt:lpstr>
      <vt:lpstr>'Q1 (322)'!TABLE_RELATED_1</vt:lpstr>
      <vt:lpstr>'Q1_06 (331)'!TABLE_RELATED_1</vt:lpstr>
      <vt:lpstr>'Q2 (323)'!TABLE_RELATED_1</vt:lpstr>
      <vt:lpstr>'Q2 _06 (332)'!TABLE_RELATED_1</vt:lpstr>
      <vt:lpstr>'R (324)'!TABLE_RELATED_1</vt:lpstr>
      <vt:lpstr>'R_15 (336)'!TABLE_RELATED_1</vt:lpstr>
      <vt:lpstr>'R1_06 (333)'!TABLE_RELATED_1</vt:lpstr>
      <vt:lpstr>'R2_06 (334)'!TABLE_RELATED_1</vt:lpstr>
      <vt:lpstr>'S1 (325)'!TABLE_RELATED_1</vt:lpstr>
      <vt:lpstr>'S2 (326)'!TABLE_RELATED_1</vt:lpstr>
      <vt:lpstr>'S-AP (701)'!TABLE_RELATED_1</vt:lpstr>
      <vt:lpstr>'T1 (327)'!TABLE_RELATED_1</vt:lpstr>
      <vt:lpstr>'T2 (328)'!TABLE_RELATED_1</vt:lpstr>
      <vt:lpstr>'Table 1 (505)'!TABLE_RELATED_1</vt:lpstr>
      <vt:lpstr>'Table 2 (506)'!TABLE_RELATED_1</vt:lpstr>
      <vt:lpstr>'Table 3 (507)'!TABLE_RELATED_1</vt:lpstr>
      <vt:lpstr>'TVIN_15F (227)'!TABLE_RELATED_1</vt:lpstr>
      <vt:lpstr>'TVIN_15GMP (228)'!TABLE_RELATED_1</vt:lpstr>
      <vt:lpstr>'TVIN_15M (226)'!TABLE_RELATED_1</vt:lpstr>
      <vt:lpstr>'U1 (329)'!TABLE_RELATED_1</vt:lpstr>
      <vt:lpstr>'U2 (330)'!TABLE_RELATED_1</vt:lpstr>
      <vt:lpstr>'1 (501)'!TABLE_SECTION</vt:lpstr>
      <vt:lpstr>'1 (801)'!TABLE_SECTION</vt:lpstr>
      <vt:lpstr>'2 (502)'!TABLE_SECTION</vt:lpstr>
      <vt:lpstr>'2 (802)'!TABLE_SECTION</vt:lpstr>
      <vt:lpstr>'3 (503)'!TABLE_SECTION</vt:lpstr>
      <vt:lpstr>'504'!TABLE_SECTION</vt:lpstr>
      <vt:lpstr>'A (401)'!TABLE_SECTION</vt:lpstr>
      <vt:lpstr>'A (403)'!TABLE_SECTION</vt:lpstr>
      <vt:lpstr>'A_06 (602)'!TABLE_SECTION</vt:lpstr>
      <vt:lpstr>'A_15_65 (603)'!TABLE_SECTION</vt:lpstr>
      <vt:lpstr>'A_15_66 (604)'!TABLE_SECTION</vt:lpstr>
      <vt:lpstr>'A_15_67 (605)'!TABLE_SECTION</vt:lpstr>
      <vt:lpstr>'A_15_68 (606)'!TABLE_SECTION</vt:lpstr>
      <vt:lpstr>'A_87 (601)'!TABLE_SECTION</vt:lpstr>
      <vt:lpstr>'B (402)'!TABLE_SECTION</vt:lpstr>
      <vt:lpstr>'B (404)'!TABLE_SECTION</vt:lpstr>
      <vt:lpstr>'B_06 (621)'!TABLE_SECTION</vt:lpstr>
      <vt:lpstr>'B_15 (625)'!TABLE_SECTION</vt:lpstr>
      <vt:lpstr>'B_87 (607)'!TABLE_SECTION</vt:lpstr>
      <vt:lpstr>'B-AP (702)'!TABLE_SECTION</vt:lpstr>
      <vt:lpstr>'C (405)'!TABLE_SECTION</vt:lpstr>
      <vt:lpstr>'C (703)'!TABLE_SECTION</vt:lpstr>
      <vt:lpstr>'C_06 (622)'!TABLE_SECTION</vt:lpstr>
      <vt:lpstr>'C_15 (626)'!TABLE_SECTION</vt:lpstr>
      <vt:lpstr>'C_87 (608)'!TABLE_SECTION</vt:lpstr>
      <vt:lpstr>'D_06 (623)'!TABLE_SECTION</vt:lpstr>
      <vt:lpstr>'D1 (203)'!TABLE_SECTION</vt:lpstr>
      <vt:lpstr>'D1_87 (615)'!TABLE_SECTION</vt:lpstr>
      <vt:lpstr>'D2 (204)'!TABLE_SECTION</vt:lpstr>
      <vt:lpstr>'D2_87 (616)'!TABLE_SECTION</vt:lpstr>
      <vt:lpstr>'E_06 (624)'!TABLE_SECTION</vt:lpstr>
      <vt:lpstr>'E1_87 (617)'!TABLE_SECTION</vt:lpstr>
      <vt:lpstr>'E2_87 (618)'!TABLE_SECTION</vt:lpstr>
      <vt:lpstr>'F_06 (611)'!TABLE_SECTION</vt:lpstr>
      <vt:lpstr>'F_15 (613)'!TABLE_SECTION</vt:lpstr>
      <vt:lpstr>'F1_87 (619)'!TABLE_SECTION</vt:lpstr>
      <vt:lpstr>'F2_87 (620)'!TABLE_SECTION</vt:lpstr>
      <vt:lpstr>'G_06 (612)'!TABLE_SECTION</vt:lpstr>
      <vt:lpstr>'G_15 (614)'!TABLE_SECTION</vt:lpstr>
      <vt:lpstr>'G_87 (609)'!TABLE_SECTION</vt:lpstr>
      <vt:lpstr>'G1 (301)'!TABLE_SECTION</vt:lpstr>
      <vt:lpstr>'G1_06 (305)'!TABLE_SECTION</vt:lpstr>
      <vt:lpstr>'G1_15 (309)'!TABLE_SECTION</vt:lpstr>
      <vt:lpstr>'G2 (302)'!TABLE_SECTION</vt:lpstr>
      <vt:lpstr>'G2_06 (306)'!TABLE_SECTION</vt:lpstr>
      <vt:lpstr>'G2_15 (310)'!TABLE_SECTION</vt:lpstr>
      <vt:lpstr>'H_87 (610)'!TABLE_SECTION</vt:lpstr>
      <vt:lpstr>'H1 (303)'!TABLE_SECTION</vt:lpstr>
      <vt:lpstr>'H1_06 (307)'!TABLE_SECTION</vt:lpstr>
      <vt:lpstr>'H1_15 (311)'!TABLE_SECTION</vt:lpstr>
      <vt:lpstr>'H2 (304)'!TABLE_SECTION</vt:lpstr>
      <vt:lpstr>'H2_06 (308)'!TABLE_SECTION</vt:lpstr>
      <vt:lpstr>'H2_15 (312)'!TABLE_SECTION</vt:lpstr>
      <vt:lpstr>'K (313)'!TABLE_SECTION</vt:lpstr>
      <vt:lpstr>'K_06 (314)'!TABLE_SECTION</vt:lpstr>
      <vt:lpstr>'K_15_65 (315)'!TABLE_SECTION</vt:lpstr>
      <vt:lpstr>'K_15_66 (316)'!TABLE_SECTION</vt:lpstr>
      <vt:lpstr>'K_15_67 (317)'!TABLE_SECTION</vt:lpstr>
      <vt:lpstr>'K_15_68 (318)'!TABLE_SECTION</vt:lpstr>
      <vt:lpstr>'M (229)'!TABLE_SECTION</vt:lpstr>
      <vt:lpstr>'M (319)'!TABLE_SECTION</vt:lpstr>
      <vt:lpstr>'N (320)'!TABLE_SECTION</vt:lpstr>
      <vt:lpstr>'NA1 (201)'!TABLE_SECTION</vt:lpstr>
      <vt:lpstr>'NA1_06 (207)'!TABLE_SECTION</vt:lpstr>
      <vt:lpstr>'NA1_15_65 (212)'!TABLE_SECTION</vt:lpstr>
      <vt:lpstr>'NA1_15_66 (213)'!TABLE_SECTION</vt:lpstr>
      <vt:lpstr>'NA1_15_67 (214)'!TABLE_SECTION</vt:lpstr>
      <vt:lpstr>'NA1_15_68 (215)'!TABLE_SECTION</vt:lpstr>
      <vt:lpstr>'NA2 (202)'!TABLE_SECTION</vt:lpstr>
      <vt:lpstr>'NA2_06 (208)'!TABLE_SECTION</vt:lpstr>
      <vt:lpstr>'NA2_15_65 (216)'!TABLE_SECTION</vt:lpstr>
      <vt:lpstr>'NA2_15_66 (217)'!TABLE_SECTION</vt:lpstr>
      <vt:lpstr>'NA2_15_67 (218)'!TABLE_SECTION</vt:lpstr>
      <vt:lpstr>'NA2_15_68 (219)'!TABLE_SECTION</vt:lpstr>
      <vt:lpstr>'NA3_06 (209)'!TABLE_SECTION</vt:lpstr>
      <vt:lpstr>'NF1 (205)'!TABLE_SECTION</vt:lpstr>
      <vt:lpstr>'NF1_06 (210)'!TABLE_SECTION</vt:lpstr>
      <vt:lpstr>'NF1_15 (220)'!TABLE_SECTION</vt:lpstr>
      <vt:lpstr>'NF2 (206)'!TABLE_SECTION</vt:lpstr>
      <vt:lpstr>'NF2_06 (211)'!TABLE_SECTION</vt:lpstr>
      <vt:lpstr>'NF2_15 (221)'!TABLE_SECTION</vt:lpstr>
      <vt:lpstr>'P (321)'!TABLE_SECTION</vt:lpstr>
      <vt:lpstr>'Q_15 (335)'!TABLE_SECTION</vt:lpstr>
      <vt:lpstr>'Q1 (322)'!TABLE_SECTION</vt:lpstr>
      <vt:lpstr>'Q1_06 (331)'!TABLE_SECTION</vt:lpstr>
      <vt:lpstr>'Q2 (323)'!TABLE_SECTION</vt:lpstr>
      <vt:lpstr>'Q2 _06 (332)'!TABLE_SECTION</vt:lpstr>
      <vt:lpstr>'R (324)'!TABLE_SECTION</vt:lpstr>
      <vt:lpstr>'R_15 (336)'!TABLE_SECTION</vt:lpstr>
      <vt:lpstr>'R1_06 (333)'!TABLE_SECTION</vt:lpstr>
      <vt:lpstr>'R2_06 (334)'!TABLE_SECTION</vt:lpstr>
      <vt:lpstr>'S1 (325)'!TABLE_SECTION</vt:lpstr>
      <vt:lpstr>'S2 (326)'!TABLE_SECTION</vt:lpstr>
      <vt:lpstr>'S-AP (701)'!TABLE_SECTION</vt:lpstr>
      <vt:lpstr>'T1 (327)'!TABLE_SECTION</vt:lpstr>
      <vt:lpstr>'T2 (328)'!TABLE_SECTION</vt:lpstr>
      <vt:lpstr>'Table 1 (505)'!TABLE_SECTION</vt:lpstr>
      <vt:lpstr>'Table 2 (506)'!TABLE_SECTION</vt:lpstr>
      <vt:lpstr>'Table 3 (507)'!TABLE_SECTION</vt:lpstr>
      <vt:lpstr>'TVIN_15F (227)'!TABLE_SECTION</vt:lpstr>
      <vt:lpstr>'TVIN_15GMP (228)'!TABLE_SECTION</vt:lpstr>
      <vt:lpstr>'TVIN_15M (226)'!TABLE_SECTION</vt:lpstr>
      <vt:lpstr>'U1 (329)'!TABLE_SECTION</vt:lpstr>
      <vt:lpstr>'U2 (330)'!TABLE_SECTION</vt:lpstr>
      <vt:lpstr>TABLE_SECTION</vt:lpstr>
      <vt:lpstr>'A (401)'!TABLE_SECTION_1</vt:lpstr>
      <vt:lpstr>'A (403)'!TABLE_SECTION_1</vt:lpstr>
      <vt:lpstr>'A_06 (602)'!TABLE_SECTION_1</vt:lpstr>
      <vt:lpstr>'A_15_65 (603)'!TABLE_SECTION_1</vt:lpstr>
      <vt:lpstr>'A_15_66 (604)'!TABLE_SECTION_1</vt:lpstr>
      <vt:lpstr>'A_15_67 (605)'!TABLE_SECTION_1</vt:lpstr>
      <vt:lpstr>'A_15_68 (606)'!TABLE_SECTION_1</vt:lpstr>
      <vt:lpstr>'A_87 (601)'!TABLE_SECTION_1</vt:lpstr>
      <vt:lpstr>'B (402)'!TABLE_SECTION_1</vt:lpstr>
      <vt:lpstr>'B (404)'!TABLE_SECTION_1</vt:lpstr>
      <vt:lpstr>'B_06 (621)'!TABLE_SECTION_1</vt:lpstr>
      <vt:lpstr>'B_15 (625)'!TABLE_SECTION_1</vt:lpstr>
      <vt:lpstr>'B_87 (607)'!TABLE_SECTION_1</vt:lpstr>
      <vt:lpstr>'B-AP (702)'!TABLE_SECTION_1</vt:lpstr>
      <vt:lpstr>'C (405)'!TABLE_SECTION_1</vt:lpstr>
      <vt:lpstr>'C (703)'!TABLE_SECTION_1</vt:lpstr>
      <vt:lpstr>'C_06 (622)'!TABLE_SECTION_1</vt:lpstr>
      <vt:lpstr>'C_15 (626)'!TABLE_SECTION_1</vt:lpstr>
      <vt:lpstr>'C_87 (608)'!TABLE_SECTION_1</vt:lpstr>
      <vt:lpstr>'D_06 (623)'!TABLE_SECTION_1</vt:lpstr>
      <vt:lpstr>'D1 (203)'!TABLE_SECTION_1</vt:lpstr>
      <vt:lpstr>'D1_87 (615)'!TABLE_SECTION_1</vt:lpstr>
      <vt:lpstr>'D2 (204)'!TABLE_SECTION_1</vt:lpstr>
      <vt:lpstr>'D2_87 (616)'!TABLE_SECTION_1</vt:lpstr>
      <vt:lpstr>'E_06 (624)'!TABLE_SECTION_1</vt:lpstr>
      <vt:lpstr>'E1_87 (617)'!TABLE_SECTION_1</vt:lpstr>
      <vt:lpstr>'E2_87 (618)'!TABLE_SECTION_1</vt:lpstr>
      <vt:lpstr>'F_06 (611)'!TABLE_SECTION_1</vt:lpstr>
      <vt:lpstr>'F_15 (613)'!TABLE_SECTION_1</vt:lpstr>
      <vt:lpstr>'F1_87 (619)'!TABLE_SECTION_1</vt:lpstr>
      <vt:lpstr>'F2_87 (620)'!TABLE_SECTION_1</vt:lpstr>
      <vt:lpstr>'G_06 (612)'!TABLE_SECTION_1</vt:lpstr>
      <vt:lpstr>'G_15 (614)'!TABLE_SECTION_1</vt:lpstr>
      <vt:lpstr>'G_87 (609)'!TABLE_SECTION_1</vt:lpstr>
      <vt:lpstr>'G1 (301)'!TABLE_SECTION_1</vt:lpstr>
      <vt:lpstr>'G1_06 (305)'!TABLE_SECTION_1</vt:lpstr>
      <vt:lpstr>'G1_15 (309)'!TABLE_SECTION_1</vt:lpstr>
      <vt:lpstr>'G2 (302)'!TABLE_SECTION_1</vt:lpstr>
      <vt:lpstr>'G2_06 (306)'!TABLE_SECTION_1</vt:lpstr>
      <vt:lpstr>'G2_15 (310)'!TABLE_SECTION_1</vt:lpstr>
      <vt:lpstr>'H_87 (610)'!TABLE_SECTION_1</vt:lpstr>
      <vt:lpstr>'H1 (303)'!TABLE_SECTION_1</vt:lpstr>
      <vt:lpstr>'H1_06 (307)'!TABLE_SECTION_1</vt:lpstr>
      <vt:lpstr>'H1_15 (311)'!TABLE_SECTION_1</vt:lpstr>
      <vt:lpstr>'H2 (304)'!TABLE_SECTION_1</vt:lpstr>
      <vt:lpstr>'H2_06 (308)'!TABLE_SECTION_1</vt:lpstr>
      <vt:lpstr>'H2_15 (312)'!TABLE_SECTION_1</vt:lpstr>
      <vt:lpstr>'K (313)'!TABLE_SECTION_1</vt:lpstr>
      <vt:lpstr>'K_06 (314)'!TABLE_SECTION_1</vt:lpstr>
      <vt:lpstr>'K_15_65 (315)'!TABLE_SECTION_1</vt:lpstr>
      <vt:lpstr>'K_15_66 (316)'!TABLE_SECTION_1</vt:lpstr>
      <vt:lpstr>'K_15_67 (317)'!TABLE_SECTION_1</vt:lpstr>
      <vt:lpstr>'K_15_68 (318)'!TABLE_SECTION_1</vt:lpstr>
      <vt:lpstr>'M (229)'!TABLE_SECTION_1</vt:lpstr>
      <vt:lpstr>'M (319)'!TABLE_SECTION_1</vt:lpstr>
      <vt:lpstr>'N (320)'!TABLE_SECTION_1</vt:lpstr>
      <vt:lpstr>'NA1 (201)'!TABLE_SECTION_1</vt:lpstr>
      <vt:lpstr>'NA1_06 (207)'!TABLE_SECTION_1</vt:lpstr>
      <vt:lpstr>'NA1_15_65 (212)'!TABLE_SECTION_1</vt:lpstr>
      <vt:lpstr>'NA1_15_66 (213)'!TABLE_SECTION_1</vt:lpstr>
      <vt:lpstr>'NA1_15_67 (214)'!TABLE_SECTION_1</vt:lpstr>
      <vt:lpstr>'NA1_15_68 (215)'!TABLE_SECTION_1</vt:lpstr>
      <vt:lpstr>'NA2 (202)'!TABLE_SECTION_1</vt:lpstr>
      <vt:lpstr>'NA2_06 (208)'!TABLE_SECTION_1</vt:lpstr>
      <vt:lpstr>'NA2_15_65 (216)'!TABLE_SECTION_1</vt:lpstr>
      <vt:lpstr>'NA2_15_66 (217)'!TABLE_SECTION_1</vt:lpstr>
      <vt:lpstr>'NA2_15_67 (218)'!TABLE_SECTION_1</vt:lpstr>
      <vt:lpstr>'NA2_15_68 (219)'!TABLE_SECTION_1</vt:lpstr>
      <vt:lpstr>'NA3_06 (209)'!TABLE_SECTION_1</vt:lpstr>
      <vt:lpstr>'NF1 (205)'!TABLE_SECTION_1</vt:lpstr>
      <vt:lpstr>'NF1_06 (210)'!TABLE_SECTION_1</vt:lpstr>
      <vt:lpstr>'NF1_15 (220)'!TABLE_SECTION_1</vt:lpstr>
      <vt:lpstr>'NF2 (206)'!TABLE_SECTION_1</vt:lpstr>
      <vt:lpstr>'NF2_06 (211)'!TABLE_SECTION_1</vt:lpstr>
      <vt:lpstr>'NF2_15 (221)'!TABLE_SECTION_1</vt:lpstr>
      <vt:lpstr>'P (321)'!TABLE_SECTION_1</vt:lpstr>
      <vt:lpstr>'Q_15 (335)'!TABLE_SECTION_1</vt:lpstr>
      <vt:lpstr>'Q1 (322)'!TABLE_SECTION_1</vt:lpstr>
      <vt:lpstr>'Q1_06 (331)'!TABLE_SECTION_1</vt:lpstr>
      <vt:lpstr>'Q2 (323)'!TABLE_SECTION_1</vt:lpstr>
      <vt:lpstr>'Q2 _06 (332)'!TABLE_SECTION_1</vt:lpstr>
      <vt:lpstr>'R (324)'!TABLE_SECTION_1</vt:lpstr>
      <vt:lpstr>'R_15 (336)'!TABLE_SECTION_1</vt:lpstr>
      <vt:lpstr>'R1_06 (333)'!TABLE_SECTION_1</vt:lpstr>
      <vt:lpstr>'R2_06 (334)'!TABLE_SECTION_1</vt:lpstr>
      <vt:lpstr>'S1 (325)'!TABLE_SECTION_1</vt:lpstr>
      <vt:lpstr>'S2 (326)'!TABLE_SECTION_1</vt:lpstr>
      <vt:lpstr>'S-AP (701)'!TABLE_SECTION_1</vt:lpstr>
      <vt:lpstr>'T1 (327)'!TABLE_SECTION_1</vt:lpstr>
      <vt:lpstr>'T2 (328)'!TABLE_SECTION_1</vt:lpstr>
      <vt:lpstr>'Table 1 (505)'!TABLE_SECTION_1</vt:lpstr>
      <vt:lpstr>'Table 2 (506)'!TABLE_SECTION_1</vt:lpstr>
      <vt:lpstr>'Table 3 (507)'!TABLE_SECTION_1</vt:lpstr>
      <vt:lpstr>'TVIN_15F (227)'!TABLE_SECTION_1</vt:lpstr>
      <vt:lpstr>'TVIN_15GMP (228)'!TABLE_SECTION_1</vt:lpstr>
      <vt:lpstr>'TVIN_15M (226)'!TABLE_SECTION_1</vt:lpstr>
      <vt:lpstr>'U1 (329)'!TABLE_SECTION_1</vt:lpstr>
      <vt:lpstr>'U2 (330)'!TABLE_SECTION_1</vt:lpstr>
      <vt:lpstr>'D1 (203)'!TABLE_SECTION_NUMBER</vt:lpstr>
      <vt:lpstr>'D2 (204)'!TABLE_SECTION_NUMBER</vt:lpstr>
      <vt:lpstr>'G1 (301)'!TABLE_SECTION_NUMBER</vt:lpstr>
      <vt:lpstr>'G1_06 (305)'!TABLE_SECTION_NUMBER</vt:lpstr>
      <vt:lpstr>'G1_15 (309)'!TABLE_SECTION_NUMBER</vt:lpstr>
      <vt:lpstr>'G2 (302)'!TABLE_SECTION_NUMBER</vt:lpstr>
      <vt:lpstr>'G2_06 (306)'!TABLE_SECTION_NUMBER</vt:lpstr>
      <vt:lpstr>'G2_15 (310)'!TABLE_SECTION_NUMBER</vt:lpstr>
      <vt:lpstr>'H1 (303)'!TABLE_SECTION_NUMBER</vt:lpstr>
      <vt:lpstr>'H1_06 (307)'!TABLE_SECTION_NUMBER</vt:lpstr>
      <vt:lpstr>'H1_15 (311)'!TABLE_SECTION_NUMBER</vt:lpstr>
      <vt:lpstr>'H2 (304)'!TABLE_SECTION_NUMBER</vt:lpstr>
      <vt:lpstr>'H2_06 (308)'!TABLE_SECTION_NUMBER</vt:lpstr>
      <vt:lpstr>'H2_15 (312)'!TABLE_SECTION_NUMBER</vt:lpstr>
      <vt:lpstr>'K (313)'!TABLE_SECTION_NUMBER</vt:lpstr>
      <vt:lpstr>'K_06 (314)'!TABLE_SECTION_NUMBER</vt:lpstr>
      <vt:lpstr>'K_15_65 (315)'!TABLE_SECTION_NUMBER</vt:lpstr>
      <vt:lpstr>'K_15_66 (316)'!TABLE_SECTION_NUMBER</vt:lpstr>
      <vt:lpstr>'K_15_67 (317)'!TABLE_SECTION_NUMBER</vt:lpstr>
      <vt:lpstr>'K_15_68 (318)'!TABLE_SECTION_NUMBER</vt:lpstr>
      <vt:lpstr>'M (229)'!TABLE_SECTION_NUMBER</vt:lpstr>
      <vt:lpstr>'M (319)'!TABLE_SECTION_NUMBER</vt:lpstr>
      <vt:lpstr>'N (320)'!TABLE_SECTION_NUMBER</vt:lpstr>
      <vt:lpstr>'NA1 (201)'!TABLE_SECTION_NUMBER</vt:lpstr>
      <vt:lpstr>'NA1_06 (207)'!TABLE_SECTION_NUMBER</vt:lpstr>
      <vt:lpstr>'NA1_15_65 (212)'!TABLE_SECTION_NUMBER</vt:lpstr>
      <vt:lpstr>'NA1_15_66 (213)'!TABLE_SECTION_NUMBER</vt:lpstr>
      <vt:lpstr>'NA1_15_67 (214)'!TABLE_SECTION_NUMBER</vt:lpstr>
      <vt:lpstr>'NA1_15_68 (215)'!TABLE_SECTION_NUMBER</vt:lpstr>
      <vt:lpstr>'NA2 (202)'!TABLE_SECTION_NUMBER</vt:lpstr>
      <vt:lpstr>'NA2_06 (208)'!TABLE_SECTION_NUMBER</vt:lpstr>
      <vt:lpstr>'NA2_15_65 (216)'!TABLE_SECTION_NUMBER</vt:lpstr>
      <vt:lpstr>'NA2_15_66 (217)'!TABLE_SECTION_NUMBER</vt:lpstr>
      <vt:lpstr>'NA2_15_67 (218)'!TABLE_SECTION_NUMBER</vt:lpstr>
      <vt:lpstr>'NA2_15_68 (219)'!TABLE_SECTION_NUMBER</vt:lpstr>
      <vt:lpstr>'NA3_06 (209)'!TABLE_SECTION_NUMBER</vt:lpstr>
      <vt:lpstr>'NF1 (205)'!TABLE_SECTION_NUMBER</vt:lpstr>
      <vt:lpstr>'NF1_06 (210)'!TABLE_SECTION_NUMBER</vt:lpstr>
      <vt:lpstr>'NF1_15 (220)'!TABLE_SECTION_NUMBER</vt:lpstr>
      <vt:lpstr>'NF2 (206)'!TABLE_SECTION_NUMBER</vt:lpstr>
      <vt:lpstr>'NF2_06 (211)'!TABLE_SECTION_NUMBER</vt:lpstr>
      <vt:lpstr>'NF2_15 (221)'!TABLE_SECTION_NUMBER</vt:lpstr>
      <vt:lpstr>'P (321)'!TABLE_SECTION_NUMBER</vt:lpstr>
      <vt:lpstr>'Q_15 (335)'!TABLE_SECTION_NUMBER</vt:lpstr>
      <vt:lpstr>'Q1 (322)'!TABLE_SECTION_NUMBER</vt:lpstr>
      <vt:lpstr>'Q1_06 (331)'!TABLE_SECTION_NUMBER</vt:lpstr>
      <vt:lpstr>'Q2 (323)'!TABLE_SECTION_NUMBER</vt:lpstr>
      <vt:lpstr>'Q2 _06 (332)'!TABLE_SECTION_NUMBER</vt:lpstr>
      <vt:lpstr>'R (324)'!TABLE_SECTION_NUMBER</vt:lpstr>
      <vt:lpstr>'R_15 (336)'!TABLE_SECTION_NUMBER</vt:lpstr>
      <vt:lpstr>'R1_06 (333)'!TABLE_SECTION_NUMBER</vt:lpstr>
      <vt:lpstr>'R2_06 (334)'!TABLE_SECTION_NUMBER</vt:lpstr>
      <vt:lpstr>'S1 (325)'!TABLE_SECTION_NUMBER</vt:lpstr>
      <vt:lpstr>'S2 (326)'!TABLE_SECTION_NUMBER</vt:lpstr>
      <vt:lpstr>'T1 (327)'!TABLE_SECTION_NUMBER</vt:lpstr>
      <vt:lpstr>'T2 (328)'!TABLE_SECTION_NUMBER</vt:lpstr>
      <vt:lpstr>'Table 1 (505)'!TABLE_SECTION_NUMBER</vt:lpstr>
      <vt:lpstr>'Table 2 (506)'!TABLE_SECTION_NUMBER</vt:lpstr>
      <vt:lpstr>'Table 3 (507)'!TABLE_SECTION_NUMBER</vt:lpstr>
      <vt:lpstr>'U1 (329)'!TABLE_SECTION_NUMBER</vt:lpstr>
      <vt:lpstr>'U2 (330)'!TABLE_SECTION_NUMBER</vt:lpstr>
      <vt:lpstr>TABLE_SECTION_NUMBER</vt:lpstr>
      <vt:lpstr>'D1 (203)'!TABLE_SECTION_NUMBER_1</vt:lpstr>
      <vt:lpstr>'D2 (204)'!TABLE_SECTION_NUMBER_1</vt:lpstr>
      <vt:lpstr>'G1 (301)'!TABLE_SECTION_NUMBER_1</vt:lpstr>
      <vt:lpstr>'G1_06 (305)'!TABLE_SECTION_NUMBER_1</vt:lpstr>
      <vt:lpstr>'G1_15 (309)'!TABLE_SECTION_NUMBER_1</vt:lpstr>
      <vt:lpstr>'G2 (302)'!TABLE_SECTION_NUMBER_1</vt:lpstr>
      <vt:lpstr>'G2_06 (306)'!TABLE_SECTION_NUMBER_1</vt:lpstr>
      <vt:lpstr>'G2_15 (310)'!TABLE_SECTION_NUMBER_1</vt:lpstr>
      <vt:lpstr>'H1 (303)'!TABLE_SECTION_NUMBER_1</vt:lpstr>
      <vt:lpstr>'H1_06 (307)'!TABLE_SECTION_NUMBER_1</vt:lpstr>
      <vt:lpstr>'H1_15 (311)'!TABLE_SECTION_NUMBER_1</vt:lpstr>
      <vt:lpstr>'H2 (304)'!TABLE_SECTION_NUMBER_1</vt:lpstr>
      <vt:lpstr>'H2_06 (308)'!TABLE_SECTION_NUMBER_1</vt:lpstr>
      <vt:lpstr>'H2_15 (312)'!TABLE_SECTION_NUMBER_1</vt:lpstr>
      <vt:lpstr>'K (313)'!TABLE_SECTION_NUMBER_1</vt:lpstr>
      <vt:lpstr>'K_06 (314)'!TABLE_SECTION_NUMBER_1</vt:lpstr>
      <vt:lpstr>'K_15_65 (315)'!TABLE_SECTION_NUMBER_1</vt:lpstr>
      <vt:lpstr>'K_15_66 (316)'!TABLE_SECTION_NUMBER_1</vt:lpstr>
      <vt:lpstr>'K_15_67 (317)'!TABLE_SECTION_NUMBER_1</vt:lpstr>
      <vt:lpstr>'K_15_68 (318)'!TABLE_SECTION_NUMBER_1</vt:lpstr>
      <vt:lpstr>'M (229)'!TABLE_SECTION_NUMBER_1</vt:lpstr>
      <vt:lpstr>'M (319)'!TABLE_SECTION_NUMBER_1</vt:lpstr>
      <vt:lpstr>'N (320)'!TABLE_SECTION_NUMBER_1</vt:lpstr>
      <vt:lpstr>'NA1 (201)'!TABLE_SECTION_NUMBER_1</vt:lpstr>
      <vt:lpstr>'NA1_06 (207)'!TABLE_SECTION_NUMBER_1</vt:lpstr>
      <vt:lpstr>'NA1_15_65 (212)'!TABLE_SECTION_NUMBER_1</vt:lpstr>
      <vt:lpstr>'NA1_15_66 (213)'!TABLE_SECTION_NUMBER_1</vt:lpstr>
      <vt:lpstr>'NA1_15_67 (214)'!TABLE_SECTION_NUMBER_1</vt:lpstr>
      <vt:lpstr>'NA1_15_68 (215)'!TABLE_SECTION_NUMBER_1</vt:lpstr>
      <vt:lpstr>'NA2 (202)'!TABLE_SECTION_NUMBER_1</vt:lpstr>
      <vt:lpstr>'NA2_06 (208)'!TABLE_SECTION_NUMBER_1</vt:lpstr>
      <vt:lpstr>'NA2_15_65 (216)'!TABLE_SECTION_NUMBER_1</vt:lpstr>
      <vt:lpstr>'NA2_15_66 (217)'!TABLE_SECTION_NUMBER_1</vt:lpstr>
      <vt:lpstr>'NA2_15_67 (218)'!TABLE_SECTION_NUMBER_1</vt:lpstr>
      <vt:lpstr>'NA2_15_68 (219)'!TABLE_SECTION_NUMBER_1</vt:lpstr>
      <vt:lpstr>'NA3_06 (209)'!TABLE_SECTION_NUMBER_1</vt:lpstr>
      <vt:lpstr>'NF1 (205)'!TABLE_SECTION_NUMBER_1</vt:lpstr>
      <vt:lpstr>'NF1_06 (210)'!TABLE_SECTION_NUMBER_1</vt:lpstr>
      <vt:lpstr>'NF1_15 (220)'!TABLE_SECTION_NUMBER_1</vt:lpstr>
      <vt:lpstr>'NF2 (206)'!TABLE_SECTION_NUMBER_1</vt:lpstr>
      <vt:lpstr>'NF2_06 (211)'!TABLE_SECTION_NUMBER_1</vt:lpstr>
      <vt:lpstr>'NF2_15 (221)'!TABLE_SECTION_NUMBER_1</vt:lpstr>
      <vt:lpstr>'P (321)'!TABLE_SECTION_NUMBER_1</vt:lpstr>
      <vt:lpstr>'Q_15 (335)'!TABLE_SECTION_NUMBER_1</vt:lpstr>
      <vt:lpstr>'Q1 (322)'!TABLE_SECTION_NUMBER_1</vt:lpstr>
      <vt:lpstr>'Q1_06 (331)'!TABLE_SECTION_NUMBER_1</vt:lpstr>
      <vt:lpstr>'Q2 (323)'!TABLE_SECTION_NUMBER_1</vt:lpstr>
      <vt:lpstr>'Q2 _06 (332)'!TABLE_SECTION_NUMBER_1</vt:lpstr>
      <vt:lpstr>'R (324)'!TABLE_SECTION_NUMBER_1</vt:lpstr>
      <vt:lpstr>'R_15 (336)'!TABLE_SECTION_NUMBER_1</vt:lpstr>
      <vt:lpstr>'R1_06 (333)'!TABLE_SECTION_NUMBER_1</vt:lpstr>
      <vt:lpstr>'R2_06 (334)'!TABLE_SECTION_NUMBER_1</vt:lpstr>
      <vt:lpstr>'S1 (325)'!TABLE_SECTION_NUMBER_1</vt:lpstr>
      <vt:lpstr>'S2 (326)'!TABLE_SECTION_NUMBER_1</vt:lpstr>
      <vt:lpstr>'T1 (327)'!TABLE_SECTION_NUMBER_1</vt:lpstr>
      <vt:lpstr>'T2 (328)'!TABLE_SECTION_NUMBER_1</vt:lpstr>
      <vt:lpstr>'Table 1 (505)'!TABLE_SECTION_NUMBER_1</vt:lpstr>
      <vt:lpstr>'Table 2 (506)'!TABLE_SECTION_NUMBER_1</vt:lpstr>
      <vt:lpstr>'Table 3 (507)'!TABLE_SECTION_NUMBER_1</vt:lpstr>
      <vt:lpstr>'U1 (329)'!TABLE_SECTION_NUMBER_1</vt:lpstr>
      <vt:lpstr>'U2 (330)'!TABLE_SECTION_NUMBER_1</vt:lpstr>
      <vt:lpstr>'D1 (203)'!TABLE_SERIES_NUMBER</vt:lpstr>
      <vt:lpstr>'D2 (204)'!TABLE_SERIES_NUMBER</vt:lpstr>
      <vt:lpstr>'G1 (301)'!TABLE_SERIES_NUMBER</vt:lpstr>
      <vt:lpstr>'G1_06 (305)'!TABLE_SERIES_NUMBER</vt:lpstr>
      <vt:lpstr>'G1_15 (309)'!TABLE_SERIES_NUMBER</vt:lpstr>
      <vt:lpstr>'G2 (302)'!TABLE_SERIES_NUMBER</vt:lpstr>
      <vt:lpstr>'G2_06 (306)'!TABLE_SERIES_NUMBER</vt:lpstr>
      <vt:lpstr>'G2_15 (310)'!TABLE_SERIES_NUMBER</vt:lpstr>
      <vt:lpstr>'H1 (303)'!TABLE_SERIES_NUMBER</vt:lpstr>
      <vt:lpstr>'H1_06 (307)'!TABLE_SERIES_NUMBER</vt:lpstr>
      <vt:lpstr>'H1_15 (311)'!TABLE_SERIES_NUMBER</vt:lpstr>
      <vt:lpstr>'H2 (304)'!TABLE_SERIES_NUMBER</vt:lpstr>
      <vt:lpstr>'H2_06 (308)'!TABLE_SERIES_NUMBER</vt:lpstr>
      <vt:lpstr>'H2_15 (312)'!TABLE_SERIES_NUMBER</vt:lpstr>
      <vt:lpstr>'K (313)'!TABLE_SERIES_NUMBER</vt:lpstr>
      <vt:lpstr>'K_06 (314)'!TABLE_SERIES_NUMBER</vt:lpstr>
      <vt:lpstr>'K_15_65 (315)'!TABLE_SERIES_NUMBER</vt:lpstr>
      <vt:lpstr>'K_15_66 (316)'!TABLE_SERIES_NUMBER</vt:lpstr>
      <vt:lpstr>'K_15_67 (317)'!TABLE_SERIES_NUMBER</vt:lpstr>
      <vt:lpstr>'K_15_68 (318)'!TABLE_SERIES_NUMBER</vt:lpstr>
      <vt:lpstr>'M (229)'!TABLE_SERIES_NUMBER</vt:lpstr>
      <vt:lpstr>'M (319)'!TABLE_SERIES_NUMBER</vt:lpstr>
      <vt:lpstr>'N (320)'!TABLE_SERIES_NUMBER</vt:lpstr>
      <vt:lpstr>'NA1 (201)'!TABLE_SERIES_NUMBER</vt:lpstr>
      <vt:lpstr>'NA1_06 (207)'!TABLE_SERIES_NUMBER</vt:lpstr>
      <vt:lpstr>'NA1_15_65 (212)'!TABLE_SERIES_NUMBER</vt:lpstr>
      <vt:lpstr>'NA1_15_66 (213)'!TABLE_SERIES_NUMBER</vt:lpstr>
      <vt:lpstr>'NA1_15_67 (214)'!TABLE_SERIES_NUMBER</vt:lpstr>
      <vt:lpstr>'NA1_15_68 (215)'!TABLE_SERIES_NUMBER</vt:lpstr>
      <vt:lpstr>'NA2 (202)'!TABLE_SERIES_NUMBER</vt:lpstr>
      <vt:lpstr>'NA2_06 (208)'!TABLE_SERIES_NUMBER</vt:lpstr>
      <vt:lpstr>'NA2_15_65 (216)'!TABLE_SERIES_NUMBER</vt:lpstr>
      <vt:lpstr>'NA2_15_66 (217)'!TABLE_SERIES_NUMBER</vt:lpstr>
      <vt:lpstr>'NA2_15_67 (218)'!TABLE_SERIES_NUMBER</vt:lpstr>
      <vt:lpstr>'NA2_15_68 (219)'!TABLE_SERIES_NUMBER</vt:lpstr>
      <vt:lpstr>'NA3_06 (209)'!TABLE_SERIES_NUMBER</vt:lpstr>
      <vt:lpstr>'NF1 (205)'!TABLE_SERIES_NUMBER</vt:lpstr>
      <vt:lpstr>'NF1_06 (210)'!TABLE_SERIES_NUMBER</vt:lpstr>
      <vt:lpstr>'NF1_15 (220)'!TABLE_SERIES_NUMBER</vt:lpstr>
      <vt:lpstr>'NF2 (206)'!TABLE_SERIES_NUMBER</vt:lpstr>
      <vt:lpstr>'NF2_06 (211)'!TABLE_SERIES_NUMBER</vt:lpstr>
      <vt:lpstr>'NF2_15 (221)'!TABLE_SERIES_NUMBER</vt:lpstr>
      <vt:lpstr>'P (321)'!TABLE_SERIES_NUMBER</vt:lpstr>
      <vt:lpstr>'Q_15 (335)'!TABLE_SERIES_NUMBER</vt:lpstr>
      <vt:lpstr>'Q1 (322)'!TABLE_SERIES_NUMBER</vt:lpstr>
      <vt:lpstr>'Q1_06 (331)'!TABLE_SERIES_NUMBER</vt:lpstr>
      <vt:lpstr>'Q2 (323)'!TABLE_SERIES_NUMBER</vt:lpstr>
      <vt:lpstr>'Q2 _06 (332)'!TABLE_SERIES_NUMBER</vt:lpstr>
      <vt:lpstr>'R (324)'!TABLE_SERIES_NUMBER</vt:lpstr>
      <vt:lpstr>'R_15 (336)'!TABLE_SERIES_NUMBER</vt:lpstr>
      <vt:lpstr>'R1_06 (333)'!TABLE_SERIES_NUMBER</vt:lpstr>
      <vt:lpstr>'R2_06 (334)'!TABLE_SERIES_NUMBER</vt:lpstr>
      <vt:lpstr>'S1 (325)'!TABLE_SERIES_NUMBER</vt:lpstr>
      <vt:lpstr>'S2 (326)'!TABLE_SERIES_NUMBER</vt:lpstr>
      <vt:lpstr>'T1 (327)'!TABLE_SERIES_NUMBER</vt:lpstr>
      <vt:lpstr>'T2 (328)'!TABLE_SERIES_NUMBER</vt:lpstr>
      <vt:lpstr>'Table 1 (505)'!TABLE_SERIES_NUMBER</vt:lpstr>
      <vt:lpstr>'Table 2 (506)'!TABLE_SERIES_NUMBER</vt:lpstr>
      <vt:lpstr>'Table 3 (507)'!TABLE_SERIES_NUMBER</vt:lpstr>
      <vt:lpstr>'U1 (329)'!TABLE_SERIES_NUMBER</vt:lpstr>
      <vt:lpstr>'U2 (330)'!TABLE_SERIES_NUMBER</vt:lpstr>
      <vt:lpstr>TABLE_SERIES_NUMBER</vt:lpstr>
      <vt:lpstr>'D1 (203)'!TABLE_SERIES_NUMBER_1</vt:lpstr>
      <vt:lpstr>'D2 (204)'!TABLE_SERIES_NUMBER_1</vt:lpstr>
      <vt:lpstr>'G1 (301)'!TABLE_SERIES_NUMBER_1</vt:lpstr>
      <vt:lpstr>'G1_06 (305)'!TABLE_SERIES_NUMBER_1</vt:lpstr>
      <vt:lpstr>'G1_15 (309)'!TABLE_SERIES_NUMBER_1</vt:lpstr>
      <vt:lpstr>'G2 (302)'!TABLE_SERIES_NUMBER_1</vt:lpstr>
      <vt:lpstr>'G2_06 (306)'!TABLE_SERIES_NUMBER_1</vt:lpstr>
      <vt:lpstr>'G2_15 (310)'!TABLE_SERIES_NUMBER_1</vt:lpstr>
      <vt:lpstr>'H1 (303)'!TABLE_SERIES_NUMBER_1</vt:lpstr>
      <vt:lpstr>'H1_06 (307)'!TABLE_SERIES_NUMBER_1</vt:lpstr>
      <vt:lpstr>'H1_15 (311)'!TABLE_SERIES_NUMBER_1</vt:lpstr>
      <vt:lpstr>'H2 (304)'!TABLE_SERIES_NUMBER_1</vt:lpstr>
      <vt:lpstr>'H2_06 (308)'!TABLE_SERIES_NUMBER_1</vt:lpstr>
      <vt:lpstr>'H2_15 (312)'!TABLE_SERIES_NUMBER_1</vt:lpstr>
      <vt:lpstr>'K (313)'!TABLE_SERIES_NUMBER_1</vt:lpstr>
      <vt:lpstr>'K_06 (314)'!TABLE_SERIES_NUMBER_1</vt:lpstr>
      <vt:lpstr>'K_15_65 (315)'!TABLE_SERIES_NUMBER_1</vt:lpstr>
      <vt:lpstr>'K_15_66 (316)'!TABLE_SERIES_NUMBER_1</vt:lpstr>
      <vt:lpstr>'K_15_67 (317)'!TABLE_SERIES_NUMBER_1</vt:lpstr>
      <vt:lpstr>'K_15_68 (318)'!TABLE_SERIES_NUMBER_1</vt:lpstr>
      <vt:lpstr>'M (229)'!TABLE_SERIES_NUMBER_1</vt:lpstr>
      <vt:lpstr>'M (319)'!TABLE_SERIES_NUMBER_1</vt:lpstr>
      <vt:lpstr>'N (320)'!TABLE_SERIES_NUMBER_1</vt:lpstr>
      <vt:lpstr>'NA1 (201)'!TABLE_SERIES_NUMBER_1</vt:lpstr>
      <vt:lpstr>'NA1_06 (207)'!TABLE_SERIES_NUMBER_1</vt:lpstr>
      <vt:lpstr>'NA1_15_65 (212)'!TABLE_SERIES_NUMBER_1</vt:lpstr>
      <vt:lpstr>'NA1_15_66 (213)'!TABLE_SERIES_NUMBER_1</vt:lpstr>
      <vt:lpstr>'NA1_15_67 (214)'!TABLE_SERIES_NUMBER_1</vt:lpstr>
      <vt:lpstr>'NA1_15_68 (215)'!TABLE_SERIES_NUMBER_1</vt:lpstr>
      <vt:lpstr>'NA2 (202)'!TABLE_SERIES_NUMBER_1</vt:lpstr>
      <vt:lpstr>'NA2_06 (208)'!TABLE_SERIES_NUMBER_1</vt:lpstr>
      <vt:lpstr>'NA2_15_65 (216)'!TABLE_SERIES_NUMBER_1</vt:lpstr>
      <vt:lpstr>'NA2_15_66 (217)'!TABLE_SERIES_NUMBER_1</vt:lpstr>
      <vt:lpstr>'NA2_15_67 (218)'!TABLE_SERIES_NUMBER_1</vt:lpstr>
      <vt:lpstr>'NA2_15_68 (219)'!TABLE_SERIES_NUMBER_1</vt:lpstr>
      <vt:lpstr>'NA3_06 (209)'!TABLE_SERIES_NUMBER_1</vt:lpstr>
      <vt:lpstr>'NF1 (205)'!TABLE_SERIES_NUMBER_1</vt:lpstr>
      <vt:lpstr>'NF1_06 (210)'!TABLE_SERIES_NUMBER_1</vt:lpstr>
      <vt:lpstr>'NF1_15 (220)'!TABLE_SERIES_NUMBER_1</vt:lpstr>
      <vt:lpstr>'NF2 (206)'!TABLE_SERIES_NUMBER_1</vt:lpstr>
      <vt:lpstr>'NF2_06 (211)'!TABLE_SERIES_NUMBER_1</vt:lpstr>
      <vt:lpstr>'NF2_15 (221)'!TABLE_SERIES_NUMBER_1</vt:lpstr>
      <vt:lpstr>'P (321)'!TABLE_SERIES_NUMBER_1</vt:lpstr>
      <vt:lpstr>'Q_15 (335)'!TABLE_SERIES_NUMBER_1</vt:lpstr>
      <vt:lpstr>'Q1 (322)'!TABLE_SERIES_NUMBER_1</vt:lpstr>
      <vt:lpstr>'Q1_06 (331)'!TABLE_SERIES_NUMBER_1</vt:lpstr>
      <vt:lpstr>'Q2 (323)'!TABLE_SERIES_NUMBER_1</vt:lpstr>
      <vt:lpstr>'Q2 _06 (332)'!TABLE_SERIES_NUMBER_1</vt:lpstr>
      <vt:lpstr>'R (324)'!TABLE_SERIES_NUMBER_1</vt:lpstr>
      <vt:lpstr>'R_15 (336)'!TABLE_SERIES_NUMBER_1</vt:lpstr>
      <vt:lpstr>'R1_06 (333)'!TABLE_SERIES_NUMBER_1</vt:lpstr>
      <vt:lpstr>'R2_06 (334)'!TABLE_SERIES_NUMBER_1</vt:lpstr>
      <vt:lpstr>'S1 (325)'!TABLE_SERIES_NUMBER_1</vt:lpstr>
      <vt:lpstr>'S2 (326)'!TABLE_SERIES_NUMBER_1</vt:lpstr>
      <vt:lpstr>'T1 (327)'!TABLE_SERIES_NUMBER_1</vt:lpstr>
      <vt:lpstr>'T2 (328)'!TABLE_SERIES_NUMBER_1</vt:lpstr>
      <vt:lpstr>'Table 1 (505)'!TABLE_SERIES_NUMBER_1</vt:lpstr>
      <vt:lpstr>'Table 2 (506)'!TABLE_SERIES_NUMBER_1</vt:lpstr>
      <vt:lpstr>'Table 3 (507)'!TABLE_SERIES_NUMBER_1</vt:lpstr>
      <vt:lpstr>'U1 (329)'!TABLE_SERIES_NUMBER_1</vt:lpstr>
      <vt:lpstr>'U2 (330)'!TABLE_SERIES_NUMBER_1</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2018-04-16T10:00:14Z</cp:lastPrinted>
  <dcterms:created xsi:type="dcterms:W3CDTF">2007-01-30T12:07:56Z</dcterms:created>
  <dcterms:modified xsi:type="dcterms:W3CDTF">2025-02-27T11:32:55Z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fadc30a4-3b3c-4c36-818d-c15bc6f622a0</vt:lpwstr>
  </property>
  <property fmtid="{D5CDD505-2E9C-101B-9397-08002B2CF9AE}" pid="6" name="HMT_DocumentType">
    <vt:i4>1</vt:i4>
  </property>
</Properties>
</file>