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3b2d82e9b00d4840" Type="http://schemas.microsoft.com/office/2006/relationships/ui/extensibility" Target="customUI/customUI.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codeName="ThisWorkbook"/>
  <mc:AlternateContent xmlns:mc="http://schemas.openxmlformats.org/markup-compatibility/2006">
    <mc:Choice Requires="x15">
      <x15ac:absPath xmlns:x15ac="http://schemas.microsoft.com/office/spreadsheetml/2010/11/ac" url="https://tris42.sharepoint.com/sites/gad_wrkgrp_actuarial/pspsactuarialwork/Client Work/Pol EW/Factors &amp; Guidance/2026 Factor Review/Outputs/"/>
    </mc:Choice>
  </mc:AlternateContent>
  <xr:revisionPtr revIDLastSave="0" documentId="8_{0B881F6C-DAEC-43D7-82F8-D4037D76FE14}" xr6:coauthVersionLast="47" xr6:coauthVersionMax="47" xr10:uidLastSave="{00000000-0000-0000-0000-000000000000}"/>
  <bookViews>
    <workbookView xWindow="-120" yWindow="-120" windowWidth="29040" windowHeight="15720" tabRatio="834" firstSheet="4" activeTab="4" xr2:uid="{00000000-000D-0000-FFFF-FFFF00000000}"/>
  </bookViews>
  <sheets>
    <sheet name="Cover" sheetId="13" r:id="rId1"/>
    <sheet name="Purpose of spreadsheet" sheetId="7" r:id="rId2"/>
    <sheet name="Version control" sheetId="10" r:id="rId3"/>
    <sheet name="Assumptions" sheetId="5" r:id="rId4"/>
    <sheet name="Factor List" sheetId="9" r:id="rId5"/>
    <sheet name="NA1 (201)" sheetId="16" r:id="rId6"/>
    <sheet name="A1 (201C)" sheetId="17" r:id="rId7"/>
    <sheet name="NA2 (202)" sheetId="18" r:id="rId8"/>
    <sheet name="A2 (202C)" sheetId="19" r:id="rId9"/>
    <sheet name="D1 (203)" sheetId="20" r:id="rId10"/>
    <sheet name="D2 (204)" sheetId="21" r:id="rId11"/>
    <sheet name="NF1 (205)" sheetId="22" r:id="rId12"/>
    <sheet name="F1 (205C)" sheetId="23" r:id="rId13"/>
    <sheet name="NF2 (206)" sheetId="24" r:id="rId14"/>
    <sheet name="F2 (206C)" sheetId="25" r:id="rId15"/>
    <sheet name="NA1_06 (207)" sheetId="26" r:id="rId16"/>
    <sheet name="NA2_06 (208)" sheetId="27" r:id="rId17"/>
    <sheet name="NA3_06 (209)" sheetId="28" r:id="rId18"/>
    <sheet name="NF1_06 (210)" sheetId="29" r:id="rId19"/>
    <sheet name="NF2_06 (211)" sheetId="30" r:id="rId20"/>
    <sheet name="NA1_15_65 (212)" sheetId="31" r:id="rId21"/>
    <sheet name="NA1_15_66 (213)" sheetId="32" r:id="rId22"/>
    <sheet name="NA1_15_67 (214)" sheetId="33" r:id="rId23"/>
    <sheet name="NA1_15_68 (215)" sheetId="34" r:id="rId24"/>
    <sheet name="NA2_15_65 (216)" sheetId="35" r:id="rId25"/>
    <sheet name="NA2_15_66 (217)" sheetId="36" r:id="rId26"/>
    <sheet name="NA2_15_67 (218)" sheetId="37" r:id="rId27"/>
    <sheet name="NA2_15_68 (219)" sheetId="38" r:id="rId28"/>
    <sheet name="NF1_15 (220)" sheetId="39" r:id="rId29"/>
    <sheet name="NF2_15 (221)" sheetId="40" r:id="rId30"/>
    <sheet name="TVIN_15M (226)" sheetId="41" r:id="rId31"/>
    <sheet name="TVIN_15F (227)" sheetId="42" r:id="rId32"/>
    <sheet name="TVIN_15GMP (228)" sheetId="43" r:id="rId33"/>
    <sheet name="M (229)" sheetId="44" r:id="rId34"/>
    <sheet name="G1 (301)" sheetId="45" r:id="rId35"/>
    <sheet name="G2 (302)" sheetId="46" r:id="rId36"/>
    <sheet name="H1 (303)" sheetId="47" r:id="rId37"/>
    <sheet name="H2 (304)" sheetId="48" r:id="rId38"/>
    <sheet name="G1_06 (305)" sheetId="49" r:id="rId39"/>
    <sheet name="G2_06 (306)" sheetId="50" r:id="rId40"/>
    <sheet name="H1_06 (307)" sheetId="51" r:id="rId41"/>
    <sheet name="H2_06 (308)" sheetId="52" r:id="rId42"/>
    <sheet name="G1_15 (309)" sheetId="53" r:id="rId43"/>
    <sheet name="G2_15 (310)" sheetId="54" r:id="rId44"/>
    <sheet name="H1_15 (311)" sheetId="55" r:id="rId45"/>
    <sheet name="H2_15 (312)" sheetId="56" r:id="rId46"/>
    <sheet name="K (313)" sheetId="57" r:id="rId47"/>
    <sheet name="K_06 (314)" sheetId="58" r:id="rId48"/>
    <sheet name="K_15_65 (315)" sheetId="59" r:id="rId49"/>
    <sheet name="K_15_66 (316)" sheetId="60" r:id="rId50"/>
    <sheet name="K_15_67 (317)" sheetId="61" r:id="rId51"/>
    <sheet name="K_15_68 (318)" sheetId="62" r:id="rId52"/>
    <sheet name="M (319)" sheetId="63" r:id="rId53"/>
    <sheet name="N (320)" sheetId="64" r:id="rId54"/>
    <sheet name="P (321)" sheetId="65" r:id="rId55"/>
    <sheet name="Q1 (322)" sheetId="66" r:id="rId56"/>
    <sheet name="Q2 (323)" sheetId="67" r:id="rId57"/>
    <sheet name="R (324)" sheetId="68" r:id="rId58"/>
    <sheet name="S1 (325)" sheetId="69" r:id="rId59"/>
    <sheet name="S2 (326)" sheetId="70" r:id="rId60"/>
    <sheet name="T1 (327)" sheetId="71" r:id="rId61"/>
    <sheet name="T2 (328)" sheetId="72" r:id="rId62"/>
    <sheet name="U1 (329)" sheetId="73" r:id="rId63"/>
    <sheet name="U2 (330)" sheetId="74" r:id="rId64"/>
    <sheet name="Q1_06 (331)" sheetId="75" r:id="rId65"/>
    <sheet name="Q2_06 (332)" sheetId="76" r:id="rId66"/>
    <sheet name="R1_06 (333)" sheetId="77" r:id="rId67"/>
    <sheet name="R2_06 (334)" sheetId="78" r:id="rId68"/>
    <sheet name="Q_15 (335)" sheetId="79" r:id="rId69"/>
    <sheet name="R_15 (336)" sheetId="80" r:id="rId70"/>
    <sheet name="A (401)" sheetId="81" r:id="rId71"/>
    <sheet name="B (402)" sheetId="82" r:id="rId72"/>
    <sheet name="A (403)" sheetId="83" r:id="rId73"/>
    <sheet name="B (404)" sheetId="84" r:id="rId74"/>
    <sheet name="C (405)" sheetId="85" r:id="rId75"/>
    <sheet name="A (406)" sheetId="86" r:id="rId76"/>
    <sheet name="B (407)" sheetId="87" r:id="rId77"/>
    <sheet name="1 (501)" sheetId="88" r:id="rId78"/>
    <sheet name="2 (502)" sheetId="89" r:id="rId79"/>
    <sheet name="3 (503)" sheetId="90" r:id="rId80"/>
    <sheet name="504" sheetId="91" r:id="rId81"/>
    <sheet name="Table 1 (505)" sheetId="92" r:id="rId82"/>
    <sheet name="Table 2 (506)" sheetId="93" r:id="rId83"/>
    <sheet name="Table 3 (507)" sheetId="94" r:id="rId84"/>
    <sheet name="Table 4 (508)" sheetId="128" r:id="rId85"/>
    <sheet name="A_87 (601)" sheetId="95" r:id="rId86"/>
    <sheet name="A_06 (602)" sheetId="96" r:id="rId87"/>
    <sheet name="A_15_65 (603)" sheetId="97" r:id="rId88"/>
    <sheet name="A_15_66 (604)" sheetId="98" r:id="rId89"/>
    <sheet name="A_15_67 (605)" sheetId="99" r:id="rId90"/>
    <sheet name="A_15_68 (606)" sheetId="100" r:id="rId91"/>
    <sheet name="B_87 (607)" sheetId="101" r:id="rId92"/>
    <sheet name="C_87 (608)" sheetId="102" r:id="rId93"/>
    <sheet name="G_87 (609)" sheetId="103" r:id="rId94"/>
    <sheet name="H_87 (610)" sheetId="104" r:id="rId95"/>
    <sheet name="F_06 (611)" sheetId="105" r:id="rId96"/>
    <sheet name="G_06 (612)" sheetId="106" r:id="rId97"/>
    <sheet name="F_15 (613)" sheetId="107" r:id="rId98"/>
    <sheet name="G_15 (614)" sheetId="108" r:id="rId99"/>
    <sheet name="D1_87 (615)" sheetId="109" r:id="rId100"/>
    <sheet name="D2_87 (616)" sheetId="110" r:id="rId101"/>
    <sheet name="E1_87 (617)" sheetId="111" r:id="rId102"/>
    <sheet name="E2_87 (618)" sheetId="112" r:id="rId103"/>
    <sheet name="F1_87 (619)" sheetId="113" r:id="rId104"/>
    <sheet name="F2_87 (620)" sheetId="114" r:id="rId105"/>
    <sheet name="B_06 (621)" sheetId="115" r:id="rId106"/>
    <sheet name="C_06 (622)" sheetId="116" r:id="rId107"/>
    <sheet name="D_06 (623)" sheetId="117" r:id="rId108"/>
    <sheet name="E_06 (624)" sheetId="118" r:id="rId109"/>
    <sheet name="B_15 (625)" sheetId="119" r:id="rId110"/>
    <sheet name="C_15 (626)" sheetId="120" r:id="rId111"/>
    <sheet name="S-AP (701)" sheetId="121" r:id="rId112"/>
    <sheet name="B-AP (702)" sheetId="122" r:id="rId113"/>
    <sheet name="C (703)" sheetId="123" r:id="rId114"/>
    <sheet name="1 (801)" sheetId="124" r:id="rId115"/>
    <sheet name="2 (802)" sheetId="125" r:id="rId116"/>
    <sheet name="TVIN_06M (224)" sheetId="126" state="hidden" r:id="rId117"/>
    <sheet name="x-template" sheetId="14" state="hidden" r:id="rId118"/>
  </sheets>
  <externalReferences>
    <externalReference r:id="rId119"/>
  </externalReferences>
  <definedNames>
    <definedName name="age_rng">'[1]Control Sheet'!$B$186:$B$290</definedName>
    <definedName name="client_abbr">"Home Office"</definedName>
    <definedName name="client_name">"HO"</definedName>
    <definedName name="FACTOR_LIST_AGE_DEF">'Factor List'!$G$7</definedName>
    <definedName name="FACTOR_LIST_ASSUMPTION_SET">'Factor List'!$P$7</definedName>
    <definedName name="FACTOR_LIST_CLIENT">'Factor List'!$B$7</definedName>
    <definedName name="FACTOR_LIST_DATE_IMPLEMENTED">'Factor List'!$N$7</definedName>
    <definedName name="FACTOR_LIST_DATE_ISSUED">'Factor List'!$M$7</definedName>
    <definedName name="FACTOR_LIST_DESCRIPTION">'Factor List'!$E$7</definedName>
    <definedName name="FACTOR_LIST_FACTOR_STATUS">'Factor List'!$O$7</definedName>
    <definedName name="FACTOR_LIST_FACTOR_TYPE">'Factor List'!$D$7</definedName>
    <definedName name="FACTOR_LIST_GENDER">'Factor List'!$F$7</definedName>
    <definedName name="FACTOR_LIST_REFERENCE">'Factor List'!$J$7</definedName>
    <definedName name="FACTOR_LIST_REFERENCE_GUIDANCE">'Factor List'!$K$7</definedName>
    <definedName name="FACTOR_LIST_RELATED">'Factor List'!$L$7</definedName>
    <definedName name="FACTOR_LIST_SECTION">'Factor List'!$C$7</definedName>
    <definedName name="FACTOR_LIST_SECTION_NUMBER">'Factor List'!$H$7</definedName>
    <definedName name="FACTOR_LIST_SERIES_NUMBER">'Factor List'!$I$7</definedName>
    <definedName name="factor_table">'1 (501)'!$C$165:$HI$269</definedName>
    <definedName name="scheme_abbr">"Police_EW"</definedName>
    <definedName name="scheme_name">"Police Pension Scheme (England &amp; Wales)"</definedName>
    <definedName name="shorten_scheme_names">#REF!</definedName>
    <definedName name="TABLE_AGE_DEF_1" localSheetId="77">'1 (501)'!$B$12</definedName>
    <definedName name="TABLE_AGE_DEF_1" localSheetId="114">'1 (801)'!$B$12</definedName>
    <definedName name="TABLE_AGE_DEF_1" localSheetId="78">'2 (502)'!$B$12</definedName>
    <definedName name="TABLE_AGE_DEF_1" localSheetId="115">'2 (802)'!$B$12</definedName>
    <definedName name="TABLE_AGE_DEF_1" localSheetId="79">'3 (503)'!$B$12</definedName>
    <definedName name="TABLE_AGE_DEF_1" localSheetId="80">'504'!$B$12</definedName>
    <definedName name="TABLE_AGE_DEF_1" localSheetId="70">'A (401)'!$B$12</definedName>
    <definedName name="TABLE_AGE_DEF_1" localSheetId="72">'A (403)'!$B$12</definedName>
    <definedName name="TABLE_AGE_DEF_1" localSheetId="75">'A (406)'!$B$12</definedName>
    <definedName name="TABLE_AGE_DEF_1" localSheetId="86">'A_06 (602)'!$B$12</definedName>
    <definedName name="TABLE_AGE_DEF_1" localSheetId="87">'A_15_65 (603)'!$B$12</definedName>
    <definedName name="TABLE_AGE_DEF_1" localSheetId="88">'A_15_66 (604)'!$B$12</definedName>
    <definedName name="TABLE_AGE_DEF_1" localSheetId="89">'A_15_67 (605)'!$B$12</definedName>
    <definedName name="TABLE_AGE_DEF_1" localSheetId="90">'A_15_68 (606)'!$B$12</definedName>
    <definedName name="TABLE_AGE_DEF_1" localSheetId="85">'A_87 (601)'!$B$12</definedName>
    <definedName name="TABLE_AGE_DEF_1" localSheetId="6">'A1 (201C)'!$B$12</definedName>
    <definedName name="TABLE_AGE_DEF_1" localSheetId="8">'A2 (202C)'!$B$12</definedName>
    <definedName name="TABLE_AGE_DEF_1" localSheetId="71">'B (402)'!$B$12</definedName>
    <definedName name="TABLE_AGE_DEF_1" localSheetId="73">'B (404)'!$B$12</definedName>
    <definedName name="TABLE_AGE_DEF_1" localSheetId="76">'B (407)'!$B$12</definedName>
    <definedName name="TABLE_AGE_DEF_1" localSheetId="105">'B_06 (621)'!$B$12</definedName>
    <definedName name="TABLE_AGE_DEF_1" localSheetId="109">'B_15 (625)'!$B$12</definedName>
    <definedName name="TABLE_AGE_DEF_1" localSheetId="91">'B_87 (607)'!$B$12</definedName>
    <definedName name="TABLE_AGE_DEF_1" localSheetId="112">'B-AP (702)'!$B$12</definedName>
    <definedName name="TABLE_AGE_DEF_1" localSheetId="74">'C (405)'!$B$12</definedName>
    <definedName name="TABLE_AGE_DEF_1" localSheetId="113">'C (703)'!$B$12</definedName>
    <definedName name="TABLE_AGE_DEF_1" localSheetId="106">'C_06 (622)'!$B$12</definedName>
    <definedName name="TABLE_AGE_DEF_1" localSheetId="110">'C_15 (626)'!$B$12</definedName>
    <definedName name="TABLE_AGE_DEF_1" localSheetId="92">'C_87 (608)'!$B$12</definedName>
    <definedName name="TABLE_AGE_DEF_1" localSheetId="107">'D_06 (623)'!$B$12</definedName>
    <definedName name="TABLE_AGE_DEF_1" localSheetId="9">'D1 (203)'!$B$12</definedName>
    <definedName name="TABLE_AGE_DEF_1" localSheetId="99">'D1_87 (615)'!$B$12</definedName>
    <definedName name="TABLE_AGE_DEF_1" localSheetId="10">'D2 (204)'!$B$12</definedName>
    <definedName name="TABLE_AGE_DEF_1" localSheetId="100">'D2_87 (616)'!$B$12</definedName>
    <definedName name="TABLE_AGE_DEF_1" localSheetId="108">'E_06 (624)'!$B$12</definedName>
    <definedName name="TABLE_AGE_DEF_1" localSheetId="101">'E1_87 (617)'!$B$12</definedName>
    <definedName name="TABLE_AGE_DEF_1" localSheetId="102">'E2_87 (618)'!$B$12</definedName>
    <definedName name="TABLE_AGE_DEF_1" localSheetId="95">'F_06 (611)'!$B$12</definedName>
    <definedName name="TABLE_AGE_DEF_1" localSheetId="97">'F_15 (613)'!$B$12</definedName>
    <definedName name="TABLE_AGE_DEF_1" localSheetId="12">'F1 (205C)'!$B$12</definedName>
    <definedName name="TABLE_AGE_DEF_1" localSheetId="103">'F1_87 (619)'!$B$12</definedName>
    <definedName name="TABLE_AGE_DEF_1" localSheetId="14">'F2 (206C)'!$B$12</definedName>
    <definedName name="TABLE_AGE_DEF_1" localSheetId="104">'F2_87 (620)'!$B$12</definedName>
    <definedName name="TABLE_AGE_DEF_1" localSheetId="96">'G_06 (612)'!$B$12</definedName>
    <definedName name="TABLE_AGE_DEF_1" localSheetId="98">'G_15 (614)'!$B$12</definedName>
    <definedName name="TABLE_AGE_DEF_1" localSheetId="93">'G_87 (609)'!$B$12</definedName>
    <definedName name="TABLE_AGE_DEF_1" localSheetId="34">'G1 (301)'!$B$12</definedName>
    <definedName name="TABLE_AGE_DEF_1" localSheetId="38">'G1_06 (305)'!$B$12</definedName>
    <definedName name="TABLE_AGE_DEF_1" localSheetId="42">'G1_15 (309)'!$B$12</definedName>
    <definedName name="TABLE_AGE_DEF_1" localSheetId="35">'G2 (302)'!$B$12</definedName>
    <definedName name="TABLE_AGE_DEF_1" localSheetId="39">'G2_06 (306)'!$B$12</definedName>
    <definedName name="TABLE_AGE_DEF_1" localSheetId="43">'G2_15 (310)'!$B$12</definedName>
    <definedName name="TABLE_AGE_DEF_1" localSheetId="94">'H_87 (610)'!$B$12</definedName>
    <definedName name="TABLE_AGE_DEF_1" localSheetId="36">'H1 (303)'!$B$12</definedName>
    <definedName name="TABLE_AGE_DEF_1" localSheetId="40">'H1_06 (307)'!$B$12</definedName>
    <definedName name="TABLE_AGE_DEF_1" localSheetId="44">'H1_15 (311)'!$B$12</definedName>
    <definedName name="TABLE_AGE_DEF_1" localSheetId="37">'H2 (304)'!$B$12</definedName>
    <definedName name="TABLE_AGE_DEF_1" localSheetId="41">'H2_06 (308)'!$B$12</definedName>
    <definedName name="TABLE_AGE_DEF_1" localSheetId="45">'H2_15 (312)'!$B$12</definedName>
    <definedName name="TABLE_AGE_DEF_1" localSheetId="46">'K (313)'!$B$12</definedName>
    <definedName name="TABLE_AGE_DEF_1" localSheetId="47">'K_06 (314)'!$B$12</definedName>
    <definedName name="TABLE_AGE_DEF_1" localSheetId="48">'K_15_65 (315)'!$B$12</definedName>
    <definedName name="TABLE_AGE_DEF_1" localSheetId="49">'K_15_66 (316)'!$B$12</definedName>
    <definedName name="TABLE_AGE_DEF_1" localSheetId="50">'K_15_67 (317)'!$B$12</definedName>
    <definedName name="TABLE_AGE_DEF_1" localSheetId="51">'K_15_68 (318)'!$B$12</definedName>
    <definedName name="TABLE_AGE_DEF_1" localSheetId="33">'M (229)'!$B$12</definedName>
    <definedName name="TABLE_AGE_DEF_1" localSheetId="52">'M (319)'!$B$12</definedName>
    <definedName name="TABLE_AGE_DEF_1" localSheetId="53">'N (320)'!$B$12</definedName>
    <definedName name="TABLE_AGE_DEF_1" localSheetId="5">'NA1 (201)'!$B$12</definedName>
    <definedName name="TABLE_AGE_DEF_1" localSheetId="15">'NA1_06 (207)'!$B$12</definedName>
    <definedName name="TABLE_AGE_DEF_1" localSheetId="20">'NA1_15_65 (212)'!$B$12</definedName>
    <definedName name="TABLE_AGE_DEF_1" localSheetId="21">'NA1_15_66 (213)'!$B$12</definedName>
    <definedName name="TABLE_AGE_DEF_1" localSheetId="22">'NA1_15_67 (214)'!$B$12</definedName>
    <definedName name="TABLE_AGE_DEF_1" localSheetId="23">'NA1_15_68 (215)'!$B$12</definedName>
    <definedName name="TABLE_AGE_DEF_1" localSheetId="7">'NA2 (202)'!$B$12</definedName>
    <definedName name="TABLE_AGE_DEF_1" localSheetId="16">'NA2_06 (208)'!$B$12</definedName>
    <definedName name="TABLE_AGE_DEF_1" localSheetId="24">'NA2_15_65 (216)'!$B$12</definedName>
    <definedName name="TABLE_AGE_DEF_1" localSheetId="25">'NA2_15_66 (217)'!$B$12</definedName>
    <definedName name="TABLE_AGE_DEF_1" localSheetId="26">'NA2_15_67 (218)'!$B$12</definedName>
    <definedName name="TABLE_AGE_DEF_1" localSheetId="27">'NA2_15_68 (219)'!$B$12</definedName>
    <definedName name="TABLE_AGE_DEF_1" localSheetId="17">'NA3_06 (209)'!$B$12</definedName>
    <definedName name="TABLE_AGE_DEF_1" localSheetId="11">'NF1 (205)'!$B$12</definedName>
    <definedName name="TABLE_AGE_DEF_1" localSheetId="18">'NF1_06 (210)'!$B$12</definedName>
    <definedName name="TABLE_AGE_DEF_1" localSheetId="28">'NF1_15 (220)'!$B$12</definedName>
    <definedName name="TABLE_AGE_DEF_1" localSheetId="13">'NF2 (206)'!$B$12</definedName>
    <definedName name="TABLE_AGE_DEF_1" localSheetId="19">'NF2_06 (211)'!$B$12</definedName>
    <definedName name="TABLE_AGE_DEF_1" localSheetId="29">'NF2_15 (221)'!$B$12</definedName>
    <definedName name="TABLE_AGE_DEF_1" localSheetId="54">'P (321)'!$B$12</definedName>
    <definedName name="TABLE_AGE_DEF_1" localSheetId="68">'Q_15 (335)'!$B$12</definedName>
    <definedName name="TABLE_AGE_DEF_1" localSheetId="55">'Q1 (322)'!$B$12</definedName>
    <definedName name="TABLE_AGE_DEF_1" localSheetId="64">'Q1_06 (331)'!$B$12</definedName>
    <definedName name="TABLE_AGE_DEF_1" localSheetId="56">'Q2 (323)'!$B$12</definedName>
    <definedName name="TABLE_AGE_DEF_1" localSheetId="65">'Q2_06 (332)'!$B$12</definedName>
    <definedName name="TABLE_AGE_DEF_1" localSheetId="57">'R (324)'!$B$12</definedName>
    <definedName name="TABLE_AGE_DEF_1" localSheetId="69">'R_15 (336)'!$B$12</definedName>
    <definedName name="TABLE_AGE_DEF_1" localSheetId="66">'R1_06 (333)'!$B$12</definedName>
    <definedName name="TABLE_AGE_DEF_1" localSheetId="67">'R2_06 (334)'!$B$12</definedName>
    <definedName name="TABLE_AGE_DEF_1" localSheetId="58">'S1 (325)'!$B$12</definedName>
    <definedName name="TABLE_AGE_DEF_1" localSheetId="59">'S2 (326)'!$B$12</definedName>
    <definedName name="TABLE_AGE_DEF_1" localSheetId="111">'S-AP (701)'!$B$12</definedName>
    <definedName name="TABLE_AGE_DEF_1" localSheetId="60">'T1 (327)'!$B$12</definedName>
    <definedName name="TABLE_AGE_DEF_1" localSheetId="61">'T2 (328)'!$B$12</definedName>
    <definedName name="TABLE_AGE_DEF_1" localSheetId="81">'Table 1 (505)'!$B$12</definedName>
    <definedName name="TABLE_AGE_DEF_1" localSheetId="82">'Table 2 (506)'!$B$12</definedName>
    <definedName name="TABLE_AGE_DEF_1" localSheetId="83">'Table 3 (507)'!$B$12</definedName>
    <definedName name="TABLE_AGE_DEF_1" localSheetId="84">'Table 4 (508)'!$B$12</definedName>
    <definedName name="TABLE_AGE_DEF_1" localSheetId="116">'TVIN_06M (224)'!$B$12</definedName>
    <definedName name="TABLE_AGE_DEF_1" localSheetId="31">'TVIN_15F (227)'!$B$12</definedName>
    <definedName name="TABLE_AGE_DEF_1" localSheetId="32">'TVIN_15GMP (228)'!$B$12</definedName>
    <definedName name="TABLE_AGE_DEF_1" localSheetId="30">'TVIN_15M (226)'!$B$12</definedName>
    <definedName name="TABLE_AGE_DEF_1" localSheetId="62">'U1 (329)'!$B$12</definedName>
    <definedName name="TABLE_AGE_DEF_1" localSheetId="63">'U2 (330)'!$B$12</definedName>
    <definedName name="TABLE_AGE_DEF_1" localSheetId="117">'x-template'!$B$12</definedName>
    <definedName name="TABLE_AREA_1" localSheetId="77">'1 (501)'!$A$26:$C$66</definedName>
    <definedName name="TABLE_AREA_1" localSheetId="114">'1 (801)'!$A$26:$B$84</definedName>
    <definedName name="TABLE_AREA_1" localSheetId="78">'2 (502)'!$A$26:$C$66</definedName>
    <definedName name="TABLE_AREA_1" localSheetId="115">'2 (802)'!$A$26:$B$47</definedName>
    <definedName name="TABLE_AREA_1" localSheetId="79">'3 (503)'!$A$26:$B$66</definedName>
    <definedName name="TABLE_AREA_1" localSheetId="80">'504'!$A$26:$M$37</definedName>
    <definedName name="TABLE_AREA_1" localSheetId="70">'A (401)'!$A$26:$G$38</definedName>
    <definedName name="TABLE_AREA_1" localSheetId="72">'A (403)'!$A$26:$B$37</definedName>
    <definedName name="TABLE_AREA_1" localSheetId="75">'A (406)'!$A$26:$M$37</definedName>
    <definedName name="TABLE_AREA_1" localSheetId="86">'A_06 (602)'!$A$26:$C$73</definedName>
    <definedName name="TABLE_AREA_1" localSheetId="87">'A_15_65 (603)'!$A$26:$B$73</definedName>
    <definedName name="TABLE_AREA_1" localSheetId="88">'A_15_66 (604)'!$A$26:$B$74</definedName>
    <definedName name="TABLE_AREA_1" localSheetId="89">'A_15_67 (605)'!$A$26:$B$75</definedName>
    <definedName name="TABLE_AREA_1" localSheetId="90">'A_15_68 (606)'!$A$26:$B$76</definedName>
    <definedName name="TABLE_AREA_1" localSheetId="85">'A_87 (601)'!$A$26:$B$68</definedName>
    <definedName name="TABLE_AREA_1" localSheetId="6">'A1 (201C)'!$A$26:$C$68</definedName>
    <definedName name="TABLE_AREA_1" localSheetId="8">'A2 (202C)'!$A$26:$C$68</definedName>
    <definedName name="TABLE_AREA_1" localSheetId="71">'B (402)'!$A$26:$O$38</definedName>
    <definedName name="TABLE_AREA_1" localSheetId="73">'B (404)'!$A$26:$B$37</definedName>
    <definedName name="TABLE_AREA_1" localSheetId="76">'B (407)'!$A$26:$M$37</definedName>
    <definedName name="TABLE_AREA_1" localSheetId="105">'B_06 (621)'!$A$26:$L$38</definedName>
    <definedName name="TABLE_AREA_1" localSheetId="109">'B_15 (625)'!$A$26:$P$38</definedName>
    <definedName name="TABLE_AREA_1" localSheetId="91">'B_87 (607)'!$A$26:$S$38</definedName>
    <definedName name="TABLE_AREA_1" localSheetId="112">'B-AP (702)'!$A$26:$B$66</definedName>
    <definedName name="TABLE_AREA_1" localSheetId="74">'C (405)'!$A$26:$J$38</definedName>
    <definedName name="TABLE_AREA_1" localSheetId="113">'C (703)'!$A$26:$M$40</definedName>
    <definedName name="TABLE_AREA_1" localSheetId="106">'C_06 (622)'!$A$26:$AW$38</definedName>
    <definedName name="TABLE_AREA_1" localSheetId="110">'C_15 (626)'!$A$26:$AX$38</definedName>
    <definedName name="TABLE_AREA_1" localSheetId="92">'C_87 (608)'!$A$26:$AK$38</definedName>
    <definedName name="TABLE_AREA_1" localSheetId="107">'D_06 (623)'!$A$26:$L$38</definedName>
    <definedName name="TABLE_AREA_1" localSheetId="9">'D1 (203)'!$A$26:$C$33</definedName>
    <definedName name="TABLE_AREA_1" localSheetId="99">'D1_87 (615)'!$A$26:$N$38</definedName>
    <definedName name="TABLE_AREA_1" localSheetId="10">'D2 (204)'!$A$26:$C$33</definedName>
    <definedName name="TABLE_AREA_1" localSheetId="100">'D2_87 (616)'!$A$26:$AK$38</definedName>
    <definedName name="TABLE_AREA_1" localSheetId="108">'E_06 (624)'!$A$26:$AW$38</definedName>
    <definedName name="TABLE_AREA_1" localSheetId="101">'E1_87 (617)'!$A$26:$I$38</definedName>
    <definedName name="TABLE_AREA_1" localSheetId="102">'E2_87 (618)'!$A$26:$AF$38</definedName>
    <definedName name="TABLE_AREA_1" localSheetId="12">'F1 (205C)'!$A$26:$C$38</definedName>
    <definedName name="TABLE_AREA_1" localSheetId="103">'F1_87 (619)'!$A$26:$S$38</definedName>
    <definedName name="TABLE_AREA_1" localSheetId="14">'F2 (206C)'!$A$26:$C$38</definedName>
    <definedName name="TABLE_AREA_1" localSheetId="104">'F2_87 (620)'!$A$26:$AP$38</definedName>
    <definedName name="TABLE_AREA_1" localSheetId="34">'G1 (301)'!$A$26:$D$74</definedName>
    <definedName name="TABLE_AREA_1" localSheetId="38">'G1_06 (305)'!$A$26:$D$67</definedName>
    <definedName name="TABLE_AREA_1" localSheetId="42">'G1_15 (309)'!$A$26:$D$67</definedName>
    <definedName name="TABLE_AREA_1" localSheetId="35">'G2 (302)'!$A$26:$D$74</definedName>
    <definedName name="TABLE_AREA_1" localSheetId="39">'G2_06 (306)'!$A$26:$D$67</definedName>
    <definedName name="TABLE_AREA_1" localSheetId="43">'G2_15 (310)'!$A$26:$D$67</definedName>
    <definedName name="TABLE_AREA_1" localSheetId="36">'H1 (303)'!$A$26:$D$102</definedName>
    <definedName name="TABLE_AREA_1" localSheetId="40">'H1_06 (307)'!$A$26:$D$102</definedName>
    <definedName name="TABLE_AREA_1" localSheetId="44">'H1_15 (311)'!$A$26:$D$102</definedName>
    <definedName name="TABLE_AREA_1" localSheetId="37">'H2 (304)'!$A$26:$D$102</definedName>
    <definedName name="TABLE_AREA_1" localSheetId="41">'H2_06 (308)'!$A$26:$D$102</definedName>
    <definedName name="TABLE_AREA_1" localSheetId="45">'H2_15 (312)'!$A$26:$D$102</definedName>
    <definedName name="TABLE_AREA_1" localSheetId="46">'K (313)'!$A$26:$C$106</definedName>
    <definedName name="TABLE_AREA_1" localSheetId="47">'K_06 (314)'!$A$26:$E$105</definedName>
    <definedName name="TABLE_AREA_1" localSheetId="48">'K_15_65 (315)'!$A$26:$C$106</definedName>
    <definedName name="TABLE_AREA_1" localSheetId="49">'K_15_66 (316)'!$A$26:$C$106</definedName>
    <definedName name="TABLE_AREA_1" localSheetId="50">'K_15_67 (317)'!$A$26:$C$106</definedName>
    <definedName name="TABLE_AREA_1" localSheetId="51">'K_15_68 (318)'!$A$26:$C$106</definedName>
    <definedName name="TABLE_AREA_1" localSheetId="33">'M (229)'!$A$26:$C$38</definedName>
    <definedName name="TABLE_AREA_1" localSheetId="52">'M (319)'!$A$26:$C$38</definedName>
    <definedName name="TABLE_AREA_1" localSheetId="53">'N (320)'!$A$26:$X$38</definedName>
    <definedName name="TABLE_AREA_1" localSheetId="5">'NA1 (201)'!$A$26:$C$68</definedName>
    <definedName name="TABLE_AREA_1" localSheetId="15">'NA1_06 (207)'!$A$26:$D$73</definedName>
    <definedName name="TABLE_AREA_1" localSheetId="20">'NA1_15_65 (212)'!$A$26:$C$73</definedName>
    <definedName name="TABLE_AREA_1" localSheetId="21">'NA1_15_66 (213)'!$A$26:$C$74</definedName>
    <definedName name="TABLE_AREA_1" localSheetId="22">'NA1_15_67 (214)'!$A$26:$C$75</definedName>
    <definedName name="TABLE_AREA_1" localSheetId="23">'NA1_15_68 (215)'!$A$26:$C$76</definedName>
    <definedName name="TABLE_AREA_1" localSheetId="7">'NA2 (202)'!$A$26:$C$68</definedName>
    <definedName name="TABLE_AREA_1" localSheetId="16">'NA2_06 (208)'!$A$26:$D$68</definedName>
    <definedName name="TABLE_AREA_1" localSheetId="24">'NA2_15_65 (216)'!$A$26:$C$73</definedName>
    <definedName name="TABLE_AREA_1" localSheetId="25">'NA2_15_66 (217)'!$A$26:$C$74</definedName>
    <definedName name="TABLE_AREA_1" localSheetId="26">'NA2_15_67 (218)'!$A$26:$C$75</definedName>
    <definedName name="TABLE_AREA_1" localSheetId="27">'NA2_15_68 (219)'!$A$26:$C$76</definedName>
    <definedName name="TABLE_AREA_1" localSheetId="17">'NA3_06 (209)'!$A$26:$D$31</definedName>
    <definedName name="TABLE_AREA_1" localSheetId="11">'NF1 (205)'!$A$26:$C$38</definedName>
    <definedName name="TABLE_AREA_1" localSheetId="18">'NF1_06 (210)'!$A$26:$D$36</definedName>
    <definedName name="TABLE_AREA_1" localSheetId="28">'NF1_15 (220)'!$A$26:$C$31</definedName>
    <definedName name="TABLE_AREA_1" localSheetId="13">'NF2 (206)'!$A$26:$C$38</definedName>
    <definedName name="TABLE_AREA_1" localSheetId="19">'NF2_06 (211)'!$A$26:$D$36</definedName>
    <definedName name="TABLE_AREA_1" localSheetId="29">'NF2_15 (221)'!$A$26:$C$31</definedName>
    <definedName name="TABLE_AREA_1" localSheetId="54">'P (321)'!$A$26:$AF$38</definedName>
    <definedName name="TABLE_AREA_1" localSheetId="68">'Q_15 (335)'!$A$26:$P$38</definedName>
    <definedName name="TABLE_AREA_1" localSheetId="55">'Q1 (322)'!$A$26:$I$38</definedName>
    <definedName name="TABLE_AREA_1" localSheetId="64">'Q1_06 (331)'!$A$26:$L$38</definedName>
    <definedName name="TABLE_AREA_1" localSheetId="56">'Q2 (323)'!$A$26:$AF$38</definedName>
    <definedName name="TABLE_AREA_1" localSheetId="65">'Q2_06 (332)'!$A$26:$L$38</definedName>
    <definedName name="TABLE_AREA_1" localSheetId="57">'R (324)'!$A$26:$AP$38</definedName>
    <definedName name="TABLE_AREA_1" localSheetId="69">'R_15 (336)'!$A$26:$AY$38</definedName>
    <definedName name="TABLE_AREA_1" localSheetId="66">'R1_06 (333)'!$A$26:$AW$38</definedName>
    <definedName name="TABLE_AREA_1" localSheetId="67">'R2_06 (334)'!$A$26:$AW$38</definedName>
    <definedName name="TABLE_AREA_1" localSheetId="58">'S1 (325)'!$A$26:$S$38</definedName>
    <definedName name="TABLE_AREA_1" localSheetId="59">'S2 (326)'!$A$26:$AP$38</definedName>
    <definedName name="TABLE_AREA_1" localSheetId="111">'S-AP (701)'!$A$26:$C$66</definedName>
    <definedName name="TABLE_AREA_1" localSheetId="60">'T1 (327)'!$A$26:$N$38</definedName>
    <definedName name="TABLE_AREA_1" localSheetId="61">'T2 (328)'!$A$26:$AK$38</definedName>
    <definedName name="TABLE_AREA_1" localSheetId="81">'Table 1 (505)'!$A$26:$M$55</definedName>
    <definedName name="TABLE_AREA_1" localSheetId="82">'Table 2 (506)'!$A$26:$M$34</definedName>
    <definedName name="TABLE_AREA_1" localSheetId="83">'Table 3 (507)'!$A$26:$M$34</definedName>
    <definedName name="TABLE_AREA_1" localSheetId="84">'Table 4 (508)'!$A$26:$B$27</definedName>
    <definedName name="TABLE_AREA_1" localSheetId="116">'TVIN_06M (224)'!$A$26:$C$31</definedName>
    <definedName name="TABLE_AREA_1" localSheetId="31">'TVIN_15F (227)'!$A$26:$C$76</definedName>
    <definedName name="TABLE_AREA_1" localSheetId="32">'TVIN_15GMP (228)'!$A$26:$C$31</definedName>
    <definedName name="TABLE_AREA_1" localSheetId="30">'TVIN_15M (226)'!$A$26:$C$76</definedName>
    <definedName name="TABLE_AREA_1" localSheetId="62">'U1 (329)'!$A$26:$L$38</definedName>
    <definedName name="TABLE_AREA_1" localSheetId="63">'U2 (330)'!$A$26:$AF$38</definedName>
    <definedName name="TABLE_ASSUMPTION_SET_1" localSheetId="77">'1 (501)'!$B$21</definedName>
    <definedName name="TABLE_ASSUMPTION_SET_1" localSheetId="114">'1 (801)'!$B$21</definedName>
    <definedName name="TABLE_ASSUMPTION_SET_1" localSheetId="78">'2 (502)'!$B$21</definedName>
    <definedName name="TABLE_ASSUMPTION_SET_1" localSheetId="115">'2 (802)'!$B$21</definedName>
    <definedName name="TABLE_ASSUMPTION_SET_1" localSheetId="79">'3 (503)'!$B$21</definedName>
    <definedName name="TABLE_ASSUMPTION_SET_1" localSheetId="80">'504'!$B$21</definedName>
    <definedName name="TABLE_ASSUMPTION_SET_1" localSheetId="70">'A (401)'!$B$21</definedName>
    <definedName name="TABLE_ASSUMPTION_SET_1" localSheetId="72">'A (403)'!$B$21</definedName>
    <definedName name="TABLE_ASSUMPTION_SET_1" localSheetId="75">'A (406)'!$B$21</definedName>
    <definedName name="TABLE_ASSUMPTION_SET_1" localSheetId="86">'A_06 (602)'!$B$21</definedName>
    <definedName name="TABLE_ASSUMPTION_SET_1" localSheetId="87">'A_15_65 (603)'!$B$21</definedName>
    <definedName name="TABLE_ASSUMPTION_SET_1" localSheetId="88">'A_15_66 (604)'!$B$21</definedName>
    <definedName name="TABLE_ASSUMPTION_SET_1" localSheetId="89">'A_15_67 (605)'!$B$21</definedName>
    <definedName name="TABLE_ASSUMPTION_SET_1" localSheetId="90">'A_15_68 (606)'!$B$21</definedName>
    <definedName name="TABLE_ASSUMPTION_SET_1" localSheetId="85">'A_87 (601)'!$B$21</definedName>
    <definedName name="TABLE_ASSUMPTION_SET_1" localSheetId="6">'A1 (201C)'!$B$21</definedName>
    <definedName name="TABLE_ASSUMPTION_SET_1" localSheetId="8">'A2 (202C)'!$B$21</definedName>
    <definedName name="TABLE_ASSUMPTION_SET_1" localSheetId="71">'B (402)'!$B$21</definedName>
    <definedName name="TABLE_ASSUMPTION_SET_1" localSheetId="73">'B (404)'!$B$21</definedName>
    <definedName name="TABLE_ASSUMPTION_SET_1" localSheetId="76">'B (407)'!$B$21</definedName>
    <definedName name="TABLE_ASSUMPTION_SET_1" localSheetId="105">'B_06 (621)'!$B$21</definedName>
    <definedName name="TABLE_ASSUMPTION_SET_1" localSheetId="109">'B_15 (625)'!$B$21</definedName>
    <definedName name="TABLE_ASSUMPTION_SET_1" localSheetId="91">'B_87 (607)'!$B$21</definedName>
    <definedName name="TABLE_ASSUMPTION_SET_1" localSheetId="112">'B-AP (702)'!$B$21</definedName>
    <definedName name="TABLE_ASSUMPTION_SET_1" localSheetId="74">'C (405)'!$B$21</definedName>
    <definedName name="TABLE_ASSUMPTION_SET_1" localSheetId="113">'C (703)'!$B$21</definedName>
    <definedName name="TABLE_ASSUMPTION_SET_1" localSheetId="106">'C_06 (622)'!$B$21</definedName>
    <definedName name="TABLE_ASSUMPTION_SET_1" localSheetId="110">'C_15 (626)'!$B$21</definedName>
    <definedName name="TABLE_ASSUMPTION_SET_1" localSheetId="92">'C_87 (608)'!$B$21</definedName>
    <definedName name="TABLE_ASSUMPTION_SET_1" localSheetId="107">'D_06 (623)'!$B$21</definedName>
    <definedName name="TABLE_ASSUMPTION_SET_1" localSheetId="9">'D1 (203)'!$B$21</definedName>
    <definedName name="TABLE_ASSUMPTION_SET_1" localSheetId="99">'D1_87 (615)'!$B$21</definedName>
    <definedName name="TABLE_ASSUMPTION_SET_1" localSheetId="10">'D2 (204)'!$B$21</definedName>
    <definedName name="TABLE_ASSUMPTION_SET_1" localSheetId="100">'D2_87 (616)'!$B$21</definedName>
    <definedName name="TABLE_ASSUMPTION_SET_1" localSheetId="108">'E_06 (624)'!$B$21</definedName>
    <definedName name="TABLE_ASSUMPTION_SET_1" localSheetId="101">'E1_87 (617)'!$B$21</definedName>
    <definedName name="TABLE_ASSUMPTION_SET_1" localSheetId="102">'E2_87 (618)'!$B$21</definedName>
    <definedName name="TABLE_ASSUMPTION_SET_1" localSheetId="95">'F_06 (611)'!$B$21</definedName>
    <definedName name="TABLE_ASSUMPTION_SET_1" localSheetId="97">'F_15 (613)'!$B$21</definedName>
    <definedName name="TABLE_ASSUMPTION_SET_1" localSheetId="12">'F1 (205C)'!$B$21</definedName>
    <definedName name="TABLE_ASSUMPTION_SET_1" localSheetId="103">'F1_87 (619)'!$B$21</definedName>
    <definedName name="TABLE_ASSUMPTION_SET_1" localSheetId="14">'F2 (206C)'!$B$21</definedName>
    <definedName name="TABLE_ASSUMPTION_SET_1" localSheetId="104">'F2_87 (620)'!$B$21</definedName>
    <definedName name="TABLE_ASSUMPTION_SET_1" localSheetId="96">'G_06 (612)'!$B$21</definedName>
    <definedName name="TABLE_ASSUMPTION_SET_1" localSheetId="98">'G_15 (614)'!$B$21</definedName>
    <definedName name="TABLE_ASSUMPTION_SET_1" localSheetId="93">'G_87 (609)'!$B$21</definedName>
    <definedName name="TABLE_ASSUMPTION_SET_1" localSheetId="34">'G1 (301)'!$B$21</definedName>
    <definedName name="TABLE_ASSUMPTION_SET_1" localSheetId="38">'G1_06 (305)'!$B$21</definedName>
    <definedName name="TABLE_ASSUMPTION_SET_1" localSheetId="42">'G1_15 (309)'!$B$21</definedName>
    <definedName name="TABLE_ASSUMPTION_SET_1" localSheetId="35">'G2 (302)'!$B$21</definedName>
    <definedName name="TABLE_ASSUMPTION_SET_1" localSheetId="39">'G2_06 (306)'!$B$21</definedName>
    <definedName name="TABLE_ASSUMPTION_SET_1" localSheetId="43">'G2_15 (310)'!$B$21</definedName>
    <definedName name="TABLE_ASSUMPTION_SET_1" localSheetId="94">'H_87 (610)'!$B$21</definedName>
    <definedName name="TABLE_ASSUMPTION_SET_1" localSheetId="36">'H1 (303)'!$B$21</definedName>
    <definedName name="TABLE_ASSUMPTION_SET_1" localSheetId="40">'H1_06 (307)'!$B$21</definedName>
    <definedName name="TABLE_ASSUMPTION_SET_1" localSheetId="44">'H1_15 (311)'!$B$21</definedName>
    <definedName name="TABLE_ASSUMPTION_SET_1" localSheetId="37">'H2 (304)'!$B$21</definedName>
    <definedName name="TABLE_ASSUMPTION_SET_1" localSheetId="41">'H2_06 (308)'!$B$21</definedName>
    <definedName name="TABLE_ASSUMPTION_SET_1" localSheetId="45">'H2_15 (312)'!$B$21</definedName>
    <definedName name="TABLE_ASSUMPTION_SET_1" localSheetId="46">'K (313)'!$B$21</definedName>
    <definedName name="TABLE_ASSUMPTION_SET_1" localSheetId="47">'K_06 (314)'!$B$21</definedName>
    <definedName name="TABLE_ASSUMPTION_SET_1" localSheetId="48">'K_15_65 (315)'!$B$21</definedName>
    <definedName name="TABLE_ASSUMPTION_SET_1" localSheetId="49">'K_15_66 (316)'!$B$21</definedName>
    <definedName name="TABLE_ASSUMPTION_SET_1" localSheetId="50">'K_15_67 (317)'!$B$21</definedName>
    <definedName name="TABLE_ASSUMPTION_SET_1" localSheetId="51">'K_15_68 (318)'!$B$21</definedName>
    <definedName name="TABLE_ASSUMPTION_SET_1" localSheetId="33">'M (229)'!$B$21</definedName>
    <definedName name="TABLE_ASSUMPTION_SET_1" localSheetId="52">'M (319)'!$B$21</definedName>
    <definedName name="TABLE_ASSUMPTION_SET_1" localSheetId="53">'N (320)'!$B$21</definedName>
    <definedName name="TABLE_ASSUMPTION_SET_1" localSheetId="5">'NA1 (201)'!$B$21</definedName>
    <definedName name="TABLE_ASSUMPTION_SET_1" localSheetId="15">'NA1_06 (207)'!$B$21</definedName>
    <definedName name="TABLE_ASSUMPTION_SET_1" localSheetId="20">'NA1_15_65 (212)'!$B$21</definedName>
    <definedName name="TABLE_ASSUMPTION_SET_1" localSheetId="21">'NA1_15_66 (213)'!$B$21</definedName>
    <definedName name="TABLE_ASSUMPTION_SET_1" localSheetId="22">'NA1_15_67 (214)'!$B$21</definedName>
    <definedName name="TABLE_ASSUMPTION_SET_1" localSheetId="23">'NA1_15_68 (215)'!$B$21</definedName>
    <definedName name="TABLE_ASSUMPTION_SET_1" localSheetId="7">'NA2 (202)'!$B$21</definedName>
    <definedName name="TABLE_ASSUMPTION_SET_1" localSheetId="16">'NA2_06 (208)'!$B$21</definedName>
    <definedName name="TABLE_ASSUMPTION_SET_1" localSheetId="24">'NA2_15_65 (216)'!$B$21</definedName>
    <definedName name="TABLE_ASSUMPTION_SET_1" localSheetId="25">'NA2_15_66 (217)'!$B$21</definedName>
    <definedName name="TABLE_ASSUMPTION_SET_1" localSheetId="26">'NA2_15_67 (218)'!$B$21</definedName>
    <definedName name="TABLE_ASSUMPTION_SET_1" localSheetId="27">'NA2_15_68 (219)'!$B$21</definedName>
    <definedName name="TABLE_ASSUMPTION_SET_1" localSheetId="17">'NA3_06 (209)'!$B$21</definedName>
    <definedName name="TABLE_ASSUMPTION_SET_1" localSheetId="11">'NF1 (205)'!$B$21</definedName>
    <definedName name="TABLE_ASSUMPTION_SET_1" localSheetId="18">'NF1_06 (210)'!$B$21</definedName>
    <definedName name="TABLE_ASSUMPTION_SET_1" localSheetId="28">'NF1_15 (220)'!$B$21</definedName>
    <definedName name="TABLE_ASSUMPTION_SET_1" localSheetId="13">'NF2 (206)'!$B$21</definedName>
    <definedName name="TABLE_ASSUMPTION_SET_1" localSheetId="19">'NF2_06 (211)'!$B$21</definedName>
    <definedName name="TABLE_ASSUMPTION_SET_1" localSheetId="29">'NF2_15 (221)'!$B$21</definedName>
    <definedName name="TABLE_ASSUMPTION_SET_1" localSheetId="54">'P (321)'!$B$21</definedName>
    <definedName name="TABLE_ASSUMPTION_SET_1" localSheetId="68">'Q_15 (335)'!$B$21</definedName>
    <definedName name="TABLE_ASSUMPTION_SET_1" localSheetId="55">'Q1 (322)'!$B$21</definedName>
    <definedName name="TABLE_ASSUMPTION_SET_1" localSheetId="64">'Q1_06 (331)'!$B$21</definedName>
    <definedName name="TABLE_ASSUMPTION_SET_1" localSheetId="56">'Q2 (323)'!$B$21</definedName>
    <definedName name="TABLE_ASSUMPTION_SET_1" localSheetId="65">'Q2_06 (332)'!$B$21</definedName>
    <definedName name="TABLE_ASSUMPTION_SET_1" localSheetId="57">'R (324)'!$B$21</definedName>
    <definedName name="TABLE_ASSUMPTION_SET_1" localSheetId="69">'R_15 (336)'!$B$21</definedName>
    <definedName name="TABLE_ASSUMPTION_SET_1" localSheetId="66">'R1_06 (333)'!$B$21</definedName>
    <definedName name="TABLE_ASSUMPTION_SET_1" localSheetId="67">'R2_06 (334)'!$B$21</definedName>
    <definedName name="TABLE_ASSUMPTION_SET_1" localSheetId="58">'S1 (325)'!$B$21</definedName>
    <definedName name="TABLE_ASSUMPTION_SET_1" localSheetId="59">'S2 (326)'!$B$21</definedName>
    <definedName name="TABLE_ASSUMPTION_SET_1" localSheetId="111">'S-AP (701)'!$B$21</definedName>
    <definedName name="TABLE_ASSUMPTION_SET_1" localSheetId="60">'T1 (327)'!$B$21</definedName>
    <definedName name="TABLE_ASSUMPTION_SET_1" localSheetId="61">'T2 (328)'!$B$21</definedName>
    <definedName name="TABLE_ASSUMPTION_SET_1" localSheetId="81">'Table 1 (505)'!$B$21</definedName>
    <definedName name="TABLE_ASSUMPTION_SET_1" localSheetId="82">'Table 2 (506)'!$B$21</definedName>
    <definedName name="TABLE_ASSUMPTION_SET_1" localSheetId="83">'Table 3 (507)'!$B$21</definedName>
    <definedName name="TABLE_ASSUMPTION_SET_1" localSheetId="84">'Table 4 (508)'!$B$21</definedName>
    <definedName name="TABLE_ASSUMPTION_SET_1" localSheetId="116">'TVIN_06M (224)'!$B$21</definedName>
    <definedName name="TABLE_ASSUMPTION_SET_1" localSheetId="31">'TVIN_15F (227)'!$B$21</definedName>
    <definedName name="TABLE_ASSUMPTION_SET_1" localSheetId="32">'TVIN_15GMP (228)'!$B$21</definedName>
    <definedName name="TABLE_ASSUMPTION_SET_1" localSheetId="30">'TVIN_15M (226)'!$B$21</definedName>
    <definedName name="TABLE_ASSUMPTION_SET_1" localSheetId="62">'U1 (329)'!$B$21</definedName>
    <definedName name="TABLE_ASSUMPTION_SET_1" localSheetId="63">'U2 (330)'!$B$21</definedName>
    <definedName name="TABLE_ASSUMPTION_SET_1" localSheetId="117">'x-template'!$B$21</definedName>
    <definedName name="TABLE_CLIENT_1" localSheetId="77">'1 (501)'!$B$7</definedName>
    <definedName name="TABLE_CLIENT_1" localSheetId="114">'1 (801)'!$B$7</definedName>
    <definedName name="TABLE_CLIENT_1" localSheetId="78">'2 (502)'!$B$7</definedName>
    <definedName name="TABLE_CLIENT_1" localSheetId="115">'2 (802)'!$B$7</definedName>
    <definedName name="TABLE_CLIENT_1" localSheetId="79">'3 (503)'!$B$7</definedName>
    <definedName name="TABLE_CLIENT_1" localSheetId="80">'504'!$B$7</definedName>
    <definedName name="TABLE_CLIENT_1" localSheetId="70">'A (401)'!$B$7</definedName>
    <definedName name="TABLE_CLIENT_1" localSheetId="72">'A (403)'!$B$7</definedName>
    <definedName name="TABLE_CLIENT_1" localSheetId="75">'A (406)'!$B$7</definedName>
    <definedName name="TABLE_CLIENT_1" localSheetId="86">'A_06 (602)'!$B$7</definedName>
    <definedName name="TABLE_CLIENT_1" localSheetId="87">'A_15_65 (603)'!$B$7</definedName>
    <definedName name="TABLE_CLIENT_1" localSheetId="88">'A_15_66 (604)'!$B$7</definedName>
    <definedName name="TABLE_CLIENT_1" localSheetId="89">'A_15_67 (605)'!$B$7</definedName>
    <definedName name="TABLE_CLIENT_1" localSheetId="90">'A_15_68 (606)'!$B$7</definedName>
    <definedName name="TABLE_CLIENT_1" localSheetId="85">'A_87 (601)'!$B$7</definedName>
    <definedName name="TABLE_CLIENT_1" localSheetId="6">'A1 (201C)'!$B$7</definedName>
    <definedName name="TABLE_CLIENT_1" localSheetId="8">'A2 (202C)'!$B$7</definedName>
    <definedName name="TABLE_CLIENT_1" localSheetId="71">'B (402)'!$B$7</definedName>
    <definedName name="TABLE_CLIENT_1" localSheetId="73">'B (404)'!$B$7</definedName>
    <definedName name="TABLE_CLIENT_1" localSheetId="76">'B (407)'!$B$7</definedName>
    <definedName name="TABLE_CLIENT_1" localSheetId="105">'B_06 (621)'!$B$7</definedName>
    <definedName name="TABLE_CLIENT_1" localSheetId="109">'B_15 (625)'!$B$7</definedName>
    <definedName name="TABLE_CLIENT_1" localSheetId="91">'B_87 (607)'!$B$7</definedName>
    <definedName name="TABLE_CLIENT_1" localSheetId="112">'B-AP (702)'!$B$7</definedName>
    <definedName name="TABLE_CLIENT_1" localSheetId="74">'C (405)'!$B$7</definedName>
    <definedName name="TABLE_CLIENT_1" localSheetId="113">'C (703)'!$B$7</definedName>
    <definedName name="TABLE_CLIENT_1" localSheetId="106">'C_06 (622)'!$B$7</definedName>
    <definedName name="TABLE_CLIENT_1" localSheetId="110">'C_15 (626)'!$B$7</definedName>
    <definedName name="TABLE_CLIENT_1" localSheetId="92">'C_87 (608)'!$B$7</definedName>
    <definedName name="TABLE_CLIENT_1" localSheetId="107">'D_06 (623)'!$B$7</definedName>
    <definedName name="TABLE_CLIENT_1" localSheetId="9">'D1 (203)'!$B$7</definedName>
    <definedName name="TABLE_CLIENT_1" localSheetId="99">'D1_87 (615)'!$B$7</definedName>
    <definedName name="TABLE_CLIENT_1" localSheetId="10">'D2 (204)'!$B$7</definedName>
    <definedName name="TABLE_CLIENT_1" localSheetId="100">'D2_87 (616)'!$B$7</definedName>
    <definedName name="TABLE_CLIENT_1" localSheetId="108">'E_06 (624)'!$B$7</definedName>
    <definedName name="TABLE_CLIENT_1" localSheetId="101">'E1_87 (617)'!$B$7</definedName>
    <definedName name="TABLE_CLIENT_1" localSheetId="102">'E2_87 (618)'!$B$7</definedName>
    <definedName name="TABLE_CLIENT_1" localSheetId="95">'F_06 (611)'!$B$7</definedName>
    <definedName name="TABLE_CLIENT_1" localSheetId="97">'F_15 (613)'!$B$7</definedName>
    <definedName name="TABLE_CLIENT_1" localSheetId="12">'F1 (205C)'!$B$7</definedName>
    <definedName name="TABLE_CLIENT_1" localSheetId="103">'F1_87 (619)'!$B$7</definedName>
    <definedName name="TABLE_CLIENT_1" localSheetId="14">'F2 (206C)'!$B$7</definedName>
    <definedName name="TABLE_CLIENT_1" localSheetId="104">'F2_87 (620)'!$B$7</definedName>
    <definedName name="TABLE_CLIENT_1" localSheetId="96">'G_06 (612)'!$B$7</definedName>
    <definedName name="TABLE_CLIENT_1" localSheetId="98">'G_15 (614)'!$B$7</definedName>
    <definedName name="TABLE_CLIENT_1" localSheetId="93">'G_87 (609)'!$B$7</definedName>
    <definedName name="TABLE_CLIENT_1" localSheetId="34">'G1 (301)'!$B$7</definedName>
    <definedName name="TABLE_CLIENT_1" localSheetId="38">'G1_06 (305)'!$B$7</definedName>
    <definedName name="TABLE_CLIENT_1" localSheetId="42">'G1_15 (309)'!$B$7</definedName>
    <definedName name="TABLE_CLIENT_1" localSheetId="35">'G2 (302)'!$B$7</definedName>
    <definedName name="TABLE_CLIENT_1" localSheetId="39">'G2_06 (306)'!$B$7</definedName>
    <definedName name="TABLE_CLIENT_1" localSheetId="43">'G2_15 (310)'!$B$7</definedName>
    <definedName name="TABLE_CLIENT_1" localSheetId="94">'H_87 (610)'!$B$7</definedName>
    <definedName name="TABLE_CLIENT_1" localSheetId="36">'H1 (303)'!$B$7</definedName>
    <definedName name="TABLE_CLIENT_1" localSheetId="40">'H1_06 (307)'!$B$7</definedName>
    <definedName name="TABLE_CLIENT_1" localSheetId="44">'H1_15 (311)'!$B$7</definedName>
    <definedName name="TABLE_CLIENT_1" localSheetId="37">'H2 (304)'!$B$7</definedName>
    <definedName name="TABLE_CLIENT_1" localSheetId="41">'H2_06 (308)'!$B$7</definedName>
    <definedName name="TABLE_CLIENT_1" localSheetId="45">'H2_15 (312)'!$B$7</definedName>
    <definedName name="TABLE_CLIENT_1" localSheetId="46">'K (313)'!$B$7</definedName>
    <definedName name="TABLE_CLIENT_1" localSheetId="47">'K_06 (314)'!$B$7</definedName>
    <definedName name="TABLE_CLIENT_1" localSheetId="48">'K_15_65 (315)'!$B$7</definedName>
    <definedName name="TABLE_CLIENT_1" localSheetId="49">'K_15_66 (316)'!$B$7</definedName>
    <definedName name="TABLE_CLIENT_1" localSheetId="50">'K_15_67 (317)'!$B$7</definedName>
    <definedName name="TABLE_CLIENT_1" localSheetId="51">'K_15_68 (318)'!$B$7</definedName>
    <definedName name="TABLE_CLIENT_1" localSheetId="33">'M (229)'!$B$7</definedName>
    <definedName name="TABLE_CLIENT_1" localSheetId="52">'M (319)'!$B$7</definedName>
    <definedName name="TABLE_CLIENT_1" localSheetId="53">'N (320)'!$B$7</definedName>
    <definedName name="TABLE_CLIENT_1" localSheetId="5">'NA1 (201)'!$B$7</definedName>
    <definedName name="TABLE_CLIENT_1" localSheetId="15">'NA1_06 (207)'!$B$7</definedName>
    <definedName name="TABLE_CLIENT_1" localSheetId="20">'NA1_15_65 (212)'!$B$7</definedName>
    <definedName name="TABLE_CLIENT_1" localSheetId="21">'NA1_15_66 (213)'!$B$7</definedName>
    <definedName name="TABLE_CLIENT_1" localSheetId="22">'NA1_15_67 (214)'!$B$7</definedName>
    <definedName name="TABLE_CLIENT_1" localSheetId="23">'NA1_15_68 (215)'!$B$7</definedName>
    <definedName name="TABLE_CLIENT_1" localSheetId="7">'NA2 (202)'!$B$7</definedName>
    <definedName name="TABLE_CLIENT_1" localSheetId="16">'NA2_06 (208)'!$B$7</definedName>
    <definedName name="TABLE_CLIENT_1" localSheetId="24">'NA2_15_65 (216)'!$B$7</definedName>
    <definedName name="TABLE_CLIENT_1" localSheetId="25">'NA2_15_66 (217)'!$B$7</definedName>
    <definedName name="TABLE_CLIENT_1" localSheetId="26">'NA2_15_67 (218)'!$B$7</definedName>
    <definedName name="TABLE_CLIENT_1" localSheetId="27">'NA2_15_68 (219)'!$B$7</definedName>
    <definedName name="TABLE_CLIENT_1" localSheetId="17">'NA3_06 (209)'!$B$7</definedName>
    <definedName name="TABLE_CLIENT_1" localSheetId="11">'NF1 (205)'!$B$7</definedName>
    <definedName name="TABLE_CLIENT_1" localSheetId="18">'NF1_06 (210)'!$B$7</definedName>
    <definedName name="TABLE_CLIENT_1" localSheetId="28">'NF1_15 (220)'!$B$7</definedName>
    <definedName name="TABLE_CLIENT_1" localSheetId="13">'NF2 (206)'!$B$7</definedName>
    <definedName name="TABLE_CLIENT_1" localSheetId="19">'NF2_06 (211)'!$B$7</definedName>
    <definedName name="TABLE_CLIENT_1" localSheetId="29">'NF2_15 (221)'!$B$7</definedName>
    <definedName name="TABLE_CLIENT_1" localSheetId="54">'P (321)'!$B$7</definedName>
    <definedName name="TABLE_CLIENT_1" localSheetId="68">'Q_15 (335)'!$B$7</definedName>
    <definedName name="TABLE_CLIENT_1" localSheetId="55">'Q1 (322)'!$B$7</definedName>
    <definedName name="TABLE_CLIENT_1" localSheetId="64">'Q1_06 (331)'!$B$7</definedName>
    <definedName name="TABLE_CLIENT_1" localSheetId="56">'Q2 (323)'!$B$7</definedName>
    <definedName name="TABLE_CLIENT_1" localSheetId="65">'Q2_06 (332)'!$B$7</definedName>
    <definedName name="TABLE_CLIENT_1" localSheetId="57">'R (324)'!$B$7</definedName>
    <definedName name="TABLE_CLIENT_1" localSheetId="69">'R_15 (336)'!$B$7</definedName>
    <definedName name="TABLE_CLIENT_1" localSheetId="66">'R1_06 (333)'!$B$7</definedName>
    <definedName name="TABLE_CLIENT_1" localSheetId="67">'R2_06 (334)'!$B$7</definedName>
    <definedName name="TABLE_CLIENT_1" localSheetId="58">'S1 (325)'!$B$7</definedName>
    <definedName name="TABLE_CLIENT_1" localSheetId="59">'S2 (326)'!$B$7</definedName>
    <definedName name="TABLE_CLIENT_1" localSheetId="111">'S-AP (701)'!$B$7</definedName>
    <definedName name="TABLE_CLIENT_1" localSheetId="60">'T1 (327)'!$B$7</definedName>
    <definedName name="TABLE_CLIENT_1" localSheetId="61">'T2 (328)'!$B$7</definedName>
    <definedName name="TABLE_CLIENT_1" localSheetId="81">'Table 1 (505)'!$B$7</definedName>
    <definedName name="TABLE_CLIENT_1" localSheetId="82">'Table 2 (506)'!$B$7</definedName>
    <definedName name="TABLE_CLIENT_1" localSheetId="83">'Table 3 (507)'!$B$7</definedName>
    <definedName name="TABLE_CLIENT_1" localSheetId="84">'Table 4 (508)'!$B$7</definedName>
    <definedName name="TABLE_CLIENT_1" localSheetId="116">'TVIN_06M (224)'!$B$7</definedName>
    <definedName name="TABLE_CLIENT_1" localSheetId="31">'TVIN_15F (227)'!$B$7</definedName>
    <definedName name="TABLE_CLIENT_1" localSheetId="32">'TVIN_15GMP (228)'!$B$7</definedName>
    <definedName name="TABLE_CLIENT_1" localSheetId="30">'TVIN_15M (226)'!$B$7</definedName>
    <definedName name="TABLE_CLIENT_1" localSheetId="62">'U1 (329)'!$B$7</definedName>
    <definedName name="TABLE_CLIENT_1" localSheetId="63">'U2 (330)'!$B$7</definedName>
    <definedName name="TABLE_CLIENT_1" localSheetId="117">'x-template'!$B$7</definedName>
    <definedName name="TABLE_DATE_IMPLEMENTED_1" localSheetId="77">'1 (501)'!$B$19</definedName>
    <definedName name="TABLE_DATE_IMPLEMENTED_1" localSheetId="114">'1 (801)'!$B$19</definedName>
    <definedName name="TABLE_DATE_IMPLEMENTED_1" localSheetId="78">'2 (502)'!$B$19</definedName>
    <definedName name="TABLE_DATE_IMPLEMENTED_1" localSheetId="115">'2 (802)'!$B$19</definedName>
    <definedName name="TABLE_DATE_IMPLEMENTED_1" localSheetId="79">'3 (503)'!$B$19</definedName>
    <definedName name="TABLE_DATE_IMPLEMENTED_1" localSheetId="80">'504'!$B$19</definedName>
    <definedName name="TABLE_DATE_IMPLEMENTED_1" localSheetId="70">'A (401)'!$B$19</definedName>
    <definedName name="TABLE_DATE_IMPLEMENTED_1" localSheetId="72">'A (403)'!$B$19</definedName>
    <definedName name="TABLE_DATE_IMPLEMENTED_1" localSheetId="75">'A (406)'!$B$19</definedName>
    <definedName name="TABLE_DATE_IMPLEMENTED_1" localSheetId="86">'A_06 (602)'!$B$19</definedName>
    <definedName name="TABLE_DATE_IMPLEMENTED_1" localSheetId="87">'A_15_65 (603)'!$B$19</definedName>
    <definedName name="TABLE_DATE_IMPLEMENTED_1" localSheetId="88">'A_15_66 (604)'!$B$19</definedName>
    <definedName name="TABLE_DATE_IMPLEMENTED_1" localSheetId="89">'A_15_67 (605)'!$B$19</definedName>
    <definedName name="TABLE_DATE_IMPLEMENTED_1" localSheetId="90">'A_15_68 (606)'!$B$19</definedName>
    <definedName name="TABLE_DATE_IMPLEMENTED_1" localSheetId="85">'A_87 (601)'!$B$19</definedName>
    <definedName name="TABLE_DATE_IMPLEMENTED_1" localSheetId="6">'A1 (201C)'!$B$19</definedName>
    <definedName name="TABLE_DATE_IMPLEMENTED_1" localSheetId="8">'A2 (202C)'!$B$19</definedName>
    <definedName name="TABLE_DATE_IMPLEMENTED_1" localSheetId="71">'B (402)'!$B$19</definedName>
    <definedName name="TABLE_DATE_IMPLEMENTED_1" localSheetId="73">'B (404)'!$B$19</definedName>
    <definedName name="TABLE_DATE_IMPLEMENTED_1" localSheetId="76">'B (407)'!$B$19</definedName>
    <definedName name="TABLE_DATE_IMPLEMENTED_1" localSheetId="105">'B_06 (621)'!$B$19</definedName>
    <definedName name="TABLE_DATE_IMPLEMENTED_1" localSheetId="109">'B_15 (625)'!$B$19</definedName>
    <definedName name="TABLE_DATE_IMPLEMENTED_1" localSheetId="91">'B_87 (607)'!$B$19</definedName>
    <definedName name="TABLE_DATE_IMPLEMENTED_1" localSheetId="112">'B-AP (702)'!$B$19</definedName>
    <definedName name="TABLE_DATE_IMPLEMENTED_1" localSheetId="74">'C (405)'!$B$19</definedName>
    <definedName name="TABLE_DATE_IMPLEMENTED_1" localSheetId="113">'C (703)'!$B$19</definedName>
    <definedName name="TABLE_DATE_IMPLEMENTED_1" localSheetId="106">'C_06 (622)'!$B$19</definedName>
    <definedName name="TABLE_DATE_IMPLEMENTED_1" localSheetId="110">'C_15 (626)'!$B$19</definedName>
    <definedName name="TABLE_DATE_IMPLEMENTED_1" localSheetId="92">'C_87 (608)'!$B$19</definedName>
    <definedName name="TABLE_DATE_IMPLEMENTED_1" localSheetId="107">'D_06 (623)'!$B$19</definedName>
    <definedName name="TABLE_DATE_IMPLEMENTED_1" localSheetId="9">'D1 (203)'!$B$19</definedName>
    <definedName name="TABLE_DATE_IMPLEMENTED_1" localSheetId="99">'D1_87 (615)'!$B$19</definedName>
    <definedName name="TABLE_DATE_IMPLEMENTED_1" localSheetId="10">'D2 (204)'!$B$19</definedName>
    <definedName name="TABLE_DATE_IMPLEMENTED_1" localSheetId="100">'D2_87 (616)'!$B$19</definedName>
    <definedName name="TABLE_DATE_IMPLEMENTED_1" localSheetId="108">'E_06 (624)'!$B$19</definedName>
    <definedName name="TABLE_DATE_IMPLEMENTED_1" localSheetId="101">'E1_87 (617)'!$B$19</definedName>
    <definedName name="TABLE_DATE_IMPLEMENTED_1" localSheetId="102">'E2_87 (618)'!$B$19</definedName>
    <definedName name="TABLE_DATE_IMPLEMENTED_1" localSheetId="95">'F_06 (611)'!$B$19</definedName>
    <definedName name="TABLE_DATE_IMPLEMENTED_1" localSheetId="97">'F_15 (613)'!$B$19</definedName>
    <definedName name="TABLE_DATE_IMPLEMENTED_1" localSheetId="12">'F1 (205C)'!$B$19</definedName>
    <definedName name="TABLE_DATE_IMPLEMENTED_1" localSheetId="103">'F1_87 (619)'!$B$19</definedName>
    <definedName name="TABLE_DATE_IMPLEMENTED_1" localSheetId="14">'F2 (206C)'!$B$19</definedName>
    <definedName name="TABLE_DATE_IMPLEMENTED_1" localSheetId="104">'F2_87 (620)'!$B$19</definedName>
    <definedName name="TABLE_DATE_IMPLEMENTED_1" localSheetId="96">'G_06 (612)'!$B$19</definedName>
    <definedName name="TABLE_DATE_IMPLEMENTED_1" localSheetId="98">'G_15 (614)'!$B$19</definedName>
    <definedName name="TABLE_DATE_IMPLEMENTED_1" localSheetId="93">'G_87 (609)'!$B$19</definedName>
    <definedName name="TABLE_DATE_IMPLEMENTED_1" localSheetId="34">'G1 (301)'!$B$19</definedName>
    <definedName name="TABLE_DATE_IMPLEMENTED_1" localSheetId="38">'G1_06 (305)'!$B$19</definedName>
    <definedName name="TABLE_DATE_IMPLEMENTED_1" localSheetId="42">'G1_15 (309)'!$B$19</definedName>
    <definedName name="TABLE_DATE_IMPLEMENTED_1" localSheetId="35">'G2 (302)'!$B$19</definedName>
    <definedName name="TABLE_DATE_IMPLEMENTED_1" localSheetId="39">'G2_06 (306)'!$B$19</definedName>
    <definedName name="TABLE_DATE_IMPLEMENTED_1" localSheetId="43">'G2_15 (310)'!$B$19</definedName>
    <definedName name="TABLE_DATE_IMPLEMENTED_1" localSheetId="94">'H_87 (610)'!$B$19</definedName>
    <definedName name="TABLE_DATE_IMPLEMENTED_1" localSheetId="36">'H1 (303)'!$B$19</definedName>
    <definedName name="TABLE_DATE_IMPLEMENTED_1" localSheetId="40">'H1_06 (307)'!$B$19</definedName>
    <definedName name="TABLE_DATE_IMPLEMENTED_1" localSheetId="44">'H1_15 (311)'!$B$19</definedName>
    <definedName name="TABLE_DATE_IMPLEMENTED_1" localSheetId="37">'H2 (304)'!$B$19</definedName>
    <definedName name="TABLE_DATE_IMPLEMENTED_1" localSheetId="41">'H2_06 (308)'!$B$19</definedName>
    <definedName name="TABLE_DATE_IMPLEMENTED_1" localSheetId="45">'H2_15 (312)'!$B$19</definedName>
    <definedName name="TABLE_DATE_IMPLEMENTED_1" localSheetId="46">'K (313)'!$B$19</definedName>
    <definedName name="TABLE_DATE_IMPLEMENTED_1" localSheetId="47">'K_06 (314)'!$B$19</definedName>
    <definedName name="TABLE_DATE_IMPLEMENTED_1" localSheetId="48">'K_15_65 (315)'!$B$19</definedName>
    <definedName name="TABLE_DATE_IMPLEMENTED_1" localSheetId="49">'K_15_66 (316)'!$B$19</definedName>
    <definedName name="TABLE_DATE_IMPLEMENTED_1" localSheetId="50">'K_15_67 (317)'!$B$19</definedName>
    <definedName name="TABLE_DATE_IMPLEMENTED_1" localSheetId="51">'K_15_68 (318)'!$B$19</definedName>
    <definedName name="TABLE_DATE_IMPLEMENTED_1" localSheetId="33">'M (229)'!$B$19</definedName>
    <definedName name="TABLE_DATE_IMPLEMENTED_1" localSheetId="52">'M (319)'!$B$19</definedName>
    <definedName name="TABLE_DATE_IMPLEMENTED_1" localSheetId="53">'N (320)'!$B$19</definedName>
    <definedName name="TABLE_DATE_IMPLEMENTED_1" localSheetId="5">'NA1 (201)'!$B$19</definedName>
    <definedName name="TABLE_DATE_IMPLEMENTED_1" localSheetId="15">'NA1_06 (207)'!$B$19</definedName>
    <definedName name="TABLE_DATE_IMPLEMENTED_1" localSheetId="20">'NA1_15_65 (212)'!$B$19</definedName>
    <definedName name="TABLE_DATE_IMPLEMENTED_1" localSheetId="21">'NA1_15_66 (213)'!$B$19</definedName>
    <definedName name="TABLE_DATE_IMPLEMENTED_1" localSheetId="22">'NA1_15_67 (214)'!$B$19</definedName>
    <definedName name="TABLE_DATE_IMPLEMENTED_1" localSheetId="23">'NA1_15_68 (215)'!$B$19</definedName>
    <definedName name="TABLE_DATE_IMPLEMENTED_1" localSheetId="7">'NA2 (202)'!$B$19</definedName>
    <definedName name="TABLE_DATE_IMPLEMENTED_1" localSheetId="16">'NA2_06 (208)'!$B$19</definedName>
    <definedName name="TABLE_DATE_IMPLEMENTED_1" localSheetId="24">'NA2_15_65 (216)'!$B$19</definedName>
    <definedName name="TABLE_DATE_IMPLEMENTED_1" localSheetId="25">'NA2_15_66 (217)'!$B$19</definedName>
    <definedName name="TABLE_DATE_IMPLEMENTED_1" localSheetId="26">'NA2_15_67 (218)'!$B$19</definedName>
    <definedName name="TABLE_DATE_IMPLEMENTED_1" localSheetId="27">'NA2_15_68 (219)'!$B$19</definedName>
    <definedName name="TABLE_DATE_IMPLEMENTED_1" localSheetId="17">'NA3_06 (209)'!$B$19</definedName>
    <definedName name="TABLE_DATE_IMPLEMENTED_1" localSheetId="11">'NF1 (205)'!$B$19</definedName>
    <definedName name="TABLE_DATE_IMPLEMENTED_1" localSheetId="18">'NF1_06 (210)'!$B$19</definedName>
    <definedName name="TABLE_DATE_IMPLEMENTED_1" localSheetId="28">'NF1_15 (220)'!$B$19</definedName>
    <definedName name="TABLE_DATE_IMPLEMENTED_1" localSheetId="13">'NF2 (206)'!$B$19</definedName>
    <definedName name="TABLE_DATE_IMPLEMENTED_1" localSheetId="19">'NF2_06 (211)'!$B$19</definedName>
    <definedName name="TABLE_DATE_IMPLEMENTED_1" localSheetId="29">'NF2_15 (221)'!$B$19</definedName>
    <definedName name="TABLE_DATE_IMPLEMENTED_1" localSheetId="54">'P (321)'!$B$19</definedName>
    <definedName name="TABLE_DATE_IMPLEMENTED_1" localSheetId="68">'Q_15 (335)'!$B$19</definedName>
    <definedName name="TABLE_DATE_IMPLEMENTED_1" localSheetId="55">'Q1 (322)'!$B$19</definedName>
    <definedName name="TABLE_DATE_IMPLEMENTED_1" localSheetId="64">'Q1_06 (331)'!$B$19</definedName>
    <definedName name="TABLE_DATE_IMPLEMENTED_1" localSheetId="56">'Q2 (323)'!$B$19</definedName>
    <definedName name="TABLE_DATE_IMPLEMENTED_1" localSheetId="65">'Q2_06 (332)'!$B$19</definedName>
    <definedName name="TABLE_DATE_IMPLEMENTED_1" localSheetId="57">'R (324)'!$B$19</definedName>
    <definedName name="TABLE_DATE_IMPLEMENTED_1" localSheetId="69">'R_15 (336)'!$B$19</definedName>
    <definedName name="TABLE_DATE_IMPLEMENTED_1" localSheetId="66">'R1_06 (333)'!$B$19</definedName>
    <definedName name="TABLE_DATE_IMPLEMENTED_1" localSheetId="67">'R2_06 (334)'!$B$19</definedName>
    <definedName name="TABLE_DATE_IMPLEMENTED_1" localSheetId="58">'S1 (325)'!$B$19</definedName>
    <definedName name="TABLE_DATE_IMPLEMENTED_1" localSheetId="59">'S2 (326)'!$B$19</definedName>
    <definedName name="TABLE_DATE_IMPLEMENTED_1" localSheetId="111">'S-AP (701)'!$B$19</definedName>
    <definedName name="TABLE_DATE_IMPLEMENTED_1" localSheetId="60">'T1 (327)'!$B$19</definedName>
    <definedName name="TABLE_DATE_IMPLEMENTED_1" localSheetId="61">'T2 (328)'!$B$19</definedName>
    <definedName name="TABLE_DATE_IMPLEMENTED_1" localSheetId="81">'Table 1 (505)'!$B$19</definedName>
    <definedName name="TABLE_DATE_IMPLEMENTED_1" localSheetId="82">'Table 2 (506)'!$B$19</definedName>
    <definedName name="TABLE_DATE_IMPLEMENTED_1" localSheetId="83">'Table 3 (507)'!$B$19</definedName>
    <definedName name="TABLE_DATE_IMPLEMENTED_1" localSheetId="84">'Table 4 (508)'!$B$19</definedName>
    <definedName name="TABLE_DATE_IMPLEMENTED_1" localSheetId="116">'TVIN_06M (224)'!$B$19</definedName>
    <definedName name="TABLE_DATE_IMPLEMENTED_1" localSheetId="31">'TVIN_15F (227)'!$B$19</definedName>
    <definedName name="TABLE_DATE_IMPLEMENTED_1" localSheetId="32">'TVIN_15GMP (228)'!$B$19</definedName>
    <definedName name="TABLE_DATE_IMPLEMENTED_1" localSheetId="30">'TVIN_15M (226)'!$B$19</definedName>
    <definedName name="TABLE_DATE_IMPLEMENTED_1" localSheetId="62">'U1 (329)'!$B$19</definedName>
    <definedName name="TABLE_DATE_IMPLEMENTED_1" localSheetId="63">'U2 (330)'!$B$19</definedName>
    <definedName name="TABLE_DATE_IMPLEMENTED_1" localSheetId="117">'x-template'!$B$19</definedName>
    <definedName name="TABLE_DATE_ISSUED_1" localSheetId="77">'1 (501)'!$B$18</definedName>
    <definedName name="TABLE_DATE_ISSUED_1" localSheetId="114">'1 (801)'!$B$18</definedName>
    <definedName name="TABLE_DATE_ISSUED_1" localSheetId="78">'2 (502)'!$B$18</definedName>
    <definedName name="TABLE_DATE_ISSUED_1" localSheetId="115">'2 (802)'!$B$18</definedName>
    <definedName name="TABLE_DATE_ISSUED_1" localSheetId="79">'3 (503)'!$B$18</definedName>
    <definedName name="TABLE_DATE_ISSUED_1" localSheetId="80">'504'!$B$18</definedName>
    <definedName name="TABLE_DATE_ISSUED_1" localSheetId="70">'A (401)'!$B$18</definedName>
    <definedName name="TABLE_DATE_ISSUED_1" localSheetId="72">'A (403)'!$B$18</definedName>
    <definedName name="TABLE_DATE_ISSUED_1" localSheetId="75">'A (406)'!$B$18</definedName>
    <definedName name="TABLE_DATE_ISSUED_1" localSheetId="86">'A_06 (602)'!$B$18</definedName>
    <definedName name="TABLE_DATE_ISSUED_1" localSheetId="87">'A_15_65 (603)'!$B$18</definedName>
    <definedName name="TABLE_DATE_ISSUED_1" localSheetId="88">'A_15_66 (604)'!$B$18</definedName>
    <definedName name="TABLE_DATE_ISSUED_1" localSheetId="89">'A_15_67 (605)'!$B$18</definedName>
    <definedName name="TABLE_DATE_ISSUED_1" localSheetId="90">'A_15_68 (606)'!$B$18</definedName>
    <definedName name="TABLE_DATE_ISSUED_1" localSheetId="85">'A_87 (601)'!$B$18</definedName>
    <definedName name="TABLE_DATE_ISSUED_1" localSheetId="6">'A1 (201C)'!$B$18</definedName>
    <definedName name="TABLE_DATE_ISSUED_1" localSheetId="8">'A2 (202C)'!$B$18</definedName>
    <definedName name="TABLE_DATE_ISSUED_1" localSheetId="71">'B (402)'!$B$18</definedName>
    <definedName name="TABLE_DATE_ISSUED_1" localSheetId="73">'B (404)'!$B$18</definedName>
    <definedName name="TABLE_DATE_ISSUED_1" localSheetId="76">'B (407)'!$B$18</definedName>
    <definedName name="TABLE_DATE_ISSUED_1" localSheetId="105">'B_06 (621)'!$B$18</definedName>
    <definedName name="TABLE_DATE_ISSUED_1" localSheetId="109">'B_15 (625)'!$B$18</definedName>
    <definedName name="TABLE_DATE_ISSUED_1" localSheetId="91">'B_87 (607)'!$B$18</definedName>
    <definedName name="TABLE_DATE_ISSUED_1" localSheetId="112">'B-AP (702)'!$B$18</definedName>
    <definedName name="TABLE_DATE_ISSUED_1" localSheetId="74">'C (405)'!$B$18</definedName>
    <definedName name="TABLE_DATE_ISSUED_1" localSheetId="113">'C (703)'!$B$18</definedName>
    <definedName name="TABLE_DATE_ISSUED_1" localSheetId="106">'C_06 (622)'!$B$18</definedName>
    <definedName name="TABLE_DATE_ISSUED_1" localSheetId="110">'C_15 (626)'!$B$18</definedName>
    <definedName name="TABLE_DATE_ISSUED_1" localSheetId="92">'C_87 (608)'!$B$18</definedName>
    <definedName name="TABLE_DATE_ISSUED_1" localSheetId="107">'D_06 (623)'!$B$18</definedName>
    <definedName name="TABLE_DATE_ISSUED_1" localSheetId="9">'D1 (203)'!$B$18</definedName>
    <definedName name="TABLE_DATE_ISSUED_1" localSheetId="99">'D1_87 (615)'!$B$18</definedName>
    <definedName name="TABLE_DATE_ISSUED_1" localSheetId="10">'D2 (204)'!$B$18</definedName>
    <definedName name="TABLE_DATE_ISSUED_1" localSheetId="100">'D2_87 (616)'!$B$18</definedName>
    <definedName name="TABLE_DATE_ISSUED_1" localSheetId="108">'E_06 (624)'!$B$18</definedName>
    <definedName name="TABLE_DATE_ISSUED_1" localSheetId="101">'E1_87 (617)'!$B$18</definedName>
    <definedName name="TABLE_DATE_ISSUED_1" localSheetId="102">'E2_87 (618)'!$B$18</definedName>
    <definedName name="TABLE_DATE_ISSUED_1" localSheetId="95">'F_06 (611)'!$B$18</definedName>
    <definedName name="TABLE_DATE_ISSUED_1" localSheetId="97">'F_15 (613)'!$B$18</definedName>
    <definedName name="TABLE_DATE_ISSUED_1" localSheetId="12">'F1 (205C)'!$B$18</definedName>
    <definedName name="TABLE_DATE_ISSUED_1" localSheetId="103">'F1_87 (619)'!$B$18</definedName>
    <definedName name="TABLE_DATE_ISSUED_1" localSheetId="14">'F2 (206C)'!$B$18</definedName>
    <definedName name="TABLE_DATE_ISSUED_1" localSheetId="104">'F2_87 (620)'!$B$18</definedName>
    <definedName name="TABLE_DATE_ISSUED_1" localSheetId="96">'G_06 (612)'!$B$18</definedName>
    <definedName name="TABLE_DATE_ISSUED_1" localSheetId="98">'G_15 (614)'!$B$18</definedName>
    <definedName name="TABLE_DATE_ISSUED_1" localSheetId="93">'G_87 (609)'!$B$18</definedName>
    <definedName name="TABLE_DATE_ISSUED_1" localSheetId="34">'G1 (301)'!$B$18</definedName>
    <definedName name="TABLE_DATE_ISSUED_1" localSheetId="38">'G1_06 (305)'!$B$18</definedName>
    <definedName name="TABLE_DATE_ISSUED_1" localSheetId="42">'G1_15 (309)'!$B$18</definedName>
    <definedName name="TABLE_DATE_ISSUED_1" localSheetId="35">'G2 (302)'!$B$18</definedName>
    <definedName name="TABLE_DATE_ISSUED_1" localSheetId="39">'G2_06 (306)'!$B$18</definedName>
    <definedName name="TABLE_DATE_ISSUED_1" localSheetId="43">'G2_15 (310)'!$B$18</definedName>
    <definedName name="TABLE_DATE_ISSUED_1" localSheetId="94">'H_87 (610)'!$B$18</definedName>
    <definedName name="TABLE_DATE_ISSUED_1" localSheetId="36">'H1 (303)'!$B$18</definedName>
    <definedName name="TABLE_DATE_ISSUED_1" localSheetId="40">'H1_06 (307)'!$B$18</definedName>
    <definedName name="TABLE_DATE_ISSUED_1" localSheetId="44">'H1_15 (311)'!$B$18</definedName>
    <definedName name="TABLE_DATE_ISSUED_1" localSheetId="37">'H2 (304)'!$B$18</definedName>
    <definedName name="TABLE_DATE_ISSUED_1" localSheetId="41">'H2_06 (308)'!$B$18</definedName>
    <definedName name="TABLE_DATE_ISSUED_1" localSheetId="45">'H2_15 (312)'!$B$18</definedName>
    <definedName name="TABLE_DATE_ISSUED_1" localSheetId="46">'K (313)'!$B$18</definedName>
    <definedName name="TABLE_DATE_ISSUED_1" localSheetId="47">'K_06 (314)'!$B$18</definedName>
    <definedName name="TABLE_DATE_ISSUED_1" localSheetId="48">'K_15_65 (315)'!$B$18</definedName>
    <definedName name="TABLE_DATE_ISSUED_1" localSheetId="49">'K_15_66 (316)'!$B$18</definedName>
    <definedName name="TABLE_DATE_ISSUED_1" localSheetId="50">'K_15_67 (317)'!$B$18</definedName>
    <definedName name="TABLE_DATE_ISSUED_1" localSheetId="51">'K_15_68 (318)'!$B$18</definedName>
    <definedName name="TABLE_DATE_ISSUED_1" localSheetId="33">'M (229)'!$B$18</definedName>
    <definedName name="TABLE_DATE_ISSUED_1" localSheetId="52">'M (319)'!$B$18</definedName>
    <definedName name="TABLE_DATE_ISSUED_1" localSheetId="53">'N (320)'!$B$18</definedName>
    <definedName name="TABLE_DATE_ISSUED_1" localSheetId="5">'NA1 (201)'!$B$18</definedName>
    <definedName name="TABLE_DATE_ISSUED_1" localSheetId="15">'NA1_06 (207)'!$B$18</definedName>
    <definedName name="TABLE_DATE_ISSUED_1" localSheetId="20">'NA1_15_65 (212)'!$B$18</definedName>
    <definedName name="TABLE_DATE_ISSUED_1" localSheetId="21">'NA1_15_66 (213)'!$B$18</definedName>
    <definedName name="TABLE_DATE_ISSUED_1" localSheetId="22">'NA1_15_67 (214)'!$B$18</definedName>
    <definedName name="TABLE_DATE_ISSUED_1" localSheetId="23">'NA1_15_68 (215)'!$B$18</definedName>
    <definedName name="TABLE_DATE_ISSUED_1" localSheetId="7">'NA2 (202)'!$B$18</definedName>
    <definedName name="TABLE_DATE_ISSUED_1" localSheetId="16">'NA2_06 (208)'!$B$18</definedName>
    <definedName name="TABLE_DATE_ISSUED_1" localSheetId="24">'NA2_15_65 (216)'!$B$18</definedName>
    <definedName name="TABLE_DATE_ISSUED_1" localSheetId="25">'NA2_15_66 (217)'!$B$18</definedName>
    <definedName name="TABLE_DATE_ISSUED_1" localSheetId="26">'NA2_15_67 (218)'!$B$18</definedName>
    <definedName name="TABLE_DATE_ISSUED_1" localSheetId="27">'NA2_15_68 (219)'!$B$18</definedName>
    <definedName name="TABLE_DATE_ISSUED_1" localSheetId="17">'NA3_06 (209)'!$B$18</definedName>
    <definedName name="TABLE_DATE_ISSUED_1" localSheetId="11">'NF1 (205)'!$B$18</definedName>
    <definedName name="TABLE_DATE_ISSUED_1" localSheetId="18">'NF1_06 (210)'!$B$18</definedName>
    <definedName name="TABLE_DATE_ISSUED_1" localSheetId="28">'NF1_15 (220)'!$B$18</definedName>
    <definedName name="TABLE_DATE_ISSUED_1" localSheetId="13">'NF2 (206)'!$B$18</definedName>
    <definedName name="TABLE_DATE_ISSUED_1" localSheetId="19">'NF2_06 (211)'!$B$18</definedName>
    <definedName name="TABLE_DATE_ISSUED_1" localSheetId="29">'NF2_15 (221)'!$B$18</definedName>
    <definedName name="TABLE_DATE_ISSUED_1" localSheetId="54">'P (321)'!$B$18</definedName>
    <definedName name="TABLE_DATE_ISSUED_1" localSheetId="68">'Q_15 (335)'!$B$18</definedName>
    <definedName name="TABLE_DATE_ISSUED_1" localSheetId="55">'Q1 (322)'!$B$18</definedName>
    <definedName name="TABLE_DATE_ISSUED_1" localSheetId="64">'Q1_06 (331)'!$B$18</definedName>
    <definedName name="TABLE_DATE_ISSUED_1" localSheetId="56">'Q2 (323)'!$B$18</definedName>
    <definedName name="TABLE_DATE_ISSUED_1" localSheetId="65">'Q2_06 (332)'!$B$18</definedName>
    <definedName name="TABLE_DATE_ISSUED_1" localSheetId="57">'R (324)'!$B$18</definedName>
    <definedName name="TABLE_DATE_ISSUED_1" localSheetId="69">'R_15 (336)'!$B$18</definedName>
    <definedName name="TABLE_DATE_ISSUED_1" localSheetId="66">'R1_06 (333)'!$B$18</definedName>
    <definedName name="TABLE_DATE_ISSUED_1" localSheetId="67">'R2_06 (334)'!$B$18</definedName>
    <definedName name="TABLE_DATE_ISSUED_1" localSheetId="58">'S1 (325)'!$B$18</definedName>
    <definedName name="TABLE_DATE_ISSUED_1" localSheetId="59">'S2 (326)'!$B$18</definedName>
    <definedName name="TABLE_DATE_ISSUED_1" localSheetId="111">'S-AP (701)'!$B$18</definedName>
    <definedName name="TABLE_DATE_ISSUED_1" localSheetId="60">'T1 (327)'!$B$18</definedName>
    <definedName name="TABLE_DATE_ISSUED_1" localSheetId="61">'T2 (328)'!$B$18</definedName>
    <definedName name="TABLE_DATE_ISSUED_1" localSheetId="81">'Table 1 (505)'!$B$18</definedName>
    <definedName name="TABLE_DATE_ISSUED_1" localSheetId="82">'Table 2 (506)'!$B$18</definedName>
    <definedName name="TABLE_DATE_ISSUED_1" localSheetId="83">'Table 3 (507)'!$B$18</definedName>
    <definedName name="TABLE_DATE_ISSUED_1" localSheetId="84">'Table 4 (508)'!$B$18</definedName>
    <definedName name="TABLE_DATE_ISSUED_1" localSheetId="116">'TVIN_06M (224)'!$B$18</definedName>
    <definedName name="TABLE_DATE_ISSUED_1" localSheetId="31">'TVIN_15F (227)'!$B$18</definedName>
    <definedName name="TABLE_DATE_ISSUED_1" localSheetId="32">'TVIN_15GMP (228)'!$B$18</definedName>
    <definedName name="TABLE_DATE_ISSUED_1" localSheetId="30">'TVIN_15M (226)'!$B$18</definedName>
    <definedName name="TABLE_DATE_ISSUED_1" localSheetId="62">'U1 (329)'!$B$18</definedName>
    <definedName name="TABLE_DATE_ISSUED_1" localSheetId="63">'U2 (330)'!$B$18</definedName>
    <definedName name="TABLE_DATE_ISSUED_1" localSheetId="117">'x-template'!$B$18</definedName>
    <definedName name="TABLE_DESCRIPTION_1" localSheetId="77">'1 (501)'!$B$10</definedName>
    <definedName name="TABLE_DESCRIPTION_1" localSheetId="114">'1 (801)'!$B$10</definedName>
    <definedName name="TABLE_DESCRIPTION_1" localSheetId="78">'2 (502)'!$B$10</definedName>
    <definedName name="TABLE_DESCRIPTION_1" localSheetId="115">'2 (802)'!$B$10</definedName>
    <definedName name="TABLE_DESCRIPTION_1" localSheetId="79">'3 (503)'!$B$10</definedName>
    <definedName name="TABLE_DESCRIPTION_1" localSheetId="80">'504'!$B$10</definedName>
    <definedName name="TABLE_DESCRIPTION_1" localSheetId="70">'A (401)'!$B$10</definedName>
    <definedName name="TABLE_DESCRIPTION_1" localSheetId="72">'A (403)'!$B$10</definedName>
    <definedName name="TABLE_DESCRIPTION_1" localSheetId="75">'A (406)'!$B$10</definedName>
    <definedName name="TABLE_DESCRIPTION_1" localSheetId="86">'A_06 (602)'!$B$10</definedName>
    <definedName name="TABLE_DESCRIPTION_1" localSheetId="87">'A_15_65 (603)'!$B$10</definedName>
    <definedName name="TABLE_DESCRIPTION_1" localSheetId="88">'A_15_66 (604)'!$B$10</definedName>
    <definedName name="TABLE_DESCRIPTION_1" localSheetId="89">'A_15_67 (605)'!$B$10</definedName>
    <definedName name="TABLE_DESCRIPTION_1" localSheetId="90">'A_15_68 (606)'!$B$10</definedName>
    <definedName name="TABLE_DESCRIPTION_1" localSheetId="85">'A_87 (601)'!$B$10</definedName>
    <definedName name="TABLE_DESCRIPTION_1" localSheetId="6">'A1 (201C)'!$B$10</definedName>
    <definedName name="TABLE_DESCRIPTION_1" localSheetId="8">'A2 (202C)'!$B$10</definedName>
    <definedName name="TABLE_DESCRIPTION_1" localSheetId="71">'B (402)'!$B$10</definedName>
    <definedName name="TABLE_DESCRIPTION_1" localSheetId="73">'B (404)'!$B$10</definedName>
    <definedName name="TABLE_DESCRIPTION_1" localSheetId="76">'B (407)'!$B$10</definedName>
    <definedName name="TABLE_DESCRIPTION_1" localSheetId="105">'B_06 (621)'!$B$10</definedName>
    <definedName name="TABLE_DESCRIPTION_1" localSheetId="109">'B_15 (625)'!$B$10</definedName>
    <definedName name="TABLE_DESCRIPTION_1" localSheetId="91">'B_87 (607)'!$B$10</definedName>
    <definedName name="TABLE_DESCRIPTION_1" localSheetId="112">'B-AP (702)'!$B$10</definedName>
    <definedName name="TABLE_DESCRIPTION_1" localSheetId="74">'C (405)'!$B$10</definedName>
    <definedName name="TABLE_DESCRIPTION_1" localSheetId="113">'C (703)'!$B$10</definedName>
    <definedName name="TABLE_DESCRIPTION_1" localSheetId="106">'C_06 (622)'!$B$10</definedName>
    <definedName name="TABLE_DESCRIPTION_1" localSheetId="110">'C_15 (626)'!$B$10</definedName>
    <definedName name="TABLE_DESCRIPTION_1" localSheetId="92">'C_87 (608)'!$B$10</definedName>
    <definedName name="TABLE_DESCRIPTION_1" localSheetId="107">'D_06 (623)'!$B$10</definedName>
    <definedName name="TABLE_DESCRIPTION_1" localSheetId="9">'D1 (203)'!$B$10</definedName>
    <definedName name="TABLE_DESCRIPTION_1" localSheetId="99">'D1_87 (615)'!$B$10</definedName>
    <definedName name="TABLE_DESCRIPTION_1" localSheetId="10">'D2 (204)'!$B$10</definedName>
    <definedName name="TABLE_DESCRIPTION_1" localSheetId="100">'D2_87 (616)'!$B$10</definedName>
    <definedName name="TABLE_DESCRIPTION_1" localSheetId="108">'E_06 (624)'!$B$10</definedName>
    <definedName name="TABLE_DESCRIPTION_1" localSheetId="101">'E1_87 (617)'!$B$10</definedName>
    <definedName name="TABLE_DESCRIPTION_1" localSheetId="102">'E2_87 (618)'!$B$10</definedName>
    <definedName name="TABLE_DESCRIPTION_1" localSheetId="95">'F_06 (611)'!$B$10</definedName>
    <definedName name="TABLE_DESCRIPTION_1" localSheetId="97">'F_15 (613)'!$B$10</definedName>
    <definedName name="TABLE_DESCRIPTION_1" localSheetId="12">'F1 (205C)'!$B$10</definedName>
    <definedName name="TABLE_DESCRIPTION_1" localSheetId="103">'F1_87 (619)'!$B$10</definedName>
    <definedName name="TABLE_DESCRIPTION_1" localSheetId="14">'F2 (206C)'!$B$10</definedName>
    <definedName name="TABLE_DESCRIPTION_1" localSheetId="104">'F2_87 (620)'!$B$10</definedName>
    <definedName name="TABLE_DESCRIPTION_1" localSheetId="96">'G_06 (612)'!$B$10</definedName>
    <definedName name="TABLE_DESCRIPTION_1" localSheetId="98">'G_15 (614)'!$B$10</definedName>
    <definedName name="TABLE_DESCRIPTION_1" localSheetId="93">'G_87 (609)'!$B$10</definedName>
    <definedName name="TABLE_DESCRIPTION_1" localSheetId="34">'G1 (301)'!$B$10</definedName>
    <definedName name="TABLE_DESCRIPTION_1" localSheetId="38">'G1_06 (305)'!$B$10</definedName>
    <definedName name="TABLE_DESCRIPTION_1" localSheetId="42">'G1_15 (309)'!$B$10</definedName>
    <definedName name="TABLE_DESCRIPTION_1" localSheetId="35">'G2 (302)'!$B$10</definedName>
    <definedName name="TABLE_DESCRIPTION_1" localSheetId="39">'G2_06 (306)'!$B$10</definedName>
    <definedName name="TABLE_DESCRIPTION_1" localSheetId="43">'G2_15 (310)'!$B$10</definedName>
    <definedName name="TABLE_DESCRIPTION_1" localSheetId="94">'H_87 (610)'!$B$10</definedName>
    <definedName name="TABLE_DESCRIPTION_1" localSheetId="36">'H1 (303)'!$B$10</definedName>
    <definedName name="TABLE_DESCRIPTION_1" localSheetId="40">'H1_06 (307)'!$B$10</definedName>
    <definedName name="TABLE_DESCRIPTION_1" localSheetId="44">'H1_15 (311)'!$B$10</definedName>
    <definedName name="TABLE_DESCRIPTION_1" localSheetId="37">'H2 (304)'!$B$10</definedName>
    <definedName name="TABLE_DESCRIPTION_1" localSheetId="41">'H2_06 (308)'!$B$10</definedName>
    <definedName name="TABLE_DESCRIPTION_1" localSheetId="45">'H2_15 (312)'!$B$10</definedName>
    <definedName name="TABLE_DESCRIPTION_1" localSheetId="46">'K (313)'!$B$10</definedName>
    <definedName name="TABLE_DESCRIPTION_1" localSheetId="47">'K_06 (314)'!$B$10</definedName>
    <definedName name="TABLE_DESCRIPTION_1" localSheetId="48">'K_15_65 (315)'!$B$10</definedName>
    <definedName name="TABLE_DESCRIPTION_1" localSheetId="49">'K_15_66 (316)'!$B$10</definedName>
    <definedName name="TABLE_DESCRIPTION_1" localSheetId="50">'K_15_67 (317)'!$B$10</definedName>
    <definedName name="TABLE_DESCRIPTION_1" localSheetId="51">'K_15_68 (318)'!$B$10</definedName>
    <definedName name="TABLE_DESCRIPTION_1" localSheetId="33">'M (229)'!$B$10</definedName>
    <definedName name="TABLE_DESCRIPTION_1" localSheetId="52">'M (319)'!$B$10</definedName>
    <definedName name="TABLE_DESCRIPTION_1" localSheetId="53">'N (320)'!$B$10</definedName>
    <definedName name="TABLE_DESCRIPTION_1" localSheetId="5">'NA1 (201)'!$B$10</definedName>
    <definedName name="TABLE_DESCRIPTION_1" localSheetId="15">'NA1_06 (207)'!$B$10</definedName>
    <definedName name="TABLE_DESCRIPTION_1" localSheetId="20">'NA1_15_65 (212)'!$B$10</definedName>
    <definedName name="TABLE_DESCRIPTION_1" localSheetId="21">'NA1_15_66 (213)'!$B$10</definedName>
    <definedName name="TABLE_DESCRIPTION_1" localSheetId="22">'NA1_15_67 (214)'!$B$10</definedName>
    <definedName name="TABLE_DESCRIPTION_1" localSheetId="23">'NA1_15_68 (215)'!$B$10</definedName>
    <definedName name="TABLE_DESCRIPTION_1" localSheetId="7">'NA2 (202)'!$B$10</definedName>
    <definedName name="TABLE_DESCRIPTION_1" localSheetId="16">'NA2_06 (208)'!$B$10</definedName>
    <definedName name="TABLE_DESCRIPTION_1" localSheetId="24">'NA2_15_65 (216)'!$B$10</definedName>
    <definedName name="TABLE_DESCRIPTION_1" localSheetId="25">'NA2_15_66 (217)'!$B$10</definedName>
    <definedName name="TABLE_DESCRIPTION_1" localSheetId="26">'NA2_15_67 (218)'!$B$10</definedName>
    <definedName name="TABLE_DESCRIPTION_1" localSheetId="27">'NA2_15_68 (219)'!$B$10</definedName>
    <definedName name="TABLE_DESCRIPTION_1" localSheetId="17">'NA3_06 (209)'!$B$10</definedName>
    <definedName name="TABLE_DESCRIPTION_1" localSheetId="11">'NF1 (205)'!$B$10</definedName>
    <definedName name="TABLE_DESCRIPTION_1" localSheetId="18">'NF1_06 (210)'!$B$10</definedName>
    <definedName name="TABLE_DESCRIPTION_1" localSheetId="28">'NF1_15 (220)'!$B$10</definedName>
    <definedName name="TABLE_DESCRIPTION_1" localSheetId="13">'NF2 (206)'!$B$10</definedName>
    <definedName name="TABLE_DESCRIPTION_1" localSheetId="19">'NF2_06 (211)'!$B$10</definedName>
    <definedName name="TABLE_DESCRIPTION_1" localSheetId="29">'NF2_15 (221)'!$B$10</definedName>
    <definedName name="TABLE_DESCRIPTION_1" localSheetId="54">'P (321)'!$B$10</definedName>
    <definedName name="TABLE_DESCRIPTION_1" localSheetId="68">'Q_15 (335)'!$B$10</definedName>
    <definedName name="TABLE_DESCRIPTION_1" localSheetId="55">'Q1 (322)'!$B$10</definedName>
    <definedName name="TABLE_DESCRIPTION_1" localSheetId="64">'Q1_06 (331)'!$B$10</definedName>
    <definedName name="TABLE_DESCRIPTION_1" localSheetId="56">'Q2 (323)'!$B$10</definedName>
    <definedName name="TABLE_DESCRIPTION_1" localSheetId="65">'Q2_06 (332)'!$B$10</definedName>
    <definedName name="TABLE_DESCRIPTION_1" localSheetId="57">'R (324)'!$B$10</definedName>
    <definedName name="TABLE_DESCRIPTION_1" localSheetId="69">'R_15 (336)'!$B$10</definedName>
    <definedName name="TABLE_DESCRIPTION_1" localSheetId="66">'R1_06 (333)'!$B$10</definedName>
    <definedName name="TABLE_DESCRIPTION_1" localSheetId="67">'R2_06 (334)'!$B$10</definedName>
    <definedName name="TABLE_DESCRIPTION_1" localSheetId="58">'S1 (325)'!$B$10</definedName>
    <definedName name="TABLE_DESCRIPTION_1" localSheetId="59">'S2 (326)'!$B$10</definedName>
    <definedName name="TABLE_DESCRIPTION_1" localSheetId="111">'S-AP (701)'!$B$10</definedName>
    <definedName name="TABLE_DESCRIPTION_1" localSheetId="60">'T1 (327)'!$B$10</definedName>
    <definedName name="TABLE_DESCRIPTION_1" localSheetId="61">'T2 (328)'!$B$10</definedName>
    <definedName name="TABLE_DESCRIPTION_1" localSheetId="81">'Table 1 (505)'!$B$10</definedName>
    <definedName name="TABLE_DESCRIPTION_1" localSheetId="82">'Table 2 (506)'!$B$10</definedName>
    <definedName name="TABLE_DESCRIPTION_1" localSheetId="83">'Table 3 (507)'!$B$10</definedName>
    <definedName name="TABLE_DESCRIPTION_1" localSheetId="84">'Table 4 (508)'!$B$10</definedName>
    <definedName name="TABLE_DESCRIPTION_1" localSheetId="116">'TVIN_06M (224)'!$B$10</definedName>
    <definedName name="TABLE_DESCRIPTION_1" localSheetId="31">'TVIN_15F (227)'!$B$10</definedName>
    <definedName name="TABLE_DESCRIPTION_1" localSheetId="32">'TVIN_15GMP (228)'!$B$10</definedName>
    <definedName name="TABLE_DESCRIPTION_1" localSheetId="30">'TVIN_15M (226)'!$B$10</definedName>
    <definedName name="TABLE_DESCRIPTION_1" localSheetId="62">'U1 (329)'!$B$10</definedName>
    <definedName name="TABLE_DESCRIPTION_1" localSheetId="63">'U2 (330)'!$B$10</definedName>
    <definedName name="TABLE_DESCRIPTION_1" localSheetId="117">'x-template'!$B$10</definedName>
    <definedName name="TABLE_FACTOR_STATUS_1" localSheetId="77">'1 (501)'!$B$20</definedName>
    <definedName name="TABLE_FACTOR_STATUS_1" localSheetId="114">'1 (801)'!$B$20</definedName>
    <definedName name="TABLE_FACTOR_STATUS_1" localSheetId="78">'2 (502)'!$B$20</definedName>
    <definedName name="TABLE_FACTOR_STATUS_1" localSheetId="115">'2 (802)'!$B$20</definedName>
    <definedName name="TABLE_FACTOR_STATUS_1" localSheetId="79">'3 (503)'!$B$20</definedName>
    <definedName name="TABLE_FACTOR_STATUS_1" localSheetId="80">'504'!$B$20</definedName>
    <definedName name="TABLE_FACTOR_STATUS_1" localSheetId="70">'A (401)'!$B$20</definedName>
    <definedName name="TABLE_FACTOR_STATUS_1" localSheetId="72">'A (403)'!$B$20</definedName>
    <definedName name="TABLE_FACTOR_STATUS_1" localSheetId="75">'A (406)'!$B$20</definedName>
    <definedName name="TABLE_FACTOR_STATUS_1" localSheetId="86">'A_06 (602)'!$B$20</definedName>
    <definedName name="TABLE_FACTOR_STATUS_1" localSheetId="87">'A_15_65 (603)'!$B$20</definedName>
    <definedName name="TABLE_FACTOR_STATUS_1" localSheetId="88">'A_15_66 (604)'!$B$20</definedName>
    <definedName name="TABLE_FACTOR_STATUS_1" localSheetId="89">'A_15_67 (605)'!$B$20</definedName>
    <definedName name="TABLE_FACTOR_STATUS_1" localSheetId="90">'A_15_68 (606)'!$B$20</definedName>
    <definedName name="TABLE_FACTOR_STATUS_1" localSheetId="85">'A_87 (601)'!$B$20</definedName>
    <definedName name="TABLE_FACTOR_STATUS_1" localSheetId="6">'A1 (201C)'!$B$20</definedName>
    <definedName name="TABLE_FACTOR_STATUS_1" localSheetId="8">'A2 (202C)'!$B$20</definedName>
    <definedName name="TABLE_FACTOR_STATUS_1" localSheetId="71">'B (402)'!$B$20</definedName>
    <definedName name="TABLE_FACTOR_STATUS_1" localSheetId="73">'B (404)'!$B$20</definedName>
    <definedName name="TABLE_FACTOR_STATUS_1" localSheetId="76">'B (407)'!$B$20</definedName>
    <definedName name="TABLE_FACTOR_STATUS_1" localSheetId="105">'B_06 (621)'!$B$20</definedName>
    <definedName name="TABLE_FACTOR_STATUS_1" localSheetId="109">'B_15 (625)'!$B$20</definedName>
    <definedName name="TABLE_FACTOR_STATUS_1" localSheetId="91">'B_87 (607)'!$B$20</definedName>
    <definedName name="TABLE_FACTOR_STATUS_1" localSheetId="112">'B-AP (702)'!$B$20</definedName>
    <definedName name="TABLE_FACTOR_STATUS_1" localSheetId="74">'C (405)'!$B$20</definedName>
    <definedName name="TABLE_FACTOR_STATUS_1" localSheetId="113">'C (703)'!$B$20</definedName>
    <definedName name="TABLE_FACTOR_STATUS_1" localSheetId="106">'C_06 (622)'!$B$20</definedName>
    <definedName name="TABLE_FACTOR_STATUS_1" localSheetId="110">'C_15 (626)'!$B$20</definedName>
    <definedName name="TABLE_FACTOR_STATUS_1" localSheetId="92">'C_87 (608)'!$B$20</definedName>
    <definedName name="TABLE_FACTOR_STATUS_1" localSheetId="107">'D_06 (623)'!$B$20</definedName>
    <definedName name="TABLE_FACTOR_STATUS_1" localSheetId="9">'D1 (203)'!$B$20</definedName>
    <definedName name="TABLE_FACTOR_STATUS_1" localSheetId="99">'D1_87 (615)'!$B$20</definedName>
    <definedName name="TABLE_FACTOR_STATUS_1" localSheetId="10">'D2 (204)'!$B$20</definedName>
    <definedName name="TABLE_FACTOR_STATUS_1" localSheetId="100">'D2_87 (616)'!$B$20</definedName>
    <definedName name="TABLE_FACTOR_STATUS_1" localSheetId="108">'E_06 (624)'!$B$20</definedName>
    <definedName name="TABLE_FACTOR_STATUS_1" localSheetId="101">'E1_87 (617)'!$B$20</definedName>
    <definedName name="TABLE_FACTOR_STATUS_1" localSheetId="102">'E2_87 (618)'!$B$20</definedName>
    <definedName name="TABLE_FACTOR_STATUS_1" localSheetId="95">'F_06 (611)'!$B$20</definedName>
    <definedName name="TABLE_FACTOR_STATUS_1" localSheetId="97">'F_15 (613)'!$B$20</definedName>
    <definedName name="TABLE_FACTOR_STATUS_1" localSheetId="12">'F1 (205C)'!$B$20</definedName>
    <definedName name="TABLE_FACTOR_STATUS_1" localSheetId="103">'F1_87 (619)'!$B$20</definedName>
    <definedName name="TABLE_FACTOR_STATUS_1" localSheetId="14">'F2 (206C)'!$B$20</definedName>
    <definedName name="TABLE_FACTOR_STATUS_1" localSheetId="104">'F2_87 (620)'!$B$20</definedName>
    <definedName name="TABLE_FACTOR_STATUS_1" localSheetId="96">'G_06 (612)'!$B$20</definedName>
    <definedName name="TABLE_FACTOR_STATUS_1" localSheetId="98">'G_15 (614)'!$B$20</definedName>
    <definedName name="TABLE_FACTOR_STATUS_1" localSheetId="93">'G_87 (609)'!$B$20</definedName>
    <definedName name="TABLE_FACTOR_STATUS_1" localSheetId="34">'G1 (301)'!$B$20</definedName>
    <definedName name="TABLE_FACTOR_STATUS_1" localSheetId="38">'G1_06 (305)'!$B$20</definedName>
    <definedName name="TABLE_FACTOR_STATUS_1" localSheetId="42">'G1_15 (309)'!$B$20</definedName>
    <definedName name="TABLE_FACTOR_STATUS_1" localSheetId="35">'G2 (302)'!$B$20</definedName>
    <definedName name="TABLE_FACTOR_STATUS_1" localSheetId="39">'G2_06 (306)'!$B$20</definedName>
    <definedName name="TABLE_FACTOR_STATUS_1" localSheetId="43">'G2_15 (310)'!$B$20</definedName>
    <definedName name="TABLE_FACTOR_STATUS_1" localSheetId="94">'H_87 (610)'!$B$20</definedName>
    <definedName name="TABLE_FACTOR_STATUS_1" localSheetId="36">'H1 (303)'!$B$20</definedName>
    <definedName name="TABLE_FACTOR_STATUS_1" localSheetId="40">'H1_06 (307)'!$B$20</definedName>
    <definedName name="TABLE_FACTOR_STATUS_1" localSheetId="44">'H1_15 (311)'!$B$20</definedName>
    <definedName name="TABLE_FACTOR_STATUS_1" localSheetId="37">'H2 (304)'!$B$20</definedName>
    <definedName name="TABLE_FACTOR_STATUS_1" localSheetId="41">'H2_06 (308)'!$B$20</definedName>
    <definedName name="TABLE_FACTOR_STATUS_1" localSheetId="45">'H2_15 (312)'!$B$20</definedName>
    <definedName name="TABLE_FACTOR_STATUS_1" localSheetId="46">'K (313)'!$B$20</definedName>
    <definedName name="TABLE_FACTOR_STATUS_1" localSheetId="47">'K_06 (314)'!$B$20</definedName>
    <definedName name="TABLE_FACTOR_STATUS_1" localSheetId="48">'K_15_65 (315)'!$B$20</definedName>
    <definedName name="TABLE_FACTOR_STATUS_1" localSheetId="49">'K_15_66 (316)'!$B$20</definedName>
    <definedName name="TABLE_FACTOR_STATUS_1" localSheetId="50">'K_15_67 (317)'!$B$20</definedName>
    <definedName name="TABLE_FACTOR_STATUS_1" localSheetId="51">'K_15_68 (318)'!$B$20</definedName>
    <definedName name="TABLE_FACTOR_STATUS_1" localSheetId="33">'M (229)'!$B$20</definedName>
    <definedName name="TABLE_FACTOR_STATUS_1" localSheetId="52">'M (319)'!$B$20</definedName>
    <definedName name="TABLE_FACTOR_STATUS_1" localSheetId="53">'N (320)'!$B$20</definedName>
    <definedName name="TABLE_FACTOR_STATUS_1" localSheetId="5">'NA1 (201)'!$B$20</definedName>
    <definedName name="TABLE_FACTOR_STATUS_1" localSheetId="15">'NA1_06 (207)'!$B$20</definedName>
    <definedName name="TABLE_FACTOR_STATUS_1" localSheetId="20">'NA1_15_65 (212)'!$B$20</definedName>
    <definedName name="TABLE_FACTOR_STATUS_1" localSheetId="21">'NA1_15_66 (213)'!$B$20</definedName>
    <definedName name="TABLE_FACTOR_STATUS_1" localSheetId="22">'NA1_15_67 (214)'!$B$20</definedName>
    <definedName name="TABLE_FACTOR_STATUS_1" localSheetId="23">'NA1_15_68 (215)'!$B$20</definedName>
    <definedName name="TABLE_FACTOR_STATUS_1" localSheetId="7">'NA2 (202)'!$B$20</definedName>
    <definedName name="TABLE_FACTOR_STATUS_1" localSheetId="16">'NA2_06 (208)'!$B$20</definedName>
    <definedName name="TABLE_FACTOR_STATUS_1" localSheetId="24">'NA2_15_65 (216)'!$B$20</definedName>
    <definedName name="TABLE_FACTOR_STATUS_1" localSheetId="25">'NA2_15_66 (217)'!$B$20</definedName>
    <definedName name="TABLE_FACTOR_STATUS_1" localSheetId="26">'NA2_15_67 (218)'!$B$20</definedName>
    <definedName name="TABLE_FACTOR_STATUS_1" localSheetId="27">'NA2_15_68 (219)'!$B$20</definedName>
    <definedName name="TABLE_FACTOR_STATUS_1" localSheetId="17">'NA3_06 (209)'!$B$20</definedName>
    <definedName name="TABLE_FACTOR_STATUS_1" localSheetId="11">'NF1 (205)'!$B$20</definedName>
    <definedName name="TABLE_FACTOR_STATUS_1" localSheetId="18">'NF1_06 (210)'!$B$20</definedName>
    <definedName name="TABLE_FACTOR_STATUS_1" localSheetId="28">'NF1_15 (220)'!$B$20</definedName>
    <definedName name="TABLE_FACTOR_STATUS_1" localSheetId="13">'NF2 (206)'!$B$20</definedName>
    <definedName name="TABLE_FACTOR_STATUS_1" localSheetId="19">'NF2_06 (211)'!$B$20</definedName>
    <definedName name="TABLE_FACTOR_STATUS_1" localSheetId="29">'NF2_15 (221)'!$B$20</definedName>
    <definedName name="TABLE_FACTOR_STATUS_1" localSheetId="54">'P (321)'!$B$20</definedName>
    <definedName name="TABLE_FACTOR_STATUS_1" localSheetId="68">'Q_15 (335)'!$B$20</definedName>
    <definedName name="TABLE_FACTOR_STATUS_1" localSheetId="55">'Q1 (322)'!$B$20</definedName>
    <definedName name="TABLE_FACTOR_STATUS_1" localSheetId="64">'Q1_06 (331)'!$B$20</definedName>
    <definedName name="TABLE_FACTOR_STATUS_1" localSheetId="56">'Q2 (323)'!$B$20</definedName>
    <definedName name="TABLE_FACTOR_STATUS_1" localSheetId="65">'Q2_06 (332)'!$B$20</definedName>
    <definedName name="TABLE_FACTOR_STATUS_1" localSheetId="57">'R (324)'!$B$20</definedName>
    <definedName name="TABLE_FACTOR_STATUS_1" localSheetId="69">'R_15 (336)'!$B$20</definedName>
    <definedName name="TABLE_FACTOR_STATUS_1" localSheetId="66">'R1_06 (333)'!$B$20</definedName>
    <definedName name="TABLE_FACTOR_STATUS_1" localSheetId="67">'R2_06 (334)'!$B$20</definedName>
    <definedName name="TABLE_FACTOR_STATUS_1" localSheetId="58">'S1 (325)'!$B$20</definedName>
    <definedName name="TABLE_FACTOR_STATUS_1" localSheetId="59">'S2 (326)'!$B$20</definedName>
    <definedName name="TABLE_FACTOR_STATUS_1" localSheetId="111">'S-AP (701)'!$B$20</definedName>
    <definedName name="TABLE_FACTOR_STATUS_1" localSheetId="60">'T1 (327)'!$B$20</definedName>
    <definedName name="TABLE_FACTOR_STATUS_1" localSheetId="61">'T2 (328)'!$B$20</definedName>
    <definedName name="TABLE_FACTOR_STATUS_1" localSheetId="81">'Table 1 (505)'!$B$20</definedName>
    <definedName name="TABLE_FACTOR_STATUS_1" localSheetId="82">'Table 2 (506)'!$B$20</definedName>
    <definedName name="TABLE_FACTOR_STATUS_1" localSheetId="83">'Table 3 (507)'!$B$20</definedName>
    <definedName name="TABLE_FACTOR_STATUS_1" localSheetId="84">'Table 4 (508)'!$B$20</definedName>
    <definedName name="TABLE_FACTOR_STATUS_1" localSheetId="116">'TVIN_06M (224)'!$B$20</definedName>
    <definedName name="TABLE_FACTOR_STATUS_1" localSheetId="31">'TVIN_15F (227)'!$B$20</definedName>
    <definedName name="TABLE_FACTOR_STATUS_1" localSheetId="32">'TVIN_15GMP (228)'!$B$20</definedName>
    <definedName name="TABLE_FACTOR_STATUS_1" localSheetId="30">'TVIN_15M (226)'!$B$20</definedName>
    <definedName name="TABLE_FACTOR_STATUS_1" localSheetId="62">'U1 (329)'!$B$20</definedName>
    <definedName name="TABLE_FACTOR_STATUS_1" localSheetId="63">'U2 (330)'!$B$20</definedName>
    <definedName name="TABLE_FACTOR_STATUS_1" localSheetId="117">'x-template'!$B$20</definedName>
    <definedName name="TABLE_FACTOR_TYPE_1" localSheetId="77">'1 (501)'!$B$9</definedName>
    <definedName name="TABLE_FACTOR_TYPE_1" localSheetId="114">'1 (801)'!$B$9</definedName>
    <definedName name="TABLE_FACTOR_TYPE_1" localSheetId="78">'2 (502)'!$B$9</definedName>
    <definedName name="TABLE_FACTOR_TYPE_1" localSheetId="115">'2 (802)'!$B$9</definedName>
    <definedName name="TABLE_FACTOR_TYPE_1" localSheetId="79">'3 (503)'!$B$9</definedName>
    <definedName name="TABLE_FACTOR_TYPE_1" localSheetId="80">'504'!$B$9</definedName>
    <definedName name="TABLE_FACTOR_TYPE_1" localSheetId="70">'A (401)'!$B$9</definedName>
    <definedName name="TABLE_FACTOR_TYPE_1" localSheetId="72">'A (403)'!$B$9</definedName>
    <definedName name="TABLE_FACTOR_TYPE_1" localSheetId="75">'A (406)'!$B$9</definedName>
    <definedName name="TABLE_FACTOR_TYPE_1" localSheetId="86">'A_06 (602)'!$B$9</definedName>
    <definedName name="TABLE_FACTOR_TYPE_1" localSheetId="87">'A_15_65 (603)'!$B$9</definedName>
    <definedName name="TABLE_FACTOR_TYPE_1" localSheetId="88">'A_15_66 (604)'!$B$9</definedName>
    <definedName name="TABLE_FACTOR_TYPE_1" localSheetId="89">'A_15_67 (605)'!$B$9</definedName>
    <definedName name="TABLE_FACTOR_TYPE_1" localSheetId="90">'A_15_68 (606)'!$B$9</definedName>
    <definedName name="TABLE_FACTOR_TYPE_1" localSheetId="85">'A_87 (601)'!$B$9</definedName>
    <definedName name="TABLE_FACTOR_TYPE_1" localSheetId="6">'A1 (201C)'!$B$9</definedName>
    <definedName name="TABLE_FACTOR_TYPE_1" localSheetId="8">'A2 (202C)'!$B$9</definedName>
    <definedName name="TABLE_FACTOR_TYPE_1" localSheetId="71">'B (402)'!$B$9</definedName>
    <definedName name="TABLE_FACTOR_TYPE_1" localSheetId="73">'B (404)'!$B$9</definedName>
    <definedName name="TABLE_FACTOR_TYPE_1" localSheetId="76">'B (407)'!$B$9</definedName>
    <definedName name="TABLE_FACTOR_TYPE_1" localSheetId="105">'B_06 (621)'!$B$9</definedName>
    <definedName name="TABLE_FACTOR_TYPE_1" localSheetId="109">'B_15 (625)'!$B$9</definedName>
    <definedName name="TABLE_FACTOR_TYPE_1" localSheetId="91">'B_87 (607)'!$B$9</definedName>
    <definedName name="TABLE_FACTOR_TYPE_1" localSheetId="112">'B-AP (702)'!$B$9</definedName>
    <definedName name="TABLE_FACTOR_TYPE_1" localSheetId="74">'C (405)'!$B$9</definedName>
    <definedName name="TABLE_FACTOR_TYPE_1" localSheetId="113">'C (703)'!$B$9</definedName>
    <definedName name="TABLE_FACTOR_TYPE_1" localSheetId="106">'C_06 (622)'!$B$9</definedName>
    <definedName name="TABLE_FACTOR_TYPE_1" localSheetId="110">'C_15 (626)'!$B$9</definedName>
    <definedName name="TABLE_FACTOR_TYPE_1" localSheetId="92">'C_87 (608)'!$B$9</definedName>
    <definedName name="TABLE_FACTOR_TYPE_1" localSheetId="107">'D_06 (623)'!$B$9</definedName>
    <definedName name="TABLE_FACTOR_TYPE_1" localSheetId="9">'D1 (203)'!$B$9</definedName>
    <definedName name="TABLE_FACTOR_TYPE_1" localSheetId="99">'D1_87 (615)'!$B$9</definedName>
    <definedName name="TABLE_FACTOR_TYPE_1" localSheetId="10">'D2 (204)'!$B$9</definedName>
    <definedName name="TABLE_FACTOR_TYPE_1" localSheetId="100">'D2_87 (616)'!$B$9</definedName>
    <definedName name="TABLE_FACTOR_TYPE_1" localSheetId="108">'E_06 (624)'!$B$9</definedName>
    <definedName name="TABLE_FACTOR_TYPE_1" localSheetId="101">'E1_87 (617)'!$B$9</definedName>
    <definedName name="TABLE_FACTOR_TYPE_1" localSheetId="102">'E2_87 (618)'!$B$9</definedName>
    <definedName name="TABLE_FACTOR_TYPE_1" localSheetId="95">'F_06 (611)'!$B$9</definedName>
    <definedName name="TABLE_FACTOR_TYPE_1" localSheetId="97">'F_15 (613)'!$B$9</definedName>
    <definedName name="TABLE_FACTOR_TYPE_1" localSheetId="12">'F1 (205C)'!$B$9</definedName>
    <definedName name="TABLE_FACTOR_TYPE_1" localSheetId="103">'F1_87 (619)'!$B$9</definedName>
    <definedName name="TABLE_FACTOR_TYPE_1" localSheetId="14">'F2 (206C)'!$B$9</definedName>
    <definedName name="TABLE_FACTOR_TYPE_1" localSheetId="104">'F2_87 (620)'!$B$9</definedName>
    <definedName name="TABLE_FACTOR_TYPE_1" localSheetId="96">'G_06 (612)'!$B$9</definedName>
    <definedName name="TABLE_FACTOR_TYPE_1" localSheetId="98">'G_15 (614)'!$B$9</definedName>
    <definedName name="TABLE_FACTOR_TYPE_1" localSheetId="93">'G_87 (609)'!$B$9</definedName>
    <definedName name="TABLE_FACTOR_TYPE_1" localSheetId="34">'G1 (301)'!$B$9</definedName>
    <definedName name="TABLE_FACTOR_TYPE_1" localSheetId="38">'G1_06 (305)'!$B$9</definedName>
    <definedName name="TABLE_FACTOR_TYPE_1" localSheetId="42">'G1_15 (309)'!$B$9</definedName>
    <definedName name="TABLE_FACTOR_TYPE_1" localSheetId="35">'G2 (302)'!$B$9</definedName>
    <definedName name="TABLE_FACTOR_TYPE_1" localSheetId="39">'G2_06 (306)'!$B$9</definedName>
    <definedName name="TABLE_FACTOR_TYPE_1" localSheetId="43">'G2_15 (310)'!$B$9</definedName>
    <definedName name="TABLE_FACTOR_TYPE_1" localSheetId="94">'H_87 (610)'!$B$9</definedName>
    <definedName name="TABLE_FACTOR_TYPE_1" localSheetId="36">'H1 (303)'!$B$9</definedName>
    <definedName name="TABLE_FACTOR_TYPE_1" localSheetId="40">'H1_06 (307)'!$B$9</definedName>
    <definedName name="TABLE_FACTOR_TYPE_1" localSheetId="44">'H1_15 (311)'!$B$9</definedName>
    <definedName name="TABLE_FACTOR_TYPE_1" localSheetId="37">'H2 (304)'!$B$9</definedName>
    <definedName name="TABLE_FACTOR_TYPE_1" localSheetId="41">'H2_06 (308)'!$B$9</definedName>
    <definedName name="TABLE_FACTOR_TYPE_1" localSheetId="45">'H2_15 (312)'!$B$9</definedName>
    <definedName name="TABLE_FACTOR_TYPE_1" localSheetId="46">'K (313)'!$B$9</definedName>
    <definedName name="TABLE_FACTOR_TYPE_1" localSheetId="47">'K_06 (314)'!$B$9</definedName>
    <definedName name="TABLE_FACTOR_TYPE_1" localSheetId="48">'K_15_65 (315)'!$B$9</definedName>
    <definedName name="TABLE_FACTOR_TYPE_1" localSheetId="49">'K_15_66 (316)'!$B$9</definedName>
    <definedName name="TABLE_FACTOR_TYPE_1" localSheetId="50">'K_15_67 (317)'!$B$9</definedName>
    <definedName name="TABLE_FACTOR_TYPE_1" localSheetId="51">'K_15_68 (318)'!$B$9</definedName>
    <definedName name="TABLE_FACTOR_TYPE_1" localSheetId="33">'M (229)'!$B$9</definedName>
    <definedName name="TABLE_FACTOR_TYPE_1" localSheetId="52">'M (319)'!$B$9</definedName>
    <definedName name="TABLE_FACTOR_TYPE_1" localSheetId="53">'N (320)'!$B$9</definedName>
    <definedName name="TABLE_FACTOR_TYPE_1" localSheetId="5">'NA1 (201)'!$B$9</definedName>
    <definedName name="TABLE_FACTOR_TYPE_1" localSheetId="15">'NA1_06 (207)'!$B$9</definedName>
    <definedName name="TABLE_FACTOR_TYPE_1" localSheetId="20">'NA1_15_65 (212)'!$B$9</definedName>
    <definedName name="TABLE_FACTOR_TYPE_1" localSheetId="21">'NA1_15_66 (213)'!$B$9</definedName>
    <definedName name="TABLE_FACTOR_TYPE_1" localSheetId="22">'NA1_15_67 (214)'!$B$9</definedName>
    <definedName name="TABLE_FACTOR_TYPE_1" localSheetId="23">'NA1_15_68 (215)'!$B$9</definedName>
    <definedName name="TABLE_FACTOR_TYPE_1" localSheetId="7">'NA2 (202)'!$B$9</definedName>
    <definedName name="TABLE_FACTOR_TYPE_1" localSheetId="16">'NA2_06 (208)'!$B$9</definedName>
    <definedName name="TABLE_FACTOR_TYPE_1" localSheetId="24">'NA2_15_65 (216)'!$B$9</definedName>
    <definedName name="TABLE_FACTOR_TYPE_1" localSheetId="25">'NA2_15_66 (217)'!$B$9</definedName>
    <definedName name="TABLE_FACTOR_TYPE_1" localSheetId="26">'NA2_15_67 (218)'!$B$9</definedName>
    <definedName name="TABLE_FACTOR_TYPE_1" localSheetId="27">'NA2_15_68 (219)'!$B$9</definedName>
    <definedName name="TABLE_FACTOR_TYPE_1" localSheetId="17">'NA3_06 (209)'!$B$9</definedName>
    <definedName name="TABLE_FACTOR_TYPE_1" localSheetId="11">'NF1 (205)'!$B$9</definedName>
    <definedName name="TABLE_FACTOR_TYPE_1" localSheetId="18">'NF1_06 (210)'!$B$9</definedName>
    <definedName name="TABLE_FACTOR_TYPE_1" localSheetId="28">'NF1_15 (220)'!$B$9</definedName>
    <definedName name="TABLE_FACTOR_TYPE_1" localSheetId="13">'NF2 (206)'!$B$9</definedName>
    <definedName name="TABLE_FACTOR_TYPE_1" localSheetId="19">'NF2_06 (211)'!$B$9</definedName>
    <definedName name="TABLE_FACTOR_TYPE_1" localSheetId="29">'NF2_15 (221)'!$B$9</definedName>
    <definedName name="TABLE_FACTOR_TYPE_1" localSheetId="54">'P (321)'!$B$9</definedName>
    <definedName name="TABLE_FACTOR_TYPE_1" localSheetId="68">'Q_15 (335)'!$B$9</definedName>
    <definedName name="TABLE_FACTOR_TYPE_1" localSheetId="55">'Q1 (322)'!$B$9</definedName>
    <definedName name="TABLE_FACTOR_TYPE_1" localSheetId="64">'Q1_06 (331)'!$B$9</definedName>
    <definedName name="TABLE_FACTOR_TYPE_1" localSheetId="56">'Q2 (323)'!$B$9</definedName>
    <definedName name="TABLE_FACTOR_TYPE_1" localSheetId="65">'Q2_06 (332)'!$B$9</definedName>
    <definedName name="TABLE_FACTOR_TYPE_1" localSheetId="57">'R (324)'!$B$9</definedName>
    <definedName name="TABLE_FACTOR_TYPE_1" localSheetId="69">'R_15 (336)'!$B$9</definedName>
    <definedName name="TABLE_FACTOR_TYPE_1" localSheetId="66">'R1_06 (333)'!$B$9</definedName>
    <definedName name="TABLE_FACTOR_TYPE_1" localSheetId="67">'R2_06 (334)'!$B$9</definedName>
    <definedName name="TABLE_FACTOR_TYPE_1" localSheetId="58">'S1 (325)'!$B$9</definedName>
    <definedName name="TABLE_FACTOR_TYPE_1" localSheetId="59">'S2 (326)'!$B$9</definedName>
    <definedName name="TABLE_FACTOR_TYPE_1" localSheetId="111">'S-AP (701)'!$B$9</definedName>
    <definedName name="TABLE_FACTOR_TYPE_1" localSheetId="60">'T1 (327)'!$B$9</definedName>
    <definedName name="TABLE_FACTOR_TYPE_1" localSheetId="61">'T2 (328)'!$B$9</definedName>
    <definedName name="TABLE_FACTOR_TYPE_1" localSheetId="81">'Table 1 (505)'!$B$9</definedName>
    <definedName name="TABLE_FACTOR_TYPE_1" localSheetId="82">'Table 2 (506)'!$B$9</definedName>
    <definedName name="TABLE_FACTOR_TYPE_1" localSheetId="83">'Table 3 (507)'!$B$9</definedName>
    <definedName name="TABLE_FACTOR_TYPE_1" localSheetId="84">'Table 4 (508)'!$B$9</definedName>
    <definedName name="TABLE_FACTOR_TYPE_1" localSheetId="116">'TVIN_06M (224)'!$B$9</definedName>
    <definedName name="TABLE_FACTOR_TYPE_1" localSheetId="31">'TVIN_15F (227)'!$B$9</definedName>
    <definedName name="TABLE_FACTOR_TYPE_1" localSheetId="32">'TVIN_15GMP (228)'!$B$9</definedName>
    <definedName name="TABLE_FACTOR_TYPE_1" localSheetId="30">'TVIN_15M (226)'!$B$9</definedName>
    <definedName name="TABLE_FACTOR_TYPE_1" localSheetId="62">'U1 (329)'!$B$9</definedName>
    <definedName name="TABLE_FACTOR_TYPE_1" localSheetId="63">'U2 (330)'!$B$9</definedName>
    <definedName name="TABLE_FACTOR_TYPE_1" localSheetId="117">'x-template'!$B$9</definedName>
    <definedName name="TABLE_GENDER_1" localSheetId="77">'1 (501)'!$B$11</definedName>
    <definedName name="TABLE_GENDER_1" localSheetId="114">'1 (801)'!$B$11</definedName>
    <definedName name="TABLE_GENDER_1" localSheetId="78">'2 (502)'!$B$11</definedName>
    <definedName name="TABLE_GENDER_1" localSheetId="115">'2 (802)'!$B$11</definedName>
    <definedName name="TABLE_GENDER_1" localSheetId="79">'3 (503)'!$B$11</definedName>
    <definedName name="TABLE_GENDER_1" localSheetId="80">'504'!$B$11</definedName>
    <definedName name="TABLE_GENDER_1" localSheetId="70">'A (401)'!$B$11</definedName>
    <definedName name="TABLE_GENDER_1" localSheetId="72">'A (403)'!$B$11</definedName>
    <definedName name="TABLE_GENDER_1" localSheetId="75">'A (406)'!$B$11</definedName>
    <definedName name="TABLE_GENDER_1" localSheetId="86">'A_06 (602)'!$B$11</definedName>
    <definedName name="TABLE_GENDER_1" localSheetId="87">'A_15_65 (603)'!$B$11</definedName>
    <definedName name="TABLE_GENDER_1" localSheetId="88">'A_15_66 (604)'!$B$11</definedName>
    <definedName name="TABLE_GENDER_1" localSheetId="89">'A_15_67 (605)'!$B$11</definedName>
    <definedName name="TABLE_GENDER_1" localSheetId="90">'A_15_68 (606)'!$B$11</definedName>
    <definedName name="TABLE_GENDER_1" localSheetId="85">'A_87 (601)'!$B$11</definedName>
    <definedName name="TABLE_GENDER_1" localSheetId="6">'A1 (201C)'!$B$11</definedName>
    <definedName name="TABLE_GENDER_1" localSheetId="8">'A2 (202C)'!$B$11</definedName>
    <definedName name="TABLE_GENDER_1" localSheetId="71">'B (402)'!$B$11</definedName>
    <definedName name="TABLE_GENDER_1" localSheetId="73">'B (404)'!$B$11</definedName>
    <definedName name="TABLE_GENDER_1" localSheetId="76">'B (407)'!$B$11</definedName>
    <definedName name="TABLE_GENDER_1" localSheetId="105">'B_06 (621)'!$B$11</definedName>
    <definedName name="TABLE_GENDER_1" localSheetId="109">'B_15 (625)'!$B$11</definedName>
    <definedName name="TABLE_GENDER_1" localSheetId="91">'B_87 (607)'!$B$11</definedName>
    <definedName name="TABLE_GENDER_1" localSheetId="112">'B-AP (702)'!$B$11</definedName>
    <definedName name="TABLE_GENDER_1" localSheetId="74">'C (405)'!$B$11</definedName>
    <definedName name="TABLE_GENDER_1" localSheetId="113">'C (703)'!$B$11</definedName>
    <definedName name="TABLE_GENDER_1" localSheetId="106">'C_06 (622)'!$B$11</definedName>
    <definedName name="TABLE_GENDER_1" localSheetId="110">'C_15 (626)'!$B$11</definedName>
    <definedName name="TABLE_GENDER_1" localSheetId="92">'C_87 (608)'!$B$11</definedName>
    <definedName name="TABLE_GENDER_1" localSheetId="107">'D_06 (623)'!$B$11</definedName>
    <definedName name="TABLE_GENDER_1" localSheetId="9">'D1 (203)'!$B$11</definedName>
    <definedName name="TABLE_GENDER_1" localSheetId="99">'D1_87 (615)'!$B$11</definedName>
    <definedName name="TABLE_GENDER_1" localSheetId="10">'D2 (204)'!$B$11</definedName>
    <definedName name="TABLE_GENDER_1" localSheetId="100">'D2_87 (616)'!$B$11</definedName>
    <definedName name="TABLE_GENDER_1" localSheetId="108">'E_06 (624)'!$B$11</definedName>
    <definedName name="TABLE_GENDER_1" localSheetId="101">'E1_87 (617)'!$B$11</definedName>
    <definedName name="TABLE_GENDER_1" localSheetId="102">'E2_87 (618)'!$B$11</definedName>
    <definedName name="TABLE_GENDER_1" localSheetId="95">'F_06 (611)'!$B$11</definedName>
    <definedName name="TABLE_GENDER_1" localSheetId="97">'F_15 (613)'!$B$11</definedName>
    <definedName name="TABLE_GENDER_1" localSheetId="12">'F1 (205C)'!$B$11</definedName>
    <definedName name="TABLE_GENDER_1" localSheetId="103">'F1_87 (619)'!$B$11</definedName>
    <definedName name="TABLE_GENDER_1" localSheetId="14">'F2 (206C)'!$B$11</definedName>
    <definedName name="TABLE_GENDER_1" localSheetId="104">'F2_87 (620)'!$B$11</definedName>
    <definedName name="TABLE_GENDER_1" localSheetId="96">'G_06 (612)'!$B$11</definedName>
    <definedName name="TABLE_GENDER_1" localSheetId="98">'G_15 (614)'!$B$11</definedName>
    <definedName name="TABLE_GENDER_1" localSheetId="93">'G_87 (609)'!$B$11</definedName>
    <definedName name="TABLE_GENDER_1" localSheetId="34">'G1 (301)'!$B$11</definedName>
    <definedName name="TABLE_GENDER_1" localSheetId="38">'G1_06 (305)'!$B$11</definedName>
    <definedName name="TABLE_GENDER_1" localSheetId="42">'G1_15 (309)'!$B$11</definedName>
    <definedName name="TABLE_GENDER_1" localSheetId="35">'G2 (302)'!$B$11</definedName>
    <definedName name="TABLE_GENDER_1" localSheetId="39">'G2_06 (306)'!$B$11</definedName>
    <definedName name="TABLE_GENDER_1" localSheetId="43">'G2_15 (310)'!$B$11</definedName>
    <definedName name="TABLE_GENDER_1" localSheetId="94">'H_87 (610)'!$B$11</definedName>
    <definedName name="TABLE_GENDER_1" localSheetId="36">'H1 (303)'!$B$11</definedName>
    <definedName name="TABLE_GENDER_1" localSheetId="40">'H1_06 (307)'!$B$11</definedName>
    <definedName name="TABLE_GENDER_1" localSheetId="44">'H1_15 (311)'!$B$11</definedName>
    <definedName name="TABLE_GENDER_1" localSheetId="37">'H2 (304)'!$B$11</definedName>
    <definedName name="TABLE_GENDER_1" localSheetId="41">'H2_06 (308)'!$B$11</definedName>
    <definedName name="TABLE_GENDER_1" localSheetId="45">'H2_15 (312)'!$B$11</definedName>
    <definedName name="TABLE_GENDER_1" localSheetId="46">'K (313)'!$B$11</definedName>
    <definedName name="TABLE_GENDER_1" localSheetId="47">'K_06 (314)'!$B$11</definedName>
    <definedName name="TABLE_GENDER_1" localSheetId="48">'K_15_65 (315)'!$B$11</definedName>
    <definedName name="TABLE_GENDER_1" localSheetId="49">'K_15_66 (316)'!$B$11</definedName>
    <definedName name="TABLE_GENDER_1" localSheetId="50">'K_15_67 (317)'!$B$11</definedName>
    <definedName name="TABLE_GENDER_1" localSheetId="51">'K_15_68 (318)'!$B$11</definedName>
    <definedName name="TABLE_GENDER_1" localSheetId="33">'M (229)'!$B$11</definedName>
    <definedName name="TABLE_GENDER_1" localSheetId="52">'M (319)'!$B$11</definedName>
    <definedName name="TABLE_GENDER_1" localSheetId="53">'N (320)'!$B$11</definedName>
    <definedName name="TABLE_GENDER_1" localSheetId="5">'NA1 (201)'!$B$11</definedName>
    <definedName name="TABLE_GENDER_1" localSheetId="15">'NA1_06 (207)'!$B$11</definedName>
    <definedName name="TABLE_GENDER_1" localSheetId="20">'NA1_15_65 (212)'!$B$11</definedName>
    <definedName name="TABLE_GENDER_1" localSheetId="21">'NA1_15_66 (213)'!$B$11</definedName>
    <definedName name="TABLE_GENDER_1" localSheetId="22">'NA1_15_67 (214)'!$B$11</definedName>
    <definedName name="TABLE_GENDER_1" localSheetId="23">'NA1_15_68 (215)'!$B$11</definedName>
    <definedName name="TABLE_GENDER_1" localSheetId="7">'NA2 (202)'!$B$11</definedName>
    <definedName name="TABLE_GENDER_1" localSheetId="16">'NA2_06 (208)'!$B$11</definedName>
    <definedName name="TABLE_GENDER_1" localSheetId="24">'NA2_15_65 (216)'!$B$11</definedName>
    <definedName name="TABLE_GENDER_1" localSheetId="25">'NA2_15_66 (217)'!$B$11</definedName>
    <definedName name="TABLE_GENDER_1" localSheetId="26">'NA2_15_67 (218)'!$B$11</definedName>
    <definedName name="TABLE_GENDER_1" localSheetId="27">'NA2_15_68 (219)'!$B$11</definedName>
    <definedName name="TABLE_GENDER_1" localSheetId="17">'NA3_06 (209)'!$B$11</definedName>
    <definedName name="TABLE_GENDER_1" localSheetId="11">'NF1 (205)'!$B$11</definedName>
    <definedName name="TABLE_GENDER_1" localSheetId="18">'NF1_06 (210)'!$B$11</definedName>
    <definedName name="TABLE_GENDER_1" localSheetId="28">'NF1_15 (220)'!$B$11</definedName>
    <definedName name="TABLE_GENDER_1" localSheetId="13">'NF2 (206)'!$B$11</definedName>
    <definedName name="TABLE_GENDER_1" localSheetId="19">'NF2_06 (211)'!$B$11</definedName>
    <definedName name="TABLE_GENDER_1" localSheetId="29">'NF2_15 (221)'!$B$11</definedName>
    <definedName name="TABLE_GENDER_1" localSheetId="54">'P (321)'!$B$11</definedName>
    <definedName name="TABLE_GENDER_1" localSheetId="68">'Q_15 (335)'!$B$11</definedName>
    <definedName name="TABLE_GENDER_1" localSheetId="55">'Q1 (322)'!$B$11</definedName>
    <definedName name="TABLE_GENDER_1" localSheetId="64">'Q1_06 (331)'!$B$11</definedName>
    <definedName name="TABLE_GENDER_1" localSheetId="56">'Q2 (323)'!$B$11</definedName>
    <definedName name="TABLE_GENDER_1" localSheetId="65">'Q2_06 (332)'!$B$11</definedName>
    <definedName name="TABLE_GENDER_1" localSheetId="57">'R (324)'!$B$11</definedName>
    <definedName name="TABLE_GENDER_1" localSheetId="69">'R_15 (336)'!$B$11</definedName>
    <definedName name="TABLE_GENDER_1" localSheetId="66">'R1_06 (333)'!$B$11</definedName>
    <definedName name="TABLE_GENDER_1" localSheetId="67">'R2_06 (334)'!$B$11</definedName>
    <definedName name="TABLE_GENDER_1" localSheetId="58">'S1 (325)'!$B$11</definedName>
    <definedName name="TABLE_GENDER_1" localSheetId="59">'S2 (326)'!$B$11</definedName>
    <definedName name="TABLE_GENDER_1" localSheetId="111">'S-AP (701)'!$B$11</definedName>
    <definedName name="TABLE_GENDER_1" localSheetId="60">'T1 (327)'!$B$11</definedName>
    <definedName name="TABLE_GENDER_1" localSheetId="61">'T2 (328)'!$B$11</definedName>
    <definedName name="TABLE_GENDER_1" localSheetId="81">'Table 1 (505)'!$B$11</definedName>
    <definedName name="TABLE_GENDER_1" localSheetId="82">'Table 2 (506)'!$B$11</definedName>
    <definedName name="TABLE_GENDER_1" localSheetId="83">'Table 3 (507)'!$B$11</definedName>
    <definedName name="TABLE_GENDER_1" localSheetId="84">'Table 4 (508)'!$B$11</definedName>
    <definedName name="TABLE_GENDER_1" localSheetId="116">'TVIN_06M (224)'!$B$11</definedName>
    <definedName name="TABLE_GENDER_1" localSheetId="31">'TVIN_15F (227)'!$B$11</definedName>
    <definedName name="TABLE_GENDER_1" localSheetId="32">'TVIN_15GMP (228)'!$B$11</definedName>
    <definedName name="TABLE_GENDER_1" localSheetId="30">'TVIN_15M (226)'!$B$11</definedName>
    <definedName name="TABLE_GENDER_1" localSheetId="62">'U1 (329)'!$B$11</definedName>
    <definedName name="TABLE_GENDER_1" localSheetId="63">'U2 (330)'!$B$11</definedName>
    <definedName name="TABLE_GENDER_1" localSheetId="117">'x-template'!$B$11</definedName>
    <definedName name="TABLE_INFO_1" localSheetId="77">'1 (501)'!$A$6:$B$21</definedName>
    <definedName name="TABLE_INFO_1" localSheetId="114">'1 (801)'!$A$6:$B$21</definedName>
    <definedName name="TABLE_INFO_1" localSheetId="78">'2 (502)'!$A$6:$B$21</definedName>
    <definedName name="TABLE_INFO_1" localSheetId="115">'2 (802)'!$A$6:$B$21</definedName>
    <definedName name="TABLE_INFO_1" localSheetId="79">'3 (503)'!$A$6:$B$21</definedName>
    <definedName name="TABLE_INFO_1" localSheetId="80">'504'!$A$6:$B$21</definedName>
    <definedName name="TABLE_INFO_1" localSheetId="70">'A (401)'!$A$6:$B$21</definedName>
    <definedName name="TABLE_INFO_1" localSheetId="72">'A (403)'!$A$6:$B$21</definedName>
    <definedName name="TABLE_INFO_1" localSheetId="75">'A (406)'!$A$6:$B$21</definedName>
    <definedName name="TABLE_INFO_1" localSheetId="86">'A_06 (602)'!$A$6:$B$21</definedName>
    <definedName name="TABLE_INFO_1" localSheetId="87">'A_15_65 (603)'!$A$6:$B$21</definedName>
    <definedName name="TABLE_INFO_1" localSheetId="88">'A_15_66 (604)'!$A$6:$B$21</definedName>
    <definedName name="TABLE_INFO_1" localSheetId="89">'A_15_67 (605)'!$A$6:$B$21</definedName>
    <definedName name="TABLE_INFO_1" localSheetId="90">'A_15_68 (606)'!$A$6:$B$21</definedName>
    <definedName name="TABLE_INFO_1" localSheetId="85">'A_87 (601)'!$A$6:$B$21</definedName>
    <definedName name="TABLE_INFO_1" localSheetId="6">'A1 (201C)'!$A$6:$B$21</definedName>
    <definedName name="TABLE_INFO_1" localSheetId="8">'A2 (202C)'!$A$6:$B$21</definedName>
    <definedName name="TABLE_INFO_1" localSheetId="71">'B (402)'!$A$6:$B$21</definedName>
    <definedName name="TABLE_INFO_1" localSheetId="73">'B (404)'!$A$6:$B$21</definedName>
    <definedName name="TABLE_INFO_1" localSheetId="76">'B (407)'!$A$6:$B$21</definedName>
    <definedName name="TABLE_INFO_1" localSheetId="105">'B_06 (621)'!$A$6:$B$21</definedName>
    <definedName name="TABLE_INFO_1" localSheetId="109">'B_15 (625)'!$A$6:$B$21</definedName>
    <definedName name="TABLE_INFO_1" localSheetId="91">'B_87 (607)'!$A$6:$B$21</definedName>
    <definedName name="TABLE_INFO_1" localSheetId="112">'B-AP (702)'!$A$6:$B$21</definedName>
    <definedName name="TABLE_INFO_1" localSheetId="74">'C (405)'!$A$6:$B$21</definedName>
    <definedName name="TABLE_INFO_1" localSheetId="113">'C (703)'!$A$6:$B$21</definedName>
    <definedName name="TABLE_INFO_1" localSheetId="106">'C_06 (622)'!$A$6:$B$21</definedName>
    <definedName name="TABLE_INFO_1" localSheetId="110">'C_15 (626)'!$A$6:$B$21</definedName>
    <definedName name="TABLE_INFO_1" localSheetId="92">'C_87 (608)'!$A$6:$B$21</definedName>
    <definedName name="TABLE_INFO_1" localSheetId="107">'D_06 (623)'!$A$6:$B$21</definedName>
    <definedName name="TABLE_INFO_1" localSheetId="9">'D1 (203)'!$A$6:$B$21</definedName>
    <definedName name="TABLE_INFO_1" localSheetId="99">'D1_87 (615)'!$A$6:$B$21</definedName>
    <definedName name="TABLE_INFO_1" localSheetId="10">'D2 (204)'!$A$6:$B$21</definedName>
    <definedName name="TABLE_INFO_1" localSheetId="100">'D2_87 (616)'!$A$6:$B$21</definedName>
    <definedName name="TABLE_INFO_1" localSheetId="108">'E_06 (624)'!$A$6:$B$21</definedName>
    <definedName name="TABLE_INFO_1" localSheetId="101">'E1_87 (617)'!$A$6:$B$21</definedName>
    <definedName name="TABLE_INFO_1" localSheetId="102">'E2_87 (618)'!$A$6:$B$21</definedName>
    <definedName name="TABLE_INFO_1" localSheetId="95">'F_06 (611)'!$A$6:$B$21</definedName>
    <definedName name="TABLE_INFO_1" localSheetId="97">'F_15 (613)'!$A$6:$B$21</definedName>
    <definedName name="TABLE_INFO_1" localSheetId="12">'F1 (205C)'!$A$6:$B$21</definedName>
    <definedName name="TABLE_INFO_1" localSheetId="103">'F1_87 (619)'!$A$6:$B$21</definedName>
    <definedName name="TABLE_INFO_1" localSheetId="14">'F2 (206C)'!$A$6:$B$21</definedName>
    <definedName name="TABLE_INFO_1" localSheetId="104">'F2_87 (620)'!$A$6:$B$21</definedName>
    <definedName name="TABLE_INFO_1" localSheetId="96">'G_06 (612)'!$A$6:$B$21</definedName>
    <definedName name="TABLE_INFO_1" localSheetId="98">'G_15 (614)'!$A$6:$B$21</definedName>
    <definedName name="TABLE_INFO_1" localSheetId="93">'G_87 (609)'!$A$6:$B$21</definedName>
    <definedName name="TABLE_INFO_1" localSheetId="34">'G1 (301)'!$A$6:$B$21</definedName>
    <definedName name="TABLE_INFO_1" localSheetId="38">'G1_06 (305)'!$A$6:$B$21</definedName>
    <definedName name="TABLE_INFO_1" localSheetId="42">'G1_15 (309)'!$A$6:$B$21</definedName>
    <definedName name="TABLE_INFO_1" localSheetId="35">'G2 (302)'!$A$6:$B$21</definedName>
    <definedName name="TABLE_INFO_1" localSheetId="39">'G2_06 (306)'!$A$6:$B$21</definedName>
    <definedName name="TABLE_INFO_1" localSheetId="43">'G2_15 (310)'!$A$6:$B$21</definedName>
    <definedName name="TABLE_INFO_1" localSheetId="94">'H_87 (610)'!$A$6:$B$21</definedName>
    <definedName name="TABLE_INFO_1" localSheetId="36">'H1 (303)'!$A$6:$B$21</definedName>
    <definedName name="TABLE_INFO_1" localSheetId="40">'H1_06 (307)'!$A$6:$B$21</definedName>
    <definedName name="TABLE_INFO_1" localSheetId="44">'H1_15 (311)'!$A$6:$B$21</definedName>
    <definedName name="TABLE_INFO_1" localSheetId="37">'H2 (304)'!$A$6:$B$21</definedName>
    <definedName name="TABLE_INFO_1" localSheetId="41">'H2_06 (308)'!$A$6:$B$21</definedName>
    <definedName name="TABLE_INFO_1" localSheetId="45">'H2_15 (312)'!$A$6:$B$21</definedName>
    <definedName name="TABLE_INFO_1" localSheetId="46">'K (313)'!$A$6:$B$21</definedName>
    <definedName name="TABLE_INFO_1" localSheetId="47">'K_06 (314)'!$A$6:$B$21</definedName>
    <definedName name="TABLE_INFO_1" localSheetId="48">'K_15_65 (315)'!$A$6:$B$21</definedName>
    <definedName name="TABLE_INFO_1" localSheetId="49">'K_15_66 (316)'!$A$6:$B$21</definedName>
    <definedName name="TABLE_INFO_1" localSheetId="50">'K_15_67 (317)'!$A$6:$B$21</definedName>
    <definedName name="TABLE_INFO_1" localSheetId="51">'K_15_68 (318)'!$A$6:$B$21</definedName>
    <definedName name="TABLE_INFO_1" localSheetId="33">'M (229)'!$A$6:$B$21</definedName>
    <definedName name="TABLE_INFO_1" localSheetId="52">'M (319)'!$A$6:$B$21</definedName>
    <definedName name="TABLE_INFO_1" localSheetId="53">'N (320)'!$A$6:$B$21</definedName>
    <definedName name="TABLE_INFO_1" localSheetId="5">'NA1 (201)'!$A$6:$B$21</definedName>
    <definedName name="TABLE_INFO_1" localSheetId="15">'NA1_06 (207)'!$A$6:$B$21</definedName>
    <definedName name="TABLE_INFO_1" localSheetId="20">'NA1_15_65 (212)'!$A$6:$B$21</definedName>
    <definedName name="TABLE_INFO_1" localSheetId="21">'NA1_15_66 (213)'!$A$6:$B$21</definedName>
    <definedName name="TABLE_INFO_1" localSheetId="22">'NA1_15_67 (214)'!$A$6:$B$21</definedName>
    <definedName name="TABLE_INFO_1" localSheetId="23">'NA1_15_68 (215)'!$A$6:$B$21</definedName>
    <definedName name="TABLE_INFO_1" localSheetId="7">'NA2 (202)'!$A$6:$B$21</definedName>
    <definedName name="TABLE_INFO_1" localSheetId="16">'NA2_06 (208)'!$A$6:$B$21</definedName>
    <definedName name="TABLE_INFO_1" localSheetId="24">'NA2_15_65 (216)'!$A$6:$B$21</definedName>
    <definedName name="TABLE_INFO_1" localSheetId="25">'NA2_15_66 (217)'!$A$6:$B$21</definedName>
    <definedName name="TABLE_INFO_1" localSheetId="26">'NA2_15_67 (218)'!$A$6:$B$21</definedName>
    <definedName name="TABLE_INFO_1" localSheetId="27">'NA2_15_68 (219)'!$A$6:$B$21</definedName>
    <definedName name="TABLE_INFO_1" localSheetId="17">'NA3_06 (209)'!$A$6:$B$21</definedName>
    <definedName name="TABLE_INFO_1" localSheetId="11">'NF1 (205)'!$A$6:$B$21</definedName>
    <definedName name="TABLE_INFO_1" localSheetId="18">'NF1_06 (210)'!$A$6:$B$21</definedName>
    <definedName name="TABLE_INFO_1" localSheetId="28">'NF1_15 (220)'!$A$6:$B$21</definedName>
    <definedName name="TABLE_INFO_1" localSheetId="13">'NF2 (206)'!$A$6:$B$21</definedName>
    <definedName name="TABLE_INFO_1" localSheetId="19">'NF2_06 (211)'!$A$6:$B$21</definedName>
    <definedName name="TABLE_INFO_1" localSheetId="29">'NF2_15 (221)'!$A$6:$B$21</definedName>
    <definedName name="TABLE_INFO_1" localSheetId="54">'P (321)'!$A$6:$B$21</definedName>
    <definedName name="TABLE_INFO_1" localSheetId="68">'Q_15 (335)'!$A$6:$B$21</definedName>
    <definedName name="TABLE_INFO_1" localSheetId="55">'Q1 (322)'!$A$6:$B$21</definedName>
    <definedName name="TABLE_INFO_1" localSheetId="64">'Q1_06 (331)'!$A$6:$B$21</definedName>
    <definedName name="TABLE_INFO_1" localSheetId="56">'Q2 (323)'!$A$6:$B$21</definedName>
    <definedName name="TABLE_INFO_1" localSheetId="65">'Q2_06 (332)'!$A$6:$B$21</definedName>
    <definedName name="TABLE_INFO_1" localSheetId="57">'R (324)'!$A$6:$B$21</definedName>
    <definedName name="TABLE_INFO_1" localSheetId="69">'R_15 (336)'!$A$6:$B$21</definedName>
    <definedName name="TABLE_INFO_1" localSheetId="66">'R1_06 (333)'!$A$6:$B$21</definedName>
    <definedName name="TABLE_INFO_1" localSheetId="67">'R2_06 (334)'!$A$6:$B$21</definedName>
    <definedName name="TABLE_INFO_1" localSheetId="58">'S1 (325)'!$A$6:$B$21</definedName>
    <definedName name="TABLE_INFO_1" localSheetId="59">'S2 (326)'!$A$6:$B$21</definedName>
    <definedName name="TABLE_INFO_1" localSheetId="111">'S-AP (701)'!$A$6:$B$21</definedName>
    <definedName name="TABLE_INFO_1" localSheetId="60">'T1 (327)'!$A$6:$B$21</definedName>
    <definedName name="TABLE_INFO_1" localSheetId="61">'T2 (328)'!$A$6:$B$21</definedName>
    <definedName name="TABLE_INFO_1" localSheetId="81">'Table 1 (505)'!$A$6:$B$21</definedName>
    <definedName name="TABLE_INFO_1" localSheetId="82">'Table 2 (506)'!$A$6:$B$21</definedName>
    <definedName name="TABLE_INFO_1" localSheetId="83">'Table 3 (507)'!$A$6:$B$21</definedName>
    <definedName name="TABLE_INFO_1" localSheetId="84">'Table 4 (508)'!$A$6:$B$21</definedName>
    <definedName name="TABLE_INFO_1" localSheetId="116">'TVIN_06M (224)'!$A$6:$B$21</definedName>
    <definedName name="TABLE_INFO_1" localSheetId="31">'TVIN_15F (227)'!$A$6:$B$21</definedName>
    <definedName name="TABLE_INFO_1" localSheetId="32">'TVIN_15GMP (228)'!$A$6:$B$21</definedName>
    <definedName name="TABLE_INFO_1" localSheetId="30">'TVIN_15M (226)'!$A$6:$B$21</definedName>
    <definedName name="TABLE_INFO_1" localSheetId="62">'U1 (329)'!$A$6:$B$21</definedName>
    <definedName name="TABLE_INFO_1" localSheetId="63">'U2 (330)'!$A$6:$B$21</definedName>
    <definedName name="TABLE_INFO_1" localSheetId="117">'x-template'!$A$6:$B$21</definedName>
    <definedName name="TABLE_REFERENCE_1" localSheetId="77">'1 (501)'!$B$15</definedName>
    <definedName name="TABLE_REFERENCE_1" localSheetId="114">'1 (801)'!$B$15</definedName>
    <definedName name="TABLE_REFERENCE_1" localSheetId="78">'2 (502)'!$B$15</definedName>
    <definedName name="TABLE_REFERENCE_1" localSheetId="115">'2 (802)'!$B$15</definedName>
    <definedName name="TABLE_REFERENCE_1" localSheetId="79">'3 (503)'!$B$15</definedName>
    <definedName name="TABLE_REFERENCE_1" localSheetId="80">'504'!$B$15</definedName>
    <definedName name="TABLE_REFERENCE_1" localSheetId="70">'A (401)'!$B$15</definedName>
    <definedName name="TABLE_REFERENCE_1" localSheetId="72">'A (403)'!$B$15</definedName>
    <definedName name="TABLE_REFERENCE_1" localSheetId="75">'A (406)'!$B$15</definedName>
    <definedName name="TABLE_REFERENCE_1" localSheetId="86">'A_06 (602)'!$B$15</definedName>
    <definedName name="TABLE_REFERENCE_1" localSheetId="87">'A_15_65 (603)'!$B$15</definedName>
    <definedName name="TABLE_REFERENCE_1" localSheetId="88">'A_15_66 (604)'!$B$15</definedName>
    <definedName name="TABLE_REFERENCE_1" localSheetId="89">'A_15_67 (605)'!$B$15</definedName>
    <definedName name="TABLE_REFERENCE_1" localSheetId="90">'A_15_68 (606)'!$B$15</definedName>
    <definedName name="TABLE_REFERENCE_1" localSheetId="85">'A_87 (601)'!$B$15</definedName>
    <definedName name="TABLE_REFERENCE_1" localSheetId="6">'A1 (201C)'!$B$15</definedName>
    <definedName name="TABLE_REFERENCE_1" localSheetId="8">'A2 (202C)'!$B$15</definedName>
    <definedName name="TABLE_REFERENCE_1" localSheetId="71">'B (402)'!$B$15</definedName>
    <definedName name="TABLE_REFERENCE_1" localSheetId="73">'B (404)'!$B$15</definedName>
    <definedName name="TABLE_REFERENCE_1" localSheetId="76">'B (407)'!$B$15</definedName>
    <definedName name="TABLE_REFERENCE_1" localSheetId="105">'B_06 (621)'!$B$15</definedName>
    <definedName name="TABLE_REFERENCE_1" localSheetId="109">'B_15 (625)'!$B$15</definedName>
    <definedName name="TABLE_REFERENCE_1" localSheetId="91">'B_87 (607)'!$B$15</definedName>
    <definedName name="TABLE_REFERENCE_1" localSheetId="112">'B-AP (702)'!$B$15</definedName>
    <definedName name="TABLE_REFERENCE_1" localSheetId="74">'C (405)'!$B$15</definedName>
    <definedName name="TABLE_REFERENCE_1" localSheetId="113">'C (703)'!$B$15</definedName>
    <definedName name="TABLE_REFERENCE_1" localSheetId="106">'C_06 (622)'!$B$15</definedName>
    <definedName name="TABLE_REFERENCE_1" localSheetId="110">'C_15 (626)'!$B$15</definedName>
    <definedName name="TABLE_REFERENCE_1" localSheetId="92">'C_87 (608)'!$B$15</definedName>
    <definedName name="TABLE_REFERENCE_1" localSheetId="107">'D_06 (623)'!$B$15</definedName>
    <definedName name="TABLE_REFERENCE_1" localSheetId="9">'D1 (203)'!$B$15</definedName>
    <definedName name="TABLE_REFERENCE_1" localSheetId="99">'D1_87 (615)'!$B$15</definedName>
    <definedName name="TABLE_REFERENCE_1" localSheetId="10">'D2 (204)'!$B$15</definedName>
    <definedName name="TABLE_REFERENCE_1" localSheetId="100">'D2_87 (616)'!$B$15</definedName>
    <definedName name="TABLE_REFERENCE_1" localSheetId="108">'E_06 (624)'!$B$15</definedName>
    <definedName name="TABLE_REFERENCE_1" localSheetId="101">'E1_87 (617)'!$B$15</definedName>
    <definedName name="TABLE_REFERENCE_1" localSheetId="102">'E2_87 (618)'!$B$15</definedName>
    <definedName name="TABLE_REFERENCE_1" localSheetId="95">'F_06 (611)'!$B$15</definedName>
    <definedName name="TABLE_REFERENCE_1" localSheetId="97">'F_15 (613)'!$B$15</definedName>
    <definedName name="TABLE_REFERENCE_1" localSheetId="12">'F1 (205C)'!$B$15</definedName>
    <definedName name="TABLE_REFERENCE_1" localSheetId="103">'F1_87 (619)'!$B$15</definedName>
    <definedName name="TABLE_REFERENCE_1" localSheetId="14">'F2 (206C)'!$B$15</definedName>
    <definedName name="TABLE_REFERENCE_1" localSheetId="104">'F2_87 (620)'!$B$15</definedName>
    <definedName name="TABLE_REFERENCE_1" localSheetId="96">'G_06 (612)'!$B$15</definedName>
    <definedName name="TABLE_REFERENCE_1" localSheetId="98">'G_15 (614)'!$B$15</definedName>
    <definedName name="TABLE_REFERENCE_1" localSheetId="93">'G_87 (609)'!$B$15</definedName>
    <definedName name="TABLE_REFERENCE_1" localSheetId="34">'G1 (301)'!$B$15</definedName>
    <definedName name="TABLE_REFERENCE_1" localSheetId="38">'G1_06 (305)'!$B$15</definedName>
    <definedName name="TABLE_REFERENCE_1" localSheetId="42">'G1_15 (309)'!$B$15</definedName>
    <definedName name="TABLE_REFERENCE_1" localSheetId="35">'G2 (302)'!$B$15</definedName>
    <definedName name="TABLE_REFERENCE_1" localSheetId="39">'G2_06 (306)'!$B$15</definedName>
    <definedName name="TABLE_REFERENCE_1" localSheetId="43">'G2_15 (310)'!$B$15</definedName>
    <definedName name="TABLE_REFERENCE_1" localSheetId="94">'H_87 (610)'!$B$15</definedName>
    <definedName name="TABLE_REFERENCE_1" localSheetId="36">'H1 (303)'!$B$15</definedName>
    <definedName name="TABLE_REFERENCE_1" localSheetId="40">'H1_06 (307)'!$B$15</definedName>
    <definedName name="TABLE_REFERENCE_1" localSheetId="44">'H1_15 (311)'!$B$15</definedName>
    <definedName name="TABLE_REFERENCE_1" localSheetId="37">'H2 (304)'!$B$15</definedName>
    <definedName name="TABLE_REFERENCE_1" localSheetId="41">'H2_06 (308)'!$B$15</definedName>
    <definedName name="TABLE_REFERENCE_1" localSheetId="45">'H2_15 (312)'!$B$15</definedName>
    <definedName name="TABLE_REFERENCE_1" localSheetId="46">'K (313)'!$B$15</definedName>
    <definedName name="TABLE_REFERENCE_1" localSheetId="47">'K_06 (314)'!$B$15</definedName>
    <definedName name="TABLE_REFERENCE_1" localSheetId="48">'K_15_65 (315)'!$B$15</definedName>
    <definedName name="TABLE_REFERENCE_1" localSheetId="49">'K_15_66 (316)'!$B$15</definedName>
    <definedName name="TABLE_REFERENCE_1" localSheetId="50">'K_15_67 (317)'!$B$15</definedName>
    <definedName name="TABLE_REFERENCE_1" localSheetId="51">'K_15_68 (318)'!$B$15</definedName>
    <definedName name="TABLE_REFERENCE_1" localSheetId="33">'M (229)'!$B$15</definedName>
    <definedName name="TABLE_REFERENCE_1" localSheetId="52">'M (319)'!$B$15</definedName>
    <definedName name="TABLE_REFERENCE_1" localSheetId="53">'N (320)'!$B$15</definedName>
    <definedName name="TABLE_REFERENCE_1" localSheetId="5">'NA1 (201)'!$B$15</definedName>
    <definedName name="TABLE_REFERENCE_1" localSheetId="15">'NA1_06 (207)'!$B$15</definedName>
    <definedName name="TABLE_REFERENCE_1" localSheetId="20">'NA1_15_65 (212)'!$B$15</definedName>
    <definedName name="TABLE_REFERENCE_1" localSheetId="21">'NA1_15_66 (213)'!$B$15</definedName>
    <definedName name="TABLE_REFERENCE_1" localSheetId="22">'NA1_15_67 (214)'!$B$15</definedName>
    <definedName name="TABLE_REFERENCE_1" localSheetId="23">'NA1_15_68 (215)'!$B$15</definedName>
    <definedName name="TABLE_REFERENCE_1" localSheetId="7">'NA2 (202)'!$B$15</definedName>
    <definedName name="TABLE_REFERENCE_1" localSheetId="16">'NA2_06 (208)'!$B$15</definedName>
    <definedName name="TABLE_REFERENCE_1" localSheetId="24">'NA2_15_65 (216)'!$B$15</definedName>
    <definedName name="TABLE_REFERENCE_1" localSheetId="25">'NA2_15_66 (217)'!$B$15</definedName>
    <definedName name="TABLE_REFERENCE_1" localSheetId="26">'NA2_15_67 (218)'!$B$15</definedName>
    <definedName name="TABLE_REFERENCE_1" localSheetId="27">'NA2_15_68 (219)'!$B$15</definedName>
    <definedName name="TABLE_REFERENCE_1" localSheetId="17">'NA3_06 (209)'!$B$15</definedName>
    <definedName name="TABLE_REFERENCE_1" localSheetId="11">'NF1 (205)'!$B$15</definedName>
    <definedName name="TABLE_REFERENCE_1" localSheetId="18">'NF1_06 (210)'!$B$15</definedName>
    <definedName name="TABLE_REFERENCE_1" localSheetId="28">'NF1_15 (220)'!$B$15</definedName>
    <definedName name="TABLE_REFERENCE_1" localSheetId="13">'NF2 (206)'!$B$15</definedName>
    <definedName name="TABLE_REFERENCE_1" localSheetId="19">'NF2_06 (211)'!$B$15</definedName>
    <definedName name="TABLE_REFERENCE_1" localSheetId="29">'NF2_15 (221)'!$B$15</definedName>
    <definedName name="TABLE_REFERENCE_1" localSheetId="54">'P (321)'!$B$15</definedName>
    <definedName name="TABLE_REFERENCE_1" localSheetId="68">'Q_15 (335)'!$B$15</definedName>
    <definedName name="TABLE_REFERENCE_1" localSheetId="55">'Q1 (322)'!$B$15</definedName>
    <definedName name="TABLE_REFERENCE_1" localSheetId="64">'Q1_06 (331)'!$B$15</definedName>
    <definedName name="TABLE_REFERENCE_1" localSheetId="56">'Q2 (323)'!$B$15</definedName>
    <definedName name="TABLE_REFERENCE_1" localSheetId="65">'Q2_06 (332)'!$B$15</definedName>
    <definedName name="TABLE_REFERENCE_1" localSheetId="57">'R (324)'!$B$15</definedName>
    <definedName name="TABLE_REFERENCE_1" localSheetId="69">'R_15 (336)'!$B$15</definedName>
    <definedName name="TABLE_REFERENCE_1" localSheetId="66">'R1_06 (333)'!$B$15</definedName>
    <definedName name="TABLE_REFERENCE_1" localSheetId="67">'R2_06 (334)'!$B$15</definedName>
    <definedName name="TABLE_REFERENCE_1" localSheetId="58">'S1 (325)'!$B$15</definedName>
    <definedName name="TABLE_REFERENCE_1" localSheetId="59">'S2 (326)'!$B$15</definedName>
    <definedName name="TABLE_REFERENCE_1" localSheetId="111">'S-AP (701)'!$B$15</definedName>
    <definedName name="TABLE_REFERENCE_1" localSheetId="60">'T1 (327)'!$B$15</definedName>
    <definedName name="TABLE_REFERENCE_1" localSheetId="61">'T2 (328)'!$B$15</definedName>
    <definedName name="TABLE_REFERENCE_1" localSheetId="81">'Table 1 (505)'!$B$15</definedName>
    <definedName name="TABLE_REFERENCE_1" localSheetId="82">'Table 2 (506)'!$B$15</definedName>
    <definedName name="TABLE_REFERENCE_1" localSheetId="83">'Table 3 (507)'!$B$15</definedName>
    <definedName name="TABLE_REFERENCE_1" localSheetId="84">'Table 4 (508)'!$B$15</definedName>
    <definedName name="TABLE_REFERENCE_1" localSheetId="116">'TVIN_06M (224)'!$B$15</definedName>
    <definedName name="TABLE_REFERENCE_1" localSheetId="31">'TVIN_15F (227)'!$B$15</definedName>
    <definedName name="TABLE_REFERENCE_1" localSheetId="32">'TVIN_15GMP (228)'!$B$15</definedName>
    <definedName name="TABLE_REFERENCE_1" localSheetId="30">'TVIN_15M (226)'!$B$15</definedName>
    <definedName name="TABLE_REFERENCE_1" localSheetId="62">'U1 (329)'!$B$15</definedName>
    <definedName name="TABLE_REFERENCE_1" localSheetId="63">'U2 (330)'!$B$15</definedName>
    <definedName name="TABLE_REFERENCE_1" localSheetId="117">'x-template'!$B$15</definedName>
    <definedName name="TABLE_REFERENCE_GUIDANCE_1" localSheetId="77">'1 (501)'!$B$16</definedName>
    <definedName name="TABLE_REFERENCE_GUIDANCE_1" localSheetId="114">'1 (801)'!$B$16</definedName>
    <definedName name="TABLE_REFERENCE_GUIDANCE_1" localSheetId="78">'2 (502)'!$B$16</definedName>
    <definedName name="TABLE_REFERENCE_GUIDANCE_1" localSheetId="115">'2 (802)'!$B$16</definedName>
    <definedName name="TABLE_REFERENCE_GUIDANCE_1" localSheetId="79">'3 (503)'!$B$16</definedName>
    <definedName name="TABLE_REFERENCE_GUIDANCE_1" localSheetId="80">'504'!$B$16</definedName>
    <definedName name="TABLE_REFERENCE_GUIDANCE_1" localSheetId="70">'A (401)'!$B$16</definedName>
    <definedName name="TABLE_REFERENCE_GUIDANCE_1" localSheetId="72">'A (403)'!$B$16</definedName>
    <definedName name="TABLE_REFERENCE_GUIDANCE_1" localSheetId="75">'A (406)'!$B$16</definedName>
    <definedName name="TABLE_REFERENCE_GUIDANCE_1" localSheetId="86">'A_06 (602)'!$B$16</definedName>
    <definedName name="TABLE_REFERENCE_GUIDANCE_1" localSheetId="87">'A_15_65 (603)'!$B$16</definedName>
    <definedName name="TABLE_REFERENCE_GUIDANCE_1" localSheetId="88">'A_15_66 (604)'!$B$16</definedName>
    <definedName name="TABLE_REFERENCE_GUIDANCE_1" localSheetId="89">'A_15_67 (605)'!$B$16</definedName>
    <definedName name="TABLE_REFERENCE_GUIDANCE_1" localSheetId="90">'A_15_68 (606)'!$B$16</definedName>
    <definedName name="TABLE_REFERENCE_GUIDANCE_1" localSheetId="85">'A_87 (601)'!$B$16</definedName>
    <definedName name="TABLE_REFERENCE_GUIDANCE_1" localSheetId="6">'A1 (201C)'!$B$16</definedName>
    <definedName name="TABLE_REFERENCE_GUIDANCE_1" localSheetId="8">'A2 (202C)'!$B$16</definedName>
    <definedName name="TABLE_REFERENCE_GUIDANCE_1" localSheetId="71">'B (402)'!$B$16</definedName>
    <definedName name="TABLE_REFERENCE_GUIDANCE_1" localSheetId="73">'B (404)'!$B$16</definedName>
    <definedName name="TABLE_REFERENCE_GUIDANCE_1" localSheetId="76">'B (407)'!$B$16</definedName>
    <definedName name="TABLE_REFERENCE_GUIDANCE_1" localSheetId="105">'B_06 (621)'!$B$16</definedName>
    <definedName name="TABLE_REFERENCE_GUIDANCE_1" localSheetId="109">'B_15 (625)'!$B$16</definedName>
    <definedName name="TABLE_REFERENCE_GUIDANCE_1" localSheetId="91">'B_87 (607)'!$B$16</definedName>
    <definedName name="TABLE_REFERENCE_GUIDANCE_1" localSheetId="112">'B-AP (702)'!$B$16</definedName>
    <definedName name="TABLE_REFERENCE_GUIDANCE_1" localSheetId="74">'C (405)'!$B$16</definedName>
    <definedName name="TABLE_REFERENCE_GUIDANCE_1" localSheetId="113">'C (703)'!$B$16</definedName>
    <definedName name="TABLE_REFERENCE_GUIDANCE_1" localSheetId="106">'C_06 (622)'!$B$16</definedName>
    <definedName name="TABLE_REFERENCE_GUIDANCE_1" localSheetId="110">'C_15 (626)'!$B$16</definedName>
    <definedName name="TABLE_REFERENCE_GUIDANCE_1" localSheetId="92">'C_87 (608)'!$B$16</definedName>
    <definedName name="TABLE_REFERENCE_GUIDANCE_1" localSheetId="107">'D_06 (623)'!$B$16</definedName>
    <definedName name="TABLE_REFERENCE_GUIDANCE_1" localSheetId="9">'D1 (203)'!$B$16</definedName>
    <definedName name="TABLE_REFERENCE_GUIDANCE_1" localSheetId="99">'D1_87 (615)'!$B$16</definedName>
    <definedName name="TABLE_REFERENCE_GUIDANCE_1" localSheetId="10">'D2 (204)'!$B$16</definedName>
    <definedName name="TABLE_REFERENCE_GUIDANCE_1" localSheetId="100">'D2_87 (616)'!$B$16</definedName>
    <definedName name="TABLE_REFERENCE_GUIDANCE_1" localSheetId="108">'E_06 (624)'!$B$16</definedName>
    <definedName name="TABLE_REFERENCE_GUIDANCE_1" localSheetId="101">'E1_87 (617)'!$B$16</definedName>
    <definedName name="TABLE_REFERENCE_GUIDANCE_1" localSheetId="102">'E2_87 (618)'!$B$16</definedName>
    <definedName name="TABLE_REFERENCE_GUIDANCE_1" localSheetId="95">'F_06 (611)'!$B$16</definedName>
    <definedName name="TABLE_REFERENCE_GUIDANCE_1" localSheetId="97">'F_15 (613)'!$B$16</definedName>
    <definedName name="TABLE_REFERENCE_GUIDANCE_1" localSheetId="12">'F1 (205C)'!$B$16</definedName>
    <definedName name="TABLE_REFERENCE_GUIDANCE_1" localSheetId="103">'F1_87 (619)'!$B$16</definedName>
    <definedName name="TABLE_REFERENCE_GUIDANCE_1" localSheetId="14">'F2 (206C)'!$B$16</definedName>
    <definedName name="TABLE_REFERENCE_GUIDANCE_1" localSheetId="104">'F2_87 (620)'!$B$16</definedName>
    <definedName name="TABLE_REFERENCE_GUIDANCE_1" localSheetId="96">'G_06 (612)'!$B$16</definedName>
    <definedName name="TABLE_REFERENCE_GUIDANCE_1" localSheetId="98">'G_15 (614)'!$B$16</definedName>
    <definedName name="TABLE_REFERENCE_GUIDANCE_1" localSheetId="93">'G_87 (609)'!$B$16</definedName>
    <definedName name="TABLE_REFERENCE_GUIDANCE_1" localSheetId="34">'G1 (301)'!$B$16</definedName>
    <definedName name="TABLE_REFERENCE_GUIDANCE_1" localSheetId="38">'G1_06 (305)'!$B$16</definedName>
    <definedName name="TABLE_REFERENCE_GUIDANCE_1" localSheetId="42">'G1_15 (309)'!$B$16</definedName>
    <definedName name="TABLE_REFERENCE_GUIDANCE_1" localSheetId="35">'G2 (302)'!$B$16</definedName>
    <definedName name="TABLE_REFERENCE_GUIDANCE_1" localSheetId="39">'G2_06 (306)'!$B$16</definedName>
    <definedName name="TABLE_REFERENCE_GUIDANCE_1" localSheetId="43">'G2_15 (310)'!$B$16</definedName>
    <definedName name="TABLE_REFERENCE_GUIDANCE_1" localSheetId="94">'H_87 (610)'!$B$16</definedName>
    <definedName name="TABLE_REFERENCE_GUIDANCE_1" localSheetId="36">'H1 (303)'!$B$16</definedName>
    <definedName name="TABLE_REFERENCE_GUIDANCE_1" localSheetId="40">'H1_06 (307)'!$B$16</definedName>
    <definedName name="TABLE_REFERENCE_GUIDANCE_1" localSheetId="44">'H1_15 (311)'!$B$16</definedName>
    <definedName name="TABLE_REFERENCE_GUIDANCE_1" localSheetId="37">'H2 (304)'!$B$16</definedName>
    <definedName name="TABLE_REFERENCE_GUIDANCE_1" localSheetId="41">'H2_06 (308)'!$B$16</definedName>
    <definedName name="TABLE_REFERENCE_GUIDANCE_1" localSheetId="45">'H2_15 (312)'!$B$16</definedName>
    <definedName name="TABLE_REFERENCE_GUIDANCE_1" localSheetId="46">'K (313)'!$B$16</definedName>
    <definedName name="TABLE_REFERENCE_GUIDANCE_1" localSheetId="47">'K_06 (314)'!$B$16</definedName>
    <definedName name="TABLE_REFERENCE_GUIDANCE_1" localSheetId="48">'K_15_65 (315)'!$B$16</definedName>
    <definedName name="TABLE_REFERENCE_GUIDANCE_1" localSheetId="49">'K_15_66 (316)'!$B$16</definedName>
    <definedName name="TABLE_REFERENCE_GUIDANCE_1" localSheetId="50">'K_15_67 (317)'!$B$16</definedName>
    <definedName name="TABLE_REFERENCE_GUIDANCE_1" localSheetId="51">'K_15_68 (318)'!$B$16</definedName>
    <definedName name="TABLE_REFERENCE_GUIDANCE_1" localSheetId="33">'M (229)'!$B$16</definedName>
    <definedName name="TABLE_REFERENCE_GUIDANCE_1" localSheetId="52">'M (319)'!$B$16</definedName>
    <definedName name="TABLE_REFERENCE_GUIDANCE_1" localSheetId="53">'N (320)'!$B$16</definedName>
    <definedName name="TABLE_REFERENCE_GUIDANCE_1" localSheetId="5">'NA1 (201)'!$B$16</definedName>
    <definedName name="TABLE_REFERENCE_GUIDANCE_1" localSheetId="15">'NA1_06 (207)'!$B$16</definedName>
    <definedName name="TABLE_REFERENCE_GUIDANCE_1" localSheetId="20">'NA1_15_65 (212)'!$B$16</definedName>
    <definedName name="TABLE_REFERENCE_GUIDANCE_1" localSheetId="21">'NA1_15_66 (213)'!$B$16</definedName>
    <definedName name="TABLE_REFERENCE_GUIDANCE_1" localSheetId="22">'NA1_15_67 (214)'!$B$16</definedName>
    <definedName name="TABLE_REFERENCE_GUIDANCE_1" localSheetId="23">'NA1_15_68 (215)'!$B$16</definedName>
    <definedName name="TABLE_REFERENCE_GUIDANCE_1" localSheetId="7">'NA2 (202)'!$B$16</definedName>
    <definedName name="TABLE_REFERENCE_GUIDANCE_1" localSheetId="16">'NA2_06 (208)'!$B$16</definedName>
    <definedName name="TABLE_REFERENCE_GUIDANCE_1" localSheetId="24">'NA2_15_65 (216)'!$B$16</definedName>
    <definedName name="TABLE_REFERENCE_GUIDANCE_1" localSheetId="25">'NA2_15_66 (217)'!$B$16</definedName>
    <definedName name="TABLE_REFERENCE_GUIDANCE_1" localSheetId="26">'NA2_15_67 (218)'!$B$16</definedName>
    <definedName name="TABLE_REFERENCE_GUIDANCE_1" localSheetId="27">'NA2_15_68 (219)'!$B$16</definedName>
    <definedName name="TABLE_REFERENCE_GUIDANCE_1" localSheetId="17">'NA3_06 (209)'!$B$16</definedName>
    <definedName name="TABLE_REFERENCE_GUIDANCE_1" localSheetId="11">'NF1 (205)'!$B$16</definedName>
    <definedName name="TABLE_REFERENCE_GUIDANCE_1" localSheetId="18">'NF1_06 (210)'!$B$16</definedName>
    <definedName name="TABLE_REFERENCE_GUIDANCE_1" localSheetId="28">'NF1_15 (220)'!$B$16</definedName>
    <definedName name="TABLE_REFERENCE_GUIDANCE_1" localSheetId="13">'NF2 (206)'!$B$16</definedName>
    <definedName name="TABLE_REFERENCE_GUIDANCE_1" localSheetId="19">'NF2_06 (211)'!$B$16</definedName>
    <definedName name="TABLE_REFERENCE_GUIDANCE_1" localSheetId="29">'NF2_15 (221)'!$B$16</definedName>
    <definedName name="TABLE_REFERENCE_GUIDANCE_1" localSheetId="54">'P (321)'!$B$16</definedName>
    <definedName name="TABLE_REFERENCE_GUIDANCE_1" localSheetId="68">'Q_15 (335)'!$B$16</definedName>
    <definedName name="TABLE_REFERENCE_GUIDANCE_1" localSheetId="55">'Q1 (322)'!$B$16</definedName>
    <definedName name="TABLE_REFERENCE_GUIDANCE_1" localSheetId="64">'Q1_06 (331)'!$B$16</definedName>
    <definedName name="TABLE_REFERENCE_GUIDANCE_1" localSheetId="56">'Q2 (323)'!$B$16</definedName>
    <definedName name="TABLE_REFERENCE_GUIDANCE_1" localSheetId="65">'Q2_06 (332)'!$B$16</definedName>
    <definedName name="TABLE_REFERENCE_GUIDANCE_1" localSheetId="57">'R (324)'!$B$16</definedName>
    <definedName name="TABLE_REFERENCE_GUIDANCE_1" localSheetId="69">'R_15 (336)'!$B$16</definedName>
    <definedName name="TABLE_REFERENCE_GUIDANCE_1" localSheetId="66">'R1_06 (333)'!$B$16</definedName>
    <definedName name="TABLE_REFERENCE_GUIDANCE_1" localSheetId="67">'R2_06 (334)'!$B$16</definedName>
    <definedName name="TABLE_REFERENCE_GUIDANCE_1" localSheetId="58">'S1 (325)'!$B$16</definedName>
    <definedName name="TABLE_REFERENCE_GUIDANCE_1" localSheetId="59">'S2 (326)'!$B$16</definedName>
    <definedName name="TABLE_REFERENCE_GUIDANCE_1" localSheetId="111">'S-AP (701)'!$B$16</definedName>
    <definedName name="TABLE_REFERENCE_GUIDANCE_1" localSheetId="60">'T1 (327)'!$B$16</definedName>
    <definedName name="TABLE_REFERENCE_GUIDANCE_1" localSheetId="61">'T2 (328)'!$B$16</definedName>
    <definedName name="TABLE_REFERENCE_GUIDANCE_1" localSheetId="81">'Table 1 (505)'!$B$16</definedName>
    <definedName name="TABLE_REFERENCE_GUIDANCE_1" localSheetId="82">'Table 2 (506)'!$B$16</definedName>
    <definedName name="TABLE_REFERENCE_GUIDANCE_1" localSheetId="83">'Table 3 (507)'!$B$16</definedName>
    <definedName name="TABLE_REFERENCE_GUIDANCE_1" localSheetId="84">'Table 4 (508)'!$B$16</definedName>
    <definedName name="TABLE_REFERENCE_GUIDANCE_1" localSheetId="116">'TVIN_06M (224)'!$B$16</definedName>
    <definedName name="TABLE_REFERENCE_GUIDANCE_1" localSheetId="31">'TVIN_15F (227)'!$B$16</definedName>
    <definedName name="TABLE_REFERENCE_GUIDANCE_1" localSheetId="32">'TVIN_15GMP (228)'!$B$16</definedName>
    <definedName name="TABLE_REFERENCE_GUIDANCE_1" localSheetId="30">'TVIN_15M (226)'!$B$16</definedName>
    <definedName name="TABLE_REFERENCE_GUIDANCE_1" localSheetId="62">'U1 (329)'!$B$16</definedName>
    <definedName name="TABLE_REFERENCE_GUIDANCE_1" localSheetId="63">'U2 (330)'!$B$16</definedName>
    <definedName name="TABLE_REFERENCE_GUIDANCE_1" localSheetId="117">'x-template'!$B$16</definedName>
    <definedName name="TABLE_RELATED_1" localSheetId="77">'1 (501)'!$B$17</definedName>
    <definedName name="TABLE_RELATED_1" localSheetId="114">'1 (801)'!$B$17</definedName>
    <definedName name="TABLE_RELATED_1" localSheetId="78">'2 (502)'!$B$17</definedName>
    <definedName name="TABLE_RELATED_1" localSheetId="115">'2 (802)'!$B$17</definedName>
    <definedName name="TABLE_RELATED_1" localSheetId="79">'3 (503)'!$B$17</definedName>
    <definedName name="TABLE_RELATED_1" localSheetId="80">'504'!$B$17</definedName>
    <definedName name="TABLE_RELATED_1" localSheetId="70">'A (401)'!$B$17</definedName>
    <definedName name="TABLE_RELATED_1" localSheetId="72">'A (403)'!$B$17</definedName>
    <definedName name="TABLE_RELATED_1" localSheetId="75">'A (406)'!$B$17</definedName>
    <definedName name="TABLE_RELATED_1" localSheetId="86">'A_06 (602)'!$B$17</definedName>
    <definedName name="TABLE_RELATED_1" localSheetId="87">'A_15_65 (603)'!$B$17</definedName>
    <definedName name="TABLE_RELATED_1" localSheetId="88">'A_15_66 (604)'!$B$17</definedName>
    <definedName name="TABLE_RELATED_1" localSheetId="89">'A_15_67 (605)'!$B$17</definedName>
    <definedName name="TABLE_RELATED_1" localSheetId="90">'A_15_68 (606)'!$B$17</definedName>
    <definedName name="TABLE_RELATED_1" localSheetId="85">'A_87 (601)'!$B$17</definedName>
    <definedName name="TABLE_RELATED_1" localSheetId="6">'A1 (201C)'!$B$17</definedName>
    <definedName name="TABLE_RELATED_1" localSheetId="8">'A2 (202C)'!$B$17</definedName>
    <definedName name="TABLE_RELATED_1" localSheetId="71">'B (402)'!$B$17</definedName>
    <definedName name="TABLE_RELATED_1" localSheetId="73">'B (404)'!$B$17</definedName>
    <definedName name="TABLE_RELATED_1" localSheetId="76">'B (407)'!$B$17</definedName>
    <definedName name="TABLE_RELATED_1" localSheetId="105">'B_06 (621)'!$B$17</definedName>
    <definedName name="TABLE_RELATED_1" localSheetId="109">'B_15 (625)'!$B$17</definedName>
    <definedName name="TABLE_RELATED_1" localSheetId="91">'B_87 (607)'!$B$17</definedName>
    <definedName name="TABLE_RELATED_1" localSheetId="112">'B-AP (702)'!$B$17</definedName>
    <definedName name="TABLE_RELATED_1" localSheetId="74">'C (405)'!$B$17</definedName>
    <definedName name="TABLE_RELATED_1" localSheetId="113">'C (703)'!$B$17</definedName>
    <definedName name="TABLE_RELATED_1" localSheetId="106">'C_06 (622)'!$B$17</definedName>
    <definedName name="TABLE_RELATED_1" localSheetId="110">'C_15 (626)'!$B$17</definedName>
    <definedName name="TABLE_RELATED_1" localSheetId="92">'C_87 (608)'!$B$17</definedName>
    <definedName name="TABLE_RELATED_1" localSheetId="107">'D_06 (623)'!$B$17</definedName>
    <definedName name="TABLE_RELATED_1" localSheetId="9">'D1 (203)'!$B$17</definedName>
    <definedName name="TABLE_RELATED_1" localSheetId="99">'D1_87 (615)'!$B$17</definedName>
    <definedName name="TABLE_RELATED_1" localSheetId="10">'D2 (204)'!$B$17</definedName>
    <definedName name="TABLE_RELATED_1" localSheetId="100">'D2_87 (616)'!$B$17</definedName>
    <definedName name="TABLE_RELATED_1" localSheetId="108">'E_06 (624)'!$B$17</definedName>
    <definedName name="TABLE_RELATED_1" localSheetId="101">'E1_87 (617)'!$B$17</definedName>
    <definedName name="TABLE_RELATED_1" localSheetId="102">'E2_87 (618)'!$B$17</definedName>
    <definedName name="TABLE_RELATED_1" localSheetId="95">'F_06 (611)'!$B$17</definedName>
    <definedName name="TABLE_RELATED_1" localSheetId="97">'F_15 (613)'!$B$17</definedName>
    <definedName name="TABLE_RELATED_1" localSheetId="12">'F1 (205C)'!$B$17</definedName>
    <definedName name="TABLE_RELATED_1" localSheetId="103">'F1_87 (619)'!$B$17</definedName>
    <definedName name="TABLE_RELATED_1" localSheetId="14">'F2 (206C)'!$B$17</definedName>
    <definedName name="TABLE_RELATED_1" localSheetId="104">'F2_87 (620)'!$B$17</definedName>
    <definedName name="TABLE_RELATED_1" localSheetId="96">'G_06 (612)'!$B$17</definedName>
    <definedName name="TABLE_RELATED_1" localSheetId="98">'G_15 (614)'!$B$17</definedName>
    <definedName name="TABLE_RELATED_1" localSheetId="93">'G_87 (609)'!$B$17</definedName>
    <definedName name="TABLE_RELATED_1" localSheetId="34">'G1 (301)'!$B$17</definedName>
    <definedName name="TABLE_RELATED_1" localSheetId="38">'G1_06 (305)'!$B$17</definedName>
    <definedName name="TABLE_RELATED_1" localSheetId="42">'G1_15 (309)'!$B$17</definedName>
    <definedName name="TABLE_RELATED_1" localSheetId="35">'G2 (302)'!$B$17</definedName>
    <definedName name="TABLE_RELATED_1" localSheetId="39">'G2_06 (306)'!$B$17</definedName>
    <definedName name="TABLE_RELATED_1" localSheetId="43">'G2_15 (310)'!$B$17</definedName>
    <definedName name="TABLE_RELATED_1" localSheetId="94">'H_87 (610)'!$B$17</definedName>
    <definedName name="TABLE_RELATED_1" localSheetId="36">'H1 (303)'!$B$17</definedName>
    <definedName name="TABLE_RELATED_1" localSheetId="40">'H1_06 (307)'!$B$17</definedName>
    <definedName name="TABLE_RELATED_1" localSheetId="44">'H1_15 (311)'!$B$17</definedName>
    <definedName name="TABLE_RELATED_1" localSheetId="37">'H2 (304)'!$B$17</definedName>
    <definedName name="TABLE_RELATED_1" localSheetId="41">'H2_06 (308)'!$B$17</definedName>
    <definedName name="TABLE_RELATED_1" localSheetId="45">'H2_15 (312)'!$B$17</definedName>
    <definedName name="TABLE_RELATED_1" localSheetId="46">'K (313)'!$B$17</definedName>
    <definedName name="TABLE_RELATED_1" localSheetId="47">'K_06 (314)'!$B$17</definedName>
    <definedName name="TABLE_RELATED_1" localSheetId="48">'K_15_65 (315)'!$B$17</definedName>
    <definedName name="TABLE_RELATED_1" localSheetId="49">'K_15_66 (316)'!$B$17</definedName>
    <definedName name="TABLE_RELATED_1" localSheetId="50">'K_15_67 (317)'!$B$17</definedName>
    <definedName name="TABLE_RELATED_1" localSheetId="51">'K_15_68 (318)'!$B$17</definedName>
    <definedName name="TABLE_RELATED_1" localSheetId="33">'M (229)'!$B$17</definedName>
    <definedName name="TABLE_RELATED_1" localSheetId="52">'M (319)'!$B$17</definedName>
    <definedName name="TABLE_RELATED_1" localSheetId="53">'N (320)'!$B$17</definedName>
    <definedName name="TABLE_RELATED_1" localSheetId="5">'NA1 (201)'!$B$17</definedName>
    <definedName name="TABLE_RELATED_1" localSheetId="15">'NA1_06 (207)'!$B$17</definedName>
    <definedName name="TABLE_RELATED_1" localSheetId="20">'NA1_15_65 (212)'!$B$17</definedName>
    <definedName name="TABLE_RELATED_1" localSheetId="21">'NA1_15_66 (213)'!$B$17</definedName>
    <definedName name="TABLE_RELATED_1" localSheetId="22">'NA1_15_67 (214)'!$B$17</definedName>
    <definedName name="TABLE_RELATED_1" localSheetId="23">'NA1_15_68 (215)'!$B$17</definedName>
    <definedName name="TABLE_RELATED_1" localSheetId="7">'NA2 (202)'!$B$17</definedName>
    <definedName name="TABLE_RELATED_1" localSheetId="16">'NA2_06 (208)'!$B$17</definedName>
    <definedName name="TABLE_RELATED_1" localSheetId="24">'NA2_15_65 (216)'!$B$17</definedName>
    <definedName name="TABLE_RELATED_1" localSheetId="25">'NA2_15_66 (217)'!$B$17</definedName>
    <definedName name="TABLE_RELATED_1" localSheetId="26">'NA2_15_67 (218)'!$B$17</definedName>
    <definedName name="TABLE_RELATED_1" localSheetId="27">'NA2_15_68 (219)'!$B$17</definedName>
    <definedName name="TABLE_RELATED_1" localSheetId="17">'NA3_06 (209)'!$B$17</definedName>
    <definedName name="TABLE_RELATED_1" localSheetId="11">'NF1 (205)'!$B$17</definedName>
    <definedName name="TABLE_RELATED_1" localSheetId="18">'NF1_06 (210)'!$B$17</definedName>
    <definedName name="TABLE_RELATED_1" localSheetId="28">'NF1_15 (220)'!$B$17</definedName>
    <definedName name="TABLE_RELATED_1" localSheetId="13">'NF2 (206)'!$B$17</definedName>
    <definedName name="TABLE_RELATED_1" localSheetId="19">'NF2_06 (211)'!$B$17</definedName>
    <definedName name="TABLE_RELATED_1" localSheetId="29">'NF2_15 (221)'!$B$17</definedName>
    <definedName name="TABLE_RELATED_1" localSheetId="54">'P (321)'!$B$17</definedName>
    <definedName name="TABLE_RELATED_1" localSheetId="68">'Q_15 (335)'!$B$17</definedName>
    <definedName name="TABLE_RELATED_1" localSheetId="55">'Q1 (322)'!$B$17</definedName>
    <definedName name="TABLE_RELATED_1" localSheetId="64">'Q1_06 (331)'!$B$17</definedName>
    <definedName name="TABLE_RELATED_1" localSheetId="56">'Q2 (323)'!$B$17</definedName>
    <definedName name="TABLE_RELATED_1" localSheetId="65">'Q2_06 (332)'!$B$17</definedName>
    <definedName name="TABLE_RELATED_1" localSheetId="57">'R (324)'!$B$17</definedName>
    <definedName name="TABLE_RELATED_1" localSheetId="69">'R_15 (336)'!$B$17</definedName>
    <definedName name="TABLE_RELATED_1" localSheetId="66">'R1_06 (333)'!$B$17</definedName>
    <definedName name="TABLE_RELATED_1" localSheetId="67">'R2_06 (334)'!$B$17</definedName>
    <definedName name="TABLE_RELATED_1" localSheetId="58">'S1 (325)'!$B$17</definedName>
    <definedName name="TABLE_RELATED_1" localSheetId="59">'S2 (326)'!$B$17</definedName>
    <definedName name="TABLE_RELATED_1" localSheetId="111">'S-AP (701)'!$B$17</definedName>
    <definedName name="TABLE_RELATED_1" localSheetId="60">'T1 (327)'!$B$17</definedName>
    <definedName name="TABLE_RELATED_1" localSheetId="61">'T2 (328)'!$B$17</definedName>
    <definedName name="TABLE_RELATED_1" localSheetId="81">'Table 1 (505)'!$B$17</definedName>
    <definedName name="TABLE_RELATED_1" localSheetId="82">'Table 2 (506)'!$B$17</definedName>
    <definedName name="TABLE_RELATED_1" localSheetId="83">'Table 3 (507)'!$B$17</definedName>
    <definedName name="TABLE_RELATED_1" localSheetId="84">'Table 4 (508)'!$B$17</definedName>
    <definedName name="TABLE_RELATED_1" localSheetId="116">'TVIN_06M (224)'!$B$17</definedName>
    <definedName name="TABLE_RELATED_1" localSheetId="31">'TVIN_15F (227)'!$B$17</definedName>
    <definedName name="TABLE_RELATED_1" localSheetId="32">'TVIN_15GMP (228)'!$B$17</definedName>
    <definedName name="TABLE_RELATED_1" localSheetId="30">'TVIN_15M (226)'!$B$17</definedName>
    <definedName name="TABLE_RELATED_1" localSheetId="62">'U1 (329)'!$B$17</definedName>
    <definedName name="TABLE_RELATED_1" localSheetId="63">'U2 (330)'!$B$17</definedName>
    <definedName name="TABLE_RELATED_1" localSheetId="117">'x-template'!$B$17</definedName>
    <definedName name="TABLE_SECTION_1" localSheetId="77">'1 (501)'!$B$8</definedName>
    <definedName name="TABLE_SECTION_1" localSheetId="114">'1 (801)'!$B$8</definedName>
    <definedName name="TABLE_SECTION_1" localSheetId="78">'2 (502)'!$B$8</definedName>
    <definedName name="TABLE_SECTION_1" localSheetId="115">'2 (802)'!$B$8</definedName>
    <definedName name="TABLE_SECTION_1" localSheetId="79">'3 (503)'!$B$8</definedName>
    <definedName name="TABLE_SECTION_1" localSheetId="80">'504'!$B$8</definedName>
    <definedName name="TABLE_SECTION_1" localSheetId="70">'A (401)'!$B$8</definedName>
    <definedName name="TABLE_SECTION_1" localSheetId="72">'A (403)'!$B$8</definedName>
    <definedName name="TABLE_SECTION_1" localSheetId="75">'A (406)'!$B$8</definedName>
    <definedName name="TABLE_SECTION_1" localSheetId="86">'A_06 (602)'!$B$8</definedName>
    <definedName name="TABLE_SECTION_1" localSheetId="87">'A_15_65 (603)'!$B$8</definedName>
    <definedName name="TABLE_SECTION_1" localSheetId="88">'A_15_66 (604)'!$B$8</definedName>
    <definedName name="TABLE_SECTION_1" localSheetId="89">'A_15_67 (605)'!$B$8</definedName>
    <definedName name="TABLE_SECTION_1" localSheetId="90">'A_15_68 (606)'!$B$8</definedName>
    <definedName name="TABLE_SECTION_1" localSheetId="85">'A_87 (601)'!$B$8</definedName>
    <definedName name="TABLE_SECTION_1" localSheetId="6">'A1 (201C)'!$B$8</definedName>
    <definedName name="TABLE_SECTION_1" localSheetId="8">'A2 (202C)'!$B$8</definedName>
    <definedName name="TABLE_SECTION_1" localSheetId="71">'B (402)'!$B$8</definedName>
    <definedName name="TABLE_SECTION_1" localSheetId="73">'B (404)'!$B$8</definedName>
    <definedName name="TABLE_SECTION_1" localSheetId="76">'B (407)'!$B$8</definedName>
    <definedName name="TABLE_SECTION_1" localSheetId="105">'B_06 (621)'!$B$8</definedName>
    <definedName name="TABLE_SECTION_1" localSheetId="109">'B_15 (625)'!$B$8</definedName>
    <definedName name="TABLE_SECTION_1" localSheetId="91">'B_87 (607)'!$B$8</definedName>
    <definedName name="TABLE_SECTION_1" localSheetId="112">'B-AP (702)'!$B$8</definedName>
    <definedName name="TABLE_SECTION_1" localSheetId="74">'C (405)'!$B$8</definedName>
    <definedName name="TABLE_SECTION_1" localSheetId="113">'C (703)'!$B$8</definedName>
    <definedName name="TABLE_SECTION_1" localSheetId="106">'C_06 (622)'!$B$8</definedName>
    <definedName name="TABLE_SECTION_1" localSheetId="110">'C_15 (626)'!$B$8</definedName>
    <definedName name="TABLE_SECTION_1" localSheetId="92">'C_87 (608)'!$B$8</definedName>
    <definedName name="TABLE_SECTION_1" localSheetId="107">'D_06 (623)'!$B$8</definedName>
    <definedName name="TABLE_SECTION_1" localSheetId="9">'D1 (203)'!$B$8</definedName>
    <definedName name="TABLE_SECTION_1" localSheetId="99">'D1_87 (615)'!$B$8</definedName>
    <definedName name="TABLE_SECTION_1" localSheetId="10">'D2 (204)'!$B$8</definedName>
    <definedName name="TABLE_SECTION_1" localSheetId="100">'D2_87 (616)'!$B$8</definedName>
    <definedName name="TABLE_SECTION_1" localSheetId="108">'E_06 (624)'!$B$8</definedName>
    <definedName name="TABLE_SECTION_1" localSheetId="101">'E1_87 (617)'!$B$8</definedName>
    <definedName name="TABLE_SECTION_1" localSheetId="102">'E2_87 (618)'!$B$8</definedName>
    <definedName name="TABLE_SECTION_1" localSheetId="95">'F_06 (611)'!$B$8</definedName>
    <definedName name="TABLE_SECTION_1" localSheetId="97">'F_15 (613)'!$B$8</definedName>
    <definedName name="TABLE_SECTION_1" localSheetId="12">'F1 (205C)'!$B$8</definedName>
    <definedName name="TABLE_SECTION_1" localSheetId="103">'F1_87 (619)'!$B$8</definedName>
    <definedName name="TABLE_SECTION_1" localSheetId="14">'F2 (206C)'!$B$8</definedName>
    <definedName name="TABLE_SECTION_1" localSheetId="104">'F2_87 (620)'!$B$8</definedName>
    <definedName name="TABLE_SECTION_1" localSheetId="96">'G_06 (612)'!$B$8</definedName>
    <definedName name="TABLE_SECTION_1" localSheetId="98">'G_15 (614)'!$B$8</definedName>
    <definedName name="TABLE_SECTION_1" localSheetId="93">'G_87 (609)'!$B$8</definedName>
    <definedName name="TABLE_SECTION_1" localSheetId="34">'G1 (301)'!$B$8</definedName>
    <definedName name="TABLE_SECTION_1" localSheetId="38">'G1_06 (305)'!$B$8</definedName>
    <definedName name="TABLE_SECTION_1" localSheetId="42">'G1_15 (309)'!$B$8</definedName>
    <definedName name="TABLE_SECTION_1" localSheetId="35">'G2 (302)'!$B$8</definedName>
    <definedName name="TABLE_SECTION_1" localSheetId="39">'G2_06 (306)'!$B$8</definedName>
    <definedName name="TABLE_SECTION_1" localSheetId="43">'G2_15 (310)'!$B$8</definedName>
    <definedName name="TABLE_SECTION_1" localSheetId="94">'H_87 (610)'!$B$8</definedName>
    <definedName name="TABLE_SECTION_1" localSheetId="36">'H1 (303)'!$B$8</definedName>
    <definedName name="TABLE_SECTION_1" localSheetId="40">'H1_06 (307)'!$B$8</definedName>
    <definedName name="TABLE_SECTION_1" localSheetId="44">'H1_15 (311)'!$B$8</definedName>
    <definedName name="TABLE_SECTION_1" localSheetId="37">'H2 (304)'!$B$8</definedName>
    <definedName name="TABLE_SECTION_1" localSheetId="41">'H2_06 (308)'!$B$8</definedName>
    <definedName name="TABLE_SECTION_1" localSheetId="45">'H2_15 (312)'!$B$8</definedName>
    <definedName name="TABLE_SECTION_1" localSheetId="46">'K (313)'!$B$8</definedName>
    <definedName name="TABLE_SECTION_1" localSheetId="47">'K_06 (314)'!$B$8</definedName>
    <definedName name="TABLE_SECTION_1" localSheetId="48">'K_15_65 (315)'!$B$8</definedName>
    <definedName name="TABLE_SECTION_1" localSheetId="49">'K_15_66 (316)'!$B$8</definedName>
    <definedName name="TABLE_SECTION_1" localSheetId="50">'K_15_67 (317)'!$B$8</definedName>
    <definedName name="TABLE_SECTION_1" localSheetId="51">'K_15_68 (318)'!$B$8</definedName>
    <definedName name="TABLE_SECTION_1" localSheetId="33">'M (229)'!$B$8</definedName>
    <definedName name="TABLE_SECTION_1" localSheetId="52">'M (319)'!$B$8</definedName>
    <definedName name="TABLE_SECTION_1" localSheetId="53">'N (320)'!$B$8</definedName>
    <definedName name="TABLE_SECTION_1" localSheetId="5">'NA1 (201)'!$B$8</definedName>
    <definedName name="TABLE_SECTION_1" localSheetId="15">'NA1_06 (207)'!$B$8</definedName>
    <definedName name="TABLE_SECTION_1" localSheetId="20">'NA1_15_65 (212)'!$B$8</definedName>
    <definedName name="TABLE_SECTION_1" localSheetId="21">'NA1_15_66 (213)'!$B$8</definedName>
    <definedName name="TABLE_SECTION_1" localSheetId="22">'NA1_15_67 (214)'!$B$8</definedName>
    <definedName name="TABLE_SECTION_1" localSheetId="23">'NA1_15_68 (215)'!$B$8</definedName>
    <definedName name="TABLE_SECTION_1" localSheetId="7">'NA2 (202)'!$B$8</definedName>
    <definedName name="TABLE_SECTION_1" localSheetId="16">'NA2_06 (208)'!$B$8</definedName>
    <definedName name="TABLE_SECTION_1" localSheetId="24">'NA2_15_65 (216)'!$B$8</definedName>
    <definedName name="TABLE_SECTION_1" localSheetId="25">'NA2_15_66 (217)'!$B$8</definedName>
    <definedName name="TABLE_SECTION_1" localSheetId="26">'NA2_15_67 (218)'!$B$8</definedName>
    <definedName name="TABLE_SECTION_1" localSheetId="27">'NA2_15_68 (219)'!$B$8</definedName>
    <definedName name="TABLE_SECTION_1" localSheetId="17">'NA3_06 (209)'!$B$8</definedName>
    <definedName name="TABLE_SECTION_1" localSheetId="11">'NF1 (205)'!$B$8</definedName>
    <definedName name="TABLE_SECTION_1" localSheetId="18">'NF1_06 (210)'!$B$8</definedName>
    <definedName name="TABLE_SECTION_1" localSheetId="28">'NF1_15 (220)'!$B$8</definedName>
    <definedName name="TABLE_SECTION_1" localSheetId="13">'NF2 (206)'!$B$8</definedName>
    <definedName name="TABLE_SECTION_1" localSheetId="19">'NF2_06 (211)'!$B$8</definedName>
    <definedName name="TABLE_SECTION_1" localSheetId="29">'NF2_15 (221)'!$B$8</definedName>
    <definedName name="TABLE_SECTION_1" localSheetId="54">'P (321)'!$B$8</definedName>
    <definedName name="TABLE_SECTION_1" localSheetId="68">'Q_15 (335)'!$B$8</definedName>
    <definedName name="TABLE_SECTION_1" localSheetId="55">'Q1 (322)'!$B$8</definedName>
    <definedName name="TABLE_SECTION_1" localSheetId="64">'Q1_06 (331)'!$B$8</definedName>
    <definedName name="TABLE_SECTION_1" localSheetId="56">'Q2 (323)'!$B$8</definedName>
    <definedName name="TABLE_SECTION_1" localSheetId="65">'Q2_06 (332)'!$B$8</definedName>
    <definedName name="TABLE_SECTION_1" localSheetId="57">'R (324)'!$B$8</definedName>
    <definedName name="TABLE_SECTION_1" localSheetId="69">'R_15 (336)'!$B$8</definedName>
    <definedName name="TABLE_SECTION_1" localSheetId="66">'R1_06 (333)'!$B$8</definedName>
    <definedName name="TABLE_SECTION_1" localSheetId="67">'R2_06 (334)'!$B$8</definedName>
    <definedName name="TABLE_SECTION_1" localSheetId="58">'S1 (325)'!$B$8</definedName>
    <definedName name="TABLE_SECTION_1" localSheetId="59">'S2 (326)'!$B$8</definedName>
    <definedName name="TABLE_SECTION_1" localSheetId="111">'S-AP (701)'!$B$8</definedName>
    <definedName name="TABLE_SECTION_1" localSheetId="60">'T1 (327)'!$B$8</definedName>
    <definedName name="TABLE_SECTION_1" localSheetId="61">'T2 (328)'!$B$8</definedName>
    <definedName name="TABLE_SECTION_1" localSheetId="81">'Table 1 (505)'!$B$8</definedName>
    <definedName name="TABLE_SECTION_1" localSheetId="82">'Table 2 (506)'!$B$8</definedName>
    <definedName name="TABLE_SECTION_1" localSheetId="83">'Table 3 (507)'!$B$8</definedName>
    <definedName name="TABLE_SECTION_1" localSheetId="84">'Table 4 (508)'!$B$8</definedName>
    <definedName name="TABLE_SECTION_1" localSheetId="116">'TVIN_06M (224)'!$B$8</definedName>
    <definedName name="TABLE_SECTION_1" localSheetId="31">'TVIN_15F (227)'!$B$8</definedName>
    <definedName name="TABLE_SECTION_1" localSheetId="32">'TVIN_15GMP (228)'!$B$8</definedName>
    <definedName name="TABLE_SECTION_1" localSheetId="30">'TVIN_15M (226)'!$B$8</definedName>
    <definedName name="TABLE_SECTION_1" localSheetId="62">'U1 (329)'!$B$8</definedName>
    <definedName name="TABLE_SECTION_1" localSheetId="63">'U2 (330)'!$B$8</definedName>
    <definedName name="TABLE_SECTION_1" localSheetId="117">'x-template'!$B$8</definedName>
    <definedName name="TABLE_SECTION_NUMBER_1" localSheetId="77">'1 (501)'!$B$13</definedName>
    <definedName name="TABLE_SECTION_NUMBER_1" localSheetId="114">'1 (801)'!$B$13</definedName>
    <definedName name="TABLE_SECTION_NUMBER_1" localSheetId="78">'2 (502)'!$B$13</definedName>
    <definedName name="TABLE_SECTION_NUMBER_1" localSheetId="115">'2 (802)'!$B$13</definedName>
    <definedName name="TABLE_SECTION_NUMBER_1" localSheetId="79">'3 (503)'!$B$13</definedName>
    <definedName name="TABLE_SECTION_NUMBER_1" localSheetId="80">'504'!$B$13</definedName>
    <definedName name="TABLE_SECTION_NUMBER_1" localSheetId="70">'A (401)'!$B$13</definedName>
    <definedName name="TABLE_SECTION_NUMBER_1" localSheetId="72">'A (403)'!$B$13</definedName>
    <definedName name="TABLE_SECTION_NUMBER_1" localSheetId="75">'A (406)'!$B$13</definedName>
    <definedName name="TABLE_SECTION_NUMBER_1" localSheetId="86">'A_06 (602)'!$B$13</definedName>
    <definedName name="TABLE_SECTION_NUMBER_1" localSheetId="87">'A_15_65 (603)'!$B$13</definedName>
    <definedName name="TABLE_SECTION_NUMBER_1" localSheetId="88">'A_15_66 (604)'!$B$13</definedName>
    <definedName name="TABLE_SECTION_NUMBER_1" localSheetId="89">'A_15_67 (605)'!$B$13</definedName>
    <definedName name="TABLE_SECTION_NUMBER_1" localSheetId="90">'A_15_68 (606)'!$B$13</definedName>
    <definedName name="TABLE_SECTION_NUMBER_1" localSheetId="85">'A_87 (601)'!$B$13</definedName>
    <definedName name="TABLE_SECTION_NUMBER_1" localSheetId="6">'A1 (201C)'!$B$13</definedName>
    <definedName name="TABLE_SECTION_NUMBER_1" localSheetId="8">'A2 (202C)'!$B$13</definedName>
    <definedName name="TABLE_SECTION_NUMBER_1" localSheetId="71">'B (402)'!$B$13</definedName>
    <definedName name="TABLE_SECTION_NUMBER_1" localSheetId="73">'B (404)'!$B$13</definedName>
    <definedName name="TABLE_SECTION_NUMBER_1" localSheetId="76">'B (407)'!$B$13</definedName>
    <definedName name="TABLE_SECTION_NUMBER_1" localSheetId="105">'B_06 (621)'!$B$13</definedName>
    <definedName name="TABLE_SECTION_NUMBER_1" localSheetId="109">'B_15 (625)'!$B$13</definedName>
    <definedName name="TABLE_SECTION_NUMBER_1" localSheetId="91">'B_87 (607)'!$B$13</definedName>
    <definedName name="TABLE_SECTION_NUMBER_1" localSheetId="112">'B-AP (702)'!$B$13</definedName>
    <definedName name="TABLE_SECTION_NUMBER_1" localSheetId="74">'C (405)'!$B$13</definedName>
    <definedName name="TABLE_SECTION_NUMBER_1" localSheetId="113">'C (703)'!$B$13</definedName>
    <definedName name="TABLE_SECTION_NUMBER_1" localSheetId="106">'C_06 (622)'!$B$13</definedName>
    <definedName name="TABLE_SECTION_NUMBER_1" localSheetId="110">'C_15 (626)'!$B$13</definedName>
    <definedName name="TABLE_SECTION_NUMBER_1" localSheetId="92">'C_87 (608)'!$B$13</definedName>
    <definedName name="TABLE_SECTION_NUMBER_1" localSheetId="107">'D_06 (623)'!$B$13</definedName>
    <definedName name="TABLE_SECTION_NUMBER_1" localSheetId="9">'D1 (203)'!$B$13</definedName>
    <definedName name="TABLE_SECTION_NUMBER_1" localSheetId="99">'D1_87 (615)'!$B$13</definedName>
    <definedName name="TABLE_SECTION_NUMBER_1" localSheetId="10">'D2 (204)'!$B$13</definedName>
    <definedName name="TABLE_SECTION_NUMBER_1" localSheetId="100">'D2_87 (616)'!$B$13</definedName>
    <definedName name="TABLE_SECTION_NUMBER_1" localSheetId="108">'E_06 (624)'!$B$13</definedName>
    <definedName name="TABLE_SECTION_NUMBER_1" localSheetId="101">'E1_87 (617)'!$B$13</definedName>
    <definedName name="TABLE_SECTION_NUMBER_1" localSheetId="102">'E2_87 (618)'!$B$13</definedName>
    <definedName name="TABLE_SECTION_NUMBER_1" localSheetId="95">'F_06 (611)'!$B$13</definedName>
    <definedName name="TABLE_SECTION_NUMBER_1" localSheetId="97">'F_15 (613)'!$B$13</definedName>
    <definedName name="TABLE_SECTION_NUMBER_1" localSheetId="12">'F1 (205C)'!$B$13</definedName>
    <definedName name="TABLE_SECTION_NUMBER_1" localSheetId="103">'F1_87 (619)'!$B$13</definedName>
    <definedName name="TABLE_SECTION_NUMBER_1" localSheetId="14">'F2 (206C)'!$B$13</definedName>
    <definedName name="TABLE_SECTION_NUMBER_1" localSheetId="104">'F2_87 (620)'!$B$13</definedName>
    <definedName name="TABLE_SECTION_NUMBER_1" localSheetId="96">'G_06 (612)'!$B$13</definedName>
    <definedName name="TABLE_SECTION_NUMBER_1" localSheetId="98">'G_15 (614)'!$B$13</definedName>
    <definedName name="TABLE_SECTION_NUMBER_1" localSheetId="93">'G_87 (609)'!$B$13</definedName>
    <definedName name="TABLE_SECTION_NUMBER_1" localSheetId="34">'G1 (301)'!$B$13</definedName>
    <definedName name="TABLE_SECTION_NUMBER_1" localSheetId="38">'G1_06 (305)'!$B$13</definedName>
    <definedName name="TABLE_SECTION_NUMBER_1" localSheetId="42">'G1_15 (309)'!$B$13</definedName>
    <definedName name="TABLE_SECTION_NUMBER_1" localSheetId="35">'G2 (302)'!$B$13</definedName>
    <definedName name="TABLE_SECTION_NUMBER_1" localSheetId="39">'G2_06 (306)'!$B$13</definedName>
    <definedName name="TABLE_SECTION_NUMBER_1" localSheetId="43">'G2_15 (310)'!$B$13</definedName>
    <definedName name="TABLE_SECTION_NUMBER_1" localSheetId="94">'H_87 (610)'!$B$13</definedName>
    <definedName name="TABLE_SECTION_NUMBER_1" localSheetId="36">'H1 (303)'!$B$13</definedName>
    <definedName name="TABLE_SECTION_NUMBER_1" localSheetId="40">'H1_06 (307)'!$B$13</definedName>
    <definedName name="TABLE_SECTION_NUMBER_1" localSheetId="44">'H1_15 (311)'!$B$13</definedName>
    <definedName name="TABLE_SECTION_NUMBER_1" localSheetId="37">'H2 (304)'!$B$13</definedName>
    <definedName name="TABLE_SECTION_NUMBER_1" localSheetId="41">'H2_06 (308)'!$B$13</definedName>
    <definedName name="TABLE_SECTION_NUMBER_1" localSheetId="45">'H2_15 (312)'!$B$13</definedName>
    <definedName name="TABLE_SECTION_NUMBER_1" localSheetId="46">'K (313)'!$B$13</definedName>
    <definedName name="TABLE_SECTION_NUMBER_1" localSheetId="47">'K_06 (314)'!$B$13</definedName>
    <definedName name="TABLE_SECTION_NUMBER_1" localSheetId="48">'K_15_65 (315)'!$B$13</definedName>
    <definedName name="TABLE_SECTION_NUMBER_1" localSheetId="49">'K_15_66 (316)'!$B$13</definedName>
    <definedName name="TABLE_SECTION_NUMBER_1" localSheetId="50">'K_15_67 (317)'!$B$13</definedName>
    <definedName name="TABLE_SECTION_NUMBER_1" localSheetId="51">'K_15_68 (318)'!$B$13</definedName>
    <definedName name="TABLE_SECTION_NUMBER_1" localSheetId="33">'M (229)'!$B$13</definedName>
    <definedName name="TABLE_SECTION_NUMBER_1" localSheetId="52">'M (319)'!$B$13</definedName>
    <definedName name="TABLE_SECTION_NUMBER_1" localSheetId="53">'N (320)'!$B$13</definedName>
    <definedName name="TABLE_SECTION_NUMBER_1" localSheetId="5">'NA1 (201)'!$B$13</definedName>
    <definedName name="TABLE_SECTION_NUMBER_1" localSheetId="15">'NA1_06 (207)'!$B$13</definedName>
    <definedName name="TABLE_SECTION_NUMBER_1" localSheetId="20">'NA1_15_65 (212)'!$B$13</definedName>
    <definedName name="TABLE_SECTION_NUMBER_1" localSheetId="21">'NA1_15_66 (213)'!$B$13</definedName>
    <definedName name="TABLE_SECTION_NUMBER_1" localSheetId="22">'NA1_15_67 (214)'!$B$13</definedName>
    <definedName name="TABLE_SECTION_NUMBER_1" localSheetId="23">'NA1_15_68 (215)'!$B$13</definedName>
    <definedName name="TABLE_SECTION_NUMBER_1" localSheetId="7">'NA2 (202)'!$B$13</definedName>
    <definedName name="TABLE_SECTION_NUMBER_1" localSheetId="16">'NA2_06 (208)'!$B$13</definedName>
    <definedName name="TABLE_SECTION_NUMBER_1" localSheetId="24">'NA2_15_65 (216)'!$B$13</definedName>
    <definedName name="TABLE_SECTION_NUMBER_1" localSheetId="25">'NA2_15_66 (217)'!$B$13</definedName>
    <definedName name="TABLE_SECTION_NUMBER_1" localSheetId="26">'NA2_15_67 (218)'!$B$13</definedName>
    <definedName name="TABLE_SECTION_NUMBER_1" localSheetId="27">'NA2_15_68 (219)'!$B$13</definedName>
    <definedName name="TABLE_SECTION_NUMBER_1" localSheetId="17">'NA3_06 (209)'!$B$13</definedName>
    <definedName name="TABLE_SECTION_NUMBER_1" localSheetId="11">'NF1 (205)'!$B$13</definedName>
    <definedName name="TABLE_SECTION_NUMBER_1" localSheetId="18">'NF1_06 (210)'!$B$13</definedName>
    <definedName name="TABLE_SECTION_NUMBER_1" localSheetId="28">'NF1_15 (220)'!$B$13</definedName>
    <definedName name="TABLE_SECTION_NUMBER_1" localSheetId="13">'NF2 (206)'!$B$13</definedName>
    <definedName name="TABLE_SECTION_NUMBER_1" localSheetId="19">'NF2_06 (211)'!$B$13</definedName>
    <definedName name="TABLE_SECTION_NUMBER_1" localSheetId="29">'NF2_15 (221)'!$B$13</definedName>
    <definedName name="TABLE_SECTION_NUMBER_1" localSheetId="54">'P (321)'!$B$13</definedName>
    <definedName name="TABLE_SECTION_NUMBER_1" localSheetId="68">'Q_15 (335)'!$B$13</definedName>
    <definedName name="TABLE_SECTION_NUMBER_1" localSheetId="55">'Q1 (322)'!$B$13</definedName>
    <definedName name="TABLE_SECTION_NUMBER_1" localSheetId="64">'Q1_06 (331)'!$B$13</definedName>
    <definedName name="TABLE_SECTION_NUMBER_1" localSheetId="56">'Q2 (323)'!$B$13</definedName>
    <definedName name="TABLE_SECTION_NUMBER_1" localSheetId="65">'Q2_06 (332)'!$B$13</definedName>
    <definedName name="TABLE_SECTION_NUMBER_1" localSheetId="57">'R (324)'!$B$13</definedName>
    <definedName name="TABLE_SECTION_NUMBER_1" localSheetId="69">'R_15 (336)'!$B$13</definedName>
    <definedName name="TABLE_SECTION_NUMBER_1" localSheetId="66">'R1_06 (333)'!$B$13</definedName>
    <definedName name="TABLE_SECTION_NUMBER_1" localSheetId="67">'R2_06 (334)'!$B$13</definedName>
    <definedName name="TABLE_SECTION_NUMBER_1" localSheetId="58">'S1 (325)'!$B$13</definedName>
    <definedName name="TABLE_SECTION_NUMBER_1" localSheetId="59">'S2 (326)'!$B$13</definedName>
    <definedName name="TABLE_SECTION_NUMBER_1" localSheetId="111">'S-AP (701)'!$B$13</definedName>
    <definedName name="TABLE_SECTION_NUMBER_1" localSheetId="60">'T1 (327)'!$B$13</definedName>
    <definedName name="TABLE_SECTION_NUMBER_1" localSheetId="61">'T2 (328)'!$B$13</definedName>
    <definedName name="TABLE_SECTION_NUMBER_1" localSheetId="81">'Table 1 (505)'!$B$13</definedName>
    <definedName name="TABLE_SECTION_NUMBER_1" localSheetId="82">'Table 2 (506)'!$B$13</definedName>
    <definedName name="TABLE_SECTION_NUMBER_1" localSheetId="83">'Table 3 (507)'!$B$13</definedName>
    <definedName name="TABLE_SECTION_NUMBER_1" localSheetId="84">'Table 4 (508)'!$B$13</definedName>
    <definedName name="TABLE_SECTION_NUMBER_1" localSheetId="116">'TVIN_06M (224)'!$B$13</definedName>
    <definedName name="TABLE_SECTION_NUMBER_1" localSheetId="31">'TVIN_15F (227)'!$B$13</definedName>
    <definedName name="TABLE_SECTION_NUMBER_1" localSheetId="32">'TVIN_15GMP (228)'!$B$13</definedName>
    <definedName name="TABLE_SECTION_NUMBER_1" localSheetId="30">'TVIN_15M (226)'!$B$13</definedName>
    <definedName name="TABLE_SECTION_NUMBER_1" localSheetId="62">'U1 (329)'!$B$13</definedName>
    <definedName name="TABLE_SECTION_NUMBER_1" localSheetId="63">'U2 (330)'!$B$13</definedName>
    <definedName name="TABLE_SECTION_NUMBER_1" localSheetId="117">'x-template'!$B$13</definedName>
    <definedName name="TABLE_SERIES_NUMBER_1" localSheetId="77">'1 (501)'!$B$14</definedName>
    <definedName name="TABLE_SERIES_NUMBER_1" localSheetId="114">'1 (801)'!$B$14</definedName>
    <definedName name="TABLE_SERIES_NUMBER_1" localSheetId="78">'2 (502)'!$B$14</definedName>
    <definedName name="TABLE_SERIES_NUMBER_1" localSheetId="115">'2 (802)'!$B$14</definedName>
    <definedName name="TABLE_SERIES_NUMBER_1" localSheetId="79">'3 (503)'!$B$14</definedName>
    <definedName name="TABLE_SERIES_NUMBER_1" localSheetId="80">'504'!$B$14</definedName>
    <definedName name="TABLE_SERIES_NUMBER_1" localSheetId="70">'A (401)'!$B$14</definedName>
    <definedName name="TABLE_SERIES_NUMBER_1" localSheetId="72">'A (403)'!$B$14</definedName>
    <definedName name="TABLE_SERIES_NUMBER_1" localSheetId="75">'A (406)'!$B$14</definedName>
    <definedName name="TABLE_SERIES_NUMBER_1" localSheetId="86">'A_06 (602)'!$B$14</definedName>
    <definedName name="TABLE_SERIES_NUMBER_1" localSheetId="87">'A_15_65 (603)'!$B$14</definedName>
    <definedName name="TABLE_SERIES_NUMBER_1" localSheetId="88">'A_15_66 (604)'!$B$14</definedName>
    <definedName name="TABLE_SERIES_NUMBER_1" localSheetId="89">'A_15_67 (605)'!$B$14</definedName>
    <definedName name="TABLE_SERIES_NUMBER_1" localSheetId="90">'A_15_68 (606)'!$B$14</definedName>
    <definedName name="TABLE_SERIES_NUMBER_1" localSheetId="85">'A_87 (601)'!$B$14</definedName>
    <definedName name="TABLE_SERIES_NUMBER_1" localSheetId="6">'A1 (201C)'!$B$14</definedName>
    <definedName name="TABLE_SERIES_NUMBER_1" localSheetId="8">'A2 (202C)'!$B$14</definedName>
    <definedName name="TABLE_SERIES_NUMBER_1" localSheetId="71">'B (402)'!$B$14</definedName>
    <definedName name="TABLE_SERIES_NUMBER_1" localSheetId="73">'B (404)'!$B$14</definedName>
    <definedName name="TABLE_SERIES_NUMBER_1" localSheetId="76">'B (407)'!$B$14</definedName>
    <definedName name="TABLE_SERIES_NUMBER_1" localSheetId="105">'B_06 (621)'!$B$14</definedName>
    <definedName name="TABLE_SERIES_NUMBER_1" localSheetId="109">'B_15 (625)'!$B$14</definedName>
    <definedName name="TABLE_SERIES_NUMBER_1" localSheetId="91">'B_87 (607)'!$B$14</definedName>
    <definedName name="TABLE_SERIES_NUMBER_1" localSheetId="112">'B-AP (702)'!$B$14</definedName>
    <definedName name="TABLE_SERIES_NUMBER_1" localSheetId="74">'C (405)'!$B$14</definedName>
    <definedName name="TABLE_SERIES_NUMBER_1" localSheetId="113">'C (703)'!$B$14</definedName>
    <definedName name="TABLE_SERIES_NUMBER_1" localSheetId="106">'C_06 (622)'!$B$14</definedName>
    <definedName name="TABLE_SERIES_NUMBER_1" localSheetId="110">'C_15 (626)'!$B$14</definedName>
    <definedName name="TABLE_SERIES_NUMBER_1" localSheetId="92">'C_87 (608)'!$B$14</definedName>
    <definedName name="TABLE_SERIES_NUMBER_1" localSheetId="107">'D_06 (623)'!$B$14</definedName>
    <definedName name="TABLE_SERIES_NUMBER_1" localSheetId="9">'D1 (203)'!$B$14</definedName>
    <definedName name="TABLE_SERIES_NUMBER_1" localSheetId="99">'D1_87 (615)'!$B$14</definedName>
    <definedName name="TABLE_SERIES_NUMBER_1" localSheetId="10">'D2 (204)'!$B$14</definedName>
    <definedName name="TABLE_SERIES_NUMBER_1" localSheetId="100">'D2_87 (616)'!$B$14</definedName>
    <definedName name="TABLE_SERIES_NUMBER_1" localSheetId="108">'E_06 (624)'!$B$14</definedName>
    <definedName name="TABLE_SERIES_NUMBER_1" localSheetId="101">'E1_87 (617)'!$B$14</definedName>
    <definedName name="TABLE_SERIES_NUMBER_1" localSheetId="102">'E2_87 (618)'!$B$14</definedName>
    <definedName name="TABLE_SERIES_NUMBER_1" localSheetId="95">'F_06 (611)'!$B$14</definedName>
    <definedName name="TABLE_SERIES_NUMBER_1" localSheetId="97">'F_15 (613)'!$B$14</definedName>
    <definedName name="TABLE_SERIES_NUMBER_1" localSheetId="12">'F1 (205C)'!$B$14</definedName>
    <definedName name="TABLE_SERIES_NUMBER_1" localSheetId="103">'F1_87 (619)'!$B$14</definedName>
    <definedName name="TABLE_SERIES_NUMBER_1" localSheetId="14">'F2 (206C)'!$B$14</definedName>
    <definedName name="TABLE_SERIES_NUMBER_1" localSheetId="104">'F2_87 (620)'!$B$14</definedName>
    <definedName name="TABLE_SERIES_NUMBER_1" localSheetId="96">'G_06 (612)'!$B$14</definedName>
    <definedName name="TABLE_SERIES_NUMBER_1" localSheetId="98">'G_15 (614)'!$B$14</definedName>
    <definedName name="TABLE_SERIES_NUMBER_1" localSheetId="93">'G_87 (609)'!$B$14</definedName>
    <definedName name="TABLE_SERIES_NUMBER_1" localSheetId="34">'G1 (301)'!$B$14</definedName>
    <definedName name="TABLE_SERIES_NUMBER_1" localSheetId="38">'G1_06 (305)'!$B$14</definedName>
    <definedName name="TABLE_SERIES_NUMBER_1" localSheetId="42">'G1_15 (309)'!$B$14</definedName>
    <definedName name="TABLE_SERIES_NUMBER_1" localSheetId="35">'G2 (302)'!$B$14</definedName>
    <definedName name="TABLE_SERIES_NUMBER_1" localSheetId="39">'G2_06 (306)'!$B$14</definedName>
    <definedName name="TABLE_SERIES_NUMBER_1" localSheetId="43">'G2_15 (310)'!$B$14</definedName>
    <definedName name="TABLE_SERIES_NUMBER_1" localSheetId="94">'H_87 (610)'!$B$14</definedName>
    <definedName name="TABLE_SERIES_NUMBER_1" localSheetId="36">'H1 (303)'!$B$14</definedName>
    <definedName name="TABLE_SERIES_NUMBER_1" localSheetId="40">'H1_06 (307)'!$B$14</definedName>
    <definedName name="TABLE_SERIES_NUMBER_1" localSheetId="44">'H1_15 (311)'!$B$14</definedName>
    <definedName name="TABLE_SERIES_NUMBER_1" localSheetId="37">'H2 (304)'!$B$14</definedName>
    <definedName name="TABLE_SERIES_NUMBER_1" localSheetId="41">'H2_06 (308)'!$B$14</definedName>
    <definedName name="TABLE_SERIES_NUMBER_1" localSheetId="45">'H2_15 (312)'!$B$14</definedName>
    <definedName name="TABLE_SERIES_NUMBER_1" localSheetId="46">'K (313)'!$B$14</definedName>
    <definedName name="TABLE_SERIES_NUMBER_1" localSheetId="47">'K_06 (314)'!$B$14</definedName>
    <definedName name="TABLE_SERIES_NUMBER_1" localSheetId="48">'K_15_65 (315)'!$B$14</definedName>
    <definedName name="TABLE_SERIES_NUMBER_1" localSheetId="49">'K_15_66 (316)'!$B$14</definedName>
    <definedName name="TABLE_SERIES_NUMBER_1" localSheetId="50">'K_15_67 (317)'!$B$14</definedName>
    <definedName name="TABLE_SERIES_NUMBER_1" localSheetId="51">'K_15_68 (318)'!$B$14</definedName>
    <definedName name="TABLE_SERIES_NUMBER_1" localSheetId="33">'M (229)'!$B$14</definedName>
    <definedName name="TABLE_SERIES_NUMBER_1" localSheetId="52">'M (319)'!$B$14</definedName>
    <definedName name="TABLE_SERIES_NUMBER_1" localSheetId="53">'N (320)'!$B$14</definedName>
    <definedName name="TABLE_SERIES_NUMBER_1" localSheetId="5">'NA1 (201)'!$B$14</definedName>
    <definedName name="TABLE_SERIES_NUMBER_1" localSheetId="15">'NA1_06 (207)'!$B$14</definedName>
    <definedName name="TABLE_SERIES_NUMBER_1" localSheetId="20">'NA1_15_65 (212)'!$B$14</definedName>
    <definedName name="TABLE_SERIES_NUMBER_1" localSheetId="21">'NA1_15_66 (213)'!$B$14</definedName>
    <definedName name="TABLE_SERIES_NUMBER_1" localSheetId="22">'NA1_15_67 (214)'!$B$14</definedName>
    <definedName name="TABLE_SERIES_NUMBER_1" localSheetId="23">'NA1_15_68 (215)'!$B$14</definedName>
    <definedName name="TABLE_SERIES_NUMBER_1" localSheetId="7">'NA2 (202)'!$B$14</definedName>
    <definedName name="TABLE_SERIES_NUMBER_1" localSheetId="16">'NA2_06 (208)'!$B$14</definedName>
    <definedName name="TABLE_SERIES_NUMBER_1" localSheetId="24">'NA2_15_65 (216)'!$B$14</definedName>
    <definedName name="TABLE_SERIES_NUMBER_1" localSheetId="25">'NA2_15_66 (217)'!$B$14</definedName>
    <definedName name="TABLE_SERIES_NUMBER_1" localSheetId="26">'NA2_15_67 (218)'!$B$14</definedName>
    <definedName name="TABLE_SERIES_NUMBER_1" localSheetId="27">'NA2_15_68 (219)'!$B$14</definedName>
    <definedName name="TABLE_SERIES_NUMBER_1" localSheetId="17">'NA3_06 (209)'!$B$14</definedName>
    <definedName name="TABLE_SERIES_NUMBER_1" localSheetId="11">'NF1 (205)'!$B$14</definedName>
    <definedName name="TABLE_SERIES_NUMBER_1" localSheetId="18">'NF1_06 (210)'!$B$14</definedName>
    <definedName name="TABLE_SERIES_NUMBER_1" localSheetId="28">'NF1_15 (220)'!$B$14</definedName>
    <definedName name="TABLE_SERIES_NUMBER_1" localSheetId="13">'NF2 (206)'!$B$14</definedName>
    <definedName name="TABLE_SERIES_NUMBER_1" localSheetId="19">'NF2_06 (211)'!$B$14</definedName>
    <definedName name="TABLE_SERIES_NUMBER_1" localSheetId="29">'NF2_15 (221)'!$B$14</definedName>
    <definedName name="TABLE_SERIES_NUMBER_1" localSheetId="54">'P (321)'!$B$14</definedName>
    <definedName name="TABLE_SERIES_NUMBER_1" localSheetId="68">'Q_15 (335)'!$B$14</definedName>
    <definedName name="TABLE_SERIES_NUMBER_1" localSheetId="55">'Q1 (322)'!$B$14</definedName>
    <definedName name="TABLE_SERIES_NUMBER_1" localSheetId="64">'Q1_06 (331)'!$B$14</definedName>
    <definedName name="TABLE_SERIES_NUMBER_1" localSheetId="56">'Q2 (323)'!$B$14</definedName>
    <definedName name="TABLE_SERIES_NUMBER_1" localSheetId="65">'Q2_06 (332)'!$B$14</definedName>
    <definedName name="TABLE_SERIES_NUMBER_1" localSheetId="57">'R (324)'!$B$14</definedName>
    <definedName name="TABLE_SERIES_NUMBER_1" localSheetId="69">'R_15 (336)'!$B$14</definedName>
    <definedName name="TABLE_SERIES_NUMBER_1" localSheetId="66">'R1_06 (333)'!$B$14</definedName>
    <definedName name="TABLE_SERIES_NUMBER_1" localSheetId="67">'R2_06 (334)'!$B$14</definedName>
    <definedName name="TABLE_SERIES_NUMBER_1" localSheetId="58">'S1 (325)'!$B$14</definedName>
    <definedName name="TABLE_SERIES_NUMBER_1" localSheetId="59">'S2 (326)'!$B$14</definedName>
    <definedName name="TABLE_SERIES_NUMBER_1" localSheetId="111">'S-AP (701)'!$B$14</definedName>
    <definedName name="TABLE_SERIES_NUMBER_1" localSheetId="60">'T1 (327)'!$B$14</definedName>
    <definedName name="TABLE_SERIES_NUMBER_1" localSheetId="61">'T2 (328)'!$B$14</definedName>
    <definedName name="TABLE_SERIES_NUMBER_1" localSheetId="81">'Table 1 (505)'!$B$14</definedName>
    <definedName name="TABLE_SERIES_NUMBER_1" localSheetId="82">'Table 2 (506)'!$B$14</definedName>
    <definedName name="TABLE_SERIES_NUMBER_1" localSheetId="83">'Table 3 (507)'!$B$14</definedName>
    <definedName name="TABLE_SERIES_NUMBER_1" localSheetId="84">'Table 4 (508)'!$B$14</definedName>
    <definedName name="TABLE_SERIES_NUMBER_1" localSheetId="116">'TVIN_06M (224)'!$B$14</definedName>
    <definedName name="TABLE_SERIES_NUMBER_1" localSheetId="31">'TVIN_15F (227)'!$B$14</definedName>
    <definedName name="TABLE_SERIES_NUMBER_1" localSheetId="32">'TVIN_15GMP (228)'!$B$14</definedName>
    <definedName name="TABLE_SERIES_NUMBER_1" localSheetId="30">'TVIN_15M (226)'!$B$14</definedName>
    <definedName name="TABLE_SERIES_NUMBER_1" localSheetId="62">'U1 (329)'!$B$14</definedName>
    <definedName name="TABLE_SERIES_NUMBER_1" localSheetId="63">'U2 (330)'!$B$14</definedName>
    <definedName name="TABLE_SERIES_NUMBER_1" localSheetId="117">'x-template'!$B$14</definedName>
    <definedName name="update_from_factor_list">#REF!</definedName>
    <definedName name="wb_title">Cover!$B$2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28" l="1"/>
  <c r="B23" i="128"/>
  <c r="A23" i="128"/>
  <c r="A8" i="9"/>
  <c r="A9" i="9"/>
  <c r="A10" i="9"/>
  <c r="A11" i="9"/>
  <c r="A12" i="9"/>
  <c r="A13" i="9"/>
  <c r="A14" i="9"/>
  <c r="A15" i="9"/>
  <c r="A16" i="9"/>
  <c r="A17" i="9"/>
  <c r="A18" i="9"/>
  <c r="A19" i="9"/>
  <c r="A20" i="9"/>
  <c r="A21" i="9"/>
  <c r="A22" i="9"/>
  <c r="A23" i="9"/>
  <c r="A24" i="9"/>
  <c r="A25" i="9"/>
  <c r="A26" i="9"/>
  <c r="A27" i="9"/>
  <c r="A28" i="9"/>
  <c r="A29" i="9"/>
  <c r="A30" i="9"/>
  <c r="A31" i="9"/>
  <c r="A32" i="9"/>
  <c r="A33" i="9"/>
  <c r="A34" i="9"/>
  <c r="A35" i="9"/>
  <c r="A36" i="9"/>
  <c r="A37" i="9"/>
  <c r="A38" i="9"/>
  <c r="A39" i="9"/>
  <c r="A40" i="9"/>
  <c r="A41" i="9"/>
  <c r="A42" i="9"/>
  <c r="A43" i="9"/>
  <c r="A44" i="9"/>
  <c r="A45" i="9"/>
  <c r="A46" i="9"/>
  <c r="A47" i="9"/>
  <c r="A48" i="9"/>
  <c r="A49" i="9"/>
  <c r="A50" i="9"/>
  <c r="A51" i="9"/>
  <c r="A52" i="9"/>
  <c r="A53" i="9"/>
  <c r="A54" i="9"/>
  <c r="A55" i="9"/>
  <c r="A56" i="9"/>
  <c r="A57" i="9"/>
  <c r="A58" i="9"/>
  <c r="A59" i="9"/>
  <c r="A60" i="9"/>
  <c r="A61" i="9"/>
  <c r="A62" i="9"/>
  <c r="A63" i="9"/>
  <c r="A64" i="9"/>
  <c r="A65" i="9"/>
  <c r="A66" i="9"/>
  <c r="A67" i="9"/>
  <c r="A68" i="9"/>
  <c r="A69" i="9"/>
  <c r="A70" i="9"/>
  <c r="A71" i="9"/>
  <c r="A72" i="9"/>
  <c r="A73" i="9"/>
  <c r="A74" i="9"/>
  <c r="A75" i="9"/>
  <c r="A76" i="9"/>
  <c r="A77" i="9"/>
  <c r="A78" i="9"/>
  <c r="A79" i="9"/>
  <c r="A80" i="9"/>
  <c r="A81" i="9"/>
  <c r="A82" i="9"/>
  <c r="A83" i="9"/>
  <c r="A84" i="9"/>
  <c r="A85" i="9"/>
  <c r="A86" i="9"/>
  <c r="A87" i="9"/>
  <c r="A88" i="9"/>
  <c r="A89" i="9"/>
  <c r="A90" i="9"/>
  <c r="A91" i="9"/>
  <c r="A92" i="9"/>
  <c r="A93" i="9"/>
  <c r="A94" i="9"/>
  <c r="A95" i="9"/>
  <c r="A96" i="9"/>
  <c r="A97" i="9"/>
  <c r="A98" i="9"/>
  <c r="A99" i="9"/>
  <c r="A100" i="9"/>
  <c r="A101" i="9"/>
  <c r="A102" i="9"/>
  <c r="A103" i="9"/>
  <c r="A104" i="9"/>
  <c r="A105" i="9"/>
  <c r="A106" i="9"/>
  <c r="A107" i="9"/>
  <c r="A108" i="9"/>
  <c r="A109" i="9"/>
  <c r="A110" i="9"/>
  <c r="A111" i="9"/>
  <c r="A112" i="9"/>
  <c r="A113" i="9"/>
  <c r="A114" i="9"/>
  <c r="A115" i="9"/>
  <c r="A116" i="9"/>
  <c r="A117" i="9"/>
  <c r="A118" i="9"/>
  <c r="B23" i="126" l="1"/>
  <c r="A23" i="126"/>
  <c r="B3" i="126"/>
  <c r="B23" i="125" l="1"/>
  <c r="A23" i="125"/>
  <c r="B3" i="125"/>
  <c r="B23" i="124"/>
  <c r="A23" i="124"/>
  <c r="B3" i="124"/>
  <c r="B23" i="123"/>
  <c r="A23" i="123"/>
  <c r="B3" i="123"/>
  <c r="B23" i="122"/>
  <c r="A23" i="122"/>
  <c r="B3" i="122"/>
  <c r="B23" i="121"/>
  <c r="A23" i="121"/>
  <c r="B3" i="121"/>
  <c r="B23" i="120"/>
  <c r="A23" i="120"/>
  <c r="B3" i="120"/>
  <c r="B23" i="119"/>
  <c r="A23" i="119"/>
  <c r="B3" i="119"/>
  <c r="B23" i="118"/>
  <c r="A23" i="118"/>
  <c r="B3" i="118"/>
  <c r="B23" i="117"/>
  <c r="A23" i="117"/>
  <c r="B3" i="117"/>
  <c r="B23" i="116"/>
  <c r="A23" i="116"/>
  <c r="B3" i="116"/>
  <c r="B23" i="115"/>
  <c r="A23" i="115"/>
  <c r="B3" i="115"/>
  <c r="B23" i="114"/>
  <c r="A23" i="114"/>
  <c r="B3" i="114"/>
  <c r="B23" i="113"/>
  <c r="A23" i="113"/>
  <c r="B3" i="113"/>
  <c r="B23" i="112"/>
  <c r="A23" i="112"/>
  <c r="B3" i="112"/>
  <c r="B23" i="111"/>
  <c r="A23" i="111"/>
  <c r="B3" i="111"/>
  <c r="B23" i="110"/>
  <c r="A23" i="110"/>
  <c r="B3" i="110"/>
  <c r="B23" i="109"/>
  <c r="A23" i="109"/>
  <c r="B3" i="109"/>
  <c r="B23" i="108"/>
  <c r="A23" i="108"/>
  <c r="B3" i="108"/>
  <c r="B23" i="107"/>
  <c r="A23" i="107"/>
  <c r="B3" i="107"/>
  <c r="B23" i="106"/>
  <c r="A23" i="106"/>
  <c r="B3" i="106"/>
  <c r="B23" i="105"/>
  <c r="A23" i="105"/>
  <c r="B3" i="105"/>
  <c r="B23" i="104"/>
  <c r="A23" i="104"/>
  <c r="B3" i="104"/>
  <c r="B23" i="103"/>
  <c r="A23" i="103"/>
  <c r="B3" i="103"/>
  <c r="B23" i="102"/>
  <c r="A23" i="102"/>
  <c r="B3" i="102"/>
  <c r="B23" i="101"/>
  <c r="A23" i="101"/>
  <c r="B3" i="101"/>
  <c r="B23" i="100"/>
  <c r="A23" i="100"/>
  <c r="B3" i="100"/>
  <c r="B23" i="99"/>
  <c r="A23" i="99"/>
  <c r="B3" i="99"/>
  <c r="B23" i="98"/>
  <c r="A23" i="98"/>
  <c r="B3" i="98"/>
  <c r="B23" i="97"/>
  <c r="A23" i="97"/>
  <c r="B3" i="97"/>
  <c r="B23" i="96"/>
  <c r="A23" i="96"/>
  <c r="B3" i="96"/>
  <c r="B23" i="95"/>
  <c r="A23" i="95"/>
  <c r="B3" i="95"/>
  <c r="B23" i="94"/>
  <c r="A23" i="94"/>
  <c r="B3" i="94"/>
  <c r="B23" i="93"/>
  <c r="A23" i="93"/>
  <c r="B3" i="93"/>
  <c r="B23" i="92"/>
  <c r="A23" i="92"/>
  <c r="B3" i="92"/>
  <c r="B23" i="91"/>
  <c r="A23" i="91"/>
  <c r="B3" i="91"/>
  <c r="B23" i="90"/>
  <c r="A23" i="90"/>
  <c r="B3" i="90"/>
  <c r="B23" i="89"/>
  <c r="A23" i="89"/>
  <c r="B3" i="89"/>
  <c r="B23" i="88"/>
  <c r="A23" i="88"/>
  <c r="B3" i="88"/>
  <c r="B23" i="87"/>
  <c r="A23" i="87"/>
  <c r="B3" i="87"/>
  <c r="B23" i="86"/>
  <c r="A23" i="86"/>
  <c r="B3" i="86"/>
  <c r="B23" i="85"/>
  <c r="A23" i="85"/>
  <c r="B3" i="85"/>
  <c r="B23" i="84"/>
  <c r="A23" i="84"/>
  <c r="B3" i="84"/>
  <c r="B23" i="83"/>
  <c r="A23" i="83"/>
  <c r="B3" i="83"/>
  <c r="B23" i="82"/>
  <c r="A23" i="82"/>
  <c r="B3" i="82"/>
  <c r="B23" i="81"/>
  <c r="A23" i="81"/>
  <c r="B3" i="81"/>
  <c r="B23" i="80"/>
  <c r="A23" i="80"/>
  <c r="B3" i="80"/>
  <c r="B23" i="79"/>
  <c r="A23" i="79"/>
  <c r="B3" i="79"/>
  <c r="B23" i="78"/>
  <c r="A23" i="78"/>
  <c r="B3" i="78"/>
  <c r="B23" i="77"/>
  <c r="A23" i="77"/>
  <c r="B3" i="77"/>
  <c r="B23" i="76"/>
  <c r="A23" i="76"/>
  <c r="B3" i="76"/>
  <c r="B23" i="75"/>
  <c r="A23" i="75"/>
  <c r="B3" i="75"/>
  <c r="B23" i="74"/>
  <c r="A23" i="74"/>
  <c r="B3" i="74"/>
  <c r="B23" i="73"/>
  <c r="A23" i="73"/>
  <c r="B3" i="73"/>
  <c r="B23" i="72"/>
  <c r="A23" i="72"/>
  <c r="B3" i="72"/>
  <c r="B23" i="71"/>
  <c r="A23" i="71"/>
  <c r="B3" i="71"/>
  <c r="B23" i="70"/>
  <c r="A23" i="70"/>
  <c r="B3" i="70"/>
  <c r="B23" i="69"/>
  <c r="A23" i="69"/>
  <c r="B3" i="69"/>
  <c r="B23" i="68"/>
  <c r="A23" i="68"/>
  <c r="B3" i="68"/>
  <c r="B23" i="67"/>
  <c r="A23" i="67"/>
  <c r="B3" i="67"/>
  <c r="B23" i="66"/>
  <c r="A23" i="66"/>
  <c r="B3" i="66"/>
  <c r="B23" i="65"/>
  <c r="A23" i="65"/>
  <c r="B3" i="65"/>
  <c r="B23" i="64"/>
  <c r="A23" i="64"/>
  <c r="B3" i="64"/>
  <c r="B23" i="63"/>
  <c r="A23" i="63"/>
  <c r="B3" i="63"/>
  <c r="B23" i="62"/>
  <c r="A23" i="62"/>
  <c r="B3" i="62"/>
  <c r="B23" i="61"/>
  <c r="A23" i="61"/>
  <c r="B3" i="61"/>
  <c r="B23" i="60"/>
  <c r="A23" i="60"/>
  <c r="B3" i="60"/>
  <c r="B23" i="59"/>
  <c r="A23" i="59"/>
  <c r="B3" i="59"/>
  <c r="B23" i="58"/>
  <c r="A23" i="58"/>
  <c r="B3" i="58"/>
  <c r="B23" i="57"/>
  <c r="A23" i="57"/>
  <c r="B3" i="57"/>
  <c r="B23" i="56"/>
  <c r="A23" i="56"/>
  <c r="B3" i="56"/>
  <c r="B23" i="55"/>
  <c r="A23" i="55"/>
  <c r="B3" i="55"/>
  <c r="B23" i="54"/>
  <c r="A23" i="54"/>
  <c r="B3" i="54"/>
  <c r="B23" i="53"/>
  <c r="A23" i="53"/>
  <c r="B3" i="53"/>
  <c r="B23" i="52"/>
  <c r="A23" i="52"/>
  <c r="B3" i="52"/>
  <c r="B23" i="51"/>
  <c r="A23" i="51"/>
  <c r="B3" i="51"/>
  <c r="B23" i="50"/>
  <c r="A23" i="50"/>
  <c r="B3" i="50"/>
  <c r="B23" i="49"/>
  <c r="A23" i="49"/>
  <c r="B3" i="49"/>
  <c r="B23" i="48"/>
  <c r="A23" i="48"/>
  <c r="B3" i="48"/>
  <c r="B23" i="47"/>
  <c r="A23" i="47"/>
  <c r="B3" i="47"/>
  <c r="B23" i="46"/>
  <c r="A23" i="46"/>
  <c r="B3" i="46"/>
  <c r="B23" i="45"/>
  <c r="A23" i="45"/>
  <c r="B3" i="45"/>
  <c r="B23" i="44"/>
  <c r="A23" i="44"/>
  <c r="B3" i="44"/>
  <c r="B23" i="43"/>
  <c r="A23" i="43"/>
  <c r="B3" i="43"/>
  <c r="B23" i="42"/>
  <c r="A23" i="42"/>
  <c r="B3" i="42"/>
  <c r="B23" i="41"/>
  <c r="A23" i="41"/>
  <c r="B3" i="41"/>
  <c r="B23" i="40"/>
  <c r="A23" i="40"/>
  <c r="B3" i="40"/>
  <c r="B23" i="39"/>
  <c r="A23" i="39"/>
  <c r="B3" i="39"/>
  <c r="B23" i="38"/>
  <c r="A23" i="38"/>
  <c r="B3" i="38"/>
  <c r="B23" i="37"/>
  <c r="A23" i="37"/>
  <c r="B3" i="37"/>
  <c r="B23" i="36"/>
  <c r="A23" i="36"/>
  <c r="B3" i="36"/>
  <c r="B23" i="35"/>
  <c r="A23" i="35"/>
  <c r="B3" i="35"/>
  <c r="B23" i="34"/>
  <c r="A23" i="34"/>
  <c r="B3" i="34"/>
  <c r="B23" i="33"/>
  <c r="A23" i="33"/>
  <c r="B3" i="33"/>
  <c r="B23" i="32"/>
  <c r="A23" i="32"/>
  <c r="B3" i="32"/>
  <c r="B23" i="31"/>
  <c r="A23" i="31"/>
  <c r="B3" i="31"/>
  <c r="B23" i="30"/>
  <c r="A23" i="30"/>
  <c r="B3" i="30"/>
  <c r="B23" i="29"/>
  <c r="A23" i="29"/>
  <c r="B3" i="29"/>
  <c r="B23" i="28"/>
  <c r="A23" i="28"/>
  <c r="B3" i="28"/>
  <c r="B23" i="27"/>
  <c r="A23" i="27"/>
  <c r="B3" i="27"/>
  <c r="B23" i="26"/>
  <c r="A23" i="26"/>
  <c r="B3" i="26"/>
  <c r="B23" i="25"/>
  <c r="A23" i="25"/>
  <c r="B3" i="25"/>
  <c r="B23" i="24"/>
  <c r="A23" i="24"/>
  <c r="B3" i="24"/>
  <c r="B23" i="23"/>
  <c r="A23" i="23"/>
  <c r="B3" i="23"/>
  <c r="B23" i="22"/>
  <c r="A23" i="22"/>
  <c r="B3" i="22"/>
  <c r="B23" i="21"/>
  <c r="A23" i="21"/>
  <c r="B3" i="21"/>
  <c r="B23" i="20"/>
  <c r="A23" i="20"/>
  <c r="B3" i="20"/>
  <c r="B23" i="19"/>
  <c r="A23" i="19"/>
  <c r="B3" i="19"/>
  <c r="B23" i="18"/>
  <c r="A23" i="18"/>
  <c r="B3" i="18"/>
  <c r="B23" i="17"/>
  <c r="A23" i="17"/>
  <c r="B3" i="17"/>
  <c r="B23" i="16"/>
  <c r="A23" i="16"/>
  <c r="B3" i="16"/>
  <c r="B3" i="14" l="1"/>
  <c r="A23" i="14"/>
  <c r="B23" i="14"/>
  <c r="A8" i="10"/>
  <c r="A6" i="7"/>
  <c r="B9" i="7"/>
  <c r="B8" i="7"/>
  <c r="B6" i="13"/>
  <c r="B2" i="13"/>
  <c r="B2" i="126" l="1"/>
  <c r="B2" i="128"/>
  <c r="B2" i="115"/>
  <c r="B2" i="104"/>
  <c r="B2" i="93"/>
  <c r="B2" i="82"/>
  <c r="B2" i="71"/>
  <c r="B2" i="60"/>
  <c r="B2" i="49"/>
  <c r="B2" i="38"/>
  <c r="B2" i="27"/>
  <c r="B2" i="16"/>
  <c r="B2" i="59"/>
  <c r="B2" i="48"/>
  <c r="B2" i="119"/>
  <c r="B2" i="108"/>
  <c r="B2" i="97"/>
  <c r="B2" i="64"/>
  <c r="B2" i="42"/>
  <c r="B2" i="31"/>
  <c r="B2" i="102"/>
  <c r="B2" i="91"/>
  <c r="B2" i="69"/>
  <c r="B2" i="58"/>
  <c r="B2" i="36"/>
  <c r="B2" i="107"/>
  <c r="B2" i="96"/>
  <c r="B2" i="85"/>
  <c r="B2" i="74"/>
  <c r="B2" i="63"/>
  <c r="B2" i="52"/>
  <c r="B2" i="30"/>
  <c r="B2" i="19"/>
  <c r="B2" i="123"/>
  <c r="B2" i="112"/>
  <c r="B2" i="68"/>
  <c r="B2" i="57"/>
  <c r="B2" i="117"/>
  <c r="B2" i="84"/>
  <c r="B2" i="62"/>
  <c r="B2" i="40"/>
  <c r="B2" i="18"/>
  <c r="B2" i="111"/>
  <c r="B2" i="100"/>
  <c r="B2" i="78"/>
  <c r="B2" i="45"/>
  <c r="B2" i="34"/>
  <c r="B2" i="72"/>
  <c r="B2" i="61"/>
  <c r="B2" i="28"/>
  <c r="B2" i="121"/>
  <c r="B2" i="110"/>
  <c r="B2" i="99"/>
  <c r="B2" i="44"/>
  <c r="B2" i="33"/>
  <c r="B2" i="22"/>
  <c r="B2" i="120"/>
  <c r="B2" i="109"/>
  <c r="B2" i="98"/>
  <c r="B2" i="87"/>
  <c r="B2" i="76"/>
  <c r="B2" i="65"/>
  <c r="B2" i="54"/>
  <c r="B2" i="43"/>
  <c r="B2" i="32"/>
  <c r="B2" i="21"/>
  <c r="B2" i="125"/>
  <c r="B2" i="114"/>
  <c r="B2" i="103"/>
  <c r="B2" i="92"/>
  <c r="B2" i="81"/>
  <c r="B2" i="70"/>
  <c r="B2" i="37"/>
  <c r="B2" i="26"/>
  <c r="B2" i="86"/>
  <c r="B2" i="75"/>
  <c r="B2" i="53"/>
  <c r="B2" i="20"/>
  <c r="B2" i="124"/>
  <c r="B2" i="113"/>
  <c r="B2" i="80"/>
  <c r="B2" i="47"/>
  <c r="B2" i="25"/>
  <c r="B2" i="118"/>
  <c r="B2" i="41"/>
  <c r="B2" i="101"/>
  <c r="B2" i="90"/>
  <c r="B2" i="79"/>
  <c r="B2" i="46"/>
  <c r="B2" i="35"/>
  <c r="B2" i="24"/>
  <c r="B2" i="106"/>
  <c r="B2" i="95"/>
  <c r="B2" i="73"/>
  <c r="B2" i="51"/>
  <c r="B2" i="29"/>
  <c r="B2" i="122"/>
  <c r="B2" i="89"/>
  <c r="B2" i="67"/>
  <c r="B2" i="56"/>
  <c r="B2" i="23"/>
  <c r="B2" i="116"/>
  <c r="B2" i="105"/>
  <c r="B2" i="94"/>
  <c r="B2" i="83"/>
  <c r="B2" i="50"/>
  <c r="B2" i="39"/>
  <c r="B2" i="17"/>
  <c r="B2" i="88"/>
  <c r="B2" i="77"/>
  <c r="B2" i="66"/>
  <c r="B2" i="55"/>
  <c r="B2" i="14"/>
  <c r="B2" i="5"/>
  <c r="B2" i="9" l="1"/>
  <c r="B2" i="10"/>
  <c r="B2" i="7"/>
</calcChain>
</file>

<file path=xl/sharedStrings.xml><?xml version="1.0" encoding="utf-8"?>
<sst xmlns="http://schemas.openxmlformats.org/spreadsheetml/2006/main" count="4665" uniqueCount="527">
  <si>
    <t>Government Actuary's Department</t>
  </si>
  <si>
    <t>Workbook:</t>
  </si>
  <si>
    <t>Worksheet:</t>
  </si>
  <si>
    <t>Cover</t>
  </si>
  <si>
    <t>Specification</t>
  </si>
  <si>
    <t>Sheet</t>
  </si>
  <si>
    <t>Description</t>
  </si>
  <si>
    <t>Purpose of spreadsheet</t>
  </si>
  <si>
    <t>This sheet sets out the purpose of the spreadsheet and includes caveats on the use of the spreadsheet.</t>
  </si>
  <si>
    <t xml:space="preserve">Version Control </t>
  </si>
  <si>
    <t>This sheet is used to show which factor tables have been updated since the last issued version of the consolidated factor spreadsheet.</t>
  </si>
  <si>
    <t>Assumptions</t>
  </si>
  <si>
    <t>This sheet lists the assumptions that were used to derive the factor tables.</t>
  </si>
  <si>
    <t>Factor List</t>
  </si>
  <si>
    <t xml:space="preserve">This sheet lists the full suite of factors that are in force together with the following information: </t>
  </si>
  <si>
    <t>x-101 and onwards</t>
  </si>
  <si>
    <t>The 100 series factors contain the club transfer factors. Each different type of club transfer factor is set out on a separate sheet starting with sheet x-101, where x relates to the scheme section (if applicable).</t>
  </si>
  <si>
    <t>x-201 and onwards</t>
  </si>
  <si>
    <t>The 200 series factors contain the non club transfer factors. Each different type of non club transfer factor is set out on a separate sheet starting with sheet x-201, where x relates to the scheme section (if applicable).</t>
  </si>
  <si>
    <t>x-301 and onwards</t>
  </si>
  <si>
    <t>The 300 series factors contain the pension sharing on divorce factors. Each different type of pension sharing on divorce factor is set out on a separate sheet starting with sheet x-301, where x relates to the scheme section (if applicable).</t>
  </si>
  <si>
    <t>x-401 and onwards</t>
  </si>
  <si>
    <t>The 400 series factors contain the early of late retirement factors. Each different type of early or late retirement factor is set out on a separate sheet starting with sheet x-401, where x relates to the scheme section (if applicable).</t>
  </si>
  <si>
    <t>x-501 and onwards</t>
  </si>
  <si>
    <t>The 500 series factors contain the commutation factors. Each different type of commutation factor is set out on a separate sheet starting with sheet x-501, where x relates to the scheme section (if applicable).</t>
  </si>
  <si>
    <t>x-601 and onwards</t>
  </si>
  <si>
    <t>The 600 series factors contain the scheme pays factors. Each different type of scheme pays factor is set out on a separate sheet starting with sheet x-601, where x relates to the scheme section (if applicable).</t>
  </si>
  <si>
    <t>x-701 and onwards</t>
  </si>
  <si>
    <t>The 700 series factors contain the additional benefit or additional contribution factors. Each different type of additional benefit or additional contribution factor is set out on a separate sheet starting with sheet x-701, where x relates to the scheme section (if applicable).</t>
  </si>
  <si>
    <t>x-801 and onwards</t>
  </si>
  <si>
    <t>The 800 series factors contain the other scheme specific factors. Each different type of other scheme specific factor is set out on a separate sheet starting with sheet x-801, where x relates to the scheme section (if applicable).</t>
  </si>
  <si>
    <t>Police_EW</t>
  </si>
  <si>
    <t xml:space="preserve">This spreadsheet should not be made available online without the express permission of GAD. </t>
  </si>
  <si>
    <t xml:space="preserve">This spreadsheet is password protected. </t>
  </si>
  <si>
    <t>Version control</t>
  </si>
  <si>
    <t>Version control on this sheet commences with the 2017/18 factor review (version 2018-1)</t>
  </si>
  <si>
    <t>Version [Year]- [version number starting at 1] ([Month &amp; Year])</t>
  </si>
  <si>
    <t>Example</t>
  </si>
  <si>
    <t>Provides the following new factor tables:</t>
  </si>
  <si>
    <t>401, 501,</t>
  </si>
  <si>
    <t>Provides the following revised factors:</t>
  </si>
  <si>
    <t>101, 106, 107</t>
  </si>
  <si>
    <t>Confirms that the following factor table is no longer required by [Client]:</t>
  </si>
  <si>
    <t>Factors still to follow:</t>
  </si>
  <si>
    <t>104-108, 205-210</t>
  </si>
  <si>
    <t>Methodology changes:</t>
  </si>
  <si>
    <t>None except GMP percentages changed in tables 101-106, 201-206, 301-302, 304</t>
  </si>
  <si>
    <t>Date modified:</t>
  </si>
  <si>
    <t>Version 2023-01</t>
  </si>
  <si>
    <t>Provides the following updated factor tables:</t>
  </si>
  <si>
    <t xml:space="preserve">x-201 to x-221 (excluding 201C, 202C, 205C and 206C), x-229, x-301 to x-336, x-505 to x-507
</t>
  </si>
  <si>
    <t>Withdrawn factors</t>
  </si>
  <si>
    <t>x230 and x-231 removed (GMP factors)</t>
  </si>
  <si>
    <t>Date Modified:</t>
  </si>
  <si>
    <t>Version 2023-02</t>
  </si>
  <si>
    <t>x-226 to x-228
x-401 to x-407</t>
  </si>
  <si>
    <t>Withdrawn factor tables</t>
  </si>
  <si>
    <t>x-222 to x-225 removed (TV-ins (final salary sections only))</t>
  </si>
  <si>
    <t>Version 2023-03</t>
  </si>
  <si>
    <t>x-501 to x-504
x-601 to x-626
x-801 to x-802</t>
  </si>
  <si>
    <t>Version 2023-04</t>
  </si>
  <si>
    <t>x-701 to x-702
x-703
201C, 202C (Updated copy of 2023 Club factor tables)
205C, 206C (Club factors for active members entitled to immediate benefits)</t>
  </si>
  <si>
    <t>Version 2025-01</t>
  </si>
  <si>
    <t>x-508</t>
  </si>
  <si>
    <t>Withdrawn factor tables:</t>
  </si>
  <si>
    <t>609, 610, 611, 612, 613, 614</t>
  </si>
  <si>
    <t>Other changes:</t>
  </si>
  <si>
    <t>The key assumptions underlying the factors have been added on a separate tab called "Assumptions".</t>
  </si>
  <si>
    <t>Version 2026-01</t>
  </si>
  <si>
    <t>x-221</t>
  </si>
  <si>
    <t>201 to 221, 301 to 336, 505 to 507</t>
  </si>
  <si>
    <t>Version 2026-02</t>
  </si>
  <si>
    <t>Assumptions underlying factors</t>
  </si>
  <si>
    <t>2026 factor review set</t>
  </si>
  <si>
    <t>2023 factor review set</t>
  </si>
  <si>
    <t>Discount rate net of CPI</t>
  </si>
  <si>
    <t>2% pa</t>
  </si>
  <si>
    <t>1.7% pa</t>
  </si>
  <si>
    <t>Discount rate net of post88 GMP</t>
  </si>
  <si>
    <t>2.452% pa</t>
  </si>
  <si>
    <t>2.302% pa</t>
  </si>
  <si>
    <t>Nominal discount rate</t>
  </si>
  <si>
    <t>4.040% pa</t>
  </si>
  <si>
    <t>3.734% pa</t>
  </si>
  <si>
    <t>CPI</t>
  </si>
  <si>
    <t>Post 88 GMP increases</t>
  </si>
  <si>
    <t>1.55% pa</t>
  </si>
  <si>
    <t>1.4% pa</t>
  </si>
  <si>
    <t>RPI</t>
  </si>
  <si>
    <t>2.145% pa</t>
  </si>
  <si>
    <t>3.15% pa pre 2030
2.1% pa post 2030</t>
  </si>
  <si>
    <t>RPI capped at 5% pa</t>
  </si>
  <si>
    <t>n/a</t>
  </si>
  <si>
    <t>Long-term earnings growth</t>
  </si>
  <si>
    <t>3.8% pa</t>
  </si>
  <si>
    <t>Allowance for short term salary increases</t>
  </si>
  <si>
    <t>Nil</t>
  </si>
  <si>
    <t>CARE scheme in-service revaluation</t>
  </si>
  <si>
    <t>3.25% pa</t>
  </si>
  <si>
    <t>Male pensioners</t>
  </si>
  <si>
    <t>107% of S3NMA</t>
  </si>
  <si>
    <t>Female pensioners</t>
  </si>
  <si>
    <t>115% of S3NFA</t>
  </si>
  <si>
    <t>Male pensioners (ill-health)</t>
  </si>
  <si>
    <t>105% of S3NMA_H</t>
  </si>
  <si>
    <t>Female pensioners (ill-health)</t>
  </si>
  <si>
    <t>121% of S3NFA_H</t>
  </si>
  <si>
    <t>Male dependants</t>
  </si>
  <si>
    <t xml:space="preserve">78% of S3DMA </t>
  </si>
  <si>
    <t>Female dependants</t>
  </si>
  <si>
    <t>99% of S3DFA</t>
  </si>
  <si>
    <t>Future mortality improvements</t>
  </si>
  <si>
    <t>Based on ONS 2022 principal UK population projection</t>
  </si>
  <si>
    <t>Based on ONS 2020 principal UK population projection</t>
  </si>
  <si>
    <t>Year of use</t>
  </si>
  <si>
    <t>Proportion of male and female members for unisex factors</t>
  </si>
  <si>
    <t>Members: 70% male, 30% female
Dependants: 30% male, 70% female</t>
  </si>
  <si>
    <t>Expense loading</t>
  </si>
  <si>
    <t>Allowance for short-term dependants’ pensions</t>
  </si>
  <si>
    <t>Deferred Normal pension age in the 2015 scheme</t>
  </si>
  <si>
    <t>In line with HMT valuation directions</t>
  </si>
  <si>
    <t>Proportion partnered at retirement</t>
  </si>
  <si>
    <t>Generally in line with 2020 valuation assumptions: 80% (male) and 75% (female) of members 
assumed married at retirement, 85% (male) and 80% (female) assumed partnered.
100% for options where the member can purchase additional dependant benefits]
100% for options where the member can purchase additional dependant benefits</t>
  </si>
  <si>
    <t>Age difference between member and partner</t>
  </si>
  <si>
    <t>Male: 3 years older than partner
Female: 3 years younger than partner</t>
  </si>
  <si>
    <t>Rates of ill-health retirement</t>
  </si>
  <si>
    <t>in line with 2020 valuation assumptions</t>
  </si>
  <si>
    <t>Mortality before retirement</t>
  </si>
  <si>
    <t>Rates of leaving service</t>
  </si>
  <si>
    <t>Retirement ages</t>
  </si>
  <si>
    <t>All retirements from active service assumed to take place at normal pension age. 
All retirements from deferred assumed to take place at deferred pension age</t>
  </si>
  <si>
    <t>Salary scale for transfers-in</t>
  </si>
  <si>
    <t>Not applicable</t>
  </si>
  <si>
    <t>Allowance for commutation</t>
  </si>
  <si>
    <t>Factor list</t>
  </si>
  <si>
    <t>Link to Tables</t>
  </si>
  <si>
    <t>Scheme</t>
  </si>
  <si>
    <t>Section</t>
  </si>
  <si>
    <t>Factor Type</t>
  </si>
  <si>
    <t>Gender</t>
  </si>
  <si>
    <t>Factor Age/Period Definition</t>
  </si>
  <si>
    <t>Section Number (x)</t>
  </si>
  <si>
    <t>Series Number</t>
  </si>
  <si>
    <t>Table Reference
(Section-Series Number)</t>
  </si>
  <si>
    <t>Table Reference in Guidance</t>
  </si>
  <si>
    <t>Related Factor Guidance</t>
  </si>
  <si>
    <t>Date Factors Issued to Client</t>
  </si>
  <si>
    <t>Date Factors Implemented (if known)</t>
  </si>
  <si>
    <t>Factor Status</t>
  </si>
  <si>
    <t>Assumption set</t>
  </si>
  <si>
    <t>CETV</t>
  </si>
  <si>
    <t>Non club transfer value factors for deferred benefits payable from 60</t>
  </si>
  <si>
    <t>Male</t>
  </si>
  <si>
    <t>Age last birthday at relevant date</t>
  </si>
  <si>
    <t>NA1 (201)</t>
  </si>
  <si>
    <t>NA1</t>
  </si>
  <si>
    <t>Issued</t>
  </si>
  <si>
    <t>Club transfer value factors for deferred benefits payable from 60</t>
  </si>
  <si>
    <t>A1 (201C)</t>
  </si>
  <si>
    <t>201C</t>
  </si>
  <si>
    <t>Table A1 (Table 2 in Public Sector Transfer Club Factors 2023 workbook)</t>
  </si>
  <si>
    <t>Female</t>
  </si>
  <si>
    <t>NA2 (202)</t>
  </si>
  <si>
    <t>NA2</t>
  </si>
  <si>
    <t>A2 (202C)</t>
  </si>
  <si>
    <t>202C</t>
  </si>
  <si>
    <t>Table A2 (Table 2 in Public Sector Transfer Club Factors 2023 workbook)</t>
  </si>
  <si>
    <t>CETV factors for deferred benefits payable from 50</t>
  </si>
  <si>
    <t>D1 (203)</t>
  </si>
  <si>
    <t>D1</t>
  </si>
  <si>
    <t>D2 (204)</t>
  </si>
  <si>
    <t>D2</t>
  </si>
  <si>
    <t>Non club transfer value factors for active members entitled to immediate benefits</t>
  </si>
  <si>
    <t>NF1 (205)</t>
  </si>
  <si>
    <t>NF1</t>
  </si>
  <si>
    <t>Club Transfer value factors for active members entitled to immediate benefits</t>
  </si>
  <si>
    <t>Unisex</t>
  </si>
  <si>
    <t>F1 (205C)</t>
  </si>
  <si>
    <t>205C</t>
  </si>
  <si>
    <t>Table F1</t>
  </si>
  <si>
    <t>NF2 (206)</t>
  </si>
  <si>
    <t>NF2</t>
  </si>
  <si>
    <t>F2 (206C)</t>
  </si>
  <si>
    <t>206C</t>
  </si>
  <si>
    <t>Table F2</t>
  </si>
  <si>
    <t>Non club transfer value factors for deferred benefits payable from 65</t>
  </si>
  <si>
    <t>NA1_06 (207)</t>
  </si>
  <si>
    <t>NA1_06</t>
  </si>
  <si>
    <t>Non club transfer value factors for deferred benefits payable from 65 - Females aged below 60</t>
  </si>
  <si>
    <t>NA2_06 (208)</t>
  </si>
  <si>
    <t>NA2_06</t>
  </si>
  <si>
    <t>Non club transfer value factors for deferred benefits payable from 65 - Females aged 60 and over</t>
  </si>
  <si>
    <t>NA3_06 (209)</t>
  </si>
  <si>
    <t>NA3_06</t>
  </si>
  <si>
    <t>NF1_06 (210)</t>
  </si>
  <si>
    <t>NF1_06</t>
  </si>
  <si>
    <t>NF2_06 (211)</t>
  </si>
  <si>
    <t>NF2_06</t>
  </si>
  <si>
    <t>Non club transfer value factors for deferred benefits payable from NPA 65</t>
  </si>
  <si>
    <t>NA1_15_65 (212)</t>
  </si>
  <si>
    <t>NA1_15_65</t>
  </si>
  <si>
    <t>Non club transfer value factors for deferred benefits payable from NPA 66</t>
  </si>
  <si>
    <t>NA1_15_66 (213)</t>
  </si>
  <si>
    <t>NA1_15_66</t>
  </si>
  <si>
    <t>Non club transfer value factors for deferred benefits payable from NPA 67</t>
  </si>
  <si>
    <t>NA1_15_67 (214)</t>
  </si>
  <si>
    <t>NA1_15_67</t>
  </si>
  <si>
    <t>Non club transfer value factors for deferred benefits payable from NPA 68</t>
  </si>
  <si>
    <t>NA1_15_68 (215)</t>
  </si>
  <si>
    <t>NA1_15_68</t>
  </si>
  <si>
    <t>NA2_15_65 (216)</t>
  </si>
  <si>
    <t>NA2_15_65</t>
  </si>
  <si>
    <t>NA2_15_66 (217)</t>
  </si>
  <si>
    <t>NA2_15_66</t>
  </si>
  <si>
    <t>NA2_15_67 (218)</t>
  </si>
  <si>
    <t>NA2_15_67</t>
  </si>
  <si>
    <t>NA2_15_68 (219)</t>
  </si>
  <si>
    <t>NA2_15_68</t>
  </si>
  <si>
    <t>NF1_15 (220)</t>
  </si>
  <si>
    <t>NF1_15</t>
  </si>
  <si>
    <t>NF2_15 (221)</t>
  </si>
  <si>
    <t>NF2_15</t>
  </si>
  <si>
    <t>TV In (non-club)</t>
  </si>
  <si>
    <t>Factors for non-club incoming transfers</t>
  </si>
  <si>
    <t>TVIN_15M (226)</t>
  </si>
  <si>
    <t>Table TVIN_15M</t>
  </si>
  <si>
    <t>TVIN_15F (227)</t>
  </si>
  <si>
    <t>Table TVIN_15F</t>
  </si>
  <si>
    <t>GMP test factors</t>
  </si>
  <si>
    <t>Male &amp; Female</t>
  </si>
  <si>
    <t>TVIN_15GMP (228)</t>
  </si>
  <si>
    <t>Table TVIN_15GMP</t>
  </si>
  <si>
    <t>CETV - Factors used in the calculation of Adjustment B (F P-A)</t>
  </si>
  <si>
    <t>Male and Female</t>
  </si>
  <si>
    <t>M (229)</t>
  </si>
  <si>
    <t>Table M</t>
  </si>
  <si>
    <t>PenCE</t>
  </si>
  <si>
    <t>Pensioner cash equivalent factors for divorce purposes - retirement not on grounds of ill health</t>
  </si>
  <si>
    <t>G1 (301)</t>
  </si>
  <si>
    <t>G1</t>
  </si>
  <si>
    <t>G2 (302)</t>
  </si>
  <si>
    <t>G2</t>
  </si>
  <si>
    <t>Ill health pensioner cash equivalent factors for divorce purposes - retirement on grounds of ill health</t>
  </si>
  <si>
    <t>H1 (303)</t>
  </si>
  <si>
    <t>H1</t>
  </si>
  <si>
    <t>H2 (304)</t>
  </si>
  <si>
    <t>H2</t>
  </si>
  <si>
    <t>G1_06 (305)</t>
  </si>
  <si>
    <t>G1_06</t>
  </si>
  <si>
    <t>G2_06 (306)</t>
  </si>
  <si>
    <t>G2_06</t>
  </si>
  <si>
    <t>Pensioner cash equivalent factors for divorce purposes - retirement on grounds of ill health</t>
  </si>
  <si>
    <t>H1_06 (307)</t>
  </si>
  <si>
    <t>H1_06</t>
  </si>
  <si>
    <t>H2_06 (308)</t>
  </si>
  <si>
    <t>H2_06</t>
  </si>
  <si>
    <t>G1_15 (309)</t>
  </si>
  <si>
    <t>G1_15</t>
  </si>
  <si>
    <t>G2_15 (310)</t>
  </si>
  <si>
    <t>G2_15</t>
  </si>
  <si>
    <t>H1_15 (311)</t>
  </si>
  <si>
    <t>H1_15</t>
  </si>
  <si>
    <t>H2_15 (312)</t>
  </si>
  <si>
    <t>H2_15</t>
  </si>
  <si>
    <t>Pension Credit</t>
  </si>
  <si>
    <t>Factors for calculating the pension credit</t>
  </si>
  <si>
    <t>K (313)</t>
  </si>
  <si>
    <t>K</t>
  </si>
  <si>
    <t>K_06 (314)</t>
  </si>
  <si>
    <t>K_06</t>
  </si>
  <si>
    <t>Factors for calculating the pension credit for members with NPA 65</t>
  </si>
  <si>
    <t>K_15_65 (315)</t>
  </si>
  <si>
    <t>K_15_65</t>
  </si>
  <si>
    <t>Factors for calculating the pension credit for members with NPA 66</t>
  </si>
  <si>
    <t>K_15_66 (316)</t>
  </si>
  <si>
    <t>K_15_66</t>
  </si>
  <si>
    <t>Factors for calculating the pension credit for members with NPA 67</t>
  </si>
  <si>
    <t>K_15_67 (317)</t>
  </si>
  <si>
    <t>K_15_67</t>
  </si>
  <si>
    <t>Factors for calculating the pension credit for members with NPA 68</t>
  </si>
  <si>
    <t>K_15_68 (318)</t>
  </si>
  <si>
    <t>K_15_68</t>
  </si>
  <si>
    <t>Factors used in the calculation of Adjustment B</t>
  </si>
  <si>
    <t>M (319)</t>
  </si>
  <si>
    <t>M</t>
  </si>
  <si>
    <t>Pension Debit</t>
  </si>
  <si>
    <t>Adjustment to pension debit on retirement - normal health</t>
  </si>
  <si>
    <t>Age of the member when benefits come into payment</t>
  </si>
  <si>
    <t>N (320)</t>
  </si>
  <si>
    <t>N</t>
  </si>
  <si>
    <t>Adjustment to pension debit on retirement - ill health</t>
  </si>
  <si>
    <t>P (321)</t>
  </si>
  <si>
    <t>P</t>
  </si>
  <si>
    <t>Factors for calculating the pension debit retirement timing factor - normal health</t>
  </si>
  <si>
    <t>Age (Years/Months)</t>
  </si>
  <si>
    <t>Q1 (322)</t>
  </si>
  <si>
    <t>Q1</t>
  </si>
  <si>
    <t>Factors for calculating the penson debit retirement timing factor - ill health</t>
  </si>
  <si>
    <t>Q2 (323)</t>
  </si>
  <si>
    <t>Q2</t>
  </si>
  <si>
    <t>Factors for calculating the pension debit retirement timing factor</t>
  </si>
  <si>
    <t>R (324)</t>
  </si>
  <si>
    <t>R</t>
  </si>
  <si>
    <t>S1 (325)</t>
  </si>
  <si>
    <t>S1</t>
  </si>
  <si>
    <t>Factors for calculating the pension debit retirement timing factor - ill health</t>
  </si>
  <si>
    <t>S2 (326)</t>
  </si>
  <si>
    <t>S2</t>
  </si>
  <si>
    <t>T1 (327)</t>
  </si>
  <si>
    <t>T1</t>
  </si>
  <si>
    <t>T2 (328)</t>
  </si>
  <si>
    <t>T2</t>
  </si>
  <si>
    <t>U1 (329)</t>
  </si>
  <si>
    <t>U1</t>
  </si>
  <si>
    <t>U2 (330)</t>
  </si>
  <si>
    <t>U2</t>
  </si>
  <si>
    <t>Reduction to pension debit on retirement before age 65 - Adjustment to pension</t>
  </si>
  <si>
    <t>Q1_06 (331)</t>
  </si>
  <si>
    <t>Q1_06</t>
  </si>
  <si>
    <t>Reduction to pension debit on retirement before age 65 - Adjustment to lump sum</t>
  </si>
  <si>
    <t>Q2_06 (332)</t>
  </si>
  <si>
    <t>Q2_06</t>
  </si>
  <si>
    <t>Reduction to pension debit on ill health retirement - Adjustment to pension</t>
  </si>
  <si>
    <t>R1_06 (333)</t>
  </si>
  <si>
    <t>R1_06</t>
  </si>
  <si>
    <t>Reduction to pension debit on ill health retirement - Adjustment to lump sum</t>
  </si>
  <si>
    <t>R2_06 (334)</t>
  </si>
  <si>
    <t>R2_06</t>
  </si>
  <si>
    <t>Reduction to pension debit on retirement before SPA - Adjustment to pension</t>
  </si>
  <si>
    <t>Period to SPA (in years and complete months)</t>
  </si>
  <si>
    <t>Q_15 (335)</t>
  </si>
  <si>
    <t>Q_15</t>
  </si>
  <si>
    <t>R_15 (336)</t>
  </si>
  <si>
    <t>R_15</t>
  </si>
  <si>
    <t>ERF</t>
  </si>
  <si>
    <t>Early payment reduction factor - retirement from active service before NPA</t>
  </si>
  <si>
    <t>Period to NPA (in years and complete months)</t>
  </si>
  <si>
    <t>A (401)</t>
  </si>
  <si>
    <t>Table A</t>
  </si>
  <si>
    <t>Early payment reduction factor - retirement from deferred status before SPA</t>
  </si>
  <si>
    <t>B (402)</t>
  </si>
  <si>
    <t>Table B</t>
  </si>
  <si>
    <t>LRF</t>
  </si>
  <si>
    <t>Age addition factors for pensions with a CPI + 1.25% pa revaluation rate</t>
  </si>
  <si>
    <t>Age last birthday</t>
  </si>
  <si>
    <t>A (403)</t>
  </si>
  <si>
    <t>Age addition factors for pensions with a CPI revaluation rate</t>
  </si>
  <si>
    <t>B (404)</t>
  </si>
  <si>
    <t>Late payment supplement factors</t>
  </si>
  <si>
    <t>Period from SPA (in years and complete months)</t>
  </si>
  <si>
    <t>C (405)</t>
  </si>
  <si>
    <t>Table C</t>
  </si>
  <si>
    <t>Early payment reduction factor for Pension - retirement from deferred</t>
  </si>
  <si>
    <t>Age at early retirement (in years and complete months)</t>
  </si>
  <si>
    <t>A (406)</t>
  </si>
  <si>
    <t>Early payment reduction factor for Lump Sum - retirement from deferred</t>
  </si>
  <si>
    <t>B (407)</t>
  </si>
  <si>
    <t>Triv Comm</t>
  </si>
  <si>
    <t>Factor for commutation of small pension in the 1987 scheme</t>
  </si>
  <si>
    <t>Age in completed years</t>
  </si>
  <si>
    <t>1 (501)</t>
  </si>
  <si>
    <t>Table 1</t>
  </si>
  <si>
    <t>2006 &amp; 2015</t>
  </si>
  <si>
    <t>Factor for commutation of small pension in the 2006 and 2015 schemes</t>
  </si>
  <si>
    <t>2 (502)</t>
  </si>
  <si>
    <t>Table 2</t>
  </si>
  <si>
    <t>1987, 2006 &amp; 2015</t>
  </si>
  <si>
    <t>Factors for the trivial commutation of pension payable to surviving dependants and for capitalisation of survivor pension for determination of death gratuity from the 1987, 2006 and 2015 schemes</t>
  </si>
  <si>
    <t>3 (503)</t>
  </si>
  <si>
    <t>Table 3</t>
  </si>
  <si>
    <t>Inverse Comm</t>
  </si>
  <si>
    <t>Inverse commutation factors - NPPS factors for exchange of lump sum for additional annual pension payments. Age in years and completed months on day pension commences</t>
  </si>
  <si>
    <t>Years/Months</t>
  </si>
  <si>
    <t>Table in Appendix A</t>
  </si>
  <si>
    <t>Commutation</t>
  </si>
  <si>
    <t>Factors for commutation of pension to lump sum</t>
  </si>
  <si>
    <t>Table 1 (505)</t>
  </si>
  <si>
    <t>Additional factors in respect of accrued pension increases for use in commutation before age 55 after a break since leaving pensionable service</t>
  </si>
  <si>
    <t>Table 2 (506)</t>
  </si>
  <si>
    <t>Timing adjustment factors for use in commutation before age 55 after a break since leaving pensionable service</t>
  </si>
  <si>
    <t>Table 3 (507)</t>
  </si>
  <si>
    <t>Rule of Thumb Capitalisation Factor for death gratuities for survivor aged below 60</t>
  </si>
  <si>
    <t>N/A</t>
  </si>
  <si>
    <t>Table 4 (508)</t>
  </si>
  <si>
    <t>Table 4</t>
  </si>
  <si>
    <t>Scheme pays AA</t>
  </si>
  <si>
    <t>Factors for calculating annual allowance debit</t>
  </si>
  <si>
    <t>A_87 (601)</t>
  </si>
  <si>
    <t>Table A_87</t>
  </si>
  <si>
    <t>A_06 (602)</t>
  </si>
  <si>
    <t>Table A_06</t>
  </si>
  <si>
    <t>A_15_65 (603)</t>
  </si>
  <si>
    <t>Table A_15_65</t>
  </si>
  <si>
    <t>A_15_66 (604)</t>
  </si>
  <si>
    <t>Table A_15_66</t>
  </si>
  <si>
    <t>A_15_67 (605)</t>
  </si>
  <si>
    <t>Table A_15_67</t>
  </si>
  <si>
    <t>A_15_68 (606)</t>
  </si>
  <si>
    <t>Table A_15_68</t>
  </si>
  <si>
    <t>Retirement timing factor - AA pension debit on normal health retirement</t>
  </si>
  <si>
    <t>B_87 (607)</t>
  </si>
  <si>
    <t>Table B_87</t>
  </si>
  <si>
    <t>Retirement timing factor - AA pension debit on ill health retirement before age 60</t>
  </si>
  <si>
    <t>C_87 (608)</t>
  </si>
  <si>
    <t>Table C_87</t>
  </si>
  <si>
    <t>Scheme pays LTA</t>
  </si>
  <si>
    <t>Factors for calculating LTA debit - retirement not on grounds of ill health</t>
  </si>
  <si>
    <t>G_87 (609)</t>
  </si>
  <si>
    <t>Table G_87</t>
  </si>
  <si>
    <t>Withdrawn</t>
  </si>
  <si>
    <t>Factors for calculating LTA debit - retirement on grounds of ill health</t>
  </si>
  <si>
    <t>H_87 (610)</t>
  </si>
  <si>
    <t>Table H_87</t>
  </si>
  <si>
    <t>Factors for calculating LTA debits - retirement not on grounds of ill health</t>
  </si>
  <si>
    <t>F_06 (611)</t>
  </si>
  <si>
    <t>Table F_06</t>
  </si>
  <si>
    <t>Factors for calculating LTA debits - retirement on grounds of ill health</t>
  </si>
  <si>
    <t>G_06 (612)</t>
  </si>
  <si>
    <t>Table G_06</t>
  </si>
  <si>
    <t>F_15 (613)</t>
  </si>
  <si>
    <t>Table F_15</t>
  </si>
  <si>
    <t>G_15 (614)</t>
  </si>
  <si>
    <t>Table G_15</t>
  </si>
  <si>
    <t>Scheme Pays AA</t>
  </si>
  <si>
    <t>Age of member when benefits come into payment</t>
  </si>
  <si>
    <t>D1_87 (615)</t>
  </si>
  <si>
    <t>Table D1_87</t>
  </si>
  <si>
    <t>D2_87 (616)</t>
  </si>
  <si>
    <t>Table D2_87</t>
  </si>
  <si>
    <t>E1_87 (617)</t>
  </si>
  <si>
    <t>Table E1_87</t>
  </si>
  <si>
    <t>E2_87 (618)</t>
  </si>
  <si>
    <t>Table E2_87</t>
  </si>
  <si>
    <t>F1_87 (619)</t>
  </si>
  <si>
    <t>Table F1_87</t>
  </si>
  <si>
    <t>F2_87 (620)</t>
  </si>
  <si>
    <t>Table F2_87</t>
  </si>
  <si>
    <t>Early retirement factor - annual allowance pension debit on retirement before age 65 - normal health</t>
  </si>
  <si>
    <t>B_06 (621)</t>
  </si>
  <si>
    <t>Table B_06</t>
  </si>
  <si>
    <t>Early retirement factor - annual allowance pension debit on retirement before age 65 - ill health</t>
  </si>
  <si>
    <t>C_06 (622)</t>
  </si>
  <si>
    <t>Table C_06</t>
  </si>
  <si>
    <t>Early retirement factor - annual allowance lump sum debit on retirement before age 65 - normal health</t>
  </si>
  <si>
    <t>D_06 (623)</t>
  </si>
  <si>
    <t>Table D_06</t>
  </si>
  <si>
    <t>Early retirement factor - annual allowance lump sum debit on retirement before age 65 - ill health</t>
  </si>
  <si>
    <t>E_06 (624)</t>
  </si>
  <si>
    <t>Table E_06</t>
  </si>
  <si>
    <t>Early retirement factor - annual allowance pension debit on retirement before SPA - normal health</t>
  </si>
  <si>
    <t>B_15 (625)</t>
  </si>
  <si>
    <t>Table B_15</t>
  </si>
  <si>
    <t>Early retirement factor - annual allowance pension debit on retirement before SPA - ill health</t>
  </si>
  <si>
    <t>C_15 (626)</t>
  </si>
  <si>
    <t>Table C_15</t>
  </si>
  <si>
    <t>Added pension</t>
  </si>
  <si>
    <t>Factors for Self only AP</t>
  </si>
  <si>
    <t>Age last birthday at start of scheme year</t>
  </si>
  <si>
    <t>S-AP (701)</t>
  </si>
  <si>
    <t>Table S-AP</t>
  </si>
  <si>
    <t>Factors for all beneficiaries AP</t>
  </si>
  <si>
    <t>B-AP (702)</t>
  </si>
  <si>
    <t>Table B-AP</t>
  </si>
  <si>
    <t>Actuarial reduction buyout</t>
  </si>
  <si>
    <t>Early payment reduction buy out factors</t>
  </si>
  <si>
    <t>Age in years and complete months on day pension commences</t>
  </si>
  <si>
    <t>C (703)</t>
  </si>
  <si>
    <t>Max commutation</t>
  </si>
  <si>
    <t>Provisional maximum proportion of pension for those retiring on grounds of ill-health</t>
  </si>
  <si>
    <t>1 (801)</t>
  </si>
  <si>
    <t>Provisional maximum proportion of pension for those retiring on grounds other than ill health</t>
  </si>
  <si>
    <t>2 (802)</t>
  </si>
  <si>
    <t>Data Item</t>
  </si>
  <si>
    <t>Factor Table Information</t>
  </si>
  <si>
    <t>Client</t>
  </si>
  <si>
    <t>Section Number</t>
  </si>
  <si>
    <t>Table Reference</t>
  </si>
  <si>
    <t>Related Factor Table Reference</t>
  </si>
  <si>
    <t>Assumption Set</t>
  </si>
  <si>
    <t>Age</t>
  </si>
  <si>
    <t>Pension of £1 per annum</t>
  </si>
  <si>
    <t>Survivor's pension of £1 per annum</t>
  </si>
  <si>
    <t>Gross pension of £1 per annum</t>
  </si>
  <si>
    <t>Lump sum of £1</t>
  </si>
  <si>
    <t>Surviving partner's pension of £1 pa</t>
  </si>
  <si>
    <t>Gross pension of £1 pa</t>
  </si>
  <si>
    <t>Survivor's pension of £1 pa</t>
  </si>
  <si>
    <t>Males</t>
  </si>
  <si>
    <t>Females</t>
  </si>
  <si>
    <t>29 and under</t>
  </si>
  <si>
    <t>30 to 39</t>
  </si>
  <si>
    <t>40 to 49</t>
  </si>
  <si>
    <t>50 to 59</t>
  </si>
  <si>
    <t>60 and over</t>
  </si>
  <si>
    <t>(F P-A) Males</t>
  </si>
  <si>
    <t>(F P-A) Females</t>
  </si>
  <si>
    <t>Deduction for GMP of £1 per annum</t>
  </si>
  <si>
    <t>Pension of £1 per annum - Males</t>
  </si>
  <si>
    <t>Pension of £1 per annum - Females</t>
  </si>
  <si>
    <t>Lump sum of £1- Males</t>
  </si>
  <si>
    <t>Lump sum of £1 - Females</t>
  </si>
  <si>
    <t>F(P-A) - Males</t>
  </si>
  <si>
    <t>F(P-A) - Females</t>
  </si>
  <si>
    <t>Months/Age</t>
  </si>
  <si>
    <t>Months/Years Early</t>
  </si>
  <si>
    <t>Pension</t>
  </si>
  <si>
    <t>Months/Years Late</t>
  </si>
  <si>
    <t>Age/Months</t>
  </si>
  <si>
    <t>Factors for the benefits in payment to member</t>
  </si>
  <si>
    <t>Factors for the survivor's pension</t>
  </si>
  <si>
    <t xml:space="preserve">Factors for the survivor's pension </t>
  </si>
  <si>
    <t>Factors for benefits in payment to survivor</t>
  </si>
  <si>
    <t>Cells highlighted orange should only be used for ill-health retirements</t>
  </si>
  <si>
    <t>Normal health retirements at these ages should be referred to GAD</t>
  </si>
  <si>
    <t>Below 48</t>
  </si>
  <si>
    <t>Factor</t>
  </si>
  <si>
    <t>Value</t>
  </si>
  <si>
    <t>RTCF</t>
  </si>
  <si>
    <t>AA debit factor per £1 of pension per annum</t>
  </si>
  <si>
    <t>Annual allowance debit factor per £1 of pension per annum</t>
  </si>
  <si>
    <t>Annual allowance debit factor per £1 of lump sum</t>
  </si>
  <si>
    <t>Added Pension Self only - Male</t>
  </si>
  <si>
    <t>Added Pension Self only - Female</t>
  </si>
  <si>
    <t>Added Pension All Beneficiaries - Male and Female</t>
  </si>
  <si>
    <t>Male and Female Retirees</t>
  </si>
  <si>
    <t>226 to 227, 229, 401 to 407, 501 to 504, 508, 701 to 702</t>
  </si>
  <si>
    <t>To be confirmed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</si>
</sst>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
    <numFmt numFmtId="166" formatCode="0.0%"/>
  </numFmts>
  <fonts count="37" x14ac:knownFonts="1">
    <font>
      <sz val="10"/>
      <name val="Arial"/>
      <family val="2"/>
    </font>
    <font>
      <sz val="11"/>
      <color theme="1"/>
      <name val="Arial"/>
      <family val="2"/>
      <scheme val="minor"/>
    </font>
    <font>
      <sz val="11"/>
      <color theme="1"/>
      <name val="Arial"/>
      <family val="2"/>
      <scheme val="minor"/>
    </font>
    <font>
      <b/>
      <sz val="12"/>
      <name val="Arial"/>
      <family val="2"/>
    </font>
    <font>
      <sz val="12"/>
      <color theme="8"/>
      <name val="Arial"/>
      <family val="2"/>
    </font>
    <font>
      <sz val="12"/>
      <color rgb="FF000000"/>
      <name val="Arial"/>
      <family val="2"/>
    </font>
    <font>
      <b/>
      <sz val="12"/>
      <color rgb="FF000000"/>
      <name val="Arial"/>
      <family val="2"/>
    </font>
    <font>
      <sz val="12"/>
      <color theme="9"/>
      <name val="Arial"/>
      <family val="2"/>
    </font>
    <font>
      <sz val="10"/>
      <name val="Arial"/>
      <family val="2"/>
    </font>
    <font>
      <b/>
      <sz val="11"/>
      <color rgb="FFFA7D00"/>
      <name val="Arial"/>
      <family val="2"/>
      <scheme val="minor"/>
    </font>
    <font>
      <i/>
      <sz val="11"/>
      <color rgb="FF7F7F7F"/>
      <name val="Arial"/>
      <family val="2"/>
      <scheme val="minor"/>
    </font>
    <font>
      <sz val="11"/>
      <color theme="9" tint="0.39994506668294322"/>
      <name val="Arial"/>
      <family val="2"/>
      <scheme val="minor"/>
    </font>
    <font>
      <sz val="10"/>
      <color theme="0"/>
      <name val="Arial"/>
      <family val="2"/>
    </font>
    <font>
      <sz val="18"/>
      <color theme="3"/>
      <name val="Arial"/>
      <family val="2"/>
      <scheme val="major"/>
    </font>
    <font>
      <b/>
      <sz val="15"/>
      <color theme="3"/>
      <name val="Arial"/>
      <family val="2"/>
    </font>
    <font>
      <b/>
      <sz val="13"/>
      <color theme="3"/>
      <name val="Arial"/>
      <family val="2"/>
    </font>
    <font>
      <b/>
      <sz val="11"/>
      <color theme="3"/>
      <name val="Arial"/>
      <family val="2"/>
    </font>
    <font>
      <sz val="12"/>
      <color rgb="FF006100"/>
      <name val="Arial"/>
      <family val="2"/>
    </font>
    <font>
      <sz val="12"/>
      <color rgb="FF9C0006"/>
      <name val="Arial"/>
      <family val="2"/>
    </font>
    <font>
      <b/>
      <sz val="12"/>
      <color rgb="FF3F3F3F"/>
      <name val="Arial"/>
      <family val="2"/>
    </font>
    <font>
      <sz val="12"/>
      <color rgb="FFFA7D00"/>
      <name val="Arial"/>
      <family val="2"/>
    </font>
    <font>
      <b/>
      <sz val="12"/>
      <color theme="0"/>
      <name val="Arial"/>
      <family val="2"/>
    </font>
    <font>
      <sz val="12"/>
      <color rgb="FFFF0000"/>
      <name val="Arial"/>
      <family val="2"/>
    </font>
    <font>
      <b/>
      <sz val="12"/>
      <color theme="1"/>
      <name val="Arial"/>
      <family val="2"/>
    </font>
    <font>
      <sz val="12"/>
      <color theme="7"/>
      <name val="Arial"/>
      <family val="2"/>
    </font>
    <font>
      <sz val="12"/>
      <color theme="6"/>
      <name val="Arial"/>
      <family val="2"/>
    </font>
    <font>
      <u/>
      <sz val="10"/>
      <color theme="10"/>
      <name val="Arial"/>
      <family val="2"/>
    </font>
    <font>
      <sz val="12"/>
      <color theme="3"/>
      <name val="Arial"/>
      <family val="2"/>
    </font>
    <font>
      <b/>
      <sz val="16"/>
      <color rgb="FF000000"/>
      <name val="Arial"/>
      <family val="2"/>
    </font>
    <font>
      <b/>
      <sz val="12"/>
      <color rgb="FF00635B"/>
      <name val="Arial"/>
      <family val="2"/>
    </font>
    <font>
      <sz val="10"/>
      <color rgb="FF808080"/>
      <name val="Arial"/>
      <family val="2"/>
    </font>
    <font>
      <u/>
      <sz val="10"/>
      <color rgb="FF0070C0"/>
      <name val="Arial"/>
      <family val="2"/>
    </font>
    <font>
      <b/>
      <sz val="10"/>
      <name val="Arial"/>
      <family val="2"/>
    </font>
    <font>
      <b/>
      <sz val="10"/>
      <color rgb="FF000000"/>
      <name val="Arial"/>
      <family val="2"/>
    </font>
    <font>
      <sz val="10"/>
      <color rgb="FF000000"/>
      <name val="Arial"/>
      <family val="2"/>
    </font>
    <font>
      <sz val="8"/>
      <name val="Arial"/>
      <family val="2"/>
    </font>
    <font>
      <u/>
      <sz val="10"/>
      <color indexed="12"/>
      <name val="Arial"/>
      <family val="2"/>
    </font>
  </fonts>
  <fills count="14">
    <fill>
      <patternFill patternType="none"/>
    </fill>
    <fill>
      <patternFill patternType="gray125"/>
    </fill>
    <fill>
      <patternFill patternType="solid">
        <fgColor theme="9"/>
        <bgColor indexed="64"/>
      </patternFill>
    </fill>
    <fill>
      <patternFill patternType="solid">
        <fgColor theme="8" tint="0.59999389629810485"/>
        <bgColor indexed="64"/>
      </patternFill>
    </fill>
    <fill>
      <patternFill patternType="solid">
        <fgColor theme="4" tint="0.499984740745262"/>
        <bgColor indexed="64"/>
      </patternFill>
    </fill>
    <fill>
      <patternFill patternType="solid">
        <fgColor rgb="FFF2F2F2"/>
      </patternFill>
    </fill>
    <fill>
      <patternFill patternType="solid">
        <fgColor theme="4" tint="0.79998168889431442"/>
        <bgColor indexed="65"/>
      </patternFill>
    </fill>
    <fill>
      <patternFill patternType="solid">
        <fgColor theme="4" tint="0.59999389629810485"/>
        <bgColor indexed="65"/>
      </patternFill>
    </fill>
    <fill>
      <patternFill patternType="solid">
        <fgColor rgb="FFC6EFCE"/>
      </patternFill>
    </fill>
    <fill>
      <patternFill patternType="solid">
        <fgColor rgb="FFFFC7CE"/>
      </patternFill>
    </fill>
    <fill>
      <patternFill patternType="solid">
        <fgColor rgb="FFA5A5A5"/>
      </patternFill>
    </fill>
    <fill>
      <patternFill patternType="solid">
        <fgColor theme="2" tint="0.59999389629810485"/>
        <bgColor indexed="64"/>
      </patternFill>
    </fill>
    <fill>
      <patternFill patternType="solid">
        <fgColor theme="4" tint="0.59999389629810485"/>
        <bgColor indexed="64"/>
      </patternFill>
    </fill>
    <fill>
      <patternFill patternType="solid">
        <fgColor rgb="FFFFC0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s>
  <cellStyleXfs count="39">
    <xf numFmtId="0" fontId="0" fillId="0" borderId="0" applyNumberFormat="0" applyFill="0" applyBorder="0" applyAlignment="0" applyProtection="0"/>
    <xf numFmtId="0" fontId="9" fillId="5" borderId="2" applyNumberFormat="0" applyAlignment="0" applyProtection="0"/>
    <xf numFmtId="0" fontId="10" fillId="0" borderId="0" applyNumberFormat="0" applyFill="0" applyBorder="0" applyAlignment="0" applyProtection="0"/>
    <xf numFmtId="0" fontId="2" fillId="6" borderId="0" applyNumberFormat="0" applyBorder="0" applyAlignment="0" applyProtection="0"/>
    <xf numFmtId="0" fontId="2" fillId="7" borderId="0" applyNumberFormat="0" applyBorder="0" applyAlignment="0" applyProtection="0"/>
    <xf numFmtId="9" fontId="8" fillId="0" borderId="0" applyFont="0" applyFill="0" applyBorder="0" applyAlignment="0" applyProtection="0"/>
    <xf numFmtId="0" fontId="11" fillId="0" borderId="2" applyNumberFormat="0" applyAlignment="0" applyProtection="0"/>
    <xf numFmtId="0" fontId="12" fillId="2" borderId="3" applyNumberFormat="0" applyAlignment="0" applyProtection="0"/>
    <xf numFmtId="0" fontId="13" fillId="0" borderId="0" applyNumberFormat="0" applyFill="0" applyBorder="0" applyAlignment="0" applyProtection="0"/>
    <xf numFmtId="0" fontId="14" fillId="0" borderId="4" applyNumberFormat="0" applyFill="0" applyAlignment="0" applyProtection="0"/>
    <xf numFmtId="0" fontId="15" fillId="0" borderId="5" applyNumberFormat="0" applyFill="0" applyAlignment="0" applyProtection="0"/>
    <xf numFmtId="0" fontId="16" fillId="0" borderId="6" applyNumberFormat="0" applyFill="0" applyAlignment="0" applyProtection="0"/>
    <xf numFmtId="0" fontId="16" fillId="0" borderId="0" applyNumberFormat="0" applyFill="0" applyBorder="0" applyAlignment="0" applyProtection="0"/>
    <xf numFmtId="0" fontId="17" fillId="8" borderId="0" applyNumberFormat="0" applyBorder="0" applyAlignment="0" applyProtection="0"/>
    <xf numFmtId="0" fontId="18" fillId="9" borderId="0" applyNumberFormat="0" applyBorder="0" applyAlignment="0" applyProtection="0"/>
    <xf numFmtId="0" fontId="8" fillId="0" borderId="0"/>
    <xf numFmtId="0" fontId="19" fillId="5" borderId="7" applyNumberFormat="0" applyAlignment="0" applyProtection="0"/>
    <xf numFmtId="0" fontId="20" fillId="0" borderId="8" applyNumberFormat="0" applyFill="0" applyAlignment="0" applyProtection="0"/>
    <xf numFmtId="0" fontId="21" fillId="10" borderId="9" applyNumberFormat="0" applyAlignment="0" applyProtection="0"/>
    <xf numFmtId="0" fontId="22" fillId="0" borderId="0" applyNumberFormat="0" applyFill="0" applyBorder="0" applyAlignment="0" applyProtection="0"/>
    <xf numFmtId="0" fontId="23" fillId="0" borderId="10" applyNumberFormat="0" applyFill="0" applyAlignment="0" applyProtection="0"/>
    <xf numFmtId="0" fontId="5" fillId="0" borderId="1">
      <alignment horizontal="left" vertical="top" wrapText="1"/>
    </xf>
    <xf numFmtId="0" fontId="7" fillId="0" borderId="1">
      <alignment horizontal="left" vertical="top" wrapText="1"/>
    </xf>
    <xf numFmtId="0" fontId="25" fillId="0" borderId="1">
      <alignment horizontal="left" vertical="top" wrapText="1"/>
    </xf>
    <xf numFmtId="0" fontId="27" fillId="0" borderId="1">
      <alignment horizontal="left" vertical="top" wrapText="1"/>
    </xf>
    <xf numFmtId="0" fontId="4" fillId="0" borderId="1">
      <alignment horizontal="left" vertical="top" wrapText="1"/>
    </xf>
    <xf numFmtId="0" fontId="3" fillId="4" borderId="1">
      <alignment horizontal="left" vertical="top" wrapText="1"/>
    </xf>
    <xf numFmtId="0" fontId="23" fillId="0" borderId="1">
      <alignment horizontal="left" vertical="top" wrapText="1"/>
    </xf>
    <xf numFmtId="0" fontId="24" fillId="0" borderId="1">
      <alignment horizontal="left" vertical="top" wrapText="1"/>
    </xf>
    <xf numFmtId="0" fontId="26" fillId="0" borderId="0" applyNumberFormat="0" applyFill="0" applyBorder="0" applyAlignment="0" applyProtection="0"/>
    <xf numFmtId="0" fontId="31" fillId="0" borderId="0" applyNumberFormat="0" applyFill="0" applyBorder="0" applyAlignment="0" applyProtection="0"/>
    <xf numFmtId="0" fontId="8" fillId="0" borderId="0"/>
    <xf numFmtId="0" fontId="8" fillId="0" borderId="0"/>
    <xf numFmtId="0" fontId="1" fillId="0" borderId="0"/>
    <xf numFmtId="0" fontId="36" fillId="0" borderId="0" applyNumberFormat="0" applyFill="0" applyBorder="0" applyAlignment="0" applyProtection="0">
      <alignment vertical="top"/>
      <protection locked="0"/>
    </xf>
    <xf numFmtId="0" fontId="8" fillId="0" borderId="0"/>
    <xf numFmtId="0" fontId="8" fillId="0" borderId="0"/>
    <xf numFmtId="0" fontId="8" fillId="0" borderId="0"/>
    <xf numFmtId="0" fontId="26" fillId="0" borderId="0" applyNumberFormat="0" applyFill="0" applyBorder="0" applyAlignment="0" applyProtection="0"/>
  </cellStyleXfs>
  <cellXfs count="83">
    <xf numFmtId="0" fontId="0" fillId="0" borderId="0" xfId="0"/>
    <xf numFmtId="0" fontId="5" fillId="0" borderId="0" xfId="0" applyFont="1"/>
    <xf numFmtId="0" fontId="28" fillId="0" borderId="0" xfId="0" applyFont="1"/>
    <xf numFmtId="0" fontId="29" fillId="0" borderId="0" xfId="0" applyFont="1"/>
    <xf numFmtId="0" fontId="5" fillId="0" borderId="0" xfId="0" applyFont="1" applyAlignment="1">
      <alignment wrapText="1"/>
    </xf>
    <xf numFmtId="0" fontId="29" fillId="0" borderId="0" xfId="0" applyFont="1" applyAlignment="1">
      <alignment wrapText="1"/>
    </xf>
    <xf numFmtId="0" fontId="6" fillId="0" borderId="0" xfId="0" applyFont="1" applyAlignment="1">
      <alignment wrapText="1"/>
    </xf>
    <xf numFmtId="0" fontId="5" fillId="0" borderId="14" xfId="0" applyFont="1" applyBorder="1"/>
    <xf numFmtId="0" fontId="5" fillId="0" borderId="12" xfId="0" applyFont="1" applyBorder="1"/>
    <xf numFmtId="0" fontId="5" fillId="0" borderId="12" xfId="0" applyFont="1" applyBorder="1" applyAlignment="1">
      <alignment wrapText="1"/>
    </xf>
    <xf numFmtId="0" fontId="5" fillId="0" borderId="16" xfId="0" applyFont="1" applyBorder="1" applyAlignment="1">
      <alignment wrapText="1"/>
    </xf>
    <xf numFmtId="0" fontId="28" fillId="0" borderId="0" xfId="0" applyFont="1" applyAlignment="1">
      <alignment horizontal="left" indent="1"/>
    </xf>
    <xf numFmtId="0" fontId="5" fillId="0" borderId="0" xfId="0" applyFont="1" applyAlignment="1">
      <alignment horizontal="left" indent="1"/>
    </xf>
    <xf numFmtId="0" fontId="6" fillId="0" borderId="0" xfId="0" applyFont="1" applyAlignment="1">
      <alignment horizontal="left" indent="1"/>
    </xf>
    <xf numFmtId="0" fontId="5" fillId="11" borderId="0" xfId="0" applyFont="1" applyFill="1" applyAlignment="1">
      <alignment horizontal="left" indent="1"/>
    </xf>
    <xf numFmtId="0" fontId="5" fillId="12" borderId="0" xfId="0" applyFont="1" applyFill="1" applyAlignment="1">
      <alignment horizontal="left" indent="1"/>
    </xf>
    <xf numFmtId="0" fontId="5" fillId="3" borderId="0" xfId="0" applyFont="1" applyFill="1" applyAlignment="1">
      <alignment horizontal="left" indent="1"/>
    </xf>
    <xf numFmtId="0" fontId="6" fillId="0" borderId="13" xfId="0" applyFont="1" applyBorder="1" applyAlignment="1">
      <alignment horizontal="left" indent="1"/>
    </xf>
    <xf numFmtId="0" fontId="5" fillId="0" borderId="11" xfId="0" applyFont="1" applyBorder="1" applyAlignment="1">
      <alignment horizontal="left" indent="1"/>
    </xf>
    <xf numFmtId="0" fontId="5" fillId="0" borderId="15" xfId="0" applyFont="1" applyBorder="1" applyAlignment="1">
      <alignment horizontal="left" indent="1"/>
    </xf>
    <xf numFmtId="0" fontId="28" fillId="0" borderId="0" xfId="0" applyFont="1" applyAlignment="1"/>
    <xf numFmtId="0" fontId="5" fillId="0" borderId="0" xfId="0" applyFont="1" applyAlignment="1"/>
    <xf numFmtId="0" fontId="29" fillId="0" borderId="0" xfId="0" applyFont="1" applyAlignment="1"/>
    <xf numFmtId="0" fontId="31" fillId="0" borderId="0" xfId="30"/>
    <xf numFmtId="0" fontId="0" fillId="0" borderId="0" xfId="0" applyAlignment="1">
      <alignment wrapText="1"/>
    </xf>
    <xf numFmtId="0" fontId="6" fillId="0" borderId="0" xfId="0" applyFont="1" applyAlignment="1"/>
    <xf numFmtId="0" fontId="6" fillId="0" borderId="0" xfId="0" applyFont="1" applyBorder="1" applyAlignment="1">
      <alignment horizontal="left" indent="1"/>
    </xf>
    <xf numFmtId="0" fontId="5" fillId="0" borderId="0" xfId="0" applyFont="1" applyBorder="1"/>
    <xf numFmtId="0" fontId="5" fillId="0" borderId="0" xfId="0" applyFont="1" applyBorder="1" applyAlignment="1">
      <alignment horizontal="left" indent="1"/>
    </xf>
    <xf numFmtId="0" fontId="5" fillId="0" borderId="0" xfId="0" applyFont="1" applyBorder="1" applyAlignment="1">
      <alignment wrapText="1"/>
    </xf>
    <xf numFmtId="0" fontId="6" fillId="0" borderId="0" xfId="0" applyFont="1"/>
    <xf numFmtId="14" fontId="5" fillId="0" borderId="0" xfId="0" applyNumberFormat="1" applyFont="1"/>
    <xf numFmtId="0" fontId="34" fillId="0" borderId="0" xfId="0" applyFont="1"/>
    <xf numFmtId="14" fontId="34" fillId="0" borderId="0" xfId="0" applyNumberFormat="1" applyFont="1"/>
    <xf numFmtId="0" fontId="32" fillId="0" borderId="0" xfId="0" applyFont="1"/>
    <xf numFmtId="0" fontId="34" fillId="0" borderId="0" xfId="0" applyFont="1" applyAlignment="1">
      <alignment wrapText="1"/>
    </xf>
    <xf numFmtId="14" fontId="34" fillId="0" borderId="0" xfId="0" applyNumberFormat="1" applyFont="1" applyAlignment="1">
      <alignment wrapText="1"/>
    </xf>
    <xf numFmtId="0" fontId="33" fillId="0" borderId="0" xfId="0" applyFont="1" applyAlignment="1">
      <alignment wrapText="1"/>
    </xf>
    <xf numFmtId="0" fontId="34" fillId="0" borderId="0" xfId="0" applyFont="1" applyAlignment="1"/>
    <xf numFmtId="0" fontId="33" fillId="0" borderId="0" xfId="0" applyFont="1" applyAlignment="1"/>
    <xf numFmtId="0" fontId="0" fillId="0" borderId="0" xfId="0" applyFill="1"/>
    <xf numFmtId="0" fontId="0" fillId="0" borderId="0" xfId="0" applyFill="1" applyAlignment="1">
      <alignment wrapText="1"/>
    </xf>
    <xf numFmtId="1" fontId="0" fillId="0" borderId="0" xfId="0" applyNumberFormat="1" applyFill="1" applyAlignment="1">
      <alignment horizontal="center"/>
    </xf>
    <xf numFmtId="0" fontId="0" fillId="0" borderId="0" xfId="0" applyFill="1" applyAlignment="1">
      <alignment horizontal="center"/>
    </xf>
    <xf numFmtId="2" fontId="0" fillId="0" borderId="0" xfId="0" applyNumberFormat="1" applyFill="1" applyAlignment="1">
      <alignment horizontal="center"/>
    </xf>
    <xf numFmtId="164" fontId="0" fillId="0" borderId="0" xfId="0" applyNumberFormat="1" applyFill="1" applyAlignment="1">
      <alignment horizontal="center"/>
    </xf>
    <xf numFmtId="165" fontId="0" fillId="0" borderId="0" xfId="0" applyNumberFormat="1" applyFill="1" applyAlignment="1">
      <alignment horizontal="center"/>
    </xf>
    <xf numFmtId="166" fontId="0" fillId="0" borderId="0" xfId="0" applyNumberFormat="1" applyFill="1" applyAlignment="1">
      <alignment horizontal="center"/>
    </xf>
    <xf numFmtId="0" fontId="0" fillId="0" borderId="0" xfId="0" applyFill="1" applyAlignment="1">
      <alignment horizontal="centerContinuous" wrapText="1"/>
    </xf>
    <xf numFmtId="15" fontId="0" fillId="0" borderId="0" xfId="0" applyNumberFormat="1" applyFill="1" applyAlignment="1">
      <alignment horizontal="centerContinuous" wrapText="1"/>
    </xf>
    <xf numFmtId="14" fontId="0" fillId="0" borderId="0" xfId="0" applyNumberFormat="1" applyFill="1" applyAlignment="1">
      <alignment horizontal="centerContinuous" wrapText="1"/>
    </xf>
    <xf numFmtId="0" fontId="30" fillId="0" borderId="0" xfId="0" applyFont="1" applyFill="1" applyAlignment="1"/>
    <xf numFmtId="22" fontId="30" fillId="0" borderId="0" xfId="0" applyNumberFormat="1" applyFont="1" applyFill="1" applyAlignment="1"/>
    <xf numFmtId="14" fontId="30" fillId="0" borderId="0" xfId="0" applyNumberFormat="1" applyFont="1" applyFill="1" applyAlignment="1"/>
    <xf numFmtId="0" fontId="0" fillId="0" borderId="0" xfId="0" applyFill="1" applyAlignment="1">
      <alignment horizontal="centerContinuous"/>
    </xf>
    <xf numFmtId="15" fontId="0" fillId="0" borderId="0" xfId="0" applyNumberFormat="1" applyFill="1" applyAlignment="1">
      <alignment horizontal="centerContinuous"/>
    </xf>
    <xf numFmtId="14" fontId="0" fillId="0" borderId="0" xfId="0" applyNumberFormat="1" applyFill="1" applyAlignment="1">
      <alignment horizontal="centerContinuous"/>
    </xf>
    <xf numFmtId="0" fontId="33" fillId="0" borderId="0" xfId="0" applyFont="1" applyFill="1" applyAlignment="1"/>
    <xf numFmtId="0" fontId="34" fillId="0" borderId="0" xfId="0" applyFont="1" applyFill="1" applyAlignment="1"/>
    <xf numFmtId="0" fontId="34" fillId="0" borderId="0" xfId="0" applyFont="1" applyFill="1" applyAlignment="1">
      <alignment wrapText="1"/>
    </xf>
    <xf numFmtId="1" fontId="32" fillId="0" borderId="0" xfId="0" applyNumberFormat="1" applyFont="1" applyFill="1" applyAlignment="1">
      <alignment horizontal="center" vertical="center" wrapText="1"/>
    </xf>
    <xf numFmtId="0" fontId="32" fillId="0" borderId="0" xfId="0" applyFont="1" applyAlignment="1">
      <alignment vertical="center" wrapText="1"/>
    </xf>
    <xf numFmtId="0" fontId="32" fillId="0" borderId="0" xfId="0" applyFont="1" applyFill="1" applyAlignment="1">
      <alignment horizontal="center" vertical="center" wrapText="1"/>
    </xf>
    <xf numFmtId="0" fontId="34" fillId="0" borderId="0" xfId="0" applyFont="1" applyAlignment="1">
      <alignment horizontal="left"/>
    </xf>
    <xf numFmtId="0" fontId="31" fillId="0" borderId="0" xfId="30" applyAlignment="1">
      <alignment vertical="center" wrapText="1"/>
    </xf>
    <xf numFmtId="0" fontId="34" fillId="0" borderId="0" xfId="0" applyFont="1" applyAlignment="1">
      <alignment vertical="center" wrapText="1"/>
    </xf>
    <xf numFmtId="0" fontId="34" fillId="0" borderId="0" xfId="0" applyFont="1" applyAlignment="1">
      <alignment horizontal="left" vertical="center" wrapText="1"/>
    </xf>
    <xf numFmtId="14" fontId="34" fillId="0" borderId="0" xfId="0" applyNumberFormat="1" applyFont="1" applyAlignment="1">
      <alignment vertical="center" wrapText="1"/>
    </xf>
    <xf numFmtId="0" fontId="34" fillId="0" borderId="0" xfId="0" applyFont="1" applyAlignment="1">
      <alignment vertical="center"/>
    </xf>
    <xf numFmtId="0" fontId="31" fillId="0" borderId="0" xfId="30" applyAlignment="1">
      <alignment horizontal="left" vertical="center" wrapText="1"/>
    </xf>
    <xf numFmtId="2" fontId="34" fillId="13" borderId="17" xfId="0" applyNumberFormat="1" applyFont="1" applyFill="1" applyBorder="1" applyAlignment="1">
      <alignment horizontal="center" vertical="center"/>
    </xf>
    <xf numFmtId="2" fontId="0" fillId="0" borderId="0" xfId="0" applyNumberFormat="1"/>
    <xf numFmtId="2" fontId="34" fillId="13" borderId="18" xfId="0" applyNumberFormat="1" applyFont="1" applyFill="1" applyBorder="1" applyAlignment="1">
      <alignment horizontal="center" vertical="center"/>
    </xf>
    <xf numFmtId="0" fontId="0" fillId="13" borderId="0" xfId="0" applyFill="1"/>
    <xf numFmtId="0" fontId="32" fillId="13" borderId="0" xfId="0" applyFont="1" applyFill="1"/>
    <xf numFmtId="9" fontId="32" fillId="13" borderId="0" xfId="5" applyFont="1" applyFill="1"/>
    <xf numFmtId="164" fontId="34" fillId="13" borderId="17" xfId="0" applyNumberFormat="1" applyFont="1" applyFill="1" applyBorder="1" applyAlignment="1">
      <alignment horizontal="center" vertical="center"/>
    </xf>
    <xf numFmtId="164" fontId="0" fillId="0" borderId="0" xfId="0" applyNumberFormat="1"/>
    <xf numFmtId="1" fontId="33" fillId="0" borderId="0" xfId="31" applyNumberFormat="1" applyFont="1" applyAlignment="1">
      <alignment horizontal="center" vertical="top" wrapText="1"/>
    </xf>
    <xf numFmtId="165" fontId="33" fillId="0" borderId="0" xfId="31" applyNumberFormat="1" applyFont="1" applyAlignment="1">
      <alignment horizontal="center" vertical="top" wrapText="1"/>
    </xf>
    <xf numFmtId="1" fontId="34" fillId="0" borderId="0" xfId="31" applyNumberFormat="1" applyFont="1" applyAlignment="1">
      <alignment horizontal="center" vertical="top" wrapText="1"/>
    </xf>
    <xf numFmtId="165" fontId="34" fillId="0" borderId="0" xfId="31" applyNumberFormat="1" applyFont="1" applyAlignment="1">
      <alignment horizontal="center" vertical="top" wrapText="1"/>
    </xf>
    <xf numFmtId="14" fontId="34" fillId="0" borderId="0" xfId="0" applyNumberFormat="1" applyFont="1" applyFill="1" applyAlignment="1"/>
  </cellXfs>
  <cellStyles count="39">
    <cellStyle name="20% - Accent1" xfId="3" builtinId="30" customBuiltin="1"/>
    <cellStyle name="40% - Accent1" xfId="4" builtinId="31" customBuiltin="1"/>
    <cellStyle name="Assumptions" xfId="23" xr:uid="{893E497A-DC6D-432A-A7A6-F6AB189BB4F4}"/>
    <cellStyle name="Bad" xfId="14" builtinId="27" hidden="1"/>
    <cellStyle name="Calculation" xfId="1" builtinId="22" hidden="1" customBuiltin="1"/>
    <cellStyle name="Calculations" xfId="21" xr:uid="{56A1E66B-F870-4EF8-812E-25E3107A35F9}"/>
    <cellStyle name="Check Cell" xfId="18" builtinId="23" hidden="1"/>
    <cellStyle name="Checks" xfId="22" xr:uid="{962DF45F-6D61-46AF-BE3D-3A0189E23C07}"/>
    <cellStyle name="Explanatory Text" xfId="2" builtinId="53" hidden="1" customBuiltin="1"/>
    <cellStyle name="Good" xfId="13" builtinId="26" hidden="1"/>
    <cellStyle name="Heading 1" xfId="9" builtinId="16" hidden="1"/>
    <cellStyle name="Heading 2" xfId="10" builtinId="17" hidden="1"/>
    <cellStyle name="Heading 3" xfId="11" builtinId="18" hidden="1"/>
    <cellStyle name="Heading 4" xfId="12" builtinId="19" hidden="1"/>
    <cellStyle name="Hyperlink" xfId="29" builtinId="8" hidden="1"/>
    <cellStyle name="Hyperlink" xfId="30" builtinId="8" customBuiltin="1"/>
    <cellStyle name="Hyperlink 2" xfId="34" xr:uid="{4B3E52CA-A787-4A0D-BEBF-EE981EF2A9BF}"/>
    <cellStyle name="Hyperlink 3" xfId="38" xr:uid="{D8801115-E621-408D-94F5-4E898BA532AE}"/>
    <cellStyle name="Input" xfId="6" builtinId="20" hidden="1" customBuiltin="1"/>
    <cellStyle name="Input data" xfId="25" xr:uid="{403A6885-1FBC-477A-BDC5-D7AD98168C11}"/>
    <cellStyle name="Link from this workbook" xfId="24" xr:uid="{FDEF4AB4-BE14-4858-AAA2-060E5BDE7BD4}"/>
    <cellStyle name="Linked Cell" xfId="17" builtinId="24" hidden="1"/>
    <cellStyle name="Links to other workbook" xfId="28" xr:uid="{AC05BC44-E4DD-4F93-BBCA-A10B5F8F7968}"/>
    <cellStyle name="Neutral" xfId="15" builtinId="28" hidden="1" customBuiltin="1"/>
    <cellStyle name="Normal" xfId="0" builtinId="0" customBuiltin="1"/>
    <cellStyle name="Normal 2" xfId="33" xr:uid="{39186324-DBB3-492F-953B-CB8CCAD00575}"/>
    <cellStyle name="Normal 2 2" xfId="31" xr:uid="{6D8101D3-B322-4752-A481-8AEB4267E7BA}"/>
    <cellStyle name="Normal 3" xfId="32" xr:uid="{7785970B-53DF-4434-9883-8398A453CA2E}"/>
    <cellStyle name="Normal 4" xfId="35" xr:uid="{225A5AB1-8B68-436E-AC1E-2DF5C2B029E9}"/>
    <cellStyle name="Normal 5" xfId="36" xr:uid="{98EC76ED-EE91-44AD-916E-1389B4D2DF15}"/>
    <cellStyle name="Normal 6" xfId="37" xr:uid="{A26D91F8-CD4D-4E01-9FFE-7B735757C87B}"/>
    <cellStyle name="Note" xfId="7" builtinId="10" hidden="1" customBuiltin="1"/>
    <cellStyle name="Output" xfId="16" builtinId="21" hidden="1"/>
    <cellStyle name="Per cent" xfId="5" builtinId="5" customBuiltin="1"/>
    <cellStyle name="Quoted in external advice" xfId="26" xr:uid="{C1EEB66F-F562-45FC-AE15-D444B015E489}"/>
    <cellStyle name="Result" xfId="27" xr:uid="{5369E0A0-2274-4945-8459-C9B57E2F6203}"/>
    <cellStyle name="Title" xfId="8" builtinId="15" hidden="1"/>
    <cellStyle name="Total" xfId="20" builtinId="25" hidden="1"/>
    <cellStyle name="Warning Text" xfId="19" builtinId="11" hidden="1"/>
  </cellStyles>
  <dxfs count="1317">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numFmt numFmtId="167" formatCode="m/d/yyyy"/>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left"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rgb="FF000000"/>
        <name val="Arial"/>
        <family val="2"/>
        <scheme val="none"/>
      </font>
      <alignment horizontal="general" vertical="bottom" textRotation="0" wrapText="1" indent="0" justifyLastLine="0" shrinkToFit="0" readingOrder="0"/>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ont>
        <b val="0"/>
        <i val="0"/>
        <strike val="0"/>
        <outline val="0"/>
        <shadow val="0"/>
        <u val="none"/>
        <vertAlign val="baseline"/>
        <sz val="10"/>
        <color auto="1"/>
        <name val="Arial"/>
        <family val="2"/>
        <scheme val="none"/>
      </font>
      <fill>
        <patternFill patternType="none">
          <fgColor indexed="64"/>
          <bgColor indexed="65"/>
        </patternFill>
      </fill>
      <alignment horizontal="centerContinuous" vertical="bottom" textRotation="0" wrapText="1" indent="0" justifyLastLine="0" shrinkToFit="0" readingOrder="0"/>
    </dxf>
    <dxf>
      <font>
        <b val="0"/>
        <i val="0"/>
        <strike val="0"/>
        <outline val="0"/>
        <shadow val="0"/>
        <u val="none"/>
        <vertAlign val="baseline"/>
        <sz val="10"/>
        <color auto="1"/>
        <name val="Arial"/>
        <family val="2"/>
        <scheme val="none"/>
      </font>
      <fill>
        <patternFill patternType="none">
          <fgColor indexed="64"/>
          <bgColor indexed="65"/>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bgColor rgb="FFEDEDED"/>
        </patternFill>
      </fill>
    </dxf>
    <dxf>
      <fill>
        <patternFill>
          <bgColor rgb="FFE3E3E3"/>
        </patternFill>
      </fill>
    </dxf>
    <dxf>
      <fill>
        <patternFill>
          <bgColor rgb="FFD9D9D9"/>
        </patternFill>
      </fill>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bgColor rgb="FFF7F7F7"/>
        </patternFill>
      </fill>
    </dxf>
    <dxf>
      <fill>
        <patternFill patternType="solid">
          <fgColor theme="9" tint="0.79995117038483843"/>
          <bgColor rgb="FFEDEDED"/>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
      <fill>
        <patternFill patternType="solid">
          <fgColor theme="9" tint="0.79998168889431442"/>
          <bgColor theme="9" tint="0.79998168889431442"/>
        </patternFill>
      </fill>
    </dxf>
    <dxf>
      <font>
        <b/>
        <color theme="9" tint="-0.249977111117893"/>
      </font>
    </dxf>
    <dxf>
      <font>
        <b val="0"/>
        <i val="0"/>
        <color auto="1"/>
      </font>
      <border>
        <right/>
      </border>
    </dxf>
    <dxf>
      <font>
        <b/>
        <color theme="9" tint="-0.249977111117893"/>
      </font>
      <border>
        <top style="thin">
          <color theme="9"/>
        </top>
      </border>
    </dxf>
    <dxf>
      <font>
        <b/>
        <i val="0"/>
        <color auto="1"/>
      </font>
      <border>
        <top/>
        <bottom/>
        <horizontal/>
      </border>
    </dxf>
    <dxf>
      <font>
        <color auto="1"/>
      </font>
      <border>
        <top/>
        <bottom/>
        <horizontal/>
      </border>
    </dxf>
  </dxfs>
  <tableStyles count="4" defaultTableStyle="factors_info_tables" defaultPivotStyle="PivotStyleLight16">
    <tableStyle name="factors_info_tables" pivot="0" count="6" xr9:uid="{937D02E8-1A60-4466-B749-97D521449642}">
      <tableStyleElement type="wholeTable" dxfId="1316"/>
      <tableStyleElement type="headerRow" dxfId="1315"/>
      <tableStyleElement type="totalRow" dxfId="1314"/>
      <tableStyleElement type="firstColumn" dxfId="1313"/>
      <tableStyleElement type="lastColumn" dxfId="1312"/>
      <tableStyleElement type="firstRowStripe" dxfId="1311"/>
    </tableStyle>
    <tableStyle name="factors_info_tables 2" pivot="0" count="7" xr9:uid="{693A5DB5-641D-4F3B-8464-9687339A32C3}">
      <tableStyleElement type="wholeTable" dxfId="1310"/>
      <tableStyleElement type="headerRow" dxfId="1309"/>
      <tableStyleElement type="totalRow" dxfId="1308"/>
      <tableStyleElement type="firstColumn" dxfId="1307"/>
      <tableStyleElement type="lastColumn" dxfId="1306"/>
      <tableStyleElement type="firstRowStripe" dxfId="1305"/>
      <tableStyleElement type="secondRowStripe" dxfId="1304"/>
    </tableStyle>
    <tableStyle name="factors_info_tables 3" pivot="0" count="7" xr9:uid="{BFB451FB-3A9D-4057-A5B9-D56B050F78F2}">
      <tableStyleElement type="wholeTable" dxfId="1303"/>
      <tableStyleElement type="headerRow" dxfId="1302"/>
      <tableStyleElement type="totalRow" dxfId="1301"/>
      <tableStyleElement type="firstColumn" dxfId="1300"/>
      <tableStyleElement type="lastColumn" dxfId="1299"/>
      <tableStyleElement type="firstRowStripe" dxfId="1298"/>
      <tableStyleElement type="secondRowStripe" dxfId="1297"/>
    </tableStyle>
    <tableStyle name="Invisible" pivot="0" table="0" count="0" xr9:uid="{BD2F45AD-E6B1-48A0-986E-B3CE47C48FF5}"/>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2469"/>
      <rgbColor rgb="00808000"/>
      <rgbColor rgb="00800080"/>
      <rgbColor rgb="00008080"/>
      <rgbColor rgb="00C0C0C0"/>
      <rgbColor rgb="00808080"/>
      <rgbColor rgb="00CBCEA9"/>
      <rgbColor rgb="00B9CED0"/>
      <rgbColor rgb="00D6C5A3"/>
      <rgbColor rgb="00DAD1C7"/>
      <rgbColor rgb="00660066"/>
      <rgbColor rgb="00FF8080"/>
      <rgbColor rgb="000066CC"/>
      <rgbColor rgb="00CCCCFF"/>
      <rgbColor rgb="00A8AD70"/>
      <rgbColor rgb="008AADB0"/>
      <rgbColor rgb="00BA9E66"/>
      <rgbColor rgb="00C2B3A1"/>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8AADB0"/>
      <rgbColor rgb="00339966"/>
      <rgbColor rgb="00BA9E66"/>
      <rgbColor rgb="00C2B3A1"/>
      <rgbColor rgb="00A8AD70"/>
      <rgbColor rgb="00993366"/>
      <rgbColor rgb="009C1F2E"/>
      <rgbColor rgb="00333333"/>
    </indexedColors>
    <mruColors>
      <color rgb="FFF9F9FD"/>
      <color rgb="FF00212E"/>
      <color rgb="FF002B24"/>
      <color rgb="FFC5EFF7"/>
      <color rgb="FFFFFFFF"/>
      <color rgb="FF000000"/>
      <color rgb="FFEDD7EC"/>
      <color rgb="FFDCAFD8"/>
      <color rgb="FFCA87C5"/>
      <color rgb="FFCFE2E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customXml" Target="../customXml/item1.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externalLink" Target="externalLinks/externalLink1.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theme" Target="theme/theme1.xml"/><Relationship Id="rId125" Type="http://schemas.openxmlformats.org/officeDocument/2006/relationships/customXml" Target="../customXml/item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customXml" Target="../customXml/item4.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https://tris42.sharepoint.com/sites/gad_wrkgrp_actuarial/pspsactuarialwork/Client%20Work/Pol%20EW/Factors%20&amp;%20Guidance/2026%20Factor%20Review/Calculations/2026%20Factor%20Review%20Tools/Tranche%201/Combined%20ABC%20CETV%20Tools/POL%20EW%20Combined%20A%20+%20B%20-%20C%20CETV%20Tool%20-%20YoU2028%20ONS2022%20-%20SCAPE%20-%20Spouse.xlsm" TargetMode="External"/><Relationship Id="rId2" Type="http://schemas.microsoft.com/office/2019/04/relationships/externalLinkLongPath" Target="/sites/gad_wrkgrp_actuarial/pspsactuarialwork/Client%20Work/Pol%20EW/Factors%20&amp;%20Guidance/2026%20Factor%20Review/Calculations/2026%20Factor%20Review%20Tools/Tranche%201/Combined%20ABC%20CETV%20Tools/POL%20EW%20Combined%20A%20+%20B%20-%20C%20CETV%20Tool%20-%20YoU2028%20ONS2022%20-%20SCAPE%20-%20Spouse.xlsm?5F19374B" TargetMode="External"/><Relationship Id="rId1" Type="http://schemas.openxmlformats.org/officeDocument/2006/relationships/externalLinkPath" Target="file:///\\5F19374B\POL%20EW%20Combined%20A%20+%20B%20-%20C%20CETV%20Tool%20-%20YoU2028%20ONS2022%20-%20SCAPE%20-%20Spouse.xlsm" TargetMode="External"/><Relationship Id="rId4" Type="http://schemas.openxmlformats.org/officeDocument/2006/relationships/externalLinkPath" Target="../Calculations/2026%20Factor%20Review%20Tools/Tranche%201/Combined%20ABC%20CETV%20Tools/POL%20EW%20Combined%20A%20+%20B%20-%20C%20CETV%20Tool%20-%20YoU2028%20ONS2022%20-%20SCAPE%20-%20Spous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Cover"/>
      <sheetName val="Version control"/>
      <sheetName val="Control Sheet"/>
      <sheetName val="Assumptions"/>
      <sheetName val="AnnGenHiddenLists"/>
      <sheetName val="A + B - C"/>
      <sheetName val="GMP Ratio"/>
      <sheetName val="Repeated columns"/>
      <sheetName val="ERF&amp;LRF output"/>
      <sheetName val="Individual Factor"/>
      <sheetName val="Replication report"/>
      <sheetName val="Updated Factors"/>
      <sheetName val="Scaling Factors"/>
      <sheetName val="Lists"/>
      <sheetName val="Prop married assumptions"/>
      <sheetName val="Mortality assumptions"/>
      <sheetName val="Merge Reconciliation"/>
    </sheetNames>
    <sheetDataSet>
      <sheetData sheetId="0"/>
      <sheetData sheetId="1"/>
      <sheetData sheetId="2">
        <row r="186">
          <cell r="B186">
            <v>16</v>
          </cell>
        </row>
        <row r="187">
          <cell r="B187">
            <v>17</v>
          </cell>
        </row>
        <row r="188">
          <cell r="B188">
            <v>18</v>
          </cell>
        </row>
        <row r="189">
          <cell r="B189">
            <v>19</v>
          </cell>
        </row>
        <row r="190">
          <cell r="B190">
            <v>20</v>
          </cell>
        </row>
        <row r="191">
          <cell r="B191">
            <v>21</v>
          </cell>
        </row>
        <row r="192">
          <cell r="B192">
            <v>22</v>
          </cell>
        </row>
        <row r="193">
          <cell r="B193">
            <v>23</v>
          </cell>
        </row>
        <row r="194">
          <cell r="B194">
            <v>24</v>
          </cell>
        </row>
        <row r="195">
          <cell r="B195">
            <v>25</v>
          </cell>
        </row>
        <row r="196">
          <cell r="B196">
            <v>26</v>
          </cell>
        </row>
        <row r="197">
          <cell r="B197">
            <v>27</v>
          </cell>
        </row>
        <row r="198">
          <cell r="B198">
            <v>28</v>
          </cell>
        </row>
        <row r="199">
          <cell r="B199">
            <v>29</v>
          </cell>
        </row>
        <row r="200">
          <cell r="B200">
            <v>30</v>
          </cell>
        </row>
        <row r="201">
          <cell r="B201">
            <v>31</v>
          </cell>
        </row>
        <row r="202">
          <cell r="B202">
            <v>32</v>
          </cell>
        </row>
        <row r="203">
          <cell r="B203">
            <v>33</v>
          </cell>
        </row>
        <row r="204">
          <cell r="B204">
            <v>34</v>
          </cell>
        </row>
        <row r="205">
          <cell r="B205">
            <v>35</v>
          </cell>
        </row>
        <row r="206">
          <cell r="B206">
            <v>36</v>
          </cell>
        </row>
        <row r="207">
          <cell r="B207">
            <v>37</v>
          </cell>
        </row>
        <row r="208">
          <cell r="B208">
            <v>38</v>
          </cell>
        </row>
        <row r="209">
          <cell r="B209">
            <v>39</v>
          </cell>
        </row>
        <row r="210">
          <cell r="B210">
            <v>40</v>
          </cell>
        </row>
        <row r="211">
          <cell r="B211">
            <v>41</v>
          </cell>
        </row>
        <row r="212">
          <cell r="B212">
            <v>42</v>
          </cell>
        </row>
        <row r="213">
          <cell r="B213">
            <v>43</v>
          </cell>
        </row>
        <row r="214">
          <cell r="B214">
            <v>44</v>
          </cell>
        </row>
        <row r="215">
          <cell r="B215">
            <v>45</v>
          </cell>
        </row>
        <row r="216">
          <cell r="B216">
            <v>46</v>
          </cell>
        </row>
        <row r="217">
          <cell r="B217">
            <v>47</v>
          </cell>
        </row>
        <row r="218">
          <cell r="B218">
            <v>48</v>
          </cell>
        </row>
        <row r="219">
          <cell r="B219">
            <v>49</v>
          </cell>
        </row>
        <row r="220">
          <cell r="B220">
            <v>50</v>
          </cell>
        </row>
        <row r="221">
          <cell r="B221">
            <v>51</v>
          </cell>
        </row>
        <row r="222">
          <cell r="B222">
            <v>52</v>
          </cell>
        </row>
        <row r="223">
          <cell r="B223">
            <v>53</v>
          </cell>
        </row>
        <row r="224">
          <cell r="B224">
            <v>54</v>
          </cell>
        </row>
        <row r="225">
          <cell r="B225">
            <v>55</v>
          </cell>
        </row>
        <row r="226">
          <cell r="B226">
            <v>56</v>
          </cell>
        </row>
        <row r="227">
          <cell r="B227">
            <v>57</v>
          </cell>
        </row>
        <row r="228">
          <cell r="B228">
            <v>58</v>
          </cell>
        </row>
        <row r="229">
          <cell r="B229">
            <v>59</v>
          </cell>
        </row>
        <row r="230">
          <cell r="B230">
            <v>60</v>
          </cell>
        </row>
        <row r="231">
          <cell r="B231">
            <v>61</v>
          </cell>
        </row>
        <row r="232">
          <cell r="B232">
            <v>62</v>
          </cell>
        </row>
        <row r="233">
          <cell r="B233">
            <v>63</v>
          </cell>
        </row>
        <row r="234">
          <cell r="B234">
            <v>64</v>
          </cell>
        </row>
        <row r="235">
          <cell r="B235">
            <v>65</v>
          </cell>
        </row>
        <row r="236">
          <cell r="B236">
            <v>66</v>
          </cell>
        </row>
        <row r="237">
          <cell r="B237">
            <v>67</v>
          </cell>
        </row>
        <row r="238">
          <cell r="B238">
            <v>68</v>
          </cell>
        </row>
        <row r="239">
          <cell r="B239">
            <v>69</v>
          </cell>
        </row>
        <row r="240">
          <cell r="B240">
            <v>70</v>
          </cell>
        </row>
        <row r="241">
          <cell r="B241">
            <v>71</v>
          </cell>
        </row>
        <row r="242">
          <cell r="B242">
            <v>72</v>
          </cell>
        </row>
        <row r="243">
          <cell r="B243">
            <v>73</v>
          </cell>
        </row>
        <row r="244">
          <cell r="B244">
            <v>74</v>
          </cell>
        </row>
        <row r="245">
          <cell r="B245">
            <v>75</v>
          </cell>
        </row>
        <row r="246">
          <cell r="B246">
            <v>76</v>
          </cell>
        </row>
        <row r="247">
          <cell r="B247">
            <v>77</v>
          </cell>
        </row>
        <row r="248">
          <cell r="B248">
            <v>78</v>
          </cell>
        </row>
        <row r="249">
          <cell r="B249">
            <v>79</v>
          </cell>
        </row>
        <row r="250">
          <cell r="B250">
            <v>80</v>
          </cell>
        </row>
        <row r="251">
          <cell r="B251">
            <v>81</v>
          </cell>
        </row>
        <row r="252">
          <cell r="B252">
            <v>82</v>
          </cell>
        </row>
        <row r="253">
          <cell r="B253">
            <v>83</v>
          </cell>
        </row>
        <row r="254">
          <cell r="B254">
            <v>84</v>
          </cell>
        </row>
        <row r="255">
          <cell r="B255">
            <v>85</v>
          </cell>
        </row>
        <row r="256">
          <cell r="B256">
            <v>86</v>
          </cell>
        </row>
        <row r="257">
          <cell r="B257">
            <v>87</v>
          </cell>
        </row>
        <row r="258">
          <cell r="B258">
            <v>88</v>
          </cell>
        </row>
        <row r="259">
          <cell r="B259">
            <v>89</v>
          </cell>
        </row>
        <row r="260">
          <cell r="B260">
            <v>90</v>
          </cell>
        </row>
        <row r="261">
          <cell r="B261">
            <v>91</v>
          </cell>
        </row>
        <row r="262">
          <cell r="B262">
            <v>92</v>
          </cell>
        </row>
        <row r="263">
          <cell r="B263">
            <v>93</v>
          </cell>
        </row>
        <row r="264">
          <cell r="B264">
            <v>94</v>
          </cell>
        </row>
        <row r="265">
          <cell r="B265">
            <v>95</v>
          </cell>
        </row>
        <row r="266">
          <cell r="B266">
            <v>96</v>
          </cell>
        </row>
        <row r="267">
          <cell r="B267">
            <v>97</v>
          </cell>
        </row>
        <row r="268">
          <cell r="B268">
            <v>98</v>
          </cell>
        </row>
        <row r="269">
          <cell r="B269">
            <v>99</v>
          </cell>
        </row>
        <row r="270">
          <cell r="B270">
            <v>100</v>
          </cell>
        </row>
        <row r="271">
          <cell r="B271">
            <v>101</v>
          </cell>
        </row>
        <row r="272">
          <cell r="B272">
            <v>102</v>
          </cell>
        </row>
        <row r="273">
          <cell r="B273">
            <v>103</v>
          </cell>
        </row>
        <row r="274">
          <cell r="B274">
            <v>104</v>
          </cell>
        </row>
        <row r="275">
          <cell r="B275">
            <v>105</v>
          </cell>
        </row>
        <row r="276">
          <cell r="B276">
            <v>106</v>
          </cell>
        </row>
        <row r="277">
          <cell r="B277">
            <v>107</v>
          </cell>
        </row>
        <row r="278">
          <cell r="B278">
            <v>108</v>
          </cell>
        </row>
        <row r="279">
          <cell r="B279">
            <v>109</v>
          </cell>
        </row>
        <row r="280">
          <cell r="B280">
            <v>110</v>
          </cell>
        </row>
        <row r="281">
          <cell r="B281">
            <v>111</v>
          </cell>
        </row>
        <row r="282">
          <cell r="B282">
            <v>112</v>
          </cell>
        </row>
        <row r="283">
          <cell r="B283">
            <v>113</v>
          </cell>
        </row>
        <row r="284">
          <cell r="B284">
            <v>114</v>
          </cell>
        </row>
        <row r="285">
          <cell r="B285">
            <v>115</v>
          </cell>
        </row>
        <row r="286">
          <cell r="B286">
            <v>116</v>
          </cell>
        </row>
        <row r="287">
          <cell r="B287">
            <v>117</v>
          </cell>
        </row>
        <row r="288">
          <cell r="B288">
            <v>118</v>
          </cell>
        </row>
        <row r="289">
          <cell r="B289">
            <v>119</v>
          </cell>
        </row>
        <row r="290">
          <cell r="B290">
            <v>120</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867D1E3-03AB-4746-8B71-91C0E9F37CC6}" name="assumps_table" displayName="assumps_table" ref="A6:C36" totalsRowShown="0" headerRowDxfId="1248" dataDxfId="1247">
  <autoFilter ref="A6:C36" xr:uid="{5867D1E3-03AB-4746-8B71-91C0E9F37CC6}"/>
  <tableColumns count="3">
    <tableColumn id="1" xr3:uid="{A0123B3F-DD51-4E80-AF96-8EE75733E5DE}" name="Assumptions underlying factors" dataDxfId="1246"/>
    <tableColumn id="2" xr3:uid="{364EC9BF-E51C-4E91-BFDB-864F1F09D986}" name="2026 factor review set" dataDxfId="1245"/>
    <tableColumn id="3" xr3:uid="{5BB598A0-04CA-466B-B3CD-3613DDBE97F5}" name="2023 factor review set" dataDxfId="1244"/>
  </tableColumns>
  <tableStyleInfo name="factors_info_tables"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6846ADD-5235-4B10-B65F-E859C0AF6EF8}" name="x_205C_template_table_1" displayName="x_205C_template_table_1" ref="A6:B21" totalsRowShown="0">
  <autoFilter ref="A6:B21" xr:uid="{C725761B-DC0A-4807-ABBB-1B10DF3821F0}">
    <filterColumn colId="0" hiddenButton="1"/>
    <filterColumn colId="1" hiddenButton="1"/>
  </autoFilter>
  <tableColumns count="2">
    <tableColumn id="1" xr3:uid="{C494F909-AAEE-4F14-A1D1-6719F236CD7C}" name="Data Item" dataDxfId="1139"/>
    <tableColumn id="2" xr3:uid="{35A1D345-6CF2-411A-8854-10D2D8E54567}" name="Factor Table Information" dataDxfId="1138"/>
  </tableColumns>
  <tableStyleInfo name="factors_info_tables" showFirstColumn="1"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B60A5268-E0C5-4F02-8F4D-32DFC29A58C0}" name="x_618_template_table_1" displayName="x_618_template_table_1" ref="A6:B21" totalsRowShown="0">
  <autoFilter ref="A6:B21" xr:uid="{C725761B-DC0A-4807-ABBB-1B10DF3821F0}">
    <filterColumn colId="0" hiddenButton="1"/>
    <filterColumn colId="1" hiddenButton="1"/>
  </autoFilter>
  <tableColumns count="2">
    <tableColumn id="1" xr3:uid="{6A346C87-EC72-4311-8914-256186647BC5}" name="Data Item" dataDxfId="135"/>
    <tableColumn id="2" xr3:uid="{59370876-FEF1-4558-8342-AD66C8AFDB56}" name="Factor Table Information" dataDxfId="134"/>
  </tableColumns>
  <tableStyleInfo name="factors_info_tables" showFirstColumn="1"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A2E5820B-B03A-4B56-8D0F-56F627DA1747}" name="x_619_template_table_1" displayName="x_619_template_table_1" ref="A6:B21" totalsRowShown="0">
  <autoFilter ref="A6:B21" xr:uid="{C725761B-DC0A-4807-ABBB-1B10DF3821F0}">
    <filterColumn colId="0" hiddenButton="1"/>
    <filterColumn colId="1" hiddenButton="1"/>
  </autoFilter>
  <tableColumns count="2">
    <tableColumn id="1" xr3:uid="{77CF9B7D-EE44-4B55-A356-3B6AFC36C88F}" name="Data Item" dataDxfId="125"/>
    <tableColumn id="2" xr3:uid="{23653AE6-B181-4F5A-B594-9AC0D6030D22}" name="Factor Table Information" dataDxfId="124"/>
  </tableColumns>
  <tableStyleInfo name="factors_info_tables" showFirstColumn="1"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83DF712D-92ED-4A8A-940B-B5704151212A}" name="x_620_template_table_1" displayName="x_620_template_table_1" ref="A6:B21" totalsRowShown="0">
  <autoFilter ref="A6:B21" xr:uid="{C725761B-DC0A-4807-ABBB-1B10DF3821F0}">
    <filterColumn colId="0" hiddenButton="1"/>
    <filterColumn colId="1" hiddenButton="1"/>
  </autoFilter>
  <tableColumns count="2">
    <tableColumn id="1" xr3:uid="{F521B110-34FE-4DBC-96C9-EBD031FB58C2}" name="Data Item" dataDxfId="115"/>
    <tableColumn id="2" xr3:uid="{170863C9-5713-4857-8B17-3EA8DCDB3CA8}" name="Factor Table Information" dataDxfId="114"/>
  </tableColumns>
  <tableStyleInfo name="factors_info_tables" showFirstColumn="1"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70047A44-8EC8-4CED-A79A-890902E4C82E}" name="x_621_template_table_1" displayName="x_621_template_table_1" ref="A6:B21" totalsRowShown="0">
  <autoFilter ref="A6:B21" xr:uid="{C725761B-DC0A-4807-ABBB-1B10DF3821F0}">
    <filterColumn colId="0" hiddenButton="1"/>
    <filterColumn colId="1" hiddenButton="1"/>
  </autoFilter>
  <tableColumns count="2">
    <tableColumn id="1" xr3:uid="{DFCE6194-505A-4A82-BC9B-90EE31324A07}" name="Data Item" dataDxfId="105"/>
    <tableColumn id="2" xr3:uid="{967A4073-F9A2-4ADA-9A57-3E436B96B297}" name="Factor Table Information" dataDxfId="104"/>
  </tableColumns>
  <tableStyleInfo name="factors_info_tables" showFirstColumn="1"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7ADBF990-7582-4BDA-98AB-4ED3306F065A}" name="x_622_template_table_1" displayName="x_622_template_table_1" ref="A6:B21" totalsRowShown="0">
  <autoFilter ref="A6:B21" xr:uid="{C725761B-DC0A-4807-ABBB-1B10DF3821F0}">
    <filterColumn colId="0" hiddenButton="1"/>
    <filterColumn colId="1" hiddenButton="1"/>
  </autoFilter>
  <tableColumns count="2">
    <tableColumn id="1" xr3:uid="{1E9F9B71-6187-4993-8657-18A41A25D66B}" name="Data Item" dataDxfId="95"/>
    <tableColumn id="2" xr3:uid="{D9AB6DC2-C8F7-449F-BCE0-2BC6E0D9D47E}" name="Factor Table Information" dataDxfId="94"/>
  </tableColumns>
  <tableStyleInfo name="factors_info_tables" showFirstColumn="1"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3C6659D2-AA68-402D-A918-03EF260CE093}" name="x_623_template_table_1" displayName="x_623_template_table_1" ref="A6:B21" totalsRowShown="0">
  <autoFilter ref="A6:B21" xr:uid="{C725761B-DC0A-4807-ABBB-1B10DF3821F0}">
    <filterColumn colId="0" hiddenButton="1"/>
    <filterColumn colId="1" hiddenButton="1"/>
  </autoFilter>
  <tableColumns count="2">
    <tableColumn id="1" xr3:uid="{D8C967AF-CB36-4A50-B5A0-BE37B48A1A6F}" name="Data Item" dataDxfId="85"/>
    <tableColumn id="2" xr3:uid="{5630ACEE-3FC0-4997-A65D-10F1E14FB8EE}" name="Factor Table Information" dataDxfId="84"/>
  </tableColumns>
  <tableStyleInfo name="factors_info_tables" showFirstColumn="1"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31F77DDD-2BE1-4BD9-8E32-62A66AEC5B74}" name="x_624_template_table_1" displayName="x_624_template_table_1" ref="A6:B21" totalsRowShown="0">
  <autoFilter ref="A6:B21" xr:uid="{C725761B-DC0A-4807-ABBB-1B10DF3821F0}">
    <filterColumn colId="0" hiddenButton="1"/>
    <filterColumn colId="1" hiddenButton="1"/>
  </autoFilter>
  <tableColumns count="2">
    <tableColumn id="1" xr3:uid="{DE13E441-72B1-47E5-AABE-7A61689DAF0E}" name="Data Item" dataDxfId="75"/>
    <tableColumn id="2" xr3:uid="{696A746A-E620-478D-A61C-63CE45CF653A}" name="Factor Table Information" dataDxfId="74"/>
  </tableColumns>
  <tableStyleInfo name="factors_info_tables" showFirstColumn="1"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7F1C0B58-E3B4-42E9-A55B-A342935030F6}" name="x_625_template_table_1" displayName="x_625_template_table_1" ref="A6:B21" totalsRowShown="0">
  <autoFilter ref="A6:B21" xr:uid="{C725761B-DC0A-4807-ABBB-1B10DF3821F0}">
    <filterColumn colId="0" hiddenButton="1"/>
    <filterColumn colId="1" hiddenButton="1"/>
  </autoFilter>
  <tableColumns count="2">
    <tableColumn id="1" xr3:uid="{9EF93C53-4252-474C-BDBB-C874EBBEC2F8}" name="Data Item" dataDxfId="65"/>
    <tableColumn id="2" xr3:uid="{C6DEB8E9-5CAF-4D9D-A68C-3F656E8FE928}" name="Factor Table Information" dataDxfId="64"/>
  </tableColumns>
  <tableStyleInfo name="factors_info_tables" showFirstColumn="1"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C87FF108-FD78-45E1-906C-7A60B4C3B693}" name="x_626_template_table_1" displayName="x_626_template_table_1" ref="A6:B21" totalsRowShown="0">
  <autoFilter ref="A6:B21" xr:uid="{C725761B-DC0A-4807-ABBB-1B10DF3821F0}">
    <filterColumn colId="0" hiddenButton="1"/>
    <filterColumn colId="1" hiddenButton="1"/>
  </autoFilter>
  <tableColumns count="2">
    <tableColumn id="1" xr3:uid="{DB6632FB-89CB-40DD-8D8E-765651A87579}" name="Data Item" dataDxfId="55"/>
    <tableColumn id="2" xr3:uid="{F88F053D-6445-44E6-A79A-F1081D932857}" name="Factor Table Information" dataDxfId="54"/>
  </tableColumns>
  <tableStyleInfo name="factors_info_tables" showFirstColumn="1"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96360FBB-D14C-4254-BA02-E4CDB2CC7CA5}" name="x_701_template_table_1" displayName="x_701_template_table_1" ref="A6:B21" totalsRowShown="0">
  <autoFilter ref="A6:B21" xr:uid="{C725761B-DC0A-4807-ABBB-1B10DF3821F0}">
    <filterColumn colId="0" hiddenButton="1"/>
    <filterColumn colId="1" hiddenButton="1"/>
  </autoFilter>
  <tableColumns count="2">
    <tableColumn id="1" xr3:uid="{CD10016F-64B7-4E16-8AEF-83DA5B0F588B}" name="Data Item" dataDxfId="43"/>
    <tableColumn id="2" xr3:uid="{4CB99E61-F397-4FE0-AF81-B2847D600623}" name="Factor Table Information" dataDxfId="42"/>
  </tableColumns>
  <tableStyleInfo name="factors_info_tables"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F821261-5B33-445C-B738-6EA680BC625A}" name="x_206_template_table_1" displayName="x_206_template_table_1" ref="A6:B21" totalsRowShown="0">
  <autoFilter ref="A6:B21" xr:uid="{C725761B-DC0A-4807-ABBB-1B10DF3821F0}">
    <filterColumn colId="0" hiddenButton="1"/>
    <filterColumn colId="1" hiddenButton="1"/>
  </autoFilter>
  <tableColumns count="2">
    <tableColumn id="1" xr3:uid="{BC8F593A-31F4-4731-B5C7-AFD6C4044008}" name="Data Item" dataDxfId="1127"/>
    <tableColumn id="2" xr3:uid="{BBE36CFB-EDFE-4A0D-A92E-00A38B50B5DC}" name="Factor Table Information" dataDxfId="1126"/>
  </tableColumns>
  <tableStyleInfo name="factors_info_tables" showFirstColumn="1"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56D8A1DA-E2BC-4504-B37B-264E0F068FB2}" name="x_702_template_table_1" displayName="x_702_template_table_1" ref="A6:B21" totalsRowShown="0">
  <autoFilter ref="A6:B21" xr:uid="{C725761B-DC0A-4807-ABBB-1B10DF3821F0}">
    <filterColumn colId="0" hiddenButton="1"/>
    <filterColumn colId="1" hiddenButton="1"/>
  </autoFilter>
  <tableColumns count="2">
    <tableColumn id="1" xr3:uid="{911E166B-1209-4ACD-AFAD-B6F3A3C294CB}" name="Data Item" dataDxfId="31"/>
    <tableColumn id="2" xr3:uid="{F9458BA3-3857-45E0-8640-B4190F0C30B8}" name="Factor Table Information" dataDxfId="30"/>
  </tableColumns>
  <tableStyleInfo name="factors_info_tables" showFirstColumn="1"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66DB5ADB-7864-4030-ACF8-DE84E33DB9C3}" name="x_703_template_table_1" displayName="x_703_template_table_1" ref="A6:B21" totalsRowShown="0">
  <autoFilter ref="A6:B21" xr:uid="{C725761B-DC0A-4807-ABBB-1B10DF3821F0}">
    <filterColumn colId="0" hiddenButton="1"/>
    <filterColumn colId="1" hiddenButton="1"/>
  </autoFilter>
  <tableColumns count="2">
    <tableColumn id="1" xr3:uid="{24BA958E-66BC-4D5A-9A5F-9F825B31483C}" name="Data Item" dataDxfId="21"/>
    <tableColumn id="2" xr3:uid="{B092820A-B7E9-4A7E-88BB-7446170EC717}" name="Factor Table Information" dataDxfId="20"/>
  </tableColumns>
  <tableStyleInfo name="factors_info_tables" showFirstColumn="1"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54FBD621-BC1D-4AF5-B444-2F82F53DCA4B}" name="x_801_template_table_1" displayName="x_801_template_table_1" ref="A6:B21" totalsRowShown="0">
  <autoFilter ref="A6:B21" xr:uid="{C725761B-DC0A-4807-ABBB-1B10DF3821F0}">
    <filterColumn colId="0" hiddenButton="1"/>
    <filterColumn colId="1" hiddenButton="1"/>
  </autoFilter>
  <tableColumns count="2">
    <tableColumn id="1" xr3:uid="{F5C0493D-2F9B-4C60-AFD8-6AAF7A7BEB17}" name="Data Item" dataDxfId="11"/>
    <tableColumn id="2" xr3:uid="{24D1990E-476E-40F3-95FA-918D7E3EC18D}" name="Factor Table Information" dataDxfId="10"/>
  </tableColumns>
  <tableStyleInfo name="factors_info_tables" showFirstColumn="1"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59B2E1A6-C8ED-4C05-B3C4-C1AEDA8D58E3}" name="x_802_template_table_1" displayName="x_802_template_table_1" ref="A6:B21" totalsRowShown="0">
  <autoFilter ref="A6:B21" xr:uid="{C725761B-DC0A-4807-ABBB-1B10DF3821F0}">
    <filterColumn colId="0" hiddenButton="1"/>
    <filterColumn colId="1" hiddenButton="1"/>
  </autoFilter>
  <tableColumns count="2">
    <tableColumn id="1" xr3:uid="{979D3E85-4381-4846-B2E9-714E2958E767}" name="Data Item" dataDxfId="1288"/>
    <tableColumn id="2" xr3:uid="{6BEFA58F-DE1C-4B98-92BC-5F60904FAE8D}" name="Factor Table Information" dataDxfId="1287"/>
  </tableColumns>
  <tableStyleInfo name="factors_info_tables" showFirstColumn="1"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6F3EE6A1-1BD9-4CE4-BFBE-04ACC0DF3D0C}" name="x_221_template_table_1" displayName="x_221_template_table_1" ref="A6:B21" totalsRowShown="0">
  <autoFilter ref="A6:B21" xr:uid="{C725761B-DC0A-4807-ABBB-1B10DF3821F0}">
    <filterColumn colId="0" hiddenButton="1"/>
    <filterColumn colId="1" hiddenButton="1"/>
  </autoFilter>
  <tableColumns count="2">
    <tableColumn id="1" xr3:uid="{A24DAFB2-F81E-4BD3-A550-B2B3ADC9677D}" name="Data Item" dataDxfId="1"/>
    <tableColumn id="2" xr3:uid="{0F900EF1-82FC-4711-B274-495EAB6B1D19}" name="Factor Table Information" dataDxfId="0"/>
  </tableColumns>
  <tableStyleInfo name="factors_info_tables" showFirstColumn="1"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725761B-DC0A-4807-ABBB-1B10DF3821F0}" name="x_template_table_1" displayName="x_template_table_1" ref="A6:B21" totalsRowShown="0">
  <autoFilter ref="A6:B21" xr:uid="{C725761B-DC0A-4807-ABBB-1B10DF3821F0}">
    <filterColumn colId="0" hiddenButton="1"/>
    <filterColumn colId="1" hiddenButton="1"/>
  </autoFilter>
  <tableColumns count="2">
    <tableColumn id="1" xr3:uid="{CF9C1E95-2192-41E7-A51E-9FBAB92F54E0}" name="Data Item"/>
    <tableColumn id="2" xr3:uid="{D0BF8362-1B49-49CF-A3F4-682A9DF6283E}" name="Factor Table Information"/>
  </tableColumns>
  <tableStyleInfo name="factors_info_tables"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F2D5A66-A0C1-449E-A5D1-BF7C5F830268}" name="x_206C_template_table_1" displayName="x_206C_template_table_1" ref="A6:B21" totalsRowShown="0">
  <autoFilter ref="A6:B21" xr:uid="{C725761B-DC0A-4807-ABBB-1B10DF3821F0}">
    <filterColumn colId="0" hiddenButton="1"/>
    <filterColumn colId="1" hiddenButton="1"/>
  </autoFilter>
  <tableColumns count="2">
    <tableColumn id="1" xr3:uid="{3849D541-8086-42CC-8756-B5CA46DBE624}" name="Data Item" dataDxfId="1117"/>
    <tableColumn id="2" xr3:uid="{10F02374-30B9-4A37-B124-8F9EFADD8A22}" name="Factor Table Information" dataDxfId="1116"/>
  </tableColumns>
  <tableStyleInfo name="factors_info_tables"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CFE0F4A-7963-4E8B-AFF1-ADD027897902}" name="x_207_template_table_1" displayName="x_207_template_table_1" ref="A6:B21" totalsRowShown="0">
  <autoFilter ref="A6:B21" xr:uid="{C725761B-DC0A-4807-ABBB-1B10DF3821F0}">
    <filterColumn colId="0" hiddenButton="1"/>
    <filterColumn colId="1" hiddenButton="1"/>
  </autoFilter>
  <tableColumns count="2">
    <tableColumn id="1" xr3:uid="{E4C1C13F-235C-465E-810E-2BA0EEEE7F34}" name="Data Item" dataDxfId="1105"/>
    <tableColumn id="2" xr3:uid="{13B45DAF-EB65-4228-8BB2-F03D4B27A570}" name="Factor Table Information" dataDxfId="1104"/>
  </tableColumns>
  <tableStyleInfo name="factors_info_tables"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4FCAE7BB-4E9A-459D-89A3-B7D5368FB2E8}" name="x_208_template_table_1" displayName="x_208_template_table_1" ref="A6:B21" totalsRowShown="0">
  <autoFilter ref="A6:B21" xr:uid="{C725761B-DC0A-4807-ABBB-1B10DF3821F0}">
    <filterColumn colId="0" hiddenButton="1"/>
    <filterColumn colId="1" hiddenButton="1"/>
  </autoFilter>
  <tableColumns count="2">
    <tableColumn id="1" xr3:uid="{88ACEF5D-7848-4861-B026-D1122BFA1F55}" name="Data Item" dataDxfId="1093"/>
    <tableColumn id="2" xr3:uid="{D0CAF6E9-3F5F-4F1F-BE8C-04807251A7EA}" name="Factor Table Information" dataDxfId="1092"/>
  </tableColumns>
  <tableStyleInfo name="factors_info_tables"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7207AF3-FCA9-412D-8215-B6374C2CA551}" name="x_209_template_table_1" displayName="x_209_template_table_1" ref="A6:B21" totalsRowShown="0">
  <autoFilter ref="A6:B21" xr:uid="{C725761B-DC0A-4807-ABBB-1B10DF3821F0}">
    <filterColumn colId="0" hiddenButton="1"/>
    <filterColumn colId="1" hiddenButton="1"/>
  </autoFilter>
  <tableColumns count="2">
    <tableColumn id="1" xr3:uid="{4A518AC6-D49D-4B3C-84C6-448FDE6B7F09}" name="Data Item" dataDxfId="1081"/>
    <tableColumn id="2" xr3:uid="{68111EAA-9A82-4067-B0FA-638E03F93D13}" name="Factor Table Information" dataDxfId="1080"/>
  </tableColumns>
  <tableStyleInfo name="factors_info_tables"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456DC76F-255F-4316-8742-967DF63D7721}" name="x_210_template_table_1" displayName="x_210_template_table_1" ref="A6:B21" totalsRowShown="0">
  <autoFilter ref="A6:B21" xr:uid="{C725761B-DC0A-4807-ABBB-1B10DF3821F0}">
    <filterColumn colId="0" hiddenButton="1"/>
    <filterColumn colId="1" hiddenButton="1"/>
  </autoFilter>
  <tableColumns count="2">
    <tableColumn id="1" xr3:uid="{EBE23014-AE00-4026-9552-FC7C67736229}" name="Data Item" dataDxfId="1069"/>
    <tableColumn id="2" xr3:uid="{1717F281-3977-48CE-A04E-3762644C1DBE}" name="Factor Table Information" dataDxfId="1068"/>
  </tableColumns>
  <tableStyleInfo name="factors_info_tables"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98D5119-BBC8-4E5E-A00C-EDFFFBCE52F6}" name="x_211_template_table_1" displayName="x_211_template_table_1" ref="A6:B21" totalsRowShown="0">
  <autoFilter ref="A6:B21" xr:uid="{C725761B-DC0A-4807-ABBB-1B10DF3821F0}">
    <filterColumn colId="0" hiddenButton="1"/>
    <filterColumn colId="1" hiddenButton="1"/>
  </autoFilter>
  <tableColumns count="2">
    <tableColumn id="1" xr3:uid="{98B57683-17BA-4512-AB57-007439F8E700}" name="Data Item" dataDxfId="1057"/>
    <tableColumn id="2" xr3:uid="{62D6A989-AF4D-45B7-A8C3-EC4BFB893DC4}" name="Factor Table Information" dataDxfId="1056"/>
  </tableColumns>
  <tableStyleInfo name="factors_info_tables"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F2C9C1B-9C5D-49FB-A9F0-53CD89AAFE4A}" name="x_212_template_table_1" displayName="x_212_template_table_1" ref="A6:B21" totalsRowShown="0">
  <autoFilter ref="A6:B21" xr:uid="{C725761B-DC0A-4807-ABBB-1B10DF3821F0}">
    <filterColumn colId="0" hiddenButton="1"/>
    <filterColumn colId="1" hiddenButton="1"/>
  </autoFilter>
  <tableColumns count="2">
    <tableColumn id="1" xr3:uid="{4D488469-9186-4DF0-A42F-087F43A54D35}" name="Data Item" dataDxfId="1045"/>
    <tableColumn id="2" xr3:uid="{727BFF54-812C-415C-8CD8-018594779BE2}" name="Factor Table Information" dataDxfId="1044"/>
  </tableColumns>
  <tableStyleInfo name="factors_info_tables"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C2946669-682A-450B-AB33-0BF22795B001}" name="x_213_template_table_1" displayName="x_213_template_table_1" ref="A6:B21" totalsRowShown="0">
  <autoFilter ref="A6:B21" xr:uid="{C725761B-DC0A-4807-ABBB-1B10DF3821F0}">
    <filterColumn colId="0" hiddenButton="1"/>
    <filterColumn colId="1" hiddenButton="1"/>
  </autoFilter>
  <tableColumns count="2">
    <tableColumn id="1" xr3:uid="{B80A8188-F1A3-43FB-A2ED-AE93B0686F71}" name="Data Item" dataDxfId="1033"/>
    <tableColumn id="2" xr3:uid="{5D2418E1-2234-48F7-A592-4E47FA6632F4}" name="Factor Table Information" dataDxfId="1032"/>
  </tableColumns>
  <tableStyleInfo name="factors_info_tables"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C0DB539-FF7D-4AE8-A136-71294137EDDD}" name="factor_list_table" displayName="factor_list_table" ref="A7:P118" totalsRowShown="0" headerRowDxfId="1243" dataDxfId="1242">
  <autoFilter ref="A7:P118" xr:uid="{3C0DB539-FF7D-4AE8-A136-71294137EDDD}"/>
  <tableColumns count="16">
    <tableColumn id="16" xr3:uid="{AD00A7A2-1E25-4CED-B71E-C04F52532AF9}" name="Link to Tables" dataDxfId="1241" dataCellStyle="Hyperlink">
      <calculatedColumnFormula>HYPERLINK("#'" &amp; factor_list_table[[#This Row],[Series Number]] &amp; "'!A1", factor_list_table[[#This Row],[Series Number]])</calculatedColumnFormula>
    </tableColumn>
    <tableColumn id="1" xr3:uid="{31EF05DA-0C14-4B08-9BF5-EE7FBBB4706E}" name="Scheme" dataDxfId="1240"/>
    <tableColumn id="2" xr3:uid="{8F58F67B-E05E-4DB6-BF88-E92042A8F804}" name="Section" dataDxfId="1239"/>
    <tableColumn id="3" xr3:uid="{C0CC1951-45CA-47FA-980B-1AD23814E39F}" name="Factor Type" dataDxfId="1238"/>
    <tableColumn id="4" xr3:uid="{9F12BD33-F9DF-49F8-9914-453AC95DF880}" name="Description" dataDxfId="1237"/>
    <tableColumn id="5" xr3:uid="{26876318-934A-41B2-B629-0C93C4B8D47A}" name="Gender" dataDxfId="1236"/>
    <tableColumn id="6" xr3:uid="{D347DB19-8E22-4CF2-926B-735C5B28F5EB}" name="Factor Age/Period Definition" dataDxfId="1235"/>
    <tableColumn id="7" xr3:uid="{751250A1-458B-4196-8A5C-382ED39D5917}" name="Section Number (x)" dataDxfId="1234"/>
    <tableColumn id="8" xr3:uid="{07B464F6-6BE5-4432-B85B-EF35BE710CF8}" name="Series Number" dataDxfId="1233"/>
    <tableColumn id="9" xr3:uid="{E6205105-7908-4AAF-80B1-0CCFB94FF453}" name="Table Reference_x000a_(Section-Series Number)" dataDxfId="1232"/>
    <tableColumn id="10" xr3:uid="{179ECF6B-3231-4E3A-8DC5-94232DF189CF}" name="Table Reference in Guidance" dataDxfId="1231"/>
    <tableColumn id="11" xr3:uid="{5DF71A96-CC23-450E-A89E-249924BE2DF8}" name="Related Factor Guidance" dataDxfId="1230"/>
    <tableColumn id="12" xr3:uid="{4BE7D75B-29B3-4D4D-81BC-2D76080A84A0}" name="Date Factors Issued to Client" dataDxfId="1229"/>
    <tableColumn id="13" xr3:uid="{17725A31-2931-4C1D-A856-4290CBCE5D78}" name="Date Factors Implemented (if known)" dataDxfId="1228"/>
    <tableColumn id="14" xr3:uid="{C0DEF26D-D1B8-482B-B0F3-D897795941C7}" name="Factor Status" dataDxfId="1227"/>
    <tableColumn id="15" xr3:uid="{85E54397-0AFF-41E7-A379-C974577BD7C4}" name="Assumption set" dataDxfId="1226"/>
  </tableColumns>
  <tableStyleInfo name="factors_info_tables"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CB81DD6-7F6A-4D0A-BB75-FAC6EA6BEBEE}" name="x_214_template_table_1" displayName="x_214_template_table_1" ref="A6:B21" totalsRowShown="0">
  <autoFilter ref="A6:B21" xr:uid="{C725761B-DC0A-4807-ABBB-1B10DF3821F0}">
    <filterColumn colId="0" hiddenButton="1"/>
    <filterColumn colId="1" hiddenButton="1"/>
  </autoFilter>
  <tableColumns count="2">
    <tableColumn id="1" xr3:uid="{BA83C816-3339-45E5-9AFA-9257629543AC}" name="Data Item" dataDxfId="1021"/>
    <tableColumn id="2" xr3:uid="{ED7C288C-00CD-40BE-9D2E-90516083442C}" name="Factor Table Information" dataDxfId="1020"/>
  </tableColumns>
  <tableStyleInfo name="factors_info_tables"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A41118DA-CB93-451D-89E3-0D071D71D9C6}" name="x_215_template_table_1" displayName="x_215_template_table_1" ref="A6:B21" totalsRowShown="0">
  <autoFilter ref="A6:B21" xr:uid="{C725761B-DC0A-4807-ABBB-1B10DF3821F0}">
    <filterColumn colId="0" hiddenButton="1"/>
    <filterColumn colId="1" hiddenButton="1"/>
  </autoFilter>
  <tableColumns count="2">
    <tableColumn id="1" xr3:uid="{8C564EC4-4D20-485F-8751-E236E65C2971}" name="Data Item" dataDxfId="1009"/>
    <tableColumn id="2" xr3:uid="{3A15B7F6-13E1-46AF-9988-A50998CB3483}" name="Factor Table Information" dataDxfId="1008"/>
  </tableColumns>
  <tableStyleInfo name="factors_info_tables"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CD2211F8-FD90-45C8-ADD5-274EE7267701}" name="x_216_template_table_1" displayName="x_216_template_table_1" ref="A6:B21" totalsRowShown="0">
  <autoFilter ref="A6:B21" xr:uid="{C725761B-DC0A-4807-ABBB-1B10DF3821F0}">
    <filterColumn colId="0" hiddenButton="1"/>
    <filterColumn colId="1" hiddenButton="1"/>
  </autoFilter>
  <tableColumns count="2">
    <tableColumn id="1" xr3:uid="{0CCF6F31-90B4-4106-AFAA-6FD605A9073B}" name="Data Item" dataDxfId="997"/>
    <tableColumn id="2" xr3:uid="{B76C6C14-0E5A-4C50-857B-E1A34B47FAA4}" name="Factor Table Information" dataDxfId="996"/>
  </tableColumns>
  <tableStyleInfo name="factors_info_tables"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299E93D-1C8D-4448-92BE-87B18CBCB37E}" name="x_217_template_table_1" displayName="x_217_template_table_1" ref="A6:B21" totalsRowShown="0">
  <autoFilter ref="A6:B21" xr:uid="{C725761B-DC0A-4807-ABBB-1B10DF3821F0}">
    <filterColumn colId="0" hiddenButton="1"/>
    <filterColumn colId="1" hiddenButton="1"/>
  </autoFilter>
  <tableColumns count="2">
    <tableColumn id="1" xr3:uid="{D7B0C3EC-1DC8-4118-9748-8F5FCF2F6C8D}" name="Data Item" dataDxfId="985"/>
    <tableColumn id="2" xr3:uid="{4CFB0797-E881-46F4-9207-799F427BA6E9}" name="Factor Table Information" dataDxfId="984"/>
  </tableColumns>
  <tableStyleInfo name="factors_info_tables"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7F46304A-5962-4ADA-B168-00BB313056C0}" name="x_218_template_table_1" displayName="x_218_template_table_1" ref="A6:B21" totalsRowShown="0">
  <autoFilter ref="A6:B21" xr:uid="{C725761B-DC0A-4807-ABBB-1B10DF3821F0}">
    <filterColumn colId="0" hiddenButton="1"/>
    <filterColumn colId="1" hiddenButton="1"/>
  </autoFilter>
  <tableColumns count="2">
    <tableColumn id="1" xr3:uid="{488AE809-E52A-473D-8C4C-795DA57DFD9D}" name="Data Item" dataDxfId="973"/>
    <tableColumn id="2" xr3:uid="{BA473610-4145-48E8-8C63-81A74029BDE4}" name="Factor Table Information" dataDxfId="972"/>
  </tableColumns>
  <tableStyleInfo name="factors_info_tables"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3371D644-5593-4A3D-896E-0F1FBF018E87}" name="x_219_template_table_1" displayName="x_219_template_table_1" ref="A6:B21" totalsRowShown="0">
  <autoFilter ref="A6:B21" xr:uid="{C725761B-DC0A-4807-ABBB-1B10DF3821F0}">
    <filterColumn colId="0" hiddenButton="1"/>
    <filterColumn colId="1" hiddenButton="1"/>
  </autoFilter>
  <tableColumns count="2">
    <tableColumn id="1" xr3:uid="{C9F0096D-2CE4-408A-B2D7-615F65D871EB}" name="Data Item" dataDxfId="961"/>
    <tableColumn id="2" xr3:uid="{B6DF87C3-EA3E-4AAB-B772-FC578B356F4F}" name="Factor Table Information" dataDxfId="960"/>
  </tableColumns>
  <tableStyleInfo name="factors_info_tables"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ABF84145-8B1A-4BF8-BFC3-CB9A94682042}" name="x_220_template_table_1" displayName="x_220_template_table_1" ref="A6:B21" totalsRowShown="0">
  <autoFilter ref="A6:B21" xr:uid="{C725761B-DC0A-4807-ABBB-1B10DF3821F0}">
    <filterColumn colId="0" hiddenButton="1"/>
    <filterColumn colId="1" hiddenButton="1"/>
  </autoFilter>
  <tableColumns count="2">
    <tableColumn id="1" xr3:uid="{9E16E067-ADAD-4195-B14F-99DDB7F443B6}" name="Data Item" dataDxfId="949"/>
    <tableColumn id="2" xr3:uid="{576BD0F8-2763-47A5-8DBA-CAD77E928CC4}" name="Factor Table Information" dataDxfId="948"/>
  </tableColumns>
  <tableStyleInfo name="factors_info_tables"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6AE40FE4-B5E8-453D-82AA-3EC014E37DCE}" name="x_225_template_table_1" displayName="x_225_template_table_1" ref="A6:B21" totalsRowShown="0">
  <autoFilter ref="A6:B21" xr:uid="{C725761B-DC0A-4807-ABBB-1B10DF3821F0}">
    <filterColumn colId="0" hiddenButton="1"/>
    <filterColumn colId="1" hiddenButton="1"/>
  </autoFilter>
  <tableColumns count="2">
    <tableColumn id="1" xr3:uid="{41D186A6-A7B3-4A3A-A210-E978812E5C04}" name="Data Item" dataDxfId="937"/>
    <tableColumn id="2" xr3:uid="{D839C5F0-FEDD-425E-9516-54D3226FD6D3}" name="Factor Table Information" dataDxfId="936"/>
  </tableColumns>
  <tableStyleInfo name="factors_info_tables"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13151DDF-DB16-4E0B-864F-7887E910E270}" name="x_226_template_table_1" displayName="x_226_template_table_1" ref="A6:B21" totalsRowShown="0">
  <autoFilter ref="A6:B21" xr:uid="{C725761B-DC0A-4807-ABBB-1B10DF3821F0}">
    <filterColumn colId="0" hiddenButton="1"/>
    <filterColumn colId="1" hiddenButton="1"/>
  </autoFilter>
  <tableColumns count="2">
    <tableColumn id="1" xr3:uid="{E6C84AFD-C7F6-4A3F-82A1-E0F348EBCFA6}" name="Data Item" dataDxfId="927"/>
    <tableColumn id="2" xr3:uid="{01B72719-B0D9-4351-A2CB-6AF65360ABC4}" name="Factor Table Information" dataDxfId="926"/>
  </tableColumns>
  <tableStyleInfo name="factors_info_tables"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7703DFA3-7A1F-4B55-8E9D-3148080B47C1}" name="x_227_template_table_1" displayName="x_227_template_table_1" ref="A6:B21" totalsRowShown="0">
  <autoFilter ref="A6:B21" xr:uid="{C725761B-DC0A-4807-ABBB-1B10DF3821F0}">
    <filterColumn colId="0" hiddenButton="1"/>
    <filterColumn colId="1" hiddenButton="1"/>
  </autoFilter>
  <tableColumns count="2">
    <tableColumn id="1" xr3:uid="{BB18F19D-CC3F-4B32-8D0E-140FD3C012B1}" name="Data Item" dataDxfId="915"/>
    <tableColumn id="2" xr3:uid="{F8214145-ED4F-4A0B-9437-CFE11F7CCD02}" name="Factor Table Information" dataDxfId="914"/>
  </tableColumns>
  <tableStyleInfo name="factors_info_tables"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B92E400-080A-4607-9742-775BC4C06EBA}" name="x_201_template_table_1" displayName="x_201_template_table_1" ref="A6:B21" totalsRowShown="0">
  <autoFilter ref="A6:B21" xr:uid="{C725761B-DC0A-4807-ABBB-1B10DF3821F0}">
    <filterColumn colId="0" hiddenButton="1"/>
    <filterColumn colId="1" hiddenButton="1"/>
  </autoFilter>
  <tableColumns count="2">
    <tableColumn id="1" xr3:uid="{F75EDC90-355D-4E0F-B122-09C44FD8417E}" name="Data Item" dataDxfId="1217"/>
    <tableColumn id="2" xr3:uid="{0D96E37A-13BA-4069-B141-68D7A13664FF}" name="Factor Table Information" dataDxfId="1216"/>
  </tableColumns>
  <tableStyleInfo name="factors_info_tables"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992268B-4332-45EA-97BB-BE8B88EB225F}" name="x_228_template_table_1" displayName="x_228_template_table_1" ref="A6:B21" totalsRowShown="0">
  <autoFilter ref="A6:B21" xr:uid="{C725761B-DC0A-4807-ABBB-1B10DF3821F0}">
    <filterColumn colId="0" hiddenButton="1"/>
    <filterColumn colId="1" hiddenButton="1"/>
  </autoFilter>
  <tableColumns count="2">
    <tableColumn id="1" xr3:uid="{5DEB9A21-4839-4D9B-9F06-C91FDCB19B09}" name="Data Item" dataDxfId="903"/>
    <tableColumn id="2" xr3:uid="{9AC32990-F9A4-407F-859D-A4E97BFE6285}" name="Factor Table Information" dataDxfId="902"/>
  </tableColumns>
  <tableStyleInfo name="factors_info_tables"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E04F429A-3B2B-4A9D-A2D6-73982D49C769}" name="x_229_template_table_1" displayName="x_229_template_table_1" ref="A6:B21" totalsRowShown="0">
  <autoFilter ref="A6:B21" xr:uid="{C725761B-DC0A-4807-ABBB-1B10DF3821F0}">
    <filterColumn colId="0" hiddenButton="1"/>
    <filterColumn colId="1" hiddenButton="1"/>
  </autoFilter>
  <tableColumns count="2">
    <tableColumn id="1" xr3:uid="{C212ADFE-7F4F-4D47-9F05-D4CFA00ED1FB}" name="Data Item" dataDxfId="893"/>
    <tableColumn id="2" xr3:uid="{A4386863-A610-4DCD-96CA-744E60655D40}" name="Factor Table Information" dataDxfId="892"/>
  </tableColumns>
  <tableStyleInfo name="factors_info_tables"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7863C487-5DC2-44F3-A4B2-E9A16434C7E0}" name="x_301_template_table_1" displayName="x_301_template_table_1" ref="A6:B21" totalsRowShown="0">
  <autoFilter ref="A6:B21" xr:uid="{C725761B-DC0A-4807-ABBB-1B10DF3821F0}">
    <filterColumn colId="0" hiddenButton="1"/>
    <filterColumn colId="1" hiddenButton="1"/>
  </autoFilter>
  <tableColumns count="2">
    <tableColumn id="1" xr3:uid="{06B4F46E-92C0-426E-B381-71A5D57228E5}" name="Data Item" dataDxfId="883"/>
    <tableColumn id="2" xr3:uid="{A3363E4E-6771-4E08-A525-453641B9B5B0}" name="Factor Table Information" dataDxfId="882"/>
  </tableColumns>
  <tableStyleInfo name="factors_info_tables"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60539196-9A95-472C-9747-CA968690AABB}" name="x_302_template_table_1" displayName="x_302_template_table_1" ref="A6:B21" totalsRowShown="0">
  <autoFilter ref="A6:B21" xr:uid="{C725761B-DC0A-4807-ABBB-1B10DF3821F0}">
    <filterColumn colId="0" hiddenButton="1"/>
    <filterColumn colId="1" hiddenButton="1"/>
  </autoFilter>
  <tableColumns count="2">
    <tableColumn id="1" xr3:uid="{4151A735-88E7-475C-93F4-F999B2DFA5F7}" name="Data Item" dataDxfId="871"/>
    <tableColumn id="2" xr3:uid="{19360519-A56B-47C0-970D-B23E0404492B}" name="Factor Table Information" dataDxfId="870"/>
  </tableColumns>
  <tableStyleInfo name="factors_info_tables"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31E4B2B-DE2E-474E-A6FC-FF0E7AE2C718}" name="x_303_template_table_1" displayName="x_303_template_table_1" ref="A6:B21" totalsRowShown="0">
  <autoFilter ref="A6:B21" xr:uid="{C725761B-DC0A-4807-ABBB-1B10DF3821F0}">
    <filterColumn colId="0" hiddenButton="1"/>
    <filterColumn colId="1" hiddenButton="1"/>
  </autoFilter>
  <tableColumns count="2">
    <tableColumn id="1" xr3:uid="{29059CA6-0B8A-455E-A8FE-3E00BC2A90C5}" name="Data Item" dataDxfId="859"/>
    <tableColumn id="2" xr3:uid="{4513C179-9D70-4BDD-B268-0691CB20A929}" name="Factor Table Information" dataDxfId="858"/>
  </tableColumns>
  <tableStyleInfo name="factors_info_tables"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ECDACD4B-1FDF-4A09-B2AD-E54564072212}" name="x_304_template_table_1" displayName="x_304_template_table_1" ref="A6:B21" totalsRowShown="0">
  <autoFilter ref="A6:B21" xr:uid="{C725761B-DC0A-4807-ABBB-1B10DF3821F0}">
    <filterColumn colId="0" hiddenButton="1"/>
    <filterColumn colId="1" hiddenButton="1"/>
  </autoFilter>
  <tableColumns count="2">
    <tableColumn id="1" xr3:uid="{CF4F848B-E27B-4024-8956-2F9350958424}" name="Data Item" dataDxfId="847"/>
    <tableColumn id="2" xr3:uid="{EE9AACF7-11B4-40B7-8907-C20E618063DB}" name="Factor Table Information" dataDxfId="846"/>
  </tableColumns>
  <tableStyleInfo name="factors_info_tables"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DBA23923-6D5B-4B0D-AD7C-15F41ABAEA1E}" name="x_305_template_table_1" displayName="x_305_template_table_1" ref="A6:B21" totalsRowShown="0">
  <autoFilter ref="A6:B21" xr:uid="{C725761B-DC0A-4807-ABBB-1B10DF3821F0}">
    <filterColumn colId="0" hiddenButton="1"/>
    <filterColumn colId="1" hiddenButton="1"/>
  </autoFilter>
  <tableColumns count="2">
    <tableColumn id="1" xr3:uid="{5E7A4EF1-69FA-4B06-B10E-63E88C053E65}" name="Data Item" dataDxfId="833"/>
    <tableColumn id="2" xr3:uid="{B207CDF2-208E-481B-BA0C-7B81AA5251F3}" name="Factor Table Information" dataDxfId="832"/>
  </tableColumns>
  <tableStyleInfo name="factors_info_tables"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9DF2EA42-87BE-43E0-9A4F-03631FB0C350}" name="x_306_template_table_1" displayName="x_306_template_table_1" ref="A6:B21" totalsRowShown="0">
  <autoFilter ref="A6:B21" xr:uid="{C725761B-DC0A-4807-ABBB-1B10DF3821F0}">
    <filterColumn colId="0" hiddenButton="1"/>
    <filterColumn colId="1" hiddenButton="1"/>
  </autoFilter>
  <tableColumns count="2">
    <tableColumn id="1" xr3:uid="{1645BB04-A6AD-4434-9F49-96B2A0D6036F}" name="Data Item" dataDxfId="821"/>
    <tableColumn id="2" xr3:uid="{C7725177-EA06-4B01-BF42-7DB9091E4921}" name="Factor Table Information" dataDxfId="820"/>
  </tableColumns>
  <tableStyleInfo name="factors_info_tables"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3AED7F0-36C2-4167-894B-99B85B7C2D98}" name="x_307_template_table_1" displayName="x_307_template_table_1" ref="A6:B21" totalsRowShown="0">
  <autoFilter ref="A6:B21" xr:uid="{C725761B-DC0A-4807-ABBB-1B10DF3821F0}">
    <filterColumn colId="0" hiddenButton="1"/>
    <filterColumn colId="1" hiddenButton="1"/>
  </autoFilter>
  <tableColumns count="2">
    <tableColumn id="1" xr3:uid="{8889F98D-CAB4-4713-BA0B-67917DF6043F}" name="Data Item" dataDxfId="809"/>
    <tableColumn id="2" xr3:uid="{96B3FEA3-C40C-4726-8BD1-AA8C6ADC03F1}" name="Factor Table Information" dataDxfId="808"/>
  </tableColumns>
  <tableStyleInfo name="factors_info_tables"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B57335CC-2BE8-410C-8F4D-DAA50C908AB4}" name="x_308_template_table_1" displayName="x_308_template_table_1" ref="A6:B21" totalsRowShown="0">
  <autoFilter ref="A6:B21" xr:uid="{C725761B-DC0A-4807-ABBB-1B10DF3821F0}">
    <filterColumn colId="0" hiddenButton="1"/>
    <filterColumn colId="1" hiddenButton="1"/>
  </autoFilter>
  <tableColumns count="2">
    <tableColumn id="1" xr3:uid="{A7D03877-04DD-4540-8762-5B9D672B7110}" name="Data Item" dataDxfId="797"/>
    <tableColumn id="2" xr3:uid="{996C9D2A-8210-4FFA-A3EF-D65574E5FF90}" name="Factor Table Information" dataDxfId="796"/>
  </tableColumns>
  <tableStyleInfo name="factors_info_tables"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DB0E35C-429D-449D-BDD5-1FA552F4A699}" name="x_201C_template_table_1" displayName="x_201C_template_table_1" ref="A6:B21" totalsRowShown="0">
  <autoFilter ref="A6:B21" xr:uid="{C725761B-DC0A-4807-ABBB-1B10DF3821F0}">
    <filterColumn colId="0" hiddenButton="1"/>
    <filterColumn colId="1" hiddenButton="1"/>
  </autoFilter>
  <tableColumns count="2">
    <tableColumn id="1" xr3:uid="{39087062-A7EB-42AE-8B58-616E0CB324F6}" name="Data Item" dataDxfId="1207"/>
    <tableColumn id="2" xr3:uid="{1F12D86F-970A-4CEC-9872-1B5971ECF673}" name="Factor Table Information" dataDxfId="1206"/>
  </tableColumns>
  <tableStyleInfo name="factors_info_tables"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1D1CDED0-848D-4979-98E6-E81A653C0043}" name="x_309_template_table_1" displayName="x_309_template_table_1" ref="A6:B21" totalsRowShown="0">
  <autoFilter ref="A6:B21" xr:uid="{C725761B-DC0A-4807-ABBB-1B10DF3821F0}">
    <filterColumn colId="0" hiddenButton="1"/>
    <filterColumn colId="1" hiddenButton="1"/>
  </autoFilter>
  <tableColumns count="2">
    <tableColumn id="1" xr3:uid="{058D1C7D-19A6-4C4B-8DA4-A027D1DEFF8C}" name="Data Item" dataDxfId="785"/>
    <tableColumn id="2" xr3:uid="{78736E09-401A-4505-9D6F-013E7943BB76}" name="Factor Table Information" dataDxfId="784"/>
  </tableColumns>
  <tableStyleInfo name="factors_info_tables"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9C467A24-3690-4A25-B63B-8E64C4EB3221}" name="x_310_template_table_1" displayName="x_310_template_table_1" ref="A6:B21" totalsRowShown="0">
  <autoFilter ref="A6:B21" xr:uid="{C725761B-DC0A-4807-ABBB-1B10DF3821F0}">
    <filterColumn colId="0" hiddenButton="1"/>
    <filterColumn colId="1" hiddenButton="1"/>
  </autoFilter>
  <tableColumns count="2">
    <tableColumn id="1" xr3:uid="{726EC82C-DF5A-43E6-8C29-1222785D22DA}" name="Data Item" dataDxfId="773"/>
    <tableColumn id="2" xr3:uid="{66A1C7C7-F1A4-4B47-9ADD-3EC88509A4E8}" name="Factor Table Information" dataDxfId="772"/>
  </tableColumns>
  <tableStyleInfo name="factors_info_tables"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AA286966-94B9-4E7B-AA20-847A8A8C6C02}" name="x_311_template_table_1" displayName="x_311_template_table_1" ref="A6:B21" totalsRowShown="0">
  <autoFilter ref="A6:B21" xr:uid="{C725761B-DC0A-4807-ABBB-1B10DF3821F0}">
    <filterColumn colId="0" hiddenButton="1"/>
    <filterColumn colId="1" hiddenButton="1"/>
  </autoFilter>
  <tableColumns count="2">
    <tableColumn id="1" xr3:uid="{4316BAB0-5313-45DC-A47E-3629589443E4}" name="Data Item" dataDxfId="761"/>
    <tableColumn id="2" xr3:uid="{628323A7-59A4-4FF9-B720-F50586E57B0A}" name="Factor Table Information" dataDxfId="760"/>
  </tableColumns>
  <tableStyleInfo name="factors_info_tables"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945C780B-C055-49C7-9759-9F3BBB83348F}" name="x_312_template_table_1" displayName="x_312_template_table_1" ref="A6:B21" totalsRowShown="0">
  <autoFilter ref="A6:B21" xr:uid="{C725761B-DC0A-4807-ABBB-1B10DF3821F0}">
    <filterColumn colId="0" hiddenButton="1"/>
    <filterColumn colId="1" hiddenButton="1"/>
  </autoFilter>
  <tableColumns count="2">
    <tableColumn id="1" xr3:uid="{3B9AC88C-EF66-48C8-9ECD-ED2322278169}" name="Data Item" dataDxfId="749"/>
    <tableColumn id="2" xr3:uid="{8E30F182-1944-4385-BB79-75C76694A9FB}" name="Factor Table Information" dataDxfId="748"/>
  </tableColumns>
  <tableStyleInfo name="factors_info_tables"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26A2EF9-A8A9-4D96-8F16-D077BA4C444B}" name="x_313_template_table_1" displayName="x_313_template_table_1" ref="A6:B21" totalsRowShown="0">
  <autoFilter ref="A6:B21" xr:uid="{C725761B-DC0A-4807-ABBB-1B10DF3821F0}">
    <filterColumn colId="0" hiddenButton="1"/>
    <filterColumn colId="1" hiddenButton="1"/>
  </autoFilter>
  <tableColumns count="2">
    <tableColumn id="1" xr3:uid="{4A6CF9A3-AEE9-4780-9A5B-E5D371E8B630}" name="Data Item" dataDxfId="737"/>
    <tableColumn id="2" xr3:uid="{145933FB-7B90-4473-A9A3-9E7F771A860F}" name="Factor Table Information" dataDxfId="736"/>
  </tableColumns>
  <tableStyleInfo name="factors_info_tables"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1A63BF1C-B3E7-428A-A116-29F33A8243CC}" name="x_314_template_table_1" displayName="x_314_template_table_1" ref="A6:B21" totalsRowShown="0">
  <autoFilter ref="A6:B21" xr:uid="{C725761B-DC0A-4807-ABBB-1B10DF3821F0}">
    <filterColumn colId="0" hiddenButton="1"/>
    <filterColumn colId="1" hiddenButton="1"/>
  </autoFilter>
  <tableColumns count="2">
    <tableColumn id="1" xr3:uid="{CB7812FE-A298-47BC-8321-CEF83BA581C5}" name="Data Item" dataDxfId="725"/>
    <tableColumn id="2" xr3:uid="{86FEE17F-EF6C-43D9-A163-D621E53E5426}" name="Factor Table Information" dataDxfId="724"/>
  </tableColumns>
  <tableStyleInfo name="factors_info_tables"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8DF3A59D-439C-4B01-A355-F89A8115792F}" name="x_315_template_table_1" displayName="x_315_template_table_1" ref="A6:B21" totalsRowShown="0">
  <autoFilter ref="A6:B21" xr:uid="{C725761B-DC0A-4807-ABBB-1B10DF3821F0}">
    <filterColumn colId="0" hiddenButton="1"/>
    <filterColumn colId="1" hiddenButton="1"/>
  </autoFilter>
  <tableColumns count="2">
    <tableColumn id="1" xr3:uid="{2312F07F-D9C7-4947-8556-978D07772EFF}" name="Data Item" dataDxfId="713"/>
    <tableColumn id="2" xr3:uid="{F3AABE64-F438-4B2F-9B43-002489A7FACE}" name="Factor Table Information" dataDxfId="712"/>
  </tableColumns>
  <tableStyleInfo name="factors_info_tables"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D30C3011-D7D0-4D56-BF6E-F2CEFB59373B}" name="x_316_template_table_1" displayName="x_316_template_table_1" ref="A6:B21" totalsRowShown="0">
  <autoFilter ref="A6:B21" xr:uid="{C725761B-DC0A-4807-ABBB-1B10DF3821F0}">
    <filterColumn colId="0" hiddenButton="1"/>
    <filterColumn colId="1" hiddenButton="1"/>
  </autoFilter>
  <tableColumns count="2">
    <tableColumn id="1" xr3:uid="{66442405-1EBE-47B7-85B3-880B26D3DEE6}" name="Data Item" dataDxfId="701"/>
    <tableColumn id="2" xr3:uid="{1E50532A-40F3-4299-922E-BF5F2EBE05D3}" name="Factor Table Information" dataDxfId="700"/>
  </tableColumns>
  <tableStyleInfo name="factors_info_tables"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FA8B9D16-C337-4955-9F81-4DDED5C0C455}" name="x_317_template_table_1" displayName="x_317_template_table_1" ref="A6:B21" totalsRowShown="0">
  <autoFilter ref="A6:B21" xr:uid="{C725761B-DC0A-4807-ABBB-1B10DF3821F0}">
    <filterColumn colId="0" hiddenButton="1"/>
    <filterColumn colId="1" hiddenButton="1"/>
  </autoFilter>
  <tableColumns count="2">
    <tableColumn id="1" xr3:uid="{E9A1E0EF-DC8F-4BE6-BC23-580DBA412BAE}" name="Data Item" dataDxfId="689"/>
    <tableColumn id="2" xr3:uid="{C7701236-087E-4CC8-92C7-E1EEE14C0A1E}" name="Factor Table Information" dataDxfId="688"/>
  </tableColumns>
  <tableStyleInfo name="factors_info_tables" showFirstColumn="1"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CBA924D2-64CD-4C2D-96F3-6AE59BB4D9BF}" name="x_318_template_table_1" displayName="x_318_template_table_1" ref="A6:B21" totalsRowShown="0">
  <autoFilter ref="A6:B21" xr:uid="{C725761B-DC0A-4807-ABBB-1B10DF3821F0}">
    <filterColumn colId="0" hiddenButton="1"/>
    <filterColumn colId="1" hiddenButton="1"/>
  </autoFilter>
  <tableColumns count="2">
    <tableColumn id="1" xr3:uid="{F3FABD84-438C-4A12-8604-5E585FAE7CB3}" name="Data Item" dataDxfId="677"/>
    <tableColumn id="2" xr3:uid="{C034D48A-B8CA-4A7C-9557-597A4AFC177B}" name="Factor Table Information" dataDxfId="676"/>
  </tableColumns>
  <tableStyleInfo name="factors_info_tables"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69E2070-D6F3-40FB-A132-2B637F49296B}" name="x_202_template_table_1" displayName="x_202_template_table_1" ref="A6:B21" totalsRowShown="0">
  <autoFilter ref="A6:B21" xr:uid="{C725761B-DC0A-4807-ABBB-1B10DF3821F0}">
    <filterColumn colId="0" hiddenButton="1"/>
    <filterColumn colId="1" hiddenButton="1"/>
  </autoFilter>
  <tableColumns count="2">
    <tableColumn id="1" xr3:uid="{3B14C0BC-163E-4FD1-8B32-A6FDFEF3DB65}" name="Data Item" dataDxfId="1195"/>
    <tableColumn id="2" xr3:uid="{CA9B7D86-105F-45C9-B6F1-12C73B135E6F}" name="Factor Table Information" dataDxfId="1194"/>
  </tableColumns>
  <tableStyleInfo name="factors_info_tables" showFirstColumn="1"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C5C53FC6-8DF3-4463-87A1-A610A99FE629}" name="x_319_template_table_1" displayName="x_319_template_table_1" ref="A6:B21" totalsRowShown="0">
  <autoFilter ref="A6:B21" xr:uid="{C725761B-DC0A-4807-ABBB-1B10DF3821F0}">
    <filterColumn colId="0" hiddenButton="1"/>
    <filterColumn colId="1" hiddenButton="1"/>
  </autoFilter>
  <tableColumns count="2">
    <tableColumn id="1" xr3:uid="{137A4ADC-7394-4968-AC1A-7AF6BAD20F26}" name="Data Item" dataDxfId="665"/>
    <tableColumn id="2" xr3:uid="{275C237A-1E1E-432E-B8B1-F8889E89F420}" name="Factor Table Information" dataDxfId="664"/>
  </tableColumns>
  <tableStyleInfo name="factors_info_tables" showFirstColumn="1"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A4913854-2C62-473E-BCDA-DE560858FF77}" name="x_320_template_table_1" displayName="x_320_template_table_1" ref="A6:B21" totalsRowShown="0">
  <autoFilter ref="A6:B21" xr:uid="{C725761B-DC0A-4807-ABBB-1B10DF3821F0}">
    <filterColumn colId="0" hiddenButton="1"/>
    <filterColumn colId="1" hiddenButton="1"/>
  </autoFilter>
  <tableColumns count="2">
    <tableColumn id="1" xr3:uid="{39852405-855C-423C-91E3-6F138767DE71}" name="Data Item" dataDxfId="653"/>
    <tableColumn id="2" xr3:uid="{B1417DBA-F0CA-4B37-A544-1AA6A8EB6CC5}" name="Factor Table Information" dataDxfId="652"/>
  </tableColumns>
  <tableStyleInfo name="factors_info_tables" showFirstColumn="1"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9DEA17A3-D56A-48F4-8971-48FB92EC9EB0}" name="x_321_template_table_1" displayName="x_321_template_table_1" ref="A6:B21" totalsRowShown="0">
  <autoFilter ref="A6:B21" xr:uid="{C725761B-DC0A-4807-ABBB-1B10DF3821F0}">
    <filterColumn colId="0" hiddenButton="1"/>
    <filterColumn colId="1" hiddenButton="1"/>
  </autoFilter>
  <tableColumns count="2">
    <tableColumn id="1" xr3:uid="{FF6FB7C1-4B7B-4ADC-96B6-CEBD61112916}" name="Data Item" dataDxfId="641"/>
    <tableColumn id="2" xr3:uid="{D9BBD4E0-81E1-4E5C-A769-971905C93370}" name="Factor Table Information" dataDxfId="640"/>
  </tableColumns>
  <tableStyleInfo name="factors_info_tables" showFirstColumn="1"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AFA094ED-C0ED-48E2-AE15-EAD0AC93A07E}" name="x_322_template_table_1" displayName="x_322_template_table_1" ref="A6:B21" totalsRowShown="0">
  <autoFilter ref="A6:B21" xr:uid="{C725761B-DC0A-4807-ABBB-1B10DF3821F0}">
    <filterColumn colId="0" hiddenButton="1"/>
    <filterColumn colId="1" hiddenButton="1"/>
  </autoFilter>
  <tableColumns count="2">
    <tableColumn id="1" xr3:uid="{413E1AE5-B49B-41B1-9344-50B221F03D33}" name="Data Item" dataDxfId="629"/>
    <tableColumn id="2" xr3:uid="{2BAC1374-5A05-4B3F-B810-C16510E1E18C}" name="Factor Table Information" dataDxfId="628"/>
  </tableColumns>
  <tableStyleInfo name="factors_info_tables" showFirstColumn="1"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20629E4E-5723-4E6E-B06C-FAC4685A8F62}" name="x_323_template_table_1" displayName="x_323_template_table_1" ref="A6:B21" totalsRowShown="0">
  <autoFilter ref="A6:B21" xr:uid="{C725761B-DC0A-4807-ABBB-1B10DF3821F0}">
    <filterColumn colId="0" hiddenButton="1"/>
    <filterColumn colId="1" hiddenButton="1"/>
  </autoFilter>
  <tableColumns count="2">
    <tableColumn id="1" xr3:uid="{3A84DA3C-8625-4AD4-8CA2-39B5A492D7C6}" name="Data Item" dataDxfId="617"/>
    <tableColumn id="2" xr3:uid="{85C6D7C9-1EFB-4334-8443-546ABB6B02DB}" name="Factor Table Information" dataDxfId="616"/>
  </tableColumns>
  <tableStyleInfo name="factors_info_tables" showFirstColumn="1"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B4B8EB29-58EA-489E-B63A-85C2CA14CAFA}" name="x_324_template_table_1" displayName="x_324_template_table_1" ref="A6:B21" totalsRowShown="0">
  <autoFilter ref="A6:B21" xr:uid="{C725761B-DC0A-4807-ABBB-1B10DF3821F0}">
    <filterColumn colId="0" hiddenButton="1"/>
    <filterColumn colId="1" hiddenButton="1"/>
  </autoFilter>
  <tableColumns count="2">
    <tableColumn id="1" xr3:uid="{CA9930BC-4392-47A9-B619-65A81B9B852B}" name="Data Item" dataDxfId="605"/>
    <tableColumn id="2" xr3:uid="{5274F318-DE94-4EAE-B9AC-AAB0E80AD5A7}" name="Factor Table Information" dataDxfId="604"/>
  </tableColumns>
  <tableStyleInfo name="factors_info_tables" showFirstColumn="1"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20E0DCFE-01C8-4C36-BA68-D38BA6191D8B}" name="x_325_template_table_1" displayName="x_325_template_table_1" ref="A6:B21" totalsRowShown="0">
  <autoFilter ref="A6:B21" xr:uid="{C725761B-DC0A-4807-ABBB-1B10DF3821F0}">
    <filterColumn colId="0" hiddenButton="1"/>
    <filterColumn colId="1" hiddenButton="1"/>
  </autoFilter>
  <tableColumns count="2">
    <tableColumn id="1" xr3:uid="{6571D8B1-82C9-4271-B146-E5586BD4FFAF}" name="Data Item" dataDxfId="593"/>
    <tableColumn id="2" xr3:uid="{13FBDFCC-8688-42FD-B407-8F3638D67D04}" name="Factor Table Information" dataDxfId="592"/>
  </tableColumns>
  <tableStyleInfo name="factors_info_tables" showFirstColumn="1"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F80EFCE6-282C-416E-A9CF-10C320B4A8C6}" name="x_326_template_table_1" displayName="x_326_template_table_1" ref="A6:B21" totalsRowShown="0">
  <autoFilter ref="A6:B21" xr:uid="{C725761B-DC0A-4807-ABBB-1B10DF3821F0}">
    <filterColumn colId="0" hiddenButton="1"/>
    <filterColumn colId="1" hiddenButton="1"/>
  </autoFilter>
  <tableColumns count="2">
    <tableColumn id="1" xr3:uid="{D6A074D0-DA87-4FF8-A768-B2BAC18549F9}" name="Data Item" dataDxfId="581"/>
    <tableColumn id="2" xr3:uid="{0F949C0F-4A6C-40C7-99AD-F48F40D7557A}" name="Factor Table Information" dataDxfId="580"/>
  </tableColumns>
  <tableStyleInfo name="factors_info_tables" showFirstColumn="1"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3AA7823-B405-4BE4-A387-735A48D11F18}" name="x_327_template_table_1" displayName="x_327_template_table_1" ref="A6:B21" totalsRowShown="0">
  <autoFilter ref="A6:B21" xr:uid="{C725761B-DC0A-4807-ABBB-1B10DF3821F0}">
    <filterColumn colId="0" hiddenButton="1"/>
    <filterColumn colId="1" hiddenButton="1"/>
  </autoFilter>
  <tableColumns count="2">
    <tableColumn id="1" xr3:uid="{1CA61C5D-5731-4BDC-8FFD-20963423AF89}" name="Data Item" dataDxfId="569"/>
    <tableColumn id="2" xr3:uid="{DA172ED0-F34C-44B3-87DE-1BF3BE93D902}" name="Factor Table Information" dataDxfId="568"/>
  </tableColumns>
  <tableStyleInfo name="factors_info_tables" showFirstColumn="1"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6FBCFC4F-0E42-4BA9-A578-4D8777D13AFE}" name="x_328_template_table_1" displayName="x_328_template_table_1" ref="A6:B21" totalsRowShown="0">
  <autoFilter ref="A6:B21" xr:uid="{C725761B-DC0A-4807-ABBB-1B10DF3821F0}">
    <filterColumn colId="0" hiddenButton="1"/>
    <filterColumn colId="1" hiddenButton="1"/>
  </autoFilter>
  <tableColumns count="2">
    <tableColumn id="1" xr3:uid="{B8F48802-15D2-4629-B64B-A527FB4D0AEF}" name="Data Item" dataDxfId="557"/>
    <tableColumn id="2" xr3:uid="{DD4D656B-CD55-46E4-9F33-97E787380F34}" name="Factor Table Information" dataDxfId="556"/>
  </tableColumns>
  <tableStyleInfo name="factors_info_tables"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C97F6B5-DB0B-4EB6-BBBA-D4E49AAA3957}" name="x_202C_template_table_1" displayName="x_202C_template_table_1" ref="A6:B21" totalsRowShown="0">
  <autoFilter ref="A6:B21" xr:uid="{C725761B-DC0A-4807-ABBB-1B10DF3821F0}">
    <filterColumn colId="0" hiddenButton="1"/>
    <filterColumn colId="1" hiddenButton="1"/>
  </autoFilter>
  <tableColumns count="2">
    <tableColumn id="1" xr3:uid="{4BABC7A8-4343-401A-8B8C-332861A787D4}" name="Data Item" dataDxfId="1185"/>
    <tableColumn id="2" xr3:uid="{BB81C182-7FCA-4226-AC15-02D4BEFA823D}" name="Factor Table Information" dataDxfId="1184"/>
  </tableColumns>
  <tableStyleInfo name="factors_info_tables" showFirstColumn="1"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5634463A-B563-49F9-9319-578BD72B6ED4}" name="x_329_template_table_1" displayName="x_329_template_table_1" ref="A6:B21" totalsRowShown="0">
  <autoFilter ref="A6:B21" xr:uid="{C725761B-DC0A-4807-ABBB-1B10DF3821F0}">
    <filterColumn colId="0" hiddenButton="1"/>
    <filterColumn colId="1" hiddenButton="1"/>
  </autoFilter>
  <tableColumns count="2">
    <tableColumn id="1" xr3:uid="{4143D01C-D994-4491-A0A9-DBF3FCF6C596}" name="Data Item" dataDxfId="545"/>
    <tableColumn id="2" xr3:uid="{6A4C2160-24BE-476A-8C91-C361E20E6365}" name="Factor Table Information" dataDxfId="544"/>
  </tableColumns>
  <tableStyleInfo name="factors_info_tables" showFirstColumn="1"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17E4D7EE-D23F-4ED4-9E48-11E82BF4845B}" name="x_330_template_table_1" displayName="x_330_template_table_1" ref="A6:B21" totalsRowShown="0">
  <autoFilter ref="A6:B21" xr:uid="{C725761B-DC0A-4807-ABBB-1B10DF3821F0}">
    <filterColumn colId="0" hiddenButton="1"/>
    <filterColumn colId="1" hiddenButton="1"/>
  </autoFilter>
  <tableColumns count="2">
    <tableColumn id="1" xr3:uid="{E70971EE-B5C5-48A8-808D-74370E0BCA68}" name="Data Item" dataDxfId="533"/>
    <tableColumn id="2" xr3:uid="{C1B512F0-8598-4665-8F06-7416ED57AD46}" name="Factor Table Information" dataDxfId="532"/>
  </tableColumns>
  <tableStyleInfo name="factors_info_tables" showFirstColumn="1"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75B516B5-2FB5-487E-993B-69E7642B5AF9}" name="x_331_template_table_1" displayName="x_331_template_table_1" ref="A6:B21" totalsRowShown="0">
  <autoFilter ref="A6:B21" xr:uid="{C725761B-DC0A-4807-ABBB-1B10DF3821F0}">
    <filterColumn colId="0" hiddenButton="1"/>
    <filterColumn colId="1" hiddenButton="1"/>
  </autoFilter>
  <tableColumns count="2">
    <tableColumn id="1" xr3:uid="{B39D0DAF-6FAD-438B-BBC8-2F56ECD6AE8E}" name="Data Item" dataDxfId="521"/>
    <tableColumn id="2" xr3:uid="{7E431E66-08CF-4447-9EEE-E94E3939E034}" name="Factor Table Information" dataDxfId="520"/>
  </tableColumns>
  <tableStyleInfo name="factors_info_tables" showFirstColumn="1"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7710D2D7-FB88-4694-A251-F85C6B330627}" name="x_332_template_table_1" displayName="x_332_template_table_1" ref="A6:B21" totalsRowShown="0">
  <autoFilter ref="A6:B21" xr:uid="{C725761B-DC0A-4807-ABBB-1B10DF3821F0}">
    <filterColumn colId="0" hiddenButton="1"/>
    <filterColumn colId="1" hiddenButton="1"/>
  </autoFilter>
  <tableColumns count="2">
    <tableColumn id="1" xr3:uid="{D466659C-801F-4111-8CE4-D85894725241}" name="Data Item" dataDxfId="509"/>
    <tableColumn id="2" xr3:uid="{1328C624-A067-4FAE-BFB9-47642AB63FA5}" name="Factor Table Information" dataDxfId="508"/>
  </tableColumns>
  <tableStyleInfo name="factors_info_tables" showFirstColumn="1"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FAD5F097-AEE5-4459-9462-867CFEF011C7}" name="x_333_template_table_1" displayName="x_333_template_table_1" ref="A6:B21" totalsRowShown="0">
  <autoFilter ref="A6:B21" xr:uid="{C725761B-DC0A-4807-ABBB-1B10DF3821F0}">
    <filterColumn colId="0" hiddenButton="1"/>
    <filterColumn colId="1" hiddenButton="1"/>
  </autoFilter>
  <tableColumns count="2">
    <tableColumn id="1" xr3:uid="{73C1A2E6-269B-4FA5-BAF5-9DE5545224A6}" name="Data Item" dataDxfId="497"/>
    <tableColumn id="2" xr3:uid="{0F31F92C-BF93-41B2-9F8D-086A5791C9C9}" name="Factor Table Information" dataDxfId="496"/>
  </tableColumns>
  <tableStyleInfo name="factors_info_tables" showFirstColumn="1"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A116EFB6-A76B-41F8-BDB1-7212E2BF99F7}" name="x_334_template_table_1" displayName="x_334_template_table_1" ref="A6:B21" totalsRowShown="0">
  <autoFilter ref="A6:B21" xr:uid="{C725761B-DC0A-4807-ABBB-1B10DF3821F0}">
    <filterColumn colId="0" hiddenButton="1"/>
    <filterColumn colId="1" hiddenButton="1"/>
  </autoFilter>
  <tableColumns count="2">
    <tableColumn id="1" xr3:uid="{E09CCE30-7441-4F58-904C-5663DBE3B2C5}" name="Data Item" dataDxfId="485"/>
    <tableColumn id="2" xr3:uid="{1E63D7CA-BD83-43B1-8D93-5531EBFA3976}" name="Factor Table Information" dataDxfId="484"/>
  </tableColumns>
  <tableStyleInfo name="factors_info_tables" showFirstColumn="1"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98D7CD4B-D91B-4614-A5AC-2C273C3932E5}" name="x_335_template_table_1" displayName="x_335_template_table_1" ref="A6:B21" totalsRowShown="0">
  <autoFilter ref="A6:B21" xr:uid="{C725761B-DC0A-4807-ABBB-1B10DF3821F0}">
    <filterColumn colId="0" hiddenButton="1"/>
    <filterColumn colId="1" hiddenButton="1"/>
  </autoFilter>
  <tableColumns count="2">
    <tableColumn id="1" xr3:uid="{3F9F6537-91EA-42C3-B895-F6E519676A24}" name="Data Item" dataDxfId="473"/>
    <tableColumn id="2" xr3:uid="{01A4815C-2CE8-48B5-A060-64E5ED072479}" name="Factor Table Information" dataDxfId="472"/>
  </tableColumns>
  <tableStyleInfo name="factors_info_tables" showFirstColumn="1"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EA55243-13A5-474A-B2AD-ACFED9423F38}" name="x_336_template_table_1" displayName="x_336_template_table_1" ref="A6:B21" totalsRowShown="0">
  <autoFilter ref="A6:B21" xr:uid="{C725761B-DC0A-4807-ABBB-1B10DF3821F0}">
    <filterColumn colId="0" hiddenButton="1"/>
    <filterColumn colId="1" hiddenButton="1"/>
  </autoFilter>
  <tableColumns count="2">
    <tableColumn id="1" xr3:uid="{16EAB0BF-7C51-4AC7-9E4F-199CA6523373}" name="Data Item" dataDxfId="461"/>
    <tableColumn id="2" xr3:uid="{9DEACDFE-408A-4710-8461-0AE84281BD84}" name="Factor Table Information" dataDxfId="460"/>
  </tableColumns>
  <tableStyleInfo name="factors_info_tables" showFirstColumn="1"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29C98913-F5AD-4B58-8B20-C21D780DB6C0}" name="x_401_template_table_1" displayName="x_401_template_table_1" ref="A6:B21" totalsRowShown="0">
  <autoFilter ref="A6:B21" xr:uid="{C725761B-DC0A-4807-ABBB-1B10DF3821F0}">
    <filterColumn colId="0" hiddenButton="1"/>
    <filterColumn colId="1" hiddenButton="1"/>
  </autoFilter>
  <tableColumns count="2">
    <tableColumn id="1" xr3:uid="{7025A768-FDE9-4739-B7D7-8465C146EC4D}" name="Data Item" dataDxfId="449"/>
    <tableColumn id="2" xr3:uid="{B2D6F3BF-8275-4670-8B64-141A23F8F6D4}" name="Factor Table Information" dataDxfId="448"/>
  </tableColumns>
  <tableStyleInfo name="factors_info_tables" showFirstColumn="1"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6F71E251-D1FE-4945-8783-D1A48D18174B}" name="x_402_template_table_1" displayName="x_402_template_table_1" ref="A6:B21" totalsRowShown="0">
  <autoFilter ref="A6:B21" xr:uid="{C725761B-DC0A-4807-ABBB-1B10DF3821F0}">
    <filterColumn colId="0" hiddenButton="1"/>
    <filterColumn colId="1" hiddenButton="1"/>
  </autoFilter>
  <tableColumns count="2">
    <tableColumn id="1" xr3:uid="{3447A9EC-92CD-4ED2-A523-F74655522DE8}" name="Data Item" dataDxfId="437"/>
    <tableColumn id="2" xr3:uid="{9D386AA3-898D-47D0-9007-6FC97A4FDDF4}" name="Factor Table Information" dataDxfId="436"/>
  </tableColumns>
  <tableStyleInfo name="factors_info_tables"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2F7AAFE-49F0-4258-BFD7-CD0CCB6B296B}" name="x_203_template_table_1" displayName="x_203_template_table_1" ref="A6:B21" totalsRowShown="0">
  <autoFilter ref="A6:B21" xr:uid="{C725761B-DC0A-4807-ABBB-1B10DF3821F0}">
    <filterColumn colId="0" hiddenButton="1"/>
    <filterColumn colId="1" hiddenButton="1"/>
  </autoFilter>
  <tableColumns count="2">
    <tableColumn id="1" xr3:uid="{426339F9-B1CE-4D58-9F56-C0C9BF91B517}" name="Data Item" dataDxfId="1173"/>
    <tableColumn id="2" xr3:uid="{4FDCA738-5733-49FA-9E01-10B98F61C8FD}" name="Factor Table Information" dataDxfId="1172"/>
  </tableColumns>
  <tableStyleInfo name="factors_info_tables" showFirstColumn="1"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3CDCA093-0BB1-42E9-AA25-04FD72BE6BEC}" name="x_403_template_table_1" displayName="x_403_template_table_1" ref="A6:B21" totalsRowShown="0">
  <autoFilter ref="A6:B21" xr:uid="{C725761B-DC0A-4807-ABBB-1B10DF3821F0}">
    <filterColumn colId="0" hiddenButton="1"/>
    <filterColumn colId="1" hiddenButton="1"/>
  </autoFilter>
  <tableColumns count="2">
    <tableColumn id="1" xr3:uid="{A1345060-AC9D-47ED-9380-91F5B2E040CD}" name="Data Item" dataDxfId="425"/>
    <tableColumn id="2" xr3:uid="{8BDAD8E9-33B3-4FB3-9CF7-342AB5D81057}" name="Factor Table Information" dataDxfId="424"/>
  </tableColumns>
  <tableStyleInfo name="factors_info_tables" showFirstColumn="1"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EBC49E09-2D3E-4217-8A03-8D30D8471A54}" name="x_404_template_table_1" displayName="x_404_template_table_1" ref="A6:B21" totalsRowShown="0">
  <autoFilter ref="A6:B21" xr:uid="{C725761B-DC0A-4807-ABBB-1B10DF3821F0}">
    <filterColumn colId="0" hiddenButton="1"/>
    <filterColumn colId="1" hiddenButton="1"/>
  </autoFilter>
  <tableColumns count="2">
    <tableColumn id="1" xr3:uid="{AC99DE10-049F-4E37-9687-F674DD8CD39F}" name="Data Item" dataDxfId="411"/>
    <tableColumn id="2" xr3:uid="{380732E2-9E00-4819-9681-C11AF8BA902C}" name="Factor Table Information" dataDxfId="410"/>
  </tableColumns>
  <tableStyleInfo name="factors_info_tables" showFirstColumn="1"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5468126B-D429-4B13-B098-78126BD6F312}" name="x_405_template_table_1" displayName="x_405_template_table_1" ref="A6:B21" totalsRowShown="0">
  <autoFilter ref="A6:B21" xr:uid="{C725761B-DC0A-4807-ABBB-1B10DF3821F0}">
    <filterColumn colId="0" hiddenButton="1"/>
    <filterColumn colId="1" hiddenButton="1"/>
  </autoFilter>
  <tableColumns count="2">
    <tableColumn id="1" xr3:uid="{7E7E8E87-99F6-4049-87F5-68EB5FB4F866}" name="Data Item" dataDxfId="399"/>
    <tableColumn id="2" xr3:uid="{63BAAA5E-7B43-4E96-BF60-DDF287C26041}" name="Factor Table Information" dataDxfId="398"/>
  </tableColumns>
  <tableStyleInfo name="factors_info_tables" showFirstColumn="1"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3484EA7F-BF29-4BCE-A9AE-1502333141F7}" name="x_406_template_table_1" displayName="x_406_template_table_1" ref="A6:B21" totalsRowShown="0">
  <autoFilter ref="A6:B21" xr:uid="{C725761B-DC0A-4807-ABBB-1B10DF3821F0}">
    <filterColumn colId="0" hiddenButton="1"/>
    <filterColumn colId="1" hiddenButton="1"/>
  </autoFilter>
  <tableColumns count="2">
    <tableColumn id="1" xr3:uid="{F29E0B65-1AD4-4A02-A357-4CBA3E8FEF73}" name="Data Item" dataDxfId="387"/>
    <tableColumn id="2" xr3:uid="{DE6A7952-DFD1-43EB-8DE5-B00E3DB8A860}" name="Factor Table Information" dataDxfId="386"/>
  </tableColumns>
  <tableStyleInfo name="factors_info_tables" showFirstColumn="1"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8F25ED8D-8BF8-4FF2-A5F3-1ADC30323657}" name="x_407_template_table_1" displayName="x_407_template_table_1" ref="A6:B21" totalsRowShown="0">
  <autoFilter ref="A6:B21" xr:uid="{C725761B-DC0A-4807-ABBB-1B10DF3821F0}">
    <filterColumn colId="0" hiddenButton="1"/>
    <filterColumn colId="1" hiddenButton="1"/>
  </autoFilter>
  <tableColumns count="2">
    <tableColumn id="1" xr3:uid="{534D0E3A-9E4E-460C-83A2-C35CE1A0A475}" name="Data Item" dataDxfId="375"/>
    <tableColumn id="2" xr3:uid="{A4715441-6259-4E99-A74B-DC6A0208AD3C}" name="Factor Table Information" dataDxfId="374"/>
  </tableColumns>
  <tableStyleInfo name="factors_info_tables" showFirstColumn="1"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E2948822-1080-45DC-AAD0-EA5DA2F4992B}" name="x_501_template_table_1" displayName="x_501_template_table_1" ref="A6:B21" totalsRowShown="0">
  <autoFilter ref="A6:B21" xr:uid="{C725761B-DC0A-4807-ABBB-1B10DF3821F0}">
    <filterColumn colId="0" hiddenButton="1"/>
    <filterColumn colId="1" hiddenButton="1"/>
  </autoFilter>
  <tableColumns count="2">
    <tableColumn id="1" xr3:uid="{A00E90DF-B901-41E6-9F63-2608082B5925}" name="Data Item" dataDxfId="365"/>
    <tableColumn id="2" xr3:uid="{2D1ACA2B-6B0A-4E0D-97CD-89BB456F87DC}" name="Factor Table Information" dataDxfId="364"/>
  </tableColumns>
  <tableStyleInfo name="factors_info_tables" showFirstColumn="1"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FC353948-EAF8-4ABD-BBB9-AB2BF5E6425C}" name="x_502_template_table_1" displayName="x_502_template_table_1" ref="A6:B21" totalsRowShown="0">
  <autoFilter ref="A6:B21" xr:uid="{C725761B-DC0A-4807-ABBB-1B10DF3821F0}">
    <filterColumn colId="0" hiddenButton="1"/>
    <filterColumn colId="1" hiddenButton="1"/>
  </autoFilter>
  <tableColumns count="2">
    <tableColumn id="1" xr3:uid="{E782EA4B-22CC-48B8-A879-1DC381EB20F0}" name="Data Item" dataDxfId="353"/>
    <tableColumn id="2" xr3:uid="{1C94D50D-1EB9-4426-9FE8-7ABD043E8E31}" name="Factor Table Information" dataDxfId="352"/>
  </tableColumns>
  <tableStyleInfo name="factors_info_tables" showFirstColumn="1"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CF5CEB79-042D-42CF-B4CC-6C59CBC67115}" name="x_503_template_table_1" displayName="x_503_template_table_1" ref="A6:B21" totalsRowShown="0">
  <autoFilter ref="A6:B21" xr:uid="{C725761B-DC0A-4807-ABBB-1B10DF3821F0}">
    <filterColumn colId="0" hiddenButton="1"/>
    <filterColumn colId="1" hiddenButton="1"/>
  </autoFilter>
  <tableColumns count="2">
    <tableColumn id="1" xr3:uid="{3F9AE63E-A293-42B1-A225-A6EBC2FC5740}" name="Data Item" dataDxfId="343"/>
    <tableColumn id="2" xr3:uid="{623A2B0B-8816-48D5-A55D-EDB32DAE8372}" name="Factor Table Information" dataDxfId="342"/>
  </tableColumns>
  <tableStyleInfo name="factors_info_tables" showFirstColumn="1"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9218DB60-5961-415D-AC1C-7CBB597DDDA6}" name="x_504_template_table_1" displayName="x_504_template_table_1" ref="A6:B21" totalsRowShown="0">
  <autoFilter ref="A6:B21" xr:uid="{C725761B-DC0A-4807-ABBB-1B10DF3821F0}">
    <filterColumn colId="0" hiddenButton="1"/>
    <filterColumn colId="1" hiddenButton="1"/>
  </autoFilter>
  <tableColumns count="2">
    <tableColumn id="1" xr3:uid="{920DEE21-79EC-4CAE-B0DD-1FD17843DBFF}" name="Data Item" dataDxfId="333"/>
    <tableColumn id="2" xr3:uid="{A0643D96-C20A-48E6-AB11-4B75C5C777B6}" name="Factor Table Information" dataDxfId="332"/>
  </tableColumns>
  <tableStyleInfo name="factors_info_tables" showFirstColumn="1"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AA5E1CCA-2697-402D-827B-CEE5EC6EA934}" name="x_505_template_table_1" displayName="x_505_template_table_1" ref="A6:B21" totalsRowShown="0">
  <autoFilter ref="A6:B21" xr:uid="{C725761B-DC0A-4807-ABBB-1B10DF3821F0}">
    <filterColumn colId="0" hiddenButton="1"/>
    <filterColumn colId="1" hiddenButton="1"/>
  </autoFilter>
  <tableColumns count="2">
    <tableColumn id="1" xr3:uid="{DF53173B-9B32-4EC8-8647-920C16E4BEF5}" name="Data Item" dataDxfId="323"/>
    <tableColumn id="2" xr3:uid="{55EA53AF-A0F2-4E8A-8480-36C4205BAF8B}" name="Factor Table Information" dataDxfId="322"/>
  </tableColumns>
  <tableStyleInfo name="factors_info_tables"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175A21F-AF62-4F00-B8A2-526F8B72C2F6}" name="x_204_template_table_1" displayName="x_204_template_table_1" ref="A6:B21" totalsRowShown="0">
  <autoFilter ref="A6:B21" xr:uid="{C725761B-DC0A-4807-ABBB-1B10DF3821F0}">
    <filterColumn colId="0" hiddenButton="1"/>
    <filterColumn colId="1" hiddenButton="1"/>
  </autoFilter>
  <tableColumns count="2">
    <tableColumn id="1" xr3:uid="{9555E843-72C0-4ABF-9AD9-916660D73CEF}" name="Data Item" dataDxfId="1161"/>
    <tableColumn id="2" xr3:uid="{17ED7692-6888-475F-B5FA-A98934B7BD4B}" name="Factor Table Information" dataDxfId="1160"/>
  </tableColumns>
  <tableStyleInfo name="factors_info_tables" showFirstColumn="1"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3CA8E374-D793-4CF5-8BFD-7F6748046B42}" name="x_506_template_table_1" displayName="x_506_template_table_1" ref="A6:B21" totalsRowShown="0">
  <autoFilter ref="A6:B21" xr:uid="{C725761B-DC0A-4807-ABBB-1B10DF3821F0}">
    <filterColumn colId="0" hiddenButton="1"/>
    <filterColumn colId="1" hiddenButton="1"/>
  </autoFilter>
  <tableColumns count="2">
    <tableColumn id="1" xr3:uid="{45A53752-0694-46C5-BB91-BC8511E7B741}" name="Data Item" dataDxfId="311"/>
    <tableColumn id="2" xr3:uid="{40A98148-99A2-4183-A187-B683CF490CD9}" name="Factor Table Information" dataDxfId="310"/>
  </tableColumns>
  <tableStyleInfo name="factors_info_tables" showFirstColumn="1"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97579A9A-5676-4E95-AB40-CA70DE3CAF60}" name="x_507_template_table_1" displayName="x_507_template_table_1" ref="A6:B21" totalsRowShown="0">
  <autoFilter ref="A6:B21" xr:uid="{C725761B-DC0A-4807-ABBB-1B10DF3821F0}">
    <filterColumn colId="0" hiddenButton="1"/>
    <filterColumn colId="1" hiddenButton="1"/>
  </autoFilter>
  <tableColumns count="2">
    <tableColumn id="1" xr3:uid="{116FB22C-A371-47A5-ABDB-90BE1106D336}" name="Data Item" dataDxfId="301"/>
    <tableColumn id="2" xr3:uid="{253FB171-D17D-4504-93BE-C26D6EFBDEBA}" name="Factor Table Information" dataDxfId="300"/>
  </tableColumns>
  <tableStyleInfo name="factors_info_tables" showFirstColumn="1"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54C478D1-734C-4FE3-989A-9BBB4A7B1514}" name="x_601_template_table_197" displayName="x_601_template_table_197" ref="A6:B21" totalsRowShown="0">
  <tableColumns count="2">
    <tableColumn id="1" xr3:uid="{64777D10-0988-42A6-B667-73FFAF907CB7}" name="Data Item" dataDxfId="291"/>
    <tableColumn id="2" xr3:uid="{4EC19481-FD32-4E66-8EFF-5DD8EB12A999}" name="Factor Table Information" dataDxfId="290"/>
  </tableColumns>
  <tableStyleInfo name="factors_info_tables" showFirstColumn="1"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A30F1B12-ACE5-4A93-8231-8699DFD9C110}" name="x_601_template_table_1" displayName="x_601_template_table_1" ref="A6:B21" totalsRowShown="0">
  <autoFilter ref="A6:B21" xr:uid="{C725761B-DC0A-4807-ABBB-1B10DF3821F0}">
    <filterColumn colId="0" hiddenButton="1"/>
    <filterColumn colId="1" hiddenButton="1"/>
  </autoFilter>
  <tableColumns count="2">
    <tableColumn id="1" xr3:uid="{2C02F473-80D5-48C5-98C7-BC4D6618CFF1}" name="Data Item" dataDxfId="281"/>
    <tableColumn id="2" xr3:uid="{B5600AB9-0C53-46A0-AD5D-30E30825FAC9}" name="Factor Table Information" dataDxfId="280"/>
  </tableColumns>
  <tableStyleInfo name="factors_info_tables" showFirstColumn="1"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AEB07532-B0B2-431C-A1FF-A5BF6BE7AF38}" name="x_602_template_table_1" displayName="x_602_template_table_1" ref="A6:B21" totalsRowShown="0">
  <autoFilter ref="A6:B21" xr:uid="{C725761B-DC0A-4807-ABBB-1B10DF3821F0}">
    <filterColumn colId="0" hiddenButton="1"/>
    <filterColumn colId="1" hiddenButton="1"/>
  </autoFilter>
  <tableColumns count="2">
    <tableColumn id="1" xr3:uid="{2F0CA6FE-4771-4A83-9FBE-7DFE90C3FB9C}" name="Data Item" dataDxfId="271"/>
    <tableColumn id="2" xr3:uid="{7280F5CB-E98B-479A-9A49-1719D1539C5F}" name="Factor Table Information" dataDxfId="270"/>
  </tableColumns>
  <tableStyleInfo name="factors_info_tables" showFirstColumn="1"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CF594570-F0F2-4616-9479-971EA63723A3}" name="x_603_template_table_1" displayName="x_603_template_table_1" ref="A6:B21" totalsRowShown="0">
  <autoFilter ref="A6:B21" xr:uid="{C725761B-DC0A-4807-ABBB-1B10DF3821F0}">
    <filterColumn colId="0" hiddenButton="1"/>
    <filterColumn colId="1" hiddenButton="1"/>
  </autoFilter>
  <tableColumns count="2">
    <tableColumn id="1" xr3:uid="{725FDF0E-F7DB-4199-B387-91F9A188F085}" name="Data Item" dataDxfId="261"/>
    <tableColumn id="2" xr3:uid="{075A17DC-BA36-4905-87E2-1BE4D1E523A7}" name="Factor Table Information" dataDxfId="260"/>
  </tableColumns>
  <tableStyleInfo name="factors_info_tables" showFirstColumn="1"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18348EA8-4174-4142-85F3-531B8D94D32E}" name="x_604_template_table_1" displayName="x_604_template_table_1" ref="A6:B21" totalsRowShown="0">
  <autoFilter ref="A6:B21" xr:uid="{C725761B-DC0A-4807-ABBB-1B10DF3821F0}">
    <filterColumn colId="0" hiddenButton="1"/>
    <filterColumn colId="1" hiddenButton="1"/>
  </autoFilter>
  <tableColumns count="2">
    <tableColumn id="1" xr3:uid="{9DD92976-14C4-4301-B395-7B315C7E3074}" name="Data Item" dataDxfId="251"/>
    <tableColumn id="2" xr3:uid="{4DF0633A-0E52-4587-8962-0DB09B51FE12}" name="Factor Table Information" dataDxfId="250"/>
  </tableColumns>
  <tableStyleInfo name="factors_info_tables" showFirstColumn="1"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E5291AE7-C778-4292-9578-862D3BBC53DE}" name="x_605_template_table_1" displayName="x_605_template_table_1" ref="A6:B21" totalsRowShown="0">
  <autoFilter ref="A6:B21" xr:uid="{C725761B-DC0A-4807-ABBB-1B10DF3821F0}">
    <filterColumn colId="0" hiddenButton="1"/>
    <filterColumn colId="1" hiddenButton="1"/>
  </autoFilter>
  <tableColumns count="2">
    <tableColumn id="1" xr3:uid="{93D6EACD-99C6-4115-B5D1-00A8D5DDFBF5}" name="Data Item" dataDxfId="241"/>
    <tableColumn id="2" xr3:uid="{6FF6BA2C-2223-42CF-902A-8124BE39691B}" name="Factor Table Information" dataDxfId="240"/>
  </tableColumns>
  <tableStyleInfo name="factors_info_tables" showFirstColumn="1"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6B3F7752-E0AD-41F5-BE1B-62F294BE2971}" name="x_606_template_table_1" displayName="x_606_template_table_1" ref="A6:B21" totalsRowShown="0">
  <autoFilter ref="A6:B21" xr:uid="{C725761B-DC0A-4807-ABBB-1B10DF3821F0}">
    <filterColumn colId="0" hiddenButton="1"/>
    <filterColumn colId="1" hiddenButton="1"/>
  </autoFilter>
  <tableColumns count="2">
    <tableColumn id="1" xr3:uid="{D5437DDD-0975-4800-A33A-B351034F5836}" name="Data Item" dataDxfId="231"/>
    <tableColumn id="2" xr3:uid="{EFE810D1-09E5-40B6-AD3B-0D48B78D591B}" name="Factor Table Information" dataDxfId="230"/>
  </tableColumns>
  <tableStyleInfo name="factors_info_tables" showFirstColumn="1"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40996BFE-2D26-4E0A-96C2-67CF3882F558}" name="x_607_template_table_1" displayName="x_607_template_table_1" ref="A6:B21" totalsRowShown="0">
  <autoFilter ref="A6:B21" xr:uid="{C725761B-DC0A-4807-ABBB-1B10DF3821F0}">
    <filterColumn colId="0" hiddenButton="1"/>
    <filterColumn colId="1" hiddenButton="1"/>
  </autoFilter>
  <tableColumns count="2">
    <tableColumn id="1" xr3:uid="{F35D3178-D17A-45BE-9CE5-4A9F798B75F5}" name="Data Item" dataDxfId="221"/>
    <tableColumn id="2" xr3:uid="{306EDA51-8E1D-4AFF-86E6-2C8420B2EA0A}" name="Factor Table Information" dataDxfId="220"/>
  </tableColumns>
  <tableStyleInfo name="factors_info_tables"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C52A9CC-8936-4E6B-9CBE-E6B7F5DB4407}" name="x_205_template_table_1" displayName="x_205_template_table_1" ref="A6:B21" totalsRowShown="0">
  <autoFilter ref="A6:B21" xr:uid="{C725761B-DC0A-4807-ABBB-1B10DF3821F0}">
    <filterColumn colId="0" hiddenButton="1"/>
    <filterColumn colId="1" hiddenButton="1"/>
  </autoFilter>
  <tableColumns count="2">
    <tableColumn id="1" xr3:uid="{BDCBD9DC-B26F-494D-B519-DE37E244F705}" name="Data Item" dataDxfId="1149"/>
    <tableColumn id="2" xr3:uid="{DDC5C484-626C-4E52-82B4-8D224E0FAB79}" name="Factor Table Information" dataDxfId="1148"/>
  </tableColumns>
  <tableStyleInfo name="factors_info_tables" showFirstColumn="1"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54BB981A-4B44-4FE4-B85D-763CC2250976}" name="x_608_template_table_1" displayName="x_608_template_table_1" ref="A6:B21" totalsRowShown="0">
  <autoFilter ref="A6:B21" xr:uid="{C725761B-DC0A-4807-ABBB-1B10DF3821F0}">
    <filterColumn colId="0" hiddenButton="1"/>
    <filterColumn colId="1" hiddenButton="1"/>
  </autoFilter>
  <tableColumns count="2">
    <tableColumn id="1" xr3:uid="{B8F7C531-B09D-4263-9FCF-A1DD6AFBCAB6}" name="Data Item" dataDxfId="211"/>
    <tableColumn id="2" xr3:uid="{0C7F033F-F848-414F-818B-C45838D9B852}" name="Factor Table Information" dataDxfId="210"/>
  </tableColumns>
  <tableStyleInfo name="factors_info_tables" showFirstColumn="1"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AD0C65A2-1B93-4EB8-B9F9-743B8B7A8809}" name="x_609_template_table_1" displayName="x_609_template_table_1" ref="A6:B21" totalsRowShown="0">
  <autoFilter ref="A6:B21" xr:uid="{C725761B-DC0A-4807-ABBB-1B10DF3821F0}">
    <filterColumn colId="0" hiddenButton="1"/>
    <filterColumn colId="1" hiddenButton="1"/>
  </autoFilter>
  <tableColumns count="2">
    <tableColumn id="1" xr3:uid="{FF16ECA5-4CD9-42E8-AF3F-9559ED273D85}" name="Data Item" dataDxfId="205"/>
    <tableColumn id="2" xr3:uid="{0FCA4AE9-EB85-4883-8084-A7214AE1C3C8}" name="Factor Table Information" dataDxfId="204"/>
  </tableColumns>
  <tableStyleInfo name="factors_info_tables" showFirstColumn="1"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B485EC3C-4736-4190-BAE5-E978D946EB53}" name="x_609_template_table_1116" displayName="x_609_template_table_1116" ref="A6:B21" totalsRowShown="0">
  <tableColumns count="2">
    <tableColumn id="1" xr3:uid="{EE1808EF-32D6-429B-88B2-58BA6969A4BA}" name="Data Item" dataDxfId="199"/>
    <tableColumn id="2" xr3:uid="{C45311BE-361C-46DF-B0B3-6B0666A23A50}" name="Factor Table Information" dataDxfId="198"/>
  </tableColumns>
  <tableStyleInfo name="factors_info_tables" showFirstColumn="1"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DFE30FDD-95DB-4D08-925A-C0339D270AEE}" name="x_611_template_table_1" displayName="x_611_template_table_1" ref="A6:B21" totalsRowShown="0">
  <autoFilter ref="A6:B21" xr:uid="{C725761B-DC0A-4807-ABBB-1B10DF3821F0}">
    <filterColumn colId="0" hiddenButton="1"/>
    <filterColumn colId="1" hiddenButton="1"/>
  </autoFilter>
  <tableColumns count="2">
    <tableColumn id="1" xr3:uid="{353AF05C-9121-49F9-AA44-09873529ACAD}" name="Data Item" dataDxfId="193"/>
    <tableColumn id="2" xr3:uid="{6C4517F0-37A6-4811-B772-615C86A7D6E1}" name="Factor Table Information" dataDxfId="192"/>
  </tableColumns>
  <tableStyleInfo name="factors_info_tables" showFirstColumn="1"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6039A044-88AA-47E8-B7A4-BB86F8773FA8}" name="x_611_template_table_1117" displayName="x_611_template_table_1117" ref="A6:B21" totalsRowShown="0">
  <tableColumns count="2">
    <tableColumn id="1" xr3:uid="{632AED4E-C1CC-43D8-B1B4-61D90CA0D366}" name="Data Item" dataDxfId="187"/>
    <tableColumn id="2" xr3:uid="{5B0D9A79-C7E1-451A-8462-6390A690FEE7}" name="Factor Table Information" dataDxfId="186"/>
  </tableColumns>
  <tableStyleInfo name="factors_info_tables" showFirstColumn="1"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3961FE1D-8145-49C0-8BC7-59E506DA7216}" name="x_613_template_table_1" displayName="x_613_template_table_1" ref="A6:B21" totalsRowShown="0">
  <autoFilter ref="A6:B21" xr:uid="{C725761B-DC0A-4807-ABBB-1B10DF3821F0}">
    <filterColumn colId="0" hiddenButton="1"/>
    <filterColumn colId="1" hiddenButton="1"/>
  </autoFilter>
  <tableColumns count="2">
    <tableColumn id="1" xr3:uid="{1F26971A-2746-4917-B571-8636E527B790}" name="Data Item" dataDxfId="181"/>
    <tableColumn id="2" xr3:uid="{14B7EEAC-5086-4176-A74E-20A9711D6EB8}" name="Factor Table Information" dataDxfId="180"/>
  </tableColumns>
  <tableStyleInfo name="factors_info_tables" showFirstColumn="1"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777DFA47-28ED-4A6C-A546-10605724E606}" name="x_613_template_table_1118" displayName="x_613_template_table_1118" ref="A6:B21" totalsRowShown="0">
  <tableColumns count="2">
    <tableColumn id="1" xr3:uid="{B4259F50-F979-4907-8D16-F8636D5FCD90}" name="Data Item" dataDxfId="175"/>
    <tableColumn id="2" xr3:uid="{D5D627ED-3DD8-40B5-8E84-2AA0A9B6435C}" name="Factor Table Information" dataDxfId="174"/>
  </tableColumns>
  <tableStyleInfo name="factors_info_tables" showFirstColumn="1"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457A2BCB-3949-481B-9C3D-E687E97C290E}" name="x_615_template_table_1" displayName="x_615_template_table_1" ref="A6:B21" totalsRowShown="0">
  <autoFilter ref="A6:B21" xr:uid="{C725761B-DC0A-4807-ABBB-1B10DF3821F0}">
    <filterColumn colId="0" hiddenButton="1"/>
    <filterColumn colId="1" hiddenButton="1"/>
  </autoFilter>
  <tableColumns count="2">
    <tableColumn id="1" xr3:uid="{536CFF85-6F53-4383-9ADA-1B5316A319B7}" name="Data Item" dataDxfId="165"/>
    <tableColumn id="2" xr3:uid="{C3EFB97F-800D-4B45-A58D-DFDA0EE921FD}" name="Factor Table Information" dataDxfId="164"/>
  </tableColumns>
  <tableStyleInfo name="factors_info_tables" showFirstColumn="1"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6709A9DB-0518-40E6-B7E1-FD13DB382DDF}" name="x_616_template_table_1" displayName="x_616_template_table_1" ref="A6:B21" totalsRowShown="0">
  <autoFilter ref="A6:B21" xr:uid="{C725761B-DC0A-4807-ABBB-1B10DF3821F0}">
    <filterColumn colId="0" hiddenButton="1"/>
    <filterColumn colId="1" hiddenButton="1"/>
  </autoFilter>
  <tableColumns count="2">
    <tableColumn id="1" xr3:uid="{AD5C6202-7528-40B6-B5A2-A483B050D32A}" name="Data Item" dataDxfId="155"/>
    <tableColumn id="2" xr3:uid="{FF74DAF5-4D16-4643-8133-B81F52EDCFDC}" name="Factor Table Information" dataDxfId="154"/>
  </tableColumns>
  <tableStyleInfo name="factors_info_tables" showFirstColumn="1"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26ED4CF0-CE53-4BDC-AD1C-F36A21C27FFB}" name="x_617_template_table_1" displayName="x_617_template_table_1" ref="A6:B21" totalsRowShown="0">
  <autoFilter ref="A6:B21" xr:uid="{C725761B-DC0A-4807-ABBB-1B10DF3821F0}">
    <filterColumn colId="0" hiddenButton="1"/>
    <filterColumn colId="1" hiddenButton="1"/>
  </autoFilter>
  <tableColumns count="2">
    <tableColumn id="1" xr3:uid="{FB4BC077-2DA0-41FE-AAD1-862224784C4C}" name="Data Item" dataDxfId="145"/>
    <tableColumn id="2" xr3:uid="{A7408D72-5211-4B24-A960-722B660E1054}" name="Factor Table Information" dataDxfId="144"/>
  </tableColumns>
  <tableStyleInfo name="factors_info_tables" showFirstColumn="1" showLastColumn="0" showRowStripes="1" showColumnStripes="0"/>
</table>
</file>

<file path=xl/theme/theme1.xml><?xml version="1.0" encoding="utf-8"?>
<a:theme xmlns:a="http://schemas.openxmlformats.org/drawingml/2006/main" name="Accessible_21">
  <a:themeElements>
    <a:clrScheme name="GAD_theme25">
      <a:dk1>
        <a:srgbClr val="B85FB1"/>
      </a:dk1>
      <a:lt1>
        <a:srgbClr val="44163E"/>
      </a:lt1>
      <a:dk2>
        <a:srgbClr val="3E8989"/>
      </a:dk2>
      <a:lt2>
        <a:srgbClr val="50E28D"/>
      </a:lt2>
      <a:accent1>
        <a:srgbClr val="F1BE46"/>
      </a:accent1>
      <a:accent2>
        <a:srgbClr val="DD852C"/>
      </a:accent2>
      <a:accent3>
        <a:srgbClr val="E54A72"/>
      </a:accent3>
      <a:accent4>
        <a:srgbClr val="2E5266"/>
      </a:accent4>
      <a:accent5>
        <a:srgbClr val="42A1DB"/>
      </a:accent5>
      <a:accent6>
        <a:srgbClr val="8F8E8F"/>
      </a:accent6>
      <a:hlink>
        <a:srgbClr val="6B9F25"/>
      </a:hlink>
      <a:folHlink>
        <a:srgbClr val="B26B0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GAD" id="{FA26CC94-9AB8-43CF-9208-DAD2EEF8E84B}" vid="{AD10AD8E-362D-4DD0-B12A-007E90588632}"/>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00.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02.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03.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0.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110.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17.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18.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2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2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2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2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2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2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3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32.xml.rels><?xml version="1.0" encoding="UTF-8" standalone="yes"?>
<Relationships xmlns="http://schemas.openxmlformats.org/package/2006/relationships"><Relationship Id="rId1" Type="http://schemas.openxmlformats.org/officeDocument/2006/relationships/table" Target="../tables/table29.xml"/></Relationships>
</file>

<file path=xl/worksheets/_rels/sheet3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3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3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3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3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3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4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4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4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4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4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4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47.xml.rels><?xml version="1.0" encoding="UTF-8" standalone="yes"?>
<Relationships xmlns="http://schemas.openxmlformats.org/package/2006/relationships"><Relationship Id="rId1" Type="http://schemas.openxmlformats.org/officeDocument/2006/relationships/table" Target="../tables/table44.xml"/></Relationships>
</file>

<file path=xl/worksheets/_rels/sheet4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4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5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5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5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5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5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5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5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5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5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6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6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6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6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6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6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67.xml.rels><?xml version="1.0" encoding="UTF-8" standalone="yes"?>
<Relationships xmlns="http://schemas.openxmlformats.org/package/2006/relationships"><Relationship Id="rId1" Type="http://schemas.openxmlformats.org/officeDocument/2006/relationships/table" Target="../tables/table64.xml"/></Relationships>
</file>

<file path=xl/worksheets/_rels/sheet68.xml.rels><?xml version="1.0" encoding="UTF-8" standalone="yes"?>
<Relationships xmlns="http://schemas.openxmlformats.org/package/2006/relationships"><Relationship Id="rId1" Type="http://schemas.openxmlformats.org/officeDocument/2006/relationships/table" Target="../tables/table65.xml"/></Relationships>
</file>

<file path=xl/worksheets/_rels/sheet69.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0.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71.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72.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73.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74.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75.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76.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77.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78.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79.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0.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81.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82.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83.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84.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85.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86.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87.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88.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89.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0.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9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076E9B-4D5E-427B-971B-6F10C719760C}">
  <sheetPr codeName="Sheet5">
    <tabColor theme="2" tint="0.59999389629810485"/>
  </sheetPr>
  <dimension ref="A1:B20"/>
  <sheetViews>
    <sheetView showGridLines="0" showRowColHeaders="0" zoomScaleNormal="100" workbookViewId="0">
      <pane xSplit="1" ySplit="8" topLeftCell="B9" activePane="bottomRight" state="frozen"/>
      <selection pane="topRight" activeCell="B1" sqref="B1"/>
      <selection pane="bottomLeft" activeCell="A12" sqref="A12"/>
      <selection pane="bottomRight" activeCell="B6" sqref="B6"/>
    </sheetView>
  </sheetViews>
  <sheetFormatPr defaultColWidth="9.28515625" defaultRowHeight="15" x14ac:dyDescent="0.2"/>
  <cols>
    <col min="1" max="1" width="24.5703125" style="12" customWidth="1"/>
    <col min="2" max="2" width="120.5703125" style="4" customWidth="1"/>
    <col min="3" max="16384" width="9.28515625" style="1"/>
  </cols>
  <sheetData>
    <row r="1" spans="1:2" ht="20.25" x14ac:dyDescent="0.3">
      <c r="A1" s="11" t="s">
        <v>0</v>
      </c>
    </row>
    <row r="2" spans="1:2" ht="15.75" x14ac:dyDescent="0.25">
      <c r="A2" s="13" t="s">
        <v>1</v>
      </c>
      <c r="B2" s="5" t="str">
        <f>scheme_abbr &amp; " - Consolidated Factor Spreadsheet"</f>
        <v>Police_EW - Consolidated Factor Spreadsheet</v>
      </c>
    </row>
    <row r="3" spans="1:2" ht="15.75" x14ac:dyDescent="0.25">
      <c r="A3" s="13" t="s">
        <v>2</v>
      </c>
      <c r="B3" s="5" t="s">
        <v>3</v>
      </c>
    </row>
    <row r="6" spans="1:2" ht="15.75" x14ac:dyDescent="0.25">
      <c r="A6" s="13" t="s">
        <v>4</v>
      </c>
      <c r="B6" s="4" t="str">
        <f>"This spreadsheet contains the full suite of factors that are in force for the " &amp; scheme_name &amp; "."</f>
        <v>This spreadsheet contains the full suite of factors that are in force for the Police Pension Scheme (England &amp; Wales).</v>
      </c>
    </row>
    <row r="8" spans="1:2" ht="15.75" x14ac:dyDescent="0.25">
      <c r="A8" s="13" t="s">
        <v>5</v>
      </c>
      <c r="B8" s="6" t="s">
        <v>6</v>
      </c>
    </row>
    <row r="9" spans="1:2" x14ac:dyDescent="0.2">
      <c r="A9" s="14" t="s">
        <v>7</v>
      </c>
      <c r="B9" s="4" t="s">
        <v>8</v>
      </c>
    </row>
    <row r="10" spans="1:2" ht="30" x14ac:dyDescent="0.2">
      <c r="A10" s="15" t="s">
        <v>9</v>
      </c>
      <c r="B10" s="4" t="s">
        <v>10</v>
      </c>
    </row>
    <row r="11" spans="1:2" x14ac:dyDescent="0.2">
      <c r="A11" s="16" t="s">
        <v>11</v>
      </c>
      <c r="B11" s="4" t="s">
        <v>12</v>
      </c>
    </row>
    <row r="12" spans="1:2" x14ac:dyDescent="0.2">
      <c r="A12" s="16" t="s">
        <v>13</v>
      </c>
      <c r="B12" s="4" t="s">
        <v>14</v>
      </c>
    </row>
    <row r="13" spans="1:2" ht="30" x14ac:dyDescent="0.2">
      <c r="A13" s="12" t="s">
        <v>15</v>
      </c>
      <c r="B13" s="4" t="s">
        <v>16</v>
      </c>
    </row>
    <row r="14" spans="1:2" ht="30" x14ac:dyDescent="0.2">
      <c r="A14" s="12" t="s">
        <v>17</v>
      </c>
      <c r="B14" s="4" t="s">
        <v>18</v>
      </c>
    </row>
    <row r="15" spans="1:2" ht="45" x14ac:dyDescent="0.2">
      <c r="A15" s="12" t="s">
        <v>19</v>
      </c>
      <c r="B15" s="4" t="s">
        <v>20</v>
      </c>
    </row>
    <row r="16" spans="1:2" ht="30" x14ac:dyDescent="0.2">
      <c r="A16" s="12" t="s">
        <v>21</v>
      </c>
      <c r="B16" s="4" t="s">
        <v>22</v>
      </c>
    </row>
    <row r="17" spans="1:2" ht="30" x14ac:dyDescent="0.2">
      <c r="A17" s="12" t="s">
        <v>23</v>
      </c>
      <c r="B17" s="4" t="s">
        <v>24</v>
      </c>
    </row>
    <row r="18" spans="1:2" ht="30" x14ac:dyDescent="0.2">
      <c r="A18" s="12" t="s">
        <v>25</v>
      </c>
      <c r="B18" s="4" t="s">
        <v>26</v>
      </c>
    </row>
    <row r="19" spans="1:2" ht="45" x14ac:dyDescent="0.2">
      <c r="A19" s="12" t="s">
        <v>27</v>
      </c>
      <c r="B19" s="4" t="s">
        <v>28</v>
      </c>
    </row>
    <row r="20" spans="1:2" ht="30" x14ac:dyDescent="0.2">
      <c r="A20" s="12" t="s">
        <v>29</v>
      </c>
      <c r="B20" s="4" t="s">
        <v>30</v>
      </c>
    </row>
  </sheetData>
  <pageMargins left="0.7" right="0.7" top="0.75" bottom="0.75" header="0.3" footer="0.3"/>
  <pageSetup paperSize="9" orientation="portrait" r:id="rId1"/>
  <headerFooter>
    <oddHeader>&amp;L&amp;Z&amp;F  [&amp;A]</oddHeader>
    <oddFooter>&amp;LPage &amp;P of &amp;N&amp;R&amp;T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AC25-8D13-4D42-A197-0F48DCF7CEF9}">
  <sheetPr codeName="Sheet12"/>
  <dimension ref="A1:C33"/>
  <sheetViews>
    <sheetView showGridLines="0" topLeftCell="A5"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x-203</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x14ac:dyDescent="0.2">
      <c r="A10" s="40" t="s">
        <v>6</v>
      </c>
      <c r="B10" s="48" t="s">
        <v>167</v>
      </c>
      <c r="C10" s="48"/>
    </row>
    <row r="11" spans="1:3" x14ac:dyDescent="0.2">
      <c r="A11" s="40" t="s">
        <v>139</v>
      </c>
      <c r="B11" s="48" t="s">
        <v>152</v>
      </c>
      <c r="C11" s="48"/>
    </row>
    <row r="12" spans="1:3" x14ac:dyDescent="0.2">
      <c r="A12" s="40" t="s">
        <v>140</v>
      </c>
      <c r="B12" s="48" t="s">
        <v>153</v>
      </c>
      <c r="C12" s="48"/>
    </row>
    <row r="13" spans="1:3" x14ac:dyDescent="0.2">
      <c r="A13" s="40" t="s">
        <v>475</v>
      </c>
      <c r="B13" s="48">
        <v>2</v>
      </c>
      <c r="C13" s="48"/>
    </row>
    <row r="14" spans="1:3" x14ac:dyDescent="0.2">
      <c r="A14" s="40" t="s">
        <v>142</v>
      </c>
      <c r="B14" s="48">
        <v>203</v>
      </c>
      <c r="C14" s="48"/>
    </row>
    <row r="15" spans="1:3" x14ac:dyDescent="0.2">
      <c r="A15" s="40" t="s">
        <v>476</v>
      </c>
      <c r="B15" s="48">
        <v>203</v>
      </c>
      <c r="C15" s="48"/>
    </row>
    <row r="16" spans="1:3" x14ac:dyDescent="0.2">
      <c r="A16" s="40" t="s">
        <v>144</v>
      </c>
      <c r="B16" s="48" t="s">
        <v>169</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43</v>
      </c>
      <c r="B27" s="44">
        <v>22.63</v>
      </c>
      <c r="C27" s="44">
        <v>2.5</v>
      </c>
    </row>
    <row r="28" spans="1:3" x14ac:dyDescent="0.2">
      <c r="A28" s="43">
        <v>44</v>
      </c>
      <c r="B28" s="44">
        <v>23.07</v>
      </c>
      <c r="C28" s="44">
        <v>2.5299999999999998</v>
      </c>
    </row>
    <row r="29" spans="1:3" x14ac:dyDescent="0.2">
      <c r="A29" s="43">
        <v>45</v>
      </c>
      <c r="B29" s="44">
        <v>23.52</v>
      </c>
      <c r="C29" s="44">
        <v>2.57</v>
      </c>
    </row>
    <row r="30" spans="1:3" x14ac:dyDescent="0.2">
      <c r="A30" s="43">
        <v>46</v>
      </c>
      <c r="B30" s="44">
        <v>23.98</v>
      </c>
      <c r="C30" s="44">
        <v>2.6</v>
      </c>
    </row>
    <row r="31" spans="1:3" x14ac:dyDescent="0.2">
      <c r="A31" s="43">
        <v>47</v>
      </c>
      <c r="B31" s="44">
        <v>24.45</v>
      </c>
      <c r="C31" s="44">
        <v>2.63</v>
      </c>
    </row>
    <row r="32" spans="1:3" x14ac:dyDescent="0.2">
      <c r="A32" s="43">
        <v>48</v>
      </c>
      <c r="B32" s="44">
        <v>24.94</v>
      </c>
      <c r="C32" s="44">
        <v>2.66</v>
      </c>
    </row>
    <row r="33" spans="1:3" x14ac:dyDescent="0.2">
      <c r="A33" s="43">
        <v>49</v>
      </c>
      <c r="B33" s="44">
        <v>25.43</v>
      </c>
      <c r="C33" s="44">
        <v>2.69</v>
      </c>
    </row>
  </sheetData>
  <sheetProtection algorithmName="SHA-512" hashValue="qAeayShfE4ogTfoKFEModWKUVsqIKXG7yyAhGhl09htNT6MGww2KRIjYFfj35T3lo9VuggWr4DqJBqp1EruR2w==" saltValue="ur+GsoT1QaH0bKTn/Ky9Hg==" spinCount="100000" sheet="1" objects="1" scenarios="1"/>
  <conditionalFormatting sqref="A6:A21">
    <cfRule type="expression" dxfId="1183" priority="11" stopIfTrue="1">
      <formula>MOD(ROW(),2)=0</formula>
    </cfRule>
    <cfRule type="expression" dxfId="1182" priority="12" stopIfTrue="1">
      <formula>MOD(ROW(),2)&lt;&gt;0</formula>
    </cfRule>
  </conditionalFormatting>
  <conditionalFormatting sqref="B6:C18 B20:C21 C19">
    <cfRule type="expression" dxfId="1181" priority="13" stopIfTrue="1">
      <formula>MOD(ROW(),2)=0</formula>
    </cfRule>
    <cfRule type="expression" dxfId="1180" priority="14" stopIfTrue="1">
      <formula>MOD(ROW(),2)&lt;&gt;0</formula>
    </cfRule>
  </conditionalFormatting>
  <conditionalFormatting sqref="A26:A33">
    <cfRule type="expression" dxfId="1179" priority="15" stopIfTrue="1">
      <formula>MOD(ROW(),2)=0</formula>
    </cfRule>
    <cfRule type="expression" dxfId="1178" priority="16" stopIfTrue="1">
      <formula>MOD(ROW(),2)&lt;&gt;0</formula>
    </cfRule>
  </conditionalFormatting>
  <conditionalFormatting sqref="B26:C33">
    <cfRule type="expression" dxfId="1177" priority="17" stopIfTrue="1">
      <formula>MOD(ROW(),2)=0</formula>
    </cfRule>
    <cfRule type="expression" dxfId="1176" priority="18" stopIfTrue="1">
      <formula>MOD(ROW(),2)&lt;&gt;0</formula>
    </cfRule>
  </conditionalFormatting>
  <conditionalFormatting sqref="B19">
    <cfRule type="expression" dxfId="1175" priority="1" stopIfTrue="1">
      <formula>MOD(ROW(),2)=0</formula>
    </cfRule>
    <cfRule type="expression" dxfId="1174" priority="2" stopIfTrue="1">
      <formula>MOD(ROW(),2)&lt;&gt;0</formula>
    </cfRule>
  </conditionalFormatting>
  <pageMargins left="0.7" right="0.7" top="0.75" bottom="0.75" header="0.3" footer="0.3"/>
  <tableParts count="1">
    <tablePart r:id="rId1"/>
  </tablePart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BD501-35D6-461D-B93B-F19FB25F9039}">
  <sheetPr codeName="Sheet101"/>
  <dimension ref="A1:N38"/>
  <sheetViews>
    <sheetView showGridLines="0" workbookViewId="0">
      <selection activeCell="A6" sqref="A6"/>
    </sheetView>
  </sheetViews>
  <sheetFormatPr defaultRowHeight="12.75" x14ac:dyDescent="0.2"/>
  <cols>
    <col min="1" max="1" width="31.5703125" customWidth="1"/>
    <col min="2" max="14"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x-615</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293</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424</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615</v>
      </c>
      <c r="C14" s="48"/>
      <c r="D14" s="48"/>
      <c r="E14" s="48"/>
      <c r="F14" s="48"/>
      <c r="G14" s="48"/>
      <c r="H14" s="48"/>
      <c r="I14" s="48"/>
      <c r="J14" s="48"/>
      <c r="K14" s="48"/>
      <c r="L14" s="48"/>
      <c r="M14" s="48"/>
    </row>
    <row r="15" spans="1:13" x14ac:dyDescent="0.2">
      <c r="A15" s="40" t="s">
        <v>476</v>
      </c>
      <c r="B15" s="48">
        <v>615</v>
      </c>
      <c r="C15" s="48"/>
      <c r="D15" s="48"/>
      <c r="E15" s="48"/>
      <c r="F15" s="48"/>
      <c r="G15" s="48"/>
      <c r="H15" s="48"/>
      <c r="I15" s="48"/>
      <c r="J15" s="48"/>
      <c r="K15" s="48"/>
      <c r="L15" s="48"/>
      <c r="M15" s="48"/>
    </row>
    <row r="16" spans="1:13" x14ac:dyDescent="0.2">
      <c r="A16" s="40" t="s">
        <v>144</v>
      </c>
      <c r="B16" s="48" t="s">
        <v>426</v>
      </c>
      <c r="C16" s="48"/>
      <c r="D16" s="48"/>
      <c r="E16" s="48"/>
      <c r="F16" s="48"/>
      <c r="G16" s="48"/>
      <c r="H16" s="48"/>
      <c r="I16" s="48"/>
      <c r="J16" s="48"/>
      <c r="K16" s="48"/>
      <c r="L16" s="48"/>
      <c r="M16" s="48"/>
    </row>
    <row r="17" spans="1:14" x14ac:dyDescent="0.2">
      <c r="A17" s="41" t="s">
        <v>477</v>
      </c>
      <c r="B17" s="48"/>
      <c r="C17" s="48"/>
      <c r="D17" s="48"/>
      <c r="E17" s="48"/>
      <c r="F17" s="48"/>
      <c r="G17" s="48"/>
      <c r="H17" s="48"/>
      <c r="I17" s="48"/>
      <c r="J17" s="48"/>
      <c r="K17" s="48"/>
      <c r="L17" s="48"/>
      <c r="M17" s="48"/>
    </row>
    <row r="18" spans="1:14" x14ac:dyDescent="0.2">
      <c r="A18" s="40" t="s">
        <v>146</v>
      </c>
      <c r="B18" s="50">
        <v>45135</v>
      </c>
      <c r="C18" s="50"/>
      <c r="D18" s="50"/>
      <c r="E18" s="50"/>
      <c r="F18" s="50"/>
      <c r="G18" s="50"/>
      <c r="H18" s="50"/>
      <c r="I18" s="50"/>
      <c r="J18" s="50"/>
      <c r="K18" s="50"/>
      <c r="L18" s="50"/>
      <c r="M18" s="50"/>
    </row>
    <row r="19" spans="1:14" x14ac:dyDescent="0.2">
      <c r="A19" s="40" t="s">
        <v>147</v>
      </c>
      <c r="B19" s="50">
        <v>45135</v>
      </c>
      <c r="C19" s="50"/>
      <c r="D19" s="50"/>
      <c r="E19" s="50"/>
      <c r="F19" s="50"/>
      <c r="G19" s="50"/>
      <c r="H19" s="50"/>
      <c r="I19" s="50"/>
      <c r="J19" s="50"/>
      <c r="K19" s="50"/>
      <c r="L19" s="50"/>
      <c r="M19" s="50"/>
    </row>
    <row r="20" spans="1:14" x14ac:dyDescent="0.2">
      <c r="A20" s="40" t="s">
        <v>148</v>
      </c>
      <c r="B20" s="48" t="s">
        <v>156</v>
      </c>
      <c r="C20" s="48"/>
      <c r="D20" s="48"/>
      <c r="E20" s="48"/>
      <c r="F20" s="48"/>
      <c r="G20" s="48"/>
      <c r="H20" s="48"/>
      <c r="I20" s="48"/>
      <c r="J20" s="48"/>
      <c r="K20" s="48"/>
      <c r="L20" s="48"/>
      <c r="M20" s="48"/>
    </row>
    <row r="21" spans="1:14" x14ac:dyDescent="0.2">
      <c r="A21" s="40" t="s">
        <v>478</v>
      </c>
      <c r="B21" s="48" t="s">
        <v>74</v>
      </c>
      <c r="C21" s="48"/>
      <c r="D21" s="48"/>
      <c r="E21" s="48"/>
      <c r="F21" s="48"/>
      <c r="G21" s="48"/>
      <c r="H21" s="48"/>
      <c r="I21" s="48"/>
      <c r="J21" s="48"/>
      <c r="K21" s="48"/>
      <c r="L21" s="48"/>
      <c r="M21" s="48"/>
    </row>
    <row r="23" spans="1:14" x14ac:dyDescent="0.2">
      <c r="A23" s="23" t="str">
        <f>HYPERLINK("#'Factor List'!A1", "Back to Factor List")</f>
        <v>Back to Factor List</v>
      </c>
      <c r="B23" s="23" t="str">
        <f>HYPERLINK("#'Assumptions'!A1", "Assumptions")</f>
        <v>Assumptions</v>
      </c>
    </row>
    <row r="26" spans="1:14" s="61" customFormat="1" x14ac:dyDescent="0.2">
      <c r="A26" s="60" t="s">
        <v>503</v>
      </c>
      <c r="B26" s="60">
        <v>48</v>
      </c>
      <c r="C26" s="60">
        <v>49</v>
      </c>
      <c r="D26" s="60">
        <v>50</v>
      </c>
      <c r="E26" s="60">
        <v>51</v>
      </c>
      <c r="F26" s="60">
        <v>52</v>
      </c>
      <c r="G26" s="60">
        <v>53</v>
      </c>
      <c r="H26" s="60">
        <v>54</v>
      </c>
      <c r="I26" s="60">
        <v>55</v>
      </c>
      <c r="J26" s="60">
        <v>56</v>
      </c>
      <c r="K26" s="60">
        <v>57</v>
      </c>
      <c r="L26" s="60">
        <v>58</v>
      </c>
      <c r="M26" s="60">
        <v>59</v>
      </c>
      <c r="N26" s="60">
        <v>60</v>
      </c>
    </row>
    <row r="27" spans="1:14" x14ac:dyDescent="0.2">
      <c r="A27" s="43">
        <v>0</v>
      </c>
      <c r="B27" s="44">
        <v>17.55</v>
      </c>
      <c r="C27" s="44">
        <v>17.829999999999998</v>
      </c>
      <c r="D27" s="44">
        <v>18.12</v>
      </c>
      <c r="E27" s="44">
        <v>18.41</v>
      </c>
      <c r="F27" s="44">
        <v>18.71</v>
      </c>
      <c r="G27" s="44">
        <v>19.02</v>
      </c>
      <c r="H27" s="44">
        <v>19.329999999999998</v>
      </c>
      <c r="I27" s="44">
        <v>19.649999999999999</v>
      </c>
      <c r="J27" s="44">
        <v>19.98</v>
      </c>
      <c r="K27" s="44">
        <v>20.329999999999998</v>
      </c>
      <c r="L27" s="44">
        <v>20.68</v>
      </c>
      <c r="M27" s="44">
        <v>21.04</v>
      </c>
      <c r="N27" s="44">
        <v>21.42</v>
      </c>
    </row>
    <row r="28" spans="1:14" x14ac:dyDescent="0.2">
      <c r="A28" s="43">
        <v>1</v>
      </c>
      <c r="B28" s="44">
        <v>17.579999999999998</v>
      </c>
      <c r="C28" s="44">
        <v>17.86</v>
      </c>
      <c r="D28" s="44">
        <v>18.14</v>
      </c>
      <c r="E28" s="44">
        <v>18.43</v>
      </c>
      <c r="F28" s="44">
        <v>18.73</v>
      </c>
      <c r="G28" s="44">
        <v>19.04</v>
      </c>
      <c r="H28" s="44">
        <v>19.36</v>
      </c>
      <c r="I28" s="44">
        <v>19.68</v>
      </c>
      <c r="J28" s="44">
        <v>20.010000000000002</v>
      </c>
      <c r="K28" s="44">
        <v>20.350000000000001</v>
      </c>
      <c r="L28" s="44">
        <v>20.71</v>
      </c>
      <c r="M28" s="44">
        <v>21.07</v>
      </c>
      <c r="N28" s="44"/>
    </row>
    <row r="29" spans="1:14" x14ac:dyDescent="0.2">
      <c r="A29" s="43">
        <v>2</v>
      </c>
      <c r="B29" s="44">
        <v>17.600000000000001</v>
      </c>
      <c r="C29" s="44">
        <v>17.88</v>
      </c>
      <c r="D29" s="44">
        <v>18.170000000000002</v>
      </c>
      <c r="E29" s="44">
        <v>18.46</v>
      </c>
      <c r="F29" s="44">
        <v>18.760000000000002</v>
      </c>
      <c r="G29" s="44">
        <v>19.07</v>
      </c>
      <c r="H29" s="44">
        <v>19.38</v>
      </c>
      <c r="I29" s="44">
        <v>19.71</v>
      </c>
      <c r="J29" s="44">
        <v>20.04</v>
      </c>
      <c r="K29" s="44">
        <v>20.38</v>
      </c>
      <c r="L29" s="44">
        <v>20.74</v>
      </c>
      <c r="M29" s="44">
        <v>21.1</v>
      </c>
      <c r="N29" s="44"/>
    </row>
    <row r="30" spans="1:14" x14ac:dyDescent="0.2">
      <c r="A30" s="43">
        <v>3</v>
      </c>
      <c r="B30" s="44">
        <v>17.62</v>
      </c>
      <c r="C30" s="44">
        <v>17.899999999999999</v>
      </c>
      <c r="D30" s="44">
        <v>18.190000000000001</v>
      </c>
      <c r="E30" s="44">
        <v>18.48</v>
      </c>
      <c r="F30" s="44">
        <v>18.79</v>
      </c>
      <c r="G30" s="44">
        <v>19.09</v>
      </c>
      <c r="H30" s="44">
        <v>19.41</v>
      </c>
      <c r="I30" s="44">
        <v>19.739999999999998</v>
      </c>
      <c r="J30" s="44">
        <v>20.07</v>
      </c>
      <c r="K30" s="44">
        <v>20.41</v>
      </c>
      <c r="L30" s="44">
        <v>20.77</v>
      </c>
      <c r="M30" s="44">
        <v>21.14</v>
      </c>
      <c r="N30" s="44"/>
    </row>
    <row r="31" spans="1:14" x14ac:dyDescent="0.2">
      <c r="A31" s="43">
        <v>4</v>
      </c>
      <c r="B31" s="44">
        <v>17.649999999999999</v>
      </c>
      <c r="C31" s="44">
        <v>17.93</v>
      </c>
      <c r="D31" s="44">
        <v>18.21</v>
      </c>
      <c r="E31" s="44">
        <v>18.510000000000002</v>
      </c>
      <c r="F31" s="44">
        <v>18.809999999999999</v>
      </c>
      <c r="G31" s="44">
        <v>19.12</v>
      </c>
      <c r="H31" s="44">
        <v>19.440000000000001</v>
      </c>
      <c r="I31" s="44">
        <v>19.760000000000002</v>
      </c>
      <c r="J31" s="44">
        <v>20.100000000000001</v>
      </c>
      <c r="K31" s="44">
        <v>20.440000000000001</v>
      </c>
      <c r="L31" s="44">
        <v>20.8</v>
      </c>
      <c r="M31" s="44">
        <v>21.17</v>
      </c>
      <c r="N31" s="44"/>
    </row>
    <row r="32" spans="1:14" x14ac:dyDescent="0.2">
      <c r="A32" s="43">
        <v>5</v>
      </c>
      <c r="B32" s="44">
        <v>17.670000000000002</v>
      </c>
      <c r="C32" s="44">
        <v>17.95</v>
      </c>
      <c r="D32" s="44">
        <v>18.239999999999998</v>
      </c>
      <c r="E32" s="44">
        <v>18.53</v>
      </c>
      <c r="F32" s="44">
        <v>18.84</v>
      </c>
      <c r="G32" s="44">
        <v>19.149999999999999</v>
      </c>
      <c r="H32" s="44">
        <v>19.46</v>
      </c>
      <c r="I32" s="44">
        <v>19.79</v>
      </c>
      <c r="J32" s="44">
        <v>20.13</v>
      </c>
      <c r="K32" s="44">
        <v>20.47</v>
      </c>
      <c r="L32" s="44">
        <v>20.83</v>
      </c>
      <c r="M32" s="44">
        <v>21.2</v>
      </c>
      <c r="N32" s="44"/>
    </row>
    <row r="33" spans="1:14" x14ac:dyDescent="0.2">
      <c r="A33" s="43">
        <v>6</v>
      </c>
      <c r="B33" s="44">
        <v>17.690000000000001</v>
      </c>
      <c r="C33" s="44">
        <v>17.97</v>
      </c>
      <c r="D33" s="44">
        <v>18.260000000000002</v>
      </c>
      <c r="E33" s="44">
        <v>18.559999999999999</v>
      </c>
      <c r="F33" s="44">
        <v>18.86</v>
      </c>
      <c r="G33" s="44">
        <v>19.170000000000002</v>
      </c>
      <c r="H33" s="44">
        <v>19.489999999999998</v>
      </c>
      <c r="I33" s="44">
        <v>19.82</v>
      </c>
      <c r="J33" s="44">
        <v>20.16</v>
      </c>
      <c r="K33" s="44">
        <v>20.5</v>
      </c>
      <c r="L33" s="44">
        <v>20.86</v>
      </c>
      <c r="M33" s="44">
        <v>21.23</v>
      </c>
      <c r="N33" s="44"/>
    </row>
    <row r="34" spans="1:14" x14ac:dyDescent="0.2">
      <c r="A34" s="43">
        <v>7</v>
      </c>
      <c r="B34" s="44">
        <v>17.72</v>
      </c>
      <c r="C34" s="44">
        <v>18</v>
      </c>
      <c r="D34" s="44">
        <v>18.29</v>
      </c>
      <c r="E34" s="44">
        <v>18.579999999999998</v>
      </c>
      <c r="F34" s="44">
        <v>18.89</v>
      </c>
      <c r="G34" s="44">
        <v>19.2</v>
      </c>
      <c r="H34" s="44">
        <v>19.52</v>
      </c>
      <c r="I34" s="44">
        <v>19.850000000000001</v>
      </c>
      <c r="J34" s="44">
        <v>20.18</v>
      </c>
      <c r="K34" s="44">
        <v>20.53</v>
      </c>
      <c r="L34" s="44">
        <v>20.89</v>
      </c>
      <c r="M34" s="44">
        <v>21.26</v>
      </c>
      <c r="N34" s="44"/>
    </row>
    <row r="35" spans="1:14" x14ac:dyDescent="0.2">
      <c r="A35" s="43">
        <v>8</v>
      </c>
      <c r="B35" s="44">
        <v>17.739999999999998</v>
      </c>
      <c r="C35" s="44">
        <v>18.02</v>
      </c>
      <c r="D35" s="44">
        <v>18.309999999999999</v>
      </c>
      <c r="E35" s="44">
        <v>18.61</v>
      </c>
      <c r="F35" s="44">
        <v>18.91</v>
      </c>
      <c r="G35" s="44">
        <v>19.23</v>
      </c>
      <c r="H35" s="44">
        <v>19.55</v>
      </c>
      <c r="I35" s="44">
        <v>19.87</v>
      </c>
      <c r="J35" s="44">
        <v>20.21</v>
      </c>
      <c r="K35" s="44">
        <v>20.56</v>
      </c>
      <c r="L35" s="44">
        <v>20.92</v>
      </c>
      <c r="M35" s="44">
        <v>21.29</v>
      </c>
      <c r="N35" s="44"/>
    </row>
    <row r="36" spans="1:14" x14ac:dyDescent="0.2">
      <c r="A36" s="43">
        <v>9</v>
      </c>
      <c r="B36" s="44">
        <v>17.760000000000002</v>
      </c>
      <c r="C36" s="44">
        <v>18.05</v>
      </c>
      <c r="D36" s="44">
        <v>18.34</v>
      </c>
      <c r="E36" s="44">
        <v>18.63</v>
      </c>
      <c r="F36" s="44">
        <v>18.940000000000001</v>
      </c>
      <c r="G36" s="44">
        <v>19.25</v>
      </c>
      <c r="H36" s="44">
        <v>19.57</v>
      </c>
      <c r="I36" s="44">
        <v>19.899999999999999</v>
      </c>
      <c r="J36" s="44">
        <v>20.239999999999998</v>
      </c>
      <c r="K36" s="44">
        <v>20.59</v>
      </c>
      <c r="L36" s="44">
        <v>20.95</v>
      </c>
      <c r="M36" s="44">
        <v>21.32</v>
      </c>
      <c r="N36" s="44"/>
    </row>
    <row r="37" spans="1:14" x14ac:dyDescent="0.2">
      <c r="A37" s="43">
        <v>10</v>
      </c>
      <c r="B37" s="44">
        <v>17.79</v>
      </c>
      <c r="C37" s="44">
        <v>18.07</v>
      </c>
      <c r="D37" s="44">
        <v>18.36</v>
      </c>
      <c r="E37" s="44">
        <v>18.66</v>
      </c>
      <c r="F37" s="44">
        <v>18.96</v>
      </c>
      <c r="G37" s="44">
        <v>19.28</v>
      </c>
      <c r="H37" s="44">
        <v>19.600000000000001</v>
      </c>
      <c r="I37" s="44">
        <v>19.93</v>
      </c>
      <c r="J37" s="44">
        <v>20.27</v>
      </c>
      <c r="K37" s="44">
        <v>20.62</v>
      </c>
      <c r="L37" s="44">
        <v>20.98</v>
      </c>
      <c r="M37" s="44">
        <v>21.35</v>
      </c>
      <c r="N37" s="44"/>
    </row>
    <row r="38" spans="1:14" x14ac:dyDescent="0.2">
      <c r="A38" s="43">
        <v>11</v>
      </c>
      <c r="B38" s="44">
        <v>17.809999999999999</v>
      </c>
      <c r="C38" s="44">
        <v>18.09</v>
      </c>
      <c r="D38" s="44">
        <v>18.39</v>
      </c>
      <c r="E38" s="44">
        <v>18.68</v>
      </c>
      <c r="F38" s="44">
        <v>18.989999999999998</v>
      </c>
      <c r="G38" s="44">
        <v>19.3</v>
      </c>
      <c r="H38" s="44">
        <v>19.63</v>
      </c>
      <c r="I38" s="44">
        <v>19.96</v>
      </c>
      <c r="J38" s="44">
        <v>20.3</v>
      </c>
      <c r="K38" s="44">
        <v>20.65</v>
      </c>
      <c r="L38" s="44">
        <v>21.01</v>
      </c>
      <c r="M38" s="44">
        <v>21.39</v>
      </c>
      <c r="N38" s="44"/>
    </row>
  </sheetData>
  <sheetProtection algorithmName="SHA-512" hashValue="QYdAQxi8fs1grNgCKIMfREnhq4HiTOK8t2ekYfyOUcGvsYO7UaBWab9LFF68Y8LhvM0O067ia3J4bmKtxL5i3w==" saltValue="ORApwpLg9TnxwrV8wpU6qQ==" spinCount="100000" sheet="1" objects="1" scenarios="1"/>
  <conditionalFormatting sqref="A6:A21">
    <cfRule type="expression" dxfId="173" priority="1" stopIfTrue="1">
      <formula>MOD(ROW(),2)=0</formula>
    </cfRule>
    <cfRule type="expression" dxfId="172" priority="2" stopIfTrue="1">
      <formula>MOD(ROW(),2)&lt;&gt;0</formula>
    </cfRule>
  </conditionalFormatting>
  <conditionalFormatting sqref="B6:M21">
    <cfRule type="expression" dxfId="171" priority="3" stopIfTrue="1">
      <formula>MOD(ROW(),2)=0</formula>
    </cfRule>
    <cfRule type="expression" dxfId="170" priority="4" stopIfTrue="1">
      <formula>MOD(ROW(),2)&lt;&gt;0</formula>
    </cfRule>
  </conditionalFormatting>
  <conditionalFormatting sqref="A26:A38">
    <cfRule type="expression" dxfId="169" priority="5" stopIfTrue="1">
      <formula>MOD(ROW(),2)=0</formula>
    </cfRule>
    <cfRule type="expression" dxfId="168" priority="6" stopIfTrue="1">
      <formula>MOD(ROW(),2)&lt;&gt;0</formula>
    </cfRule>
  </conditionalFormatting>
  <conditionalFormatting sqref="B26:N38">
    <cfRule type="expression" dxfId="167" priority="7" stopIfTrue="1">
      <formula>MOD(ROW(),2)=0</formula>
    </cfRule>
    <cfRule type="expression" dxfId="166" priority="8" stopIfTrue="1">
      <formula>MOD(ROW(),2)&lt;&gt;0</formula>
    </cfRule>
  </conditionalFormatting>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99CAE-8806-46C0-B6C9-9EC4A05ABC43}">
  <sheetPr codeName="Sheet102"/>
  <dimension ref="A1:AK38"/>
  <sheetViews>
    <sheetView showGridLines="0" workbookViewId="0">
      <selection activeCell="A6" sqref="A6"/>
    </sheetView>
  </sheetViews>
  <sheetFormatPr defaultRowHeight="12.75" x14ac:dyDescent="0.2"/>
  <cols>
    <col min="1" max="1" width="31.5703125" customWidth="1"/>
    <col min="2" max="37"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x-616</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305</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424</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616</v>
      </c>
      <c r="C14" s="48"/>
      <c r="D14" s="48"/>
      <c r="E14" s="48"/>
      <c r="F14" s="48"/>
      <c r="G14" s="48"/>
      <c r="H14" s="48"/>
      <c r="I14" s="48"/>
      <c r="J14" s="48"/>
      <c r="K14" s="48"/>
      <c r="L14" s="48"/>
      <c r="M14" s="48"/>
    </row>
    <row r="15" spans="1:13" x14ac:dyDescent="0.2">
      <c r="A15" s="40" t="s">
        <v>476</v>
      </c>
      <c r="B15" s="48">
        <v>616</v>
      </c>
      <c r="C15" s="48"/>
      <c r="D15" s="48"/>
      <c r="E15" s="48"/>
      <c r="F15" s="48"/>
      <c r="G15" s="48"/>
      <c r="H15" s="48"/>
      <c r="I15" s="48"/>
      <c r="J15" s="48"/>
      <c r="K15" s="48"/>
      <c r="L15" s="48"/>
      <c r="M15" s="48"/>
    </row>
    <row r="16" spans="1:13" x14ac:dyDescent="0.2">
      <c r="A16" s="40" t="s">
        <v>144</v>
      </c>
      <c r="B16" s="48" t="s">
        <v>428</v>
      </c>
      <c r="C16" s="48"/>
      <c r="D16" s="48"/>
      <c r="E16" s="48"/>
      <c r="F16" s="48"/>
      <c r="G16" s="48"/>
      <c r="H16" s="48"/>
      <c r="I16" s="48"/>
      <c r="J16" s="48"/>
      <c r="K16" s="48"/>
      <c r="L16" s="48"/>
      <c r="M16" s="48"/>
    </row>
    <row r="17" spans="1:37" x14ac:dyDescent="0.2">
      <c r="A17" s="41" t="s">
        <v>477</v>
      </c>
      <c r="B17" s="48"/>
      <c r="C17" s="48"/>
      <c r="D17" s="48"/>
      <c r="E17" s="48"/>
      <c r="F17" s="48"/>
      <c r="G17" s="48"/>
      <c r="H17" s="48"/>
      <c r="I17" s="48"/>
      <c r="J17" s="48"/>
      <c r="K17" s="48"/>
      <c r="L17" s="48"/>
      <c r="M17" s="48"/>
    </row>
    <row r="18" spans="1:37" x14ac:dyDescent="0.2">
      <c r="A18" s="40" t="s">
        <v>146</v>
      </c>
      <c r="B18" s="50">
        <v>45135</v>
      </c>
      <c r="C18" s="50"/>
      <c r="D18" s="50"/>
      <c r="E18" s="50"/>
      <c r="F18" s="50"/>
      <c r="G18" s="50"/>
      <c r="H18" s="50"/>
      <c r="I18" s="50"/>
      <c r="J18" s="50"/>
      <c r="K18" s="50"/>
      <c r="L18" s="50"/>
      <c r="M18" s="50"/>
    </row>
    <row r="19" spans="1:37" x14ac:dyDescent="0.2">
      <c r="A19" s="40" t="s">
        <v>147</v>
      </c>
      <c r="B19" s="50">
        <v>45135</v>
      </c>
      <c r="C19" s="50"/>
      <c r="D19" s="50"/>
      <c r="E19" s="50"/>
      <c r="F19" s="50"/>
      <c r="G19" s="50"/>
      <c r="H19" s="50"/>
      <c r="I19" s="50"/>
      <c r="J19" s="50"/>
      <c r="K19" s="50"/>
      <c r="L19" s="50"/>
      <c r="M19" s="50"/>
    </row>
    <row r="20" spans="1:37" x14ac:dyDescent="0.2">
      <c r="A20" s="40" t="s">
        <v>148</v>
      </c>
      <c r="B20" s="48" t="s">
        <v>156</v>
      </c>
      <c r="C20" s="48"/>
      <c r="D20" s="48"/>
      <c r="E20" s="48"/>
      <c r="F20" s="48"/>
      <c r="G20" s="48"/>
      <c r="H20" s="48"/>
      <c r="I20" s="48"/>
      <c r="J20" s="48"/>
      <c r="K20" s="48"/>
      <c r="L20" s="48"/>
      <c r="M20" s="48"/>
    </row>
    <row r="21" spans="1:37" x14ac:dyDescent="0.2">
      <c r="A21" s="40" t="s">
        <v>478</v>
      </c>
      <c r="B21" s="48" t="s">
        <v>74</v>
      </c>
      <c r="C21" s="48"/>
      <c r="D21" s="48"/>
      <c r="E21" s="48"/>
      <c r="F21" s="48"/>
      <c r="G21" s="48"/>
      <c r="H21" s="48"/>
      <c r="I21" s="48"/>
      <c r="J21" s="48"/>
      <c r="K21" s="48"/>
      <c r="L21" s="48"/>
      <c r="M21" s="48"/>
    </row>
    <row r="23" spans="1:37" x14ac:dyDescent="0.2">
      <c r="A23" s="23" t="str">
        <f>HYPERLINK("#'Factor List'!A1", "Back to Factor List")</f>
        <v>Back to Factor List</v>
      </c>
      <c r="B23" s="23" t="str">
        <f>HYPERLINK("#'Assumptions'!A1", "Assumptions")</f>
        <v>Assumptions</v>
      </c>
    </row>
    <row r="26" spans="1:37"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c r="AG26" s="60">
        <v>56</v>
      </c>
      <c r="AH26" s="60">
        <v>57</v>
      </c>
      <c r="AI26" s="60">
        <v>58</v>
      </c>
      <c r="AJ26" s="60">
        <v>59</v>
      </c>
      <c r="AK26" s="60">
        <v>60</v>
      </c>
    </row>
    <row r="27" spans="1:37" x14ac:dyDescent="0.2">
      <c r="A27" s="43">
        <v>0</v>
      </c>
      <c r="B27" s="44">
        <v>11.55</v>
      </c>
      <c r="C27" s="44">
        <v>11.72</v>
      </c>
      <c r="D27" s="44">
        <v>11.88</v>
      </c>
      <c r="E27" s="44">
        <v>12.05</v>
      </c>
      <c r="F27" s="44">
        <v>12.22</v>
      </c>
      <c r="G27" s="44">
        <v>12.4</v>
      </c>
      <c r="H27" s="44">
        <v>12.57</v>
      </c>
      <c r="I27" s="44">
        <v>12.75</v>
      </c>
      <c r="J27" s="44">
        <v>12.94</v>
      </c>
      <c r="K27" s="44">
        <v>13.12</v>
      </c>
      <c r="L27" s="44">
        <v>13.31</v>
      </c>
      <c r="M27" s="44">
        <v>13.5</v>
      </c>
      <c r="N27" s="44">
        <v>13.7</v>
      </c>
      <c r="O27" s="44">
        <v>13.9</v>
      </c>
      <c r="P27" s="44">
        <v>14.1</v>
      </c>
      <c r="Q27" s="44">
        <v>14.31</v>
      </c>
      <c r="R27" s="44">
        <v>14.52</v>
      </c>
      <c r="S27" s="44">
        <v>14.74</v>
      </c>
      <c r="T27" s="44">
        <v>14.96</v>
      </c>
      <c r="U27" s="44">
        <v>15.19</v>
      </c>
      <c r="V27" s="44">
        <v>15.42</v>
      </c>
      <c r="W27" s="44">
        <v>15.66</v>
      </c>
      <c r="X27" s="44">
        <v>15.9</v>
      </c>
      <c r="Y27" s="44">
        <v>16.149999999999999</v>
      </c>
      <c r="Z27" s="44">
        <v>16.41</v>
      </c>
      <c r="AA27" s="44">
        <v>16.670000000000002</v>
      </c>
      <c r="AB27" s="44">
        <v>16.940000000000001</v>
      </c>
      <c r="AC27" s="44">
        <v>17.22</v>
      </c>
      <c r="AD27" s="44">
        <v>17.510000000000002</v>
      </c>
      <c r="AE27" s="44">
        <v>17.809999999999999</v>
      </c>
      <c r="AF27" s="44">
        <v>18.12</v>
      </c>
      <c r="AG27" s="44">
        <v>18.43</v>
      </c>
      <c r="AH27" s="44">
        <v>18.760000000000002</v>
      </c>
      <c r="AI27" s="44">
        <v>19.11</v>
      </c>
      <c r="AJ27" s="44">
        <v>19.47</v>
      </c>
      <c r="AK27" s="44">
        <v>19.850000000000001</v>
      </c>
    </row>
    <row r="28" spans="1:37" x14ac:dyDescent="0.2">
      <c r="A28" s="43">
        <v>1</v>
      </c>
      <c r="B28" s="44">
        <v>11.57</v>
      </c>
      <c r="C28" s="44">
        <v>11.73</v>
      </c>
      <c r="D28" s="44">
        <v>11.9</v>
      </c>
      <c r="E28" s="44">
        <v>12.06</v>
      </c>
      <c r="F28" s="44">
        <v>12.24</v>
      </c>
      <c r="G28" s="44">
        <v>12.41</v>
      </c>
      <c r="H28" s="44">
        <v>12.59</v>
      </c>
      <c r="I28" s="44">
        <v>12.77</v>
      </c>
      <c r="J28" s="44">
        <v>12.95</v>
      </c>
      <c r="K28" s="44">
        <v>13.14</v>
      </c>
      <c r="L28" s="44">
        <v>13.33</v>
      </c>
      <c r="M28" s="44">
        <v>13.52</v>
      </c>
      <c r="N28" s="44">
        <v>13.72</v>
      </c>
      <c r="O28" s="44">
        <v>13.92</v>
      </c>
      <c r="P28" s="44">
        <v>14.12</v>
      </c>
      <c r="Q28" s="44">
        <v>14.33</v>
      </c>
      <c r="R28" s="44">
        <v>14.54</v>
      </c>
      <c r="S28" s="44">
        <v>14.76</v>
      </c>
      <c r="T28" s="44">
        <v>14.98</v>
      </c>
      <c r="U28" s="44">
        <v>15.21</v>
      </c>
      <c r="V28" s="44">
        <v>15.44</v>
      </c>
      <c r="W28" s="44">
        <v>15.68</v>
      </c>
      <c r="X28" s="44">
        <v>15.92</v>
      </c>
      <c r="Y28" s="44">
        <v>16.170000000000002</v>
      </c>
      <c r="Z28" s="44">
        <v>16.43</v>
      </c>
      <c r="AA28" s="44">
        <v>16.7</v>
      </c>
      <c r="AB28" s="44">
        <v>16.97</v>
      </c>
      <c r="AC28" s="44">
        <v>17.25</v>
      </c>
      <c r="AD28" s="44">
        <v>17.54</v>
      </c>
      <c r="AE28" s="44">
        <v>17.829999999999998</v>
      </c>
      <c r="AF28" s="44">
        <v>18.14</v>
      </c>
      <c r="AG28" s="44">
        <v>18.46</v>
      </c>
      <c r="AH28" s="44">
        <v>18.79</v>
      </c>
      <c r="AI28" s="44">
        <v>19.14</v>
      </c>
      <c r="AJ28" s="44">
        <v>19.5</v>
      </c>
      <c r="AK28" s="44"/>
    </row>
    <row r="29" spans="1:37" x14ac:dyDescent="0.2">
      <c r="A29" s="43">
        <v>2</v>
      </c>
      <c r="B29" s="44">
        <v>11.58</v>
      </c>
      <c r="C29" s="44">
        <v>11.74</v>
      </c>
      <c r="D29" s="44">
        <v>11.91</v>
      </c>
      <c r="E29" s="44">
        <v>12.08</v>
      </c>
      <c r="F29" s="44">
        <v>12.25</v>
      </c>
      <c r="G29" s="44">
        <v>12.42</v>
      </c>
      <c r="H29" s="44">
        <v>12.6</v>
      </c>
      <c r="I29" s="44">
        <v>12.78</v>
      </c>
      <c r="J29" s="44">
        <v>12.97</v>
      </c>
      <c r="K29" s="44">
        <v>13.15</v>
      </c>
      <c r="L29" s="44">
        <v>13.34</v>
      </c>
      <c r="M29" s="44">
        <v>13.54</v>
      </c>
      <c r="N29" s="44">
        <v>13.73</v>
      </c>
      <c r="O29" s="44">
        <v>13.93</v>
      </c>
      <c r="P29" s="44">
        <v>14.14</v>
      </c>
      <c r="Q29" s="44">
        <v>14.35</v>
      </c>
      <c r="R29" s="44">
        <v>14.56</v>
      </c>
      <c r="S29" s="44">
        <v>14.78</v>
      </c>
      <c r="T29" s="44">
        <v>15</v>
      </c>
      <c r="U29" s="44">
        <v>15.23</v>
      </c>
      <c r="V29" s="44">
        <v>15.46</v>
      </c>
      <c r="W29" s="44">
        <v>15.7</v>
      </c>
      <c r="X29" s="44">
        <v>15.94</v>
      </c>
      <c r="Y29" s="44">
        <v>16.2</v>
      </c>
      <c r="Z29" s="44">
        <v>16.45</v>
      </c>
      <c r="AA29" s="44">
        <v>16.72</v>
      </c>
      <c r="AB29" s="44">
        <v>16.989999999999998</v>
      </c>
      <c r="AC29" s="44">
        <v>17.27</v>
      </c>
      <c r="AD29" s="44">
        <v>17.559999999999999</v>
      </c>
      <c r="AE29" s="44">
        <v>17.86</v>
      </c>
      <c r="AF29" s="44">
        <v>18.170000000000002</v>
      </c>
      <c r="AG29" s="44">
        <v>18.489999999999998</v>
      </c>
      <c r="AH29" s="44">
        <v>18.82</v>
      </c>
      <c r="AI29" s="44">
        <v>19.170000000000002</v>
      </c>
      <c r="AJ29" s="44">
        <v>19.53</v>
      </c>
      <c r="AK29" s="44"/>
    </row>
    <row r="30" spans="1:37" x14ac:dyDescent="0.2">
      <c r="A30" s="43">
        <v>3</v>
      </c>
      <c r="B30" s="44">
        <v>11.59</v>
      </c>
      <c r="C30" s="44">
        <v>11.76</v>
      </c>
      <c r="D30" s="44">
        <v>11.92</v>
      </c>
      <c r="E30" s="44">
        <v>12.09</v>
      </c>
      <c r="F30" s="44">
        <v>12.26</v>
      </c>
      <c r="G30" s="44">
        <v>12.44</v>
      </c>
      <c r="H30" s="44">
        <v>12.62</v>
      </c>
      <c r="I30" s="44">
        <v>12.8</v>
      </c>
      <c r="J30" s="44">
        <v>12.98</v>
      </c>
      <c r="K30" s="44">
        <v>13.17</v>
      </c>
      <c r="L30" s="44">
        <v>13.36</v>
      </c>
      <c r="M30" s="44">
        <v>13.55</v>
      </c>
      <c r="N30" s="44">
        <v>13.75</v>
      </c>
      <c r="O30" s="44">
        <v>13.95</v>
      </c>
      <c r="P30" s="44">
        <v>14.16</v>
      </c>
      <c r="Q30" s="44">
        <v>14.37</v>
      </c>
      <c r="R30" s="44">
        <v>14.58</v>
      </c>
      <c r="S30" s="44">
        <v>14.8</v>
      </c>
      <c r="T30" s="44">
        <v>15.02</v>
      </c>
      <c r="U30" s="44">
        <v>15.25</v>
      </c>
      <c r="V30" s="44">
        <v>15.48</v>
      </c>
      <c r="W30" s="44">
        <v>15.72</v>
      </c>
      <c r="X30" s="44">
        <v>15.96</v>
      </c>
      <c r="Y30" s="44">
        <v>16.22</v>
      </c>
      <c r="Z30" s="44">
        <v>16.47</v>
      </c>
      <c r="AA30" s="44">
        <v>16.739999999999998</v>
      </c>
      <c r="AB30" s="44">
        <v>17.010000000000002</v>
      </c>
      <c r="AC30" s="44">
        <v>17.3</v>
      </c>
      <c r="AD30" s="44">
        <v>17.59</v>
      </c>
      <c r="AE30" s="44">
        <v>17.88</v>
      </c>
      <c r="AF30" s="44">
        <v>18.190000000000001</v>
      </c>
      <c r="AG30" s="44">
        <v>18.52</v>
      </c>
      <c r="AH30" s="44">
        <v>18.850000000000001</v>
      </c>
      <c r="AI30" s="44">
        <v>19.2</v>
      </c>
      <c r="AJ30" s="44">
        <v>19.559999999999999</v>
      </c>
      <c r="AK30" s="44"/>
    </row>
    <row r="31" spans="1:37" x14ac:dyDescent="0.2">
      <c r="A31" s="43">
        <v>4</v>
      </c>
      <c r="B31" s="44">
        <v>11.61</v>
      </c>
      <c r="C31" s="44">
        <v>11.77</v>
      </c>
      <c r="D31" s="44">
        <v>11.94</v>
      </c>
      <c r="E31" s="44">
        <v>12.11</v>
      </c>
      <c r="F31" s="44">
        <v>12.28</v>
      </c>
      <c r="G31" s="44">
        <v>12.45</v>
      </c>
      <c r="H31" s="44">
        <v>12.63</v>
      </c>
      <c r="I31" s="44">
        <v>12.81</v>
      </c>
      <c r="J31" s="44">
        <v>13</v>
      </c>
      <c r="K31" s="44">
        <v>13.18</v>
      </c>
      <c r="L31" s="44">
        <v>13.38</v>
      </c>
      <c r="M31" s="44">
        <v>13.57</v>
      </c>
      <c r="N31" s="44">
        <v>13.77</v>
      </c>
      <c r="O31" s="44">
        <v>13.97</v>
      </c>
      <c r="P31" s="44">
        <v>14.17</v>
      </c>
      <c r="Q31" s="44">
        <v>14.38</v>
      </c>
      <c r="R31" s="44">
        <v>14.6</v>
      </c>
      <c r="S31" s="44">
        <v>14.82</v>
      </c>
      <c r="T31" s="44">
        <v>15.04</v>
      </c>
      <c r="U31" s="44">
        <v>15.27</v>
      </c>
      <c r="V31" s="44">
        <v>15.5</v>
      </c>
      <c r="W31" s="44">
        <v>15.74</v>
      </c>
      <c r="X31" s="44">
        <v>15.99</v>
      </c>
      <c r="Y31" s="44">
        <v>16.239999999999998</v>
      </c>
      <c r="Z31" s="44">
        <v>16.5</v>
      </c>
      <c r="AA31" s="44">
        <v>16.760000000000002</v>
      </c>
      <c r="AB31" s="44">
        <v>17.04</v>
      </c>
      <c r="AC31" s="44">
        <v>17.32</v>
      </c>
      <c r="AD31" s="44">
        <v>17.61</v>
      </c>
      <c r="AE31" s="44">
        <v>17.91</v>
      </c>
      <c r="AF31" s="44">
        <v>18.22</v>
      </c>
      <c r="AG31" s="44">
        <v>18.54</v>
      </c>
      <c r="AH31" s="44">
        <v>18.88</v>
      </c>
      <c r="AI31" s="44">
        <v>19.23</v>
      </c>
      <c r="AJ31" s="44">
        <v>19.600000000000001</v>
      </c>
      <c r="AK31" s="44"/>
    </row>
    <row r="32" spans="1:37" x14ac:dyDescent="0.2">
      <c r="A32" s="43">
        <v>5</v>
      </c>
      <c r="B32" s="44">
        <v>11.62</v>
      </c>
      <c r="C32" s="44">
        <v>11.78</v>
      </c>
      <c r="D32" s="44">
        <v>11.95</v>
      </c>
      <c r="E32" s="44">
        <v>12.12</v>
      </c>
      <c r="F32" s="44">
        <v>12.29</v>
      </c>
      <c r="G32" s="44">
        <v>12.47</v>
      </c>
      <c r="H32" s="44">
        <v>12.65</v>
      </c>
      <c r="I32" s="44">
        <v>12.83</v>
      </c>
      <c r="J32" s="44">
        <v>13.01</v>
      </c>
      <c r="K32" s="44">
        <v>13.2</v>
      </c>
      <c r="L32" s="44">
        <v>13.39</v>
      </c>
      <c r="M32" s="44">
        <v>13.59</v>
      </c>
      <c r="N32" s="44">
        <v>13.78</v>
      </c>
      <c r="O32" s="44">
        <v>13.99</v>
      </c>
      <c r="P32" s="44">
        <v>14.19</v>
      </c>
      <c r="Q32" s="44">
        <v>14.4</v>
      </c>
      <c r="R32" s="44">
        <v>14.61</v>
      </c>
      <c r="S32" s="44">
        <v>14.83</v>
      </c>
      <c r="T32" s="44">
        <v>15.06</v>
      </c>
      <c r="U32" s="44">
        <v>15.29</v>
      </c>
      <c r="V32" s="44">
        <v>15.52</v>
      </c>
      <c r="W32" s="44">
        <v>15.76</v>
      </c>
      <c r="X32" s="44">
        <v>16.010000000000002</v>
      </c>
      <c r="Y32" s="44">
        <v>16.260000000000002</v>
      </c>
      <c r="Z32" s="44">
        <v>16.52</v>
      </c>
      <c r="AA32" s="44">
        <v>16.79</v>
      </c>
      <c r="AB32" s="44">
        <v>17.059999999999999</v>
      </c>
      <c r="AC32" s="44">
        <v>17.34</v>
      </c>
      <c r="AD32" s="44">
        <v>17.63</v>
      </c>
      <c r="AE32" s="44">
        <v>17.940000000000001</v>
      </c>
      <c r="AF32" s="44">
        <v>18.25</v>
      </c>
      <c r="AG32" s="44">
        <v>18.57</v>
      </c>
      <c r="AH32" s="44">
        <v>18.91</v>
      </c>
      <c r="AI32" s="44">
        <v>19.260000000000002</v>
      </c>
      <c r="AJ32" s="44">
        <v>19.63</v>
      </c>
      <c r="AK32" s="44"/>
    </row>
    <row r="33" spans="1:37" x14ac:dyDescent="0.2">
      <c r="A33" s="43">
        <v>6</v>
      </c>
      <c r="B33" s="44">
        <v>11.63</v>
      </c>
      <c r="C33" s="44">
        <v>11.8</v>
      </c>
      <c r="D33" s="44">
        <v>11.97</v>
      </c>
      <c r="E33" s="44">
        <v>12.14</v>
      </c>
      <c r="F33" s="44">
        <v>12.31</v>
      </c>
      <c r="G33" s="44">
        <v>12.48</v>
      </c>
      <c r="H33" s="44">
        <v>12.66</v>
      </c>
      <c r="I33" s="44">
        <v>12.84</v>
      </c>
      <c r="J33" s="44">
        <v>13.03</v>
      </c>
      <c r="K33" s="44">
        <v>13.22</v>
      </c>
      <c r="L33" s="44">
        <v>13.41</v>
      </c>
      <c r="M33" s="44">
        <v>13.6</v>
      </c>
      <c r="N33" s="44">
        <v>13.8</v>
      </c>
      <c r="O33" s="44">
        <v>14</v>
      </c>
      <c r="P33" s="44">
        <v>14.21</v>
      </c>
      <c r="Q33" s="44">
        <v>14.42</v>
      </c>
      <c r="R33" s="44">
        <v>14.63</v>
      </c>
      <c r="S33" s="44">
        <v>14.85</v>
      </c>
      <c r="T33" s="44">
        <v>15.08</v>
      </c>
      <c r="U33" s="44">
        <v>15.31</v>
      </c>
      <c r="V33" s="44">
        <v>15.54</v>
      </c>
      <c r="W33" s="44">
        <v>15.78</v>
      </c>
      <c r="X33" s="44">
        <v>16.03</v>
      </c>
      <c r="Y33" s="44">
        <v>16.28</v>
      </c>
      <c r="Z33" s="44">
        <v>16.54</v>
      </c>
      <c r="AA33" s="44">
        <v>16.809999999999999</v>
      </c>
      <c r="AB33" s="44">
        <v>17.079999999999998</v>
      </c>
      <c r="AC33" s="44">
        <v>17.37</v>
      </c>
      <c r="AD33" s="44">
        <v>17.66</v>
      </c>
      <c r="AE33" s="44">
        <v>17.96</v>
      </c>
      <c r="AF33" s="44">
        <v>18.27</v>
      </c>
      <c r="AG33" s="44">
        <v>18.600000000000001</v>
      </c>
      <c r="AH33" s="44">
        <v>18.940000000000001</v>
      </c>
      <c r="AI33" s="44">
        <v>19.29</v>
      </c>
      <c r="AJ33" s="44">
        <v>19.66</v>
      </c>
      <c r="AK33" s="44"/>
    </row>
    <row r="34" spans="1:37" x14ac:dyDescent="0.2">
      <c r="A34" s="43">
        <v>7</v>
      </c>
      <c r="B34" s="44">
        <v>11.65</v>
      </c>
      <c r="C34" s="44">
        <v>11.81</v>
      </c>
      <c r="D34" s="44">
        <v>11.98</v>
      </c>
      <c r="E34" s="44">
        <v>12.15</v>
      </c>
      <c r="F34" s="44">
        <v>12.32</v>
      </c>
      <c r="G34" s="44">
        <v>12.5</v>
      </c>
      <c r="H34" s="44">
        <v>12.68</v>
      </c>
      <c r="I34" s="44">
        <v>12.86</v>
      </c>
      <c r="J34" s="44">
        <v>13.04</v>
      </c>
      <c r="K34" s="44">
        <v>13.23</v>
      </c>
      <c r="L34" s="44">
        <v>13.42</v>
      </c>
      <c r="M34" s="44">
        <v>13.62</v>
      </c>
      <c r="N34" s="44">
        <v>13.82</v>
      </c>
      <c r="O34" s="44">
        <v>14.02</v>
      </c>
      <c r="P34" s="44">
        <v>14.23</v>
      </c>
      <c r="Q34" s="44">
        <v>14.44</v>
      </c>
      <c r="R34" s="44">
        <v>14.65</v>
      </c>
      <c r="S34" s="44">
        <v>14.87</v>
      </c>
      <c r="T34" s="44">
        <v>15.1</v>
      </c>
      <c r="U34" s="44">
        <v>15.32</v>
      </c>
      <c r="V34" s="44">
        <v>15.56</v>
      </c>
      <c r="W34" s="44">
        <v>15.8</v>
      </c>
      <c r="X34" s="44">
        <v>16.05</v>
      </c>
      <c r="Y34" s="44">
        <v>16.3</v>
      </c>
      <c r="Z34" s="44">
        <v>16.559999999999999</v>
      </c>
      <c r="AA34" s="44">
        <v>16.829999999999998</v>
      </c>
      <c r="AB34" s="44">
        <v>17.11</v>
      </c>
      <c r="AC34" s="44">
        <v>17.39</v>
      </c>
      <c r="AD34" s="44">
        <v>17.68</v>
      </c>
      <c r="AE34" s="44">
        <v>17.989999999999998</v>
      </c>
      <c r="AF34" s="44">
        <v>18.3</v>
      </c>
      <c r="AG34" s="44">
        <v>18.63</v>
      </c>
      <c r="AH34" s="44">
        <v>18.97</v>
      </c>
      <c r="AI34" s="44">
        <v>19.32</v>
      </c>
      <c r="AJ34" s="44">
        <v>19.690000000000001</v>
      </c>
      <c r="AK34" s="44"/>
    </row>
    <row r="35" spans="1:37" x14ac:dyDescent="0.2">
      <c r="A35" s="43">
        <v>8</v>
      </c>
      <c r="B35" s="44">
        <v>11.66</v>
      </c>
      <c r="C35" s="44">
        <v>11.83</v>
      </c>
      <c r="D35" s="44">
        <v>11.99</v>
      </c>
      <c r="E35" s="44">
        <v>12.16</v>
      </c>
      <c r="F35" s="44">
        <v>12.34</v>
      </c>
      <c r="G35" s="44">
        <v>12.51</v>
      </c>
      <c r="H35" s="44">
        <v>12.69</v>
      </c>
      <c r="I35" s="44">
        <v>12.87</v>
      </c>
      <c r="J35" s="44">
        <v>13.06</v>
      </c>
      <c r="K35" s="44">
        <v>13.25</v>
      </c>
      <c r="L35" s="44">
        <v>13.44</v>
      </c>
      <c r="M35" s="44">
        <v>13.64</v>
      </c>
      <c r="N35" s="44">
        <v>13.83</v>
      </c>
      <c r="O35" s="44">
        <v>14.04</v>
      </c>
      <c r="P35" s="44">
        <v>14.24</v>
      </c>
      <c r="Q35" s="44">
        <v>14.45</v>
      </c>
      <c r="R35" s="44">
        <v>14.67</v>
      </c>
      <c r="S35" s="44">
        <v>14.89</v>
      </c>
      <c r="T35" s="44">
        <v>15.11</v>
      </c>
      <c r="U35" s="44">
        <v>15.34</v>
      </c>
      <c r="V35" s="44">
        <v>15.58</v>
      </c>
      <c r="W35" s="44">
        <v>15.82</v>
      </c>
      <c r="X35" s="44">
        <v>16.07</v>
      </c>
      <c r="Y35" s="44">
        <v>16.32</v>
      </c>
      <c r="Z35" s="44">
        <v>16.579999999999998</v>
      </c>
      <c r="AA35" s="44">
        <v>16.850000000000001</v>
      </c>
      <c r="AB35" s="44">
        <v>17.13</v>
      </c>
      <c r="AC35" s="44">
        <v>17.41</v>
      </c>
      <c r="AD35" s="44">
        <v>17.71</v>
      </c>
      <c r="AE35" s="44">
        <v>18.010000000000002</v>
      </c>
      <c r="AF35" s="44">
        <v>18.329999999999998</v>
      </c>
      <c r="AG35" s="44">
        <v>18.649999999999999</v>
      </c>
      <c r="AH35" s="44">
        <v>18.989999999999998</v>
      </c>
      <c r="AI35" s="44">
        <v>19.350000000000001</v>
      </c>
      <c r="AJ35" s="44">
        <v>19.72</v>
      </c>
      <c r="AK35" s="44"/>
    </row>
    <row r="36" spans="1:37" x14ac:dyDescent="0.2">
      <c r="A36" s="43">
        <v>9</v>
      </c>
      <c r="B36" s="44">
        <v>11.67</v>
      </c>
      <c r="C36" s="44">
        <v>11.84</v>
      </c>
      <c r="D36" s="44">
        <v>12.01</v>
      </c>
      <c r="E36" s="44">
        <v>12.18</v>
      </c>
      <c r="F36" s="44">
        <v>12.35</v>
      </c>
      <c r="G36" s="44">
        <v>12.53</v>
      </c>
      <c r="H36" s="44">
        <v>12.71</v>
      </c>
      <c r="I36" s="44">
        <v>12.89</v>
      </c>
      <c r="J36" s="44">
        <v>13.07</v>
      </c>
      <c r="K36" s="44">
        <v>13.26</v>
      </c>
      <c r="L36" s="44">
        <v>13.46</v>
      </c>
      <c r="M36" s="44">
        <v>13.65</v>
      </c>
      <c r="N36" s="44">
        <v>13.85</v>
      </c>
      <c r="O36" s="44">
        <v>14.05</v>
      </c>
      <c r="P36" s="44">
        <v>14.26</v>
      </c>
      <c r="Q36" s="44">
        <v>14.47</v>
      </c>
      <c r="R36" s="44">
        <v>14.69</v>
      </c>
      <c r="S36" s="44">
        <v>14.91</v>
      </c>
      <c r="T36" s="44">
        <v>15.13</v>
      </c>
      <c r="U36" s="44">
        <v>15.36</v>
      </c>
      <c r="V36" s="44">
        <v>15.6</v>
      </c>
      <c r="W36" s="44">
        <v>15.84</v>
      </c>
      <c r="X36" s="44">
        <v>16.09</v>
      </c>
      <c r="Y36" s="44">
        <v>16.34</v>
      </c>
      <c r="Z36" s="44">
        <v>16.61</v>
      </c>
      <c r="AA36" s="44">
        <v>16.88</v>
      </c>
      <c r="AB36" s="44">
        <v>17.149999999999999</v>
      </c>
      <c r="AC36" s="44">
        <v>17.440000000000001</v>
      </c>
      <c r="AD36" s="44">
        <v>17.73</v>
      </c>
      <c r="AE36" s="44">
        <v>18.04</v>
      </c>
      <c r="AF36" s="44">
        <v>18.350000000000001</v>
      </c>
      <c r="AG36" s="44">
        <v>18.68</v>
      </c>
      <c r="AH36" s="44">
        <v>19.02</v>
      </c>
      <c r="AI36" s="44">
        <v>19.38</v>
      </c>
      <c r="AJ36" s="44">
        <v>19.75</v>
      </c>
      <c r="AK36" s="44"/>
    </row>
    <row r="37" spans="1:37" x14ac:dyDescent="0.2">
      <c r="A37" s="43">
        <v>10</v>
      </c>
      <c r="B37" s="44">
        <v>11.69</v>
      </c>
      <c r="C37" s="44">
        <v>11.85</v>
      </c>
      <c r="D37" s="44">
        <v>12.02</v>
      </c>
      <c r="E37" s="44">
        <v>12.19</v>
      </c>
      <c r="F37" s="44">
        <v>12.37</v>
      </c>
      <c r="G37" s="44">
        <v>12.54</v>
      </c>
      <c r="H37" s="44">
        <v>12.72</v>
      </c>
      <c r="I37" s="44">
        <v>12.9</v>
      </c>
      <c r="J37" s="44">
        <v>13.09</v>
      </c>
      <c r="K37" s="44">
        <v>13.28</v>
      </c>
      <c r="L37" s="44">
        <v>13.47</v>
      </c>
      <c r="M37" s="44">
        <v>13.67</v>
      </c>
      <c r="N37" s="44">
        <v>13.87</v>
      </c>
      <c r="O37" s="44">
        <v>14.07</v>
      </c>
      <c r="P37" s="44">
        <v>14.28</v>
      </c>
      <c r="Q37" s="44">
        <v>14.49</v>
      </c>
      <c r="R37" s="44">
        <v>14.71</v>
      </c>
      <c r="S37" s="44">
        <v>14.93</v>
      </c>
      <c r="T37" s="44">
        <v>15.15</v>
      </c>
      <c r="U37" s="44">
        <v>15.38</v>
      </c>
      <c r="V37" s="44">
        <v>15.62</v>
      </c>
      <c r="W37" s="44">
        <v>15.86</v>
      </c>
      <c r="X37" s="44">
        <v>16.11</v>
      </c>
      <c r="Y37" s="44">
        <v>16.37</v>
      </c>
      <c r="Z37" s="44">
        <v>16.63</v>
      </c>
      <c r="AA37" s="44">
        <v>16.899999999999999</v>
      </c>
      <c r="AB37" s="44">
        <v>17.18</v>
      </c>
      <c r="AC37" s="44">
        <v>17.46</v>
      </c>
      <c r="AD37" s="44">
        <v>17.760000000000002</v>
      </c>
      <c r="AE37" s="44">
        <v>18.059999999999999</v>
      </c>
      <c r="AF37" s="44">
        <v>18.38</v>
      </c>
      <c r="AG37" s="44">
        <v>18.71</v>
      </c>
      <c r="AH37" s="44">
        <v>19.05</v>
      </c>
      <c r="AI37" s="44">
        <v>19.41</v>
      </c>
      <c r="AJ37" s="44">
        <v>19.78</v>
      </c>
      <c r="AK37" s="44"/>
    </row>
    <row r="38" spans="1:37" x14ac:dyDescent="0.2">
      <c r="A38" s="43">
        <v>11</v>
      </c>
      <c r="B38" s="44">
        <v>11.7</v>
      </c>
      <c r="C38" s="44">
        <v>11.87</v>
      </c>
      <c r="D38" s="44">
        <v>12.04</v>
      </c>
      <c r="E38" s="44">
        <v>12.21</v>
      </c>
      <c r="F38" s="44">
        <v>12.38</v>
      </c>
      <c r="G38" s="44">
        <v>12.56</v>
      </c>
      <c r="H38" s="44">
        <v>12.74</v>
      </c>
      <c r="I38" s="44">
        <v>12.92</v>
      </c>
      <c r="J38" s="44">
        <v>13.11</v>
      </c>
      <c r="K38" s="44">
        <v>13.3</v>
      </c>
      <c r="L38" s="44">
        <v>13.49</v>
      </c>
      <c r="M38" s="44">
        <v>13.68</v>
      </c>
      <c r="N38" s="44">
        <v>13.88</v>
      </c>
      <c r="O38" s="44">
        <v>14.09</v>
      </c>
      <c r="P38" s="44">
        <v>14.3</v>
      </c>
      <c r="Q38" s="44">
        <v>14.51</v>
      </c>
      <c r="R38" s="44">
        <v>14.72</v>
      </c>
      <c r="S38" s="44">
        <v>14.94</v>
      </c>
      <c r="T38" s="44">
        <v>15.17</v>
      </c>
      <c r="U38" s="44">
        <v>15.4</v>
      </c>
      <c r="V38" s="44">
        <v>15.64</v>
      </c>
      <c r="W38" s="44">
        <v>15.88</v>
      </c>
      <c r="X38" s="44">
        <v>16.13</v>
      </c>
      <c r="Y38" s="44">
        <v>16.39</v>
      </c>
      <c r="Z38" s="44">
        <v>16.649999999999999</v>
      </c>
      <c r="AA38" s="44">
        <v>16.920000000000002</v>
      </c>
      <c r="AB38" s="44">
        <v>17.2</v>
      </c>
      <c r="AC38" s="44">
        <v>17.489999999999998</v>
      </c>
      <c r="AD38" s="44">
        <v>17.78</v>
      </c>
      <c r="AE38" s="44">
        <v>18.09</v>
      </c>
      <c r="AF38" s="44">
        <v>18.41</v>
      </c>
      <c r="AG38" s="44">
        <v>18.739999999999998</v>
      </c>
      <c r="AH38" s="44">
        <v>19.079999999999998</v>
      </c>
      <c r="AI38" s="44">
        <v>19.440000000000001</v>
      </c>
      <c r="AJ38" s="44">
        <v>19.82</v>
      </c>
      <c r="AK38" s="44"/>
    </row>
  </sheetData>
  <sheetProtection algorithmName="SHA-512" hashValue="BA+iIAvBjNbtAe7kdxak5zvhPNarPuzow2sf2evOqyfqMd24k+rTWfmb6uUJzNfovOFOgvDzLZsrhkGzUzA+Ew==" saltValue="GxmNds0uYoQWHshh6U3fkA==" spinCount="100000" sheet="1" objects="1" scenarios="1"/>
  <conditionalFormatting sqref="A6:A21">
    <cfRule type="expression" dxfId="163" priority="1" stopIfTrue="1">
      <formula>MOD(ROW(),2)=0</formula>
    </cfRule>
    <cfRule type="expression" dxfId="162" priority="2" stopIfTrue="1">
      <formula>MOD(ROW(),2)&lt;&gt;0</formula>
    </cfRule>
  </conditionalFormatting>
  <conditionalFormatting sqref="B6:M21">
    <cfRule type="expression" dxfId="161" priority="3" stopIfTrue="1">
      <formula>MOD(ROW(),2)=0</formula>
    </cfRule>
    <cfRule type="expression" dxfId="160" priority="4" stopIfTrue="1">
      <formula>MOD(ROW(),2)&lt;&gt;0</formula>
    </cfRule>
  </conditionalFormatting>
  <conditionalFormatting sqref="A26:A38">
    <cfRule type="expression" dxfId="159" priority="5" stopIfTrue="1">
      <formula>MOD(ROW(),2)=0</formula>
    </cfRule>
    <cfRule type="expression" dxfId="158" priority="6" stopIfTrue="1">
      <formula>MOD(ROW(),2)&lt;&gt;0</formula>
    </cfRule>
  </conditionalFormatting>
  <conditionalFormatting sqref="B26:AK38">
    <cfRule type="expression" dxfId="157" priority="7" stopIfTrue="1">
      <formula>MOD(ROW(),2)=0</formula>
    </cfRule>
    <cfRule type="expression" dxfId="156" priority="8" stopIfTrue="1">
      <formula>MOD(ROW(),2)&lt;&gt;0</formula>
    </cfRule>
  </conditionalFormatting>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F9A1-1C5C-4BA2-8ED1-3ADE9567D43C}">
  <sheetPr codeName="Sheet103"/>
  <dimension ref="A1:I38"/>
  <sheetViews>
    <sheetView showGridLines="0" workbookViewId="0">
      <selection activeCell="A6" sqref="A6"/>
    </sheetView>
  </sheetViews>
  <sheetFormatPr defaultRowHeight="12.75" x14ac:dyDescent="0.2"/>
  <cols>
    <col min="1" max="1" width="31.5703125" customWidth="1"/>
    <col min="2" max="9" width="22.5703125" customWidth="1"/>
  </cols>
  <sheetData>
    <row r="1" spans="1:9" s="1" customFormat="1" ht="20.25" x14ac:dyDescent="0.3">
      <c r="A1" s="2" t="s">
        <v>0</v>
      </c>
    </row>
    <row r="2" spans="1:9" s="1" customFormat="1" ht="15.75" x14ac:dyDescent="0.25">
      <c r="A2" s="30" t="s">
        <v>1</v>
      </c>
      <c r="B2" s="3" t="str">
        <f>wb_title</f>
        <v>Police_EW - Consolidated Factor Spreadsheet</v>
      </c>
    </row>
    <row r="3" spans="1:9" s="1" customFormat="1" ht="15.75" x14ac:dyDescent="0.25">
      <c r="A3" s="30" t="s">
        <v>2</v>
      </c>
      <c r="B3" s="3" t="str">
        <f>TABLE_FACTOR_TYPE_1 &amp; " - x-" &amp; TABLE_SERIES_NUMBER_1</f>
        <v>Scheme Pays AA - x-617</v>
      </c>
    </row>
    <row r="6" spans="1:9" x14ac:dyDescent="0.2">
      <c r="A6" s="40" t="s">
        <v>472</v>
      </c>
      <c r="B6" s="48" t="s">
        <v>473</v>
      </c>
      <c r="C6" s="48"/>
      <c r="D6" s="48"/>
      <c r="E6" s="48"/>
      <c r="F6" s="48"/>
      <c r="G6" s="48"/>
      <c r="H6" s="48"/>
      <c r="I6" s="48"/>
    </row>
    <row r="7" spans="1:9" x14ac:dyDescent="0.2">
      <c r="A7" s="40" t="s">
        <v>474</v>
      </c>
      <c r="B7" s="48" t="s">
        <v>31</v>
      </c>
      <c r="C7" s="48"/>
      <c r="D7" s="48"/>
      <c r="E7" s="48"/>
      <c r="F7" s="48"/>
      <c r="G7" s="48"/>
      <c r="H7" s="48"/>
      <c r="I7" s="48"/>
    </row>
    <row r="8" spans="1:9" x14ac:dyDescent="0.2">
      <c r="A8" s="40" t="s">
        <v>137</v>
      </c>
      <c r="B8" s="48">
        <v>1987</v>
      </c>
      <c r="C8" s="48"/>
      <c r="D8" s="48"/>
      <c r="E8" s="48"/>
      <c r="F8" s="48"/>
      <c r="G8" s="48"/>
      <c r="H8" s="48"/>
      <c r="I8" s="48"/>
    </row>
    <row r="9" spans="1:9" x14ac:dyDescent="0.2">
      <c r="A9" s="40" t="s">
        <v>138</v>
      </c>
      <c r="B9" s="48" t="s">
        <v>423</v>
      </c>
      <c r="C9" s="48"/>
      <c r="D9" s="48"/>
      <c r="E9" s="48"/>
      <c r="F9" s="48"/>
      <c r="G9" s="48"/>
      <c r="H9" s="48"/>
      <c r="I9" s="48"/>
    </row>
    <row r="10" spans="1:9" x14ac:dyDescent="0.2">
      <c r="A10" s="40" t="s">
        <v>6</v>
      </c>
      <c r="B10" s="48" t="s">
        <v>293</v>
      </c>
      <c r="C10" s="48"/>
      <c r="D10" s="48"/>
      <c r="E10" s="48"/>
      <c r="F10" s="48"/>
      <c r="G10" s="48"/>
      <c r="H10" s="48"/>
      <c r="I10" s="48"/>
    </row>
    <row r="11" spans="1:9" x14ac:dyDescent="0.2">
      <c r="A11" s="40" t="s">
        <v>139</v>
      </c>
      <c r="B11" s="48" t="s">
        <v>176</v>
      </c>
      <c r="C11" s="48"/>
      <c r="D11" s="48"/>
      <c r="E11" s="48"/>
      <c r="F11" s="48"/>
      <c r="G11" s="48"/>
      <c r="H11" s="48"/>
      <c r="I11" s="48"/>
    </row>
    <row r="12" spans="1:9" x14ac:dyDescent="0.2">
      <c r="A12" s="40" t="s">
        <v>140</v>
      </c>
      <c r="B12" s="48" t="s">
        <v>424</v>
      </c>
      <c r="C12" s="48"/>
      <c r="D12" s="48"/>
      <c r="E12" s="48"/>
      <c r="F12" s="48"/>
      <c r="G12" s="48"/>
      <c r="H12" s="48"/>
      <c r="I12" s="48"/>
    </row>
    <row r="13" spans="1:9" x14ac:dyDescent="0.2">
      <c r="A13" s="40" t="s">
        <v>475</v>
      </c>
      <c r="B13" s="48">
        <v>2</v>
      </c>
      <c r="C13" s="48"/>
      <c r="D13" s="48"/>
      <c r="E13" s="48"/>
      <c r="F13" s="48"/>
      <c r="G13" s="48"/>
      <c r="H13" s="48"/>
      <c r="I13" s="48"/>
    </row>
    <row r="14" spans="1:9" x14ac:dyDescent="0.2">
      <c r="A14" s="40" t="s">
        <v>142</v>
      </c>
      <c r="B14" s="48">
        <v>617</v>
      </c>
      <c r="C14" s="48"/>
      <c r="D14" s="48"/>
      <c r="E14" s="48"/>
      <c r="F14" s="48"/>
      <c r="G14" s="48"/>
      <c r="H14" s="48"/>
      <c r="I14" s="48"/>
    </row>
    <row r="15" spans="1:9" x14ac:dyDescent="0.2">
      <c r="A15" s="40" t="s">
        <v>476</v>
      </c>
      <c r="B15" s="48">
        <v>617</v>
      </c>
      <c r="C15" s="48"/>
      <c r="D15" s="48"/>
      <c r="E15" s="48"/>
      <c r="F15" s="48"/>
      <c r="G15" s="48"/>
      <c r="H15" s="48"/>
      <c r="I15" s="48"/>
    </row>
    <row r="16" spans="1:9" x14ac:dyDescent="0.2">
      <c r="A16" s="40" t="s">
        <v>144</v>
      </c>
      <c r="B16" s="48" t="s">
        <v>430</v>
      </c>
      <c r="C16" s="48"/>
      <c r="D16" s="48"/>
      <c r="E16" s="48"/>
      <c r="F16" s="48"/>
      <c r="G16" s="48"/>
      <c r="H16" s="48"/>
      <c r="I16" s="48"/>
    </row>
    <row r="17" spans="1:9" x14ac:dyDescent="0.2">
      <c r="A17" s="41" t="s">
        <v>477</v>
      </c>
      <c r="B17" s="48"/>
      <c r="C17" s="48"/>
      <c r="D17" s="48"/>
      <c r="E17" s="48"/>
      <c r="F17" s="48"/>
      <c r="G17" s="48"/>
      <c r="H17" s="48"/>
      <c r="I17" s="48"/>
    </row>
    <row r="18" spans="1:9" x14ac:dyDescent="0.2">
      <c r="A18" s="40" t="s">
        <v>146</v>
      </c>
      <c r="B18" s="50">
        <v>45135</v>
      </c>
      <c r="C18" s="50"/>
      <c r="D18" s="50"/>
      <c r="E18" s="50"/>
      <c r="F18" s="50"/>
      <c r="G18" s="50"/>
      <c r="H18" s="50"/>
      <c r="I18" s="50"/>
    </row>
    <row r="19" spans="1:9" x14ac:dyDescent="0.2">
      <c r="A19" s="40" t="s">
        <v>147</v>
      </c>
      <c r="B19" s="50">
        <v>45135</v>
      </c>
      <c r="C19" s="50"/>
      <c r="D19" s="50"/>
      <c r="E19" s="50"/>
      <c r="F19" s="50"/>
      <c r="G19" s="50"/>
      <c r="H19" s="50"/>
      <c r="I19" s="50"/>
    </row>
    <row r="20" spans="1:9" x14ac:dyDescent="0.2">
      <c r="A20" s="40" t="s">
        <v>148</v>
      </c>
      <c r="B20" s="48" t="s">
        <v>156</v>
      </c>
      <c r="C20" s="48"/>
      <c r="D20" s="48"/>
      <c r="E20" s="48"/>
      <c r="F20" s="48"/>
      <c r="G20" s="48"/>
      <c r="H20" s="48"/>
      <c r="I20" s="48"/>
    </row>
    <row r="21" spans="1:9" x14ac:dyDescent="0.2">
      <c r="A21" s="40" t="s">
        <v>478</v>
      </c>
      <c r="B21" s="48" t="s">
        <v>74</v>
      </c>
      <c r="C21" s="48"/>
      <c r="D21" s="48"/>
      <c r="E21" s="48"/>
      <c r="F21" s="48"/>
      <c r="G21" s="48"/>
      <c r="H21" s="48"/>
      <c r="I21" s="48"/>
    </row>
    <row r="23" spans="1:9" x14ac:dyDescent="0.2">
      <c r="A23" s="23" t="str">
        <f>HYPERLINK("#'Factor List'!A1", "Back to Factor List")</f>
        <v>Back to Factor List</v>
      </c>
      <c r="B23" s="23" t="str">
        <f>HYPERLINK("#'Assumptions'!A1", "Assumptions")</f>
        <v>Assumptions</v>
      </c>
    </row>
    <row r="26" spans="1:9" s="61" customFormat="1" x14ac:dyDescent="0.2">
      <c r="A26" s="60" t="s">
        <v>503</v>
      </c>
      <c r="B26" s="60">
        <v>48</v>
      </c>
      <c r="C26" s="60">
        <v>49</v>
      </c>
      <c r="D26" s="60">
        <v>50</v>
      </c>
      <c r="E26" s="60">
        <v>51</v>
      </c>
      <c r="F26" s="60">
        <v>52</v>
      </c>
      <c r="G26" s="60">
        <v>53</v>
      </c>
      <c r="H26" s="60">
        <v>54</v>
      </c>
      <c r="I26" s="60">
        <v>55</v>
      </c>
    </row>
    <row r="27" spans="1:9" x14ac:dyDescent="0.2">
      <c r="A27" s="43">
        <v>0</v>
      </c>
      <c r="B27" s="44">
        <v>6.12</v>
      </c>
      <c r="C27" s="44">
        <v>5.35</v>
      </c>
      <c r="D27" s="44">
        <v>4.54</v>
      </c>
      <c r="E27" s="44">
        <v>3.7</v>
      </c>
      <c r="F27" s="44">
        <v>2.83</v>
      </c>
      <c r="G27" s="44">
        <v>1.92</v>
      </c>
      <c r="H27" s="44">
        <v>0.98</v>
      </c>
      <c r="I27" s="44">
        <v>0</v>
      </c>
    </row>
    <row r="28" spans="1:9" x14ac:dyDescent="0.2">
      <c r="A28" s="43">
        <v>1</v>
      </c>
      <c r="B28" s="44">
        <v>6.06</v>
      </c>
      <c r="C28" s="44">
        <v>5.28</v>
      </c>
      <c r="D28" s="44">
        <v>4.47</v>
      </c>
      <c r="E28" s="44">
        <v>3.63</v>
      </c>
      <c r="F28" s="44">
        <v>2.75</v>
      </c>
      <c r="G28" s="44">
        <v>1.84</v>
      </c>
      <c r="H28" s="44">
        <v>0.9</v>
      </c>
      <c r="I28" s="44"/>
    </row>
    <row r="29" spans="1:9" x14ac:dyDescent="0.2">
      <c r="A29" s="43">
        <v>2</v>
      </c>
      <c r="B29" s="44">
        <v>5.99</v>
      </c>
      <c r="C29" s="44">
        <v>5.21</v>
      </c>
      <c r="D29" s="44">
        <v>4.4000000000000004</v>
      </c>
      <c r="E29" s="44">
        <v>3.55</v>
      </c>
      <c r="F29" s="44">
        <v>2.68</v>
      </c>
      <c r="G29" s="44">
        <v>1.77</v>
      </c>
      <c r="H29" s="44">
        <v>0.82</v>
      </c>
      <c r="I29" s="44"/>
    </row>
    <row r="30" spans="1:9" x14ac:dyDescent="0.2">
      <c r="A30" s="43">
        <v>3</v>
      </c>
      <c r="B30" s="44">
        <v>5.93</v>
      </c>
      <c r="C30" s="44">
        <v>5.14</v>
      </c>
      <c r="D30" s="44">
        <v>4.33</v>
      </c>
      <c r="E30" s="44">
        <v>3.48</v>
      </c>
      <c r="F30" s="44">
        <v>2.6</v>
      </c>
      <c r="G30" s="44">
        <v>1.69</v>
      </c>
      <c r="H30" s="44">
        <v>0.74</v>
      </c>
      <c r="I30" s="44"/>
    </row>
    <row r="31" spans="1:9" x14ac:dyDescent="0.2">
      <c r="A31" s="43">
        <v>4</v>
      </c>
      <c r="B31" s="44">
        <v>5.86</v>
      </c>
      <c r="C31" s="44">
        <v>5.08</v>
      </c>
      <c r="D31" s="44">
        <v>4.26</v>
      </c>
      <c r="E31" s="44">
        <v>3.41</v>
      </c>
      <c r="F31" s="44">
        <v>2.5299999999999998</v>
      </c>
      <c r="G31" s="44">
        <v>1.61</v>
      </c>
      <c r="H31" s="44">
        <v>0.65</v>
      </c>
      <c r="I31" s="44"/>
    </row>
    <row r="32" spans="1:9" x14ac:dyDescent="0.2">
      <c r="A32" s="43">
        <v>5</v>
      </c>
      <c r="B32" s="44">
        <v>5.8</v>
      </c>
      <c r="C32" s="44">
        <v>5.01</v>
      </c>
      <c r="D32" s="44">
        <v>4.1900000000000004</v>
      </c>
      <c r="E32" s="44">
        <v>3.34</v>
      </c>
      <c r="F32" s="44">
        <v>2.4500000000000002</v>
      </c>
      <c r="G32" s="44">
        <v>1.53</v>
      </c>
      <c r="H32" s="44">
        <v>0.56999999999999995</v>
      </c>
      <c r="I32" s="44"/>
    </row>
    <row r="33" spans="1:9" x14ac:dyDescent="0.2">
      <c r="A33" s="43">
        <v>6</v>
      </c>
      <c r="B33" s="44">
        <v>5.73</v>
      </c>
      <c r="C33" s="44">
        <v>4.9400000000000004</v>
      </c>
      <c r="D33" s="44">
        <v>4.12</v>
      </c>
      <c r="E33" s="44">
        <v>3.26</v>
      </c>
      <c r="F33" s="44">
        <v>2.38</v>
      </c>
      <c r="G33" s="44">
        <v>1.45</v>
      </c>
      <c r="H33" s="44">
        <v>0.49</v>
      </c>
      <c r="I33" s="44"/>
    </row>
    <row r="34" spans="1:9" x14ac:dyDescent="0.2">
      <c r="A34" s="43">
        <v>7</v>
      </c>
      <c r="B34" s="44">
        <v>5.67</v>
      </c>
      <c r="C34" s="44">
        <v>4.87</v>
      </c>
      <c r="D34" s="44">
        <v>4.05</v>
      </c>
      <c r="E34" s="44">
        <v>3.19</v>
      </c>
      <c r="F34" s="44">
        <v>2.2999999999999998</v>
      </c>
      <c r="G34" s="44">
        <v>1.37</v>
      </c>
      <c r="H34" s="44">
        <v>0.41</v>
      </c>
      <c r="I34" s="44"/>
    </row>
    <row r="35" spans="1:9" x14ac:dyDescent="0.2">
      <c r="A35" s="43">
        <v>8</v>
      </c>
      <c r="B35" s="44">
        <v>5.6</v>
      </c>
      <c r="C35" s="44">
        <v>4.8099999999999996</v>
      </c>
      <c r="D35" s="44">
        <v>3.98</v>
      </c>
      <c r="E35" s="44">
        <v>3.12</v>
      </c>
      <c r="F35" s="44">
        <v>2.2200000000000002</v>
      </c>
      <c r="G35" s="44">
        <v>1.29</v>
      </c>
      <c r="H35" s="44">
        <v>0.33</v>
      </c>
      <c r="I35" s="44"/>
    </row>
    <row r="36" spans="1:9" x14ac:dyDescent="0.2">
      <c r="A36" s="43">
        <v>9</v>
      </c>
      <c r="B36" s="44">
        <v>5.54</v>
      </c>
      <c r="C36" s="44">
        <v>4.74</v>
      </c>
      <c r="D36" s="44">
        <v>3.91</v>
      </c>
      <c r="E36" s="44">
        <v>3.05</v>
      </c>
      <c r="F36" s="44">
        <v>2.15</v>
      </c>
      <c r="G36" s="44">
        <v>1.22</v>
      </c>
      <c r="H36" s="44">
        <v>0.25</v>
      </c>
      <c r="I36" s="44"/>
    </row>
    <row r="37" spans="1:9" x14ac:dyDescent="0.2">
      <c r="A37" s="43">
        <v>10</v>
      </c>
      <c r="B37" s="44">
        <v>5.47</v>
      </c>
      <c r="C37" s="44">
        <v>4.67</v>
      </c>
      <c r="D37" s="44">
        <v>3.84</v>
      </c>
      <c r="E37" s="44">
        <v>2.97</v>
      </c>
      <c r="F37" s="44">
        <v>2.0699999999999998</v>
      </c>
      <c r="G37" s="44">
        <v>1.1399999999999999</v>
      </c>
      <c r="H37" s="44">
        <v>0.16</v>
      </c>
      <c r="I37" s="44"/>
    </row>
    <row r="38" spans="1:9" x14ac:dyDescent="0.2">
      <c r="A38" s="43">
        <v>11</v>
      </c>
      <c r="B38" s="44">
        <v>5.41</v>
      </c>
      <c r="C38" s="44">
        <v>4.6100000000000003</v>
      </c>
      <c r="D38" s="44">
        <v>3.77</v>
      </c>
      <c r="E38" s="44">
        <v>2.9</v>
      </c>
      <c r="F38" s="44">
        <v>2</v>
      </c>
      <c r="G38" s="44">
        <v>1.06</v>
      </c>
      <c r="H38" s="44">
        <v>0.08</v>
      </c>
      <c r="I38" s="44"/>
    </row>
  </sheetData>
  <sheetProtection algorithmName="SHA-512" hashValue="RHOZq1rTs+lp1m7qp1lPOWgVRJoYx/n3B3qwQnEr/cAFZ48rDgDheFpsfg+76XxbhID/4J88kNpWCC+zh6nmFg==" saltValue="fiR5Ab1xj1a1RxjoDZ7VkQ==" spinCount="100000" sheet="1" objects="1" scenarios="1"/>
  <conditionalFormatting sqref="A6:A21">
    <cfRule type="expression" dxfId="153" priority="1" stopIfTrue="1">
      <formula>MOD(ROW(),2)=0</formula>
    </cfRule>
    <cfRule type="expression" dxfId="152" priority="2" stopIfTrue="1">
      <formula>MOD(ROW(),2)&lt;&gt;0</formula>
    </cfRule>
  </conditionalFormatting>
  <conditionalFormatting sqref="B6:I21">
    <cfRule type="expression" dxfId="151" priority="3" stopIfTrue="1">
      <formula>MOD(ROW(),2)=0</formula>
    </cfRule>
    <cfRule type="expression" dxfId="150" priority="4" stopIfTrue="1">
      <formula>MOD(ROW(),2)&lt;&gt;0</formula>
    </cfRule>
  </conditionalFormatting>
  <conditionalFormatting sqref="A26:A38">
    <cfRule type="expression" dxfId="149" priority="5" stopIfTrue="1">
      <formula>MOD(ROW(),2)=0</formula>
    </cfRule>
    <cfRule type="expression" dxfId="148" priority="6" stopIfTrue="1">
      <formula>MOD(ROW(),2)&lt;&gt;0</formula>
    </cfRule>
  </conditionalFormatting>
  <conditionalFormatting sqref="B26:I38">
    <cfRule type="expression" dxfId="147" priority="7" stopIfTrue="1">
      <formula>MOD(ROW(),2)=0</formula>
    </cfRule>
    <cfRule type="expression" dxfId="146" priority="8" stopIfTrue="1">
      <formula>MOD(ROW(),2)&lt;&gt;0</formula>
    </cfRule>
  </conditionalFormatting>
  <pageMargins left="0.7" right="0.7" top="0.75" bottom="0.75" header="0.3" footer="0.3"/>
  <tableParts count="1">
    <tablePart r:id="rId1"/>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E54BF-BD9E-400C-B502-85360F387D2D}">
  <sheetPr codeName="Sheet104"/>
  <dimension ref="A1:AF38"/>
  <sheetViews>
    <sheetView showGridLines="0" workbookViewId="0">
      <selection activeCell="A6" sqref="A6"/>
    </sheetView>
  </sheetViews>
  <sheetFormatPr defaultRowHeight="12.75" x14ac:dyDescent="0.2"/>
  <cols>
    <col min="1" max="1" width="31.5703125" customWidth="1"/>
    <col min="2" max="32"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x-618</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297</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424</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618</v>
      </c>
      <c r="C14" s="48"/>
      <c r="D14" s="48"/>
      <c r="E14" s="48"/>
      <c r="F14" s="48"/>
      <c r="G14" s="48"/>
      <c r="H14" s="48"/>
      <c r="I14" s="48"/>
      <c r="J14" s="48"/>
      <c r="K14" s="48"/>
      <c r="L14" s="48"/>
      <c r="M14" s="48"/>
    </row>
    <row r="15" spans="1:13" x14ac:dyDescent="0.2">
      <c r="A15" s="40" t="s">
        <v>476</v>
      </c>
      <c r="B15" s="48">
        <v>618</v>
      </c>
      <c r="C15" s="48"/>
      <c r="D15" s="48"/>
      <c r="E15" s="48"/>
      <c r="F15" s="48"/>
      <c r="G15" s="48"/>
      <c r="H15" s="48"/>
      <c r="I15" s="48"/>
      <c r="J15" s="48"/>
      <c r="K15" s="48"/>
      <c r="L15" s="48"/>
      <c r="M15" s="48"/>
    </row>
    <row r="16" spans="1:13" x14ac:dyDescent="0.2">
      <c r="A16" s="40" t="s">
        <v>144</v>
      </c>
      <c r="B16" s="48" t="s">
        <v>432</v>
      </c>
      <c r="C16" s="48"/>
      <c r="D16" s="48"/>
      <c r="E16" s="48"/>
      <c r="F16" s="48"/>
      <c r="G16" s="48"/>
      <c r="H16" s="48"/>
      <c r="I16" s="48"/>
      <c r="J16" s="48"/>
      <c r="K16" s="48"/>
      <c r="L16" s="48"/>
      <c r="M16" s="48"/>
    </row>
    <row r="17" spans="1:32" x14ac:dyDescent="0.2">
      <c r="A17" s="41" t="s">
        <v>477</v>
      </c>
      <c r="B17" s="48"/>
      <c r="C17" s="48"/>
      <c r="D17" s="48"/>
      <c r="E17" s="48"/>
      <c r="F17" s="48"/>
      <c r="G17" s="48"/>
      <c r="H17" s="48"/>
      <c r="I17" s="48"/>
      <c r="J17" s="48"/>
      <c r="K17" s="48"/>
      <c r="L17" s="48"/>
      <c r="M17" s="48"/>
    </row>
    <row r="18" spans="1:32" x14ac:dyDescent="0.2">
      <c r="A18" s="40" t="s">
        <v>146</v>
      </c>
      <c r="B18" s="50">
        <v>45135</v>
      </c>
      <c r="C18" s="50"/>
      <c r="D18" s="50"/>
      <c r="E18" s="50"/>
      <c r="F18" s="50"/>
      <c r="G18" s="50"/>
      <c r="H18" s="50"/>
      <c r="I18" s="50"/>
      <c r="J18" s="50"/>
      <c r="K18" s="50"/>
      <c r="L18" s="50"/>
      <c r="M18" s="50"/>
    </row>
    <row r="19" spans="1:32" x14ac:dyDescent="0.2">
      <c r="A19" s="40" t="s">
        <v>147</v>
      </c>
      <c r="B19" s="50">
        <v>45135</v>
      </c>
      <c r="C19" s="50"/>
      <c r="D19" s="50"/>
      <c r="E19" s="50"/>
      <c r="F19" s="50"/>
      <c r="G19" s="50"/>
      <c r="H19" s="50"/>
      <c r="I19" s="50"/>
      <c r="J19" s="50"/>
      <c r="K19" s="50"/>
      <c r="L19" s="50"/>
      <c r="M19" s="50"/>
    </row>
    <row r="20" spans="1:32" x14ac:dyDescent="0.2">
      <c r="A20" s="40" t="s">
        <v>148</v>
      </c>
      <c r="B20" s="48" t="s">
        <v>156</v>
      </c>
      <c r="C20" s="48"/>
      <c r="D20" s="48"/>
      <c r="E20" s="48"/>
      <c r="F20" s="48"/>
      <c r="G20" s="48"/>
      <c r="H20" s="48"/>
      <c r="I20" s="48"/>
      <c r="J20" s="48"/>
      <c r="K20" s="48"/>
      <c r="L20" s="48"/>
      <c r="M20" s="48"/>
    </row>
    <row r="21" spans="1:32" x14ac:dyDescent="0.2">
      <c r="A21" s="40" t="s">
        <v>478</v>
      </c>
      <c r="B21" s="48" t="s">
        <v>74</v>
      </c>
      <c r="C21" s="48"/>
      <c r="D21" s="48"/>
      <c r="E21" s="48"/>
      <c r="F21" s="48"/>
      <c r="G21" s="48"/>
      <c r="H21" s="48"/>
      <c r="I21" s="48"/>
      <c r="J21" s="48"/>
      <c r="K21" s="48"/>
      <c r="L21" s="48"/>
      <c r="M21" s="48"/>
    </row>
    <row r="23" spans="1:32" x14ac:dyDescent="0.2">
      <c r="A23" s="23" t="str">
        <f>HYPERLINK("#'Factor List'!A1", "Back to Factor List")</f>
        <v>Back to Factor List</v>
      </c>
      <c r="B23" s="23" t="str">
        <f>HYPERLINK("#'Assumptions'!A1", "Assumptions")</f>
        <v>Assumptions</v>
      </c>
    </row>
    <row r="26" spans="1:3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row>
    <row r="27" spans="1:32" x14ac:dyDescent="0.2">
      <c r="A27" s="43">
        <v>0</v>
      </c>
      <c r="B27" s="44">
        <v>18.03</v>
      </c>
      <c r="C27" s="44">
        <v>17.690000000000001</v>
      </c>
      <c r="D27" s="44">
        <v>17.329999999999998</v>
      </c>
      <c r="E27" s="44">
        <v>16.97</v>
      </c>
      <c r="F27" s="44">
        <v>16.59</v>
      </c>
      <c r="G27" s="44">
        <v>16.2</v>
      </c>
      <c r="H27" s="44">
        <v>15.79</v>
      </c>
      <c r="I27" s="44">
        <v>15.37</v>
      </c>
      <c r="J27" s="44">
        <v>14.94</v>
      </c>
      <c r="K27" s="44">
        <v>14.49</v>
      </c>
      <c r="L27" s="44">
        <v>14.02</v>
      </c>
      <c r="M27" s="44">
        <v>13.53</v>
      </c>
      <c r="N27" s="44">
        <v>13.03</v>
      </c>
      <c r="O27" s="44">
        <v>12.51</v>
      </c>
      <c r="P27" s="44">
        <v>11.97</v>
      </c>
      <c r="Q27" s="44">
        <v>11.41</v>
      </c>
      <c r="R27" s="44">
        <v>10.83</v>
      </c>
      <c r="S27" s="44">
        <v>10.23</v>
      </c>
      <c r="T27" s="44">
        <v>9.61</v>
      </c>
      <c r="U27" s="44">
        <v>8.9600000000000009</v>
      </c>
      <c r="V27" s="44">
        <v>8.2899999999999991</v>
      </c>
      <c r="W27" s="44">
        <v>7.59</v>
      </c>
      <c r="X27" s="44">
        <v>6.87</v>
      </c>
      <c r="Y27" s="44">
        <v>6.12</v>
      </c>
      <c r="Z27" s="44">
        <v>5.35</v>
      </c>
      <c r="AA27" s="44">
        <v>4.54</v>
      </c>
      <c r="AB27" s="44">
        <v>3.7</v>
      </c>
      <c r="AC27" s="44">
        <v>2.83</v>
      </c>
      <c r="AD27" s="44">
        <v>1.92</v>
      </c>
      <c r="AE27" s="44">
        <v>0.98</v>
      </c>
      <c r="AF27" s="44">
        <v>0</v>
      </c>
    </row>
    <row r="28" spans="1:32" x14ac:dyDescent="0.2">
      <c r="A28" s="43">
        <v>1</v>
      </c>
      <c r="B28" s="44">
        <v>18</v>
      </c>
      <c r="C28" s="44">
        <v>17.66</v>
      </c>
      <c r="D28" s="44">
        <v>17.3</v>
      </c>
      <c r="E28" s="44">
        <v>16.940000000000001</v>
      </c>
      <c r="F28" s="44">
        <v>16.559999999999999</v>
      </c>
      <c r="G28" s="44">
        <v>16.170000000000002</v>
      </c>
      <c r="H28" s="44">
        <v>15.76</v>
      </c>
      <c r="I28" s="44">
        <v>15.34</v>
      </c>
      <c r="J28" s="44">
        <v>14.9</v>
      </c>
      <c r="K28" s="44">
        <v>14.45</v>
      </c>
      <c r="L28" s="44">
        <v>13.98</v>
      </c>
      <c r="M28" s="44">
        <v>13.49</v>
      </c>
      <c r="N28" s="44">
        <v>12.99</v>
      </c>
      <c r="O28" s="44">
        <v>12.47</v>
      </c>
      <c r="P28" s="44">
        <v>11.92</v>
      </c>
      <c r="Q28" s="44">
        <v>11.36</v>
      </c>
      <c r="R28" s="44">
        <v>10.78</v>
      </c>
      <c r="S28" s="44">
        <v>10.18</v>
      </c>
      <c r="T28" s="44">
        <v>9.5500000000000007</v>
      </c>
      <c r="U28" s="44">
        <v>8.9</v>
      </c>
      <c r="V28" s="44">
        <v>8.23</v>
      </c>
      <c r="W28" s="44">
        <v>7.53</v>
      </c>
      <c r="X28" s="44">
        <v>6.81</v>
      </c>
      <c r="Y28" s="44">
        <v>6.06</v>
      </c>
      <c r="Z28" s="44">
        <v>5.28</v>
      </c>
      <c r="AA28" s="44">
        <v>4.47</v>
      </c>
      <c r="AB28" s="44">
        <v>3.63</v>
      </c>
      <c r="AC28" s="44">
        <v>2.75</v>
      </c>
      <c r="AD28" s="44">
        <v>1.84</v>
      </c>
      <c r="AE28" s="44">
        <v>0.9</v>
      </c>
      <c r="AF28" s="44"/>
    </row>
    <row r="29" spans="1:32" x14ac:dyDescent="0.2">
      <c r="A29" s="43">
        <v>2</v>
      </c>
      <c r="B29" s="44">
        <v>17.97</v>
      </c>
      <c r="C29" s="44">
        <v>17.63</v>
      </c>
      <c r="D29" s="44">
        <v>17.27</v>
      </c>
      <c r="E29" s="44">
        <v>16.91</v>
      </c>
      <c r="F29" s="44">
        <v>16.53</v>
      </c>
      <c r="G29" s="44">
        <v>16.13</v>
      </c>
      <c r="H29" s="44">
        <v>15.72</v>
      </c>
      <c r="I29" s="44">
        <v>15.3</v>
      </c>
      <c r="J29" s="44">
        <v>14.86</v>
      </c>
      <c r="K29" s="44">
        <v>14.41</v>
      </c>
      <c r="L29" s="44">
        <v>13.94</v>
      </c>
      <c r="M29" s="44">
        <v>13.45</v>
      </c>
      <c r="N29" s="44">
        <v>12.94</v>
      </c>
      <c r="O29" s="44">
        <v>12.42</v>
      </c>
      <c r="P29" s="44">
        <v>11.88</v>
      </c>
      <c r="Q29" s="44">
        <v>11.31</v>
      </c>
      <c r="R29" s="44">
        <v>10.73</v>
      </c>
      <c r="S29" s="44">
        <v>10.130000000000001</v>
      </c>
      <c r="T29" s="44">
        <v>9.5</v>
      </c>
      <c r="U29" s="44">
        <v>8.85</v>
      </c>
      <c r="V29" s="44">
        <v>8.17</v>
      </c>
      <c r="W29" s="44">
        <v>7.47</v>
      </c>
      <c r="X29" s="44">
        <v>6.75</v>
      </c>
      <c r="Y29" s="44">
        <v>5.99</v>
      </c>
      <c r="Z29" s="44">
        <v>5.21</v>
      </c>
      <c r="AA29" s="44">
        <v>4.4000000000000004</v>
      </c>
      <c r="AB29" s="44">
        <v>3.55</v>
      </c>
      <c r="AC29" s="44">
        <v>2.68</v>
      </c>
      <c r="AD29" s="44">
        <v>1.77</v>
      </c>
      <c r="AE29" s="44">
        <v>0.82</v>
      </c>
      <c r="AF29" s="44"/>
    </row>
    <row r="30" spans="1:32" x14ac:dyDescent="0.2">
      <c r="A30" s="43">
        <v>3</v>
      </c>
      <c r="B30" s="44">
        <v>17.940000000000001</v>
      </c>
      <c r="C30" s="44">
        <v>17.600000000000001</v>
      </c>
      <c r="D30" s="44">
        <v>17.239999999999998</v>
      </c>
      <c r="E30" s="44">
        <v>16.87</v>
      </c>
      <c r="F30" s="44">
        <v>16.489999999999998</v>
      </c>
      <c r="G30" s="44">
        <v>16.100000000000001</v>
      </c>
      <c r="H30" s="44">
        <v>15.69</v>
      </c>
      <c r="I30" s="44">
        <v>15.26</v>
      </c>
      <c r="J30" s="44">
        <v>14.83</v>
      </c>
      <c r="K30" s="44">
        <v>14.37</v>
      </c>
      <c r="L30" s="44">
        <v>13.9</v>
      </c>
      <c r="M30" s="44">
        <v>13.41</v>
      </c>
      <c r="N30" s="44">
        <v>12.9</v>
      </c>
      <c r="O30" s="44">
        <v>12.38</v>
      </c>
      <c r="P30" s="44">
        <v>11.83</v>
      </c>
      <c r="Q30" s="44">
        <v>11.27</v>
      </c>
      <c r="R30" s="44">
        <v>10.68</v>
      </c>
      <c r="S30" s="44">
        <v>10.07</v>
      </c>
      <c r="T30" s="44">
        <v>9.44</v>
      </c>
      <c r="U30" s="44">
        <v>8.7899999999999991</v>
      </c>
      <c r="V30" s="44">
        <v>8.1199999999999992</v>
      </c>
      <c r="W30" s="44">
        <v>7.41</v>
      </c>
      <c r="X30" s="44">
        <v>6.68</v>
      </c>
      <c r="Y30" s="44">
        <v>5.93</v>
      </c>
      <c r="Z30" s="44">
        <v>5.14</v>
      </c>
      <c r="AA30" s="44">
        <v>4.33</v>
      </c>
      <c r="AB30" s="44">
        <v>3.48</v>
      </c>
      <c r="AC30" s="44">
        <v>2.6</v>
      </c>
      <c r="AD30" s="44">
        <v>1.69</v>
      </c>
      <c r="AE30" s="44">
        <v>0.74</v>
      </c>
      <c r="AF30" s="44"/>
    </row>
    <row r="31" spans="1:32" x14ac:dyDescent="0.2">
      <c r="A31" s="43">
        <v>4</v>
      </c>
      <c r="B31" s="44">
        <v>17.91</v>
      </c>
      <c r="C31" s="44">
        <v>17.57</v>
      </c>
      <c r="D31" s="44">
        <v>17.21</v>
      </c>
      <c r="E31" s="44">
        <v>16.84</v>
      </c>
      <c r="F31" s="44">
        <v>16.46</v>
      </c>
      <c r="G31" s="44">
        <v>16.059999999999999</v>
      </c>
      <c r="H31" s="44">
        <v>15.65</v>
      </c>
      <c r="I31" s="44">
        <v>15.23</v>
      </c>
      <c r="J31" s="44">
        <v>14.79</v>
      </c>
      <c r="K31" s="44">
        <v>14.33</v>
      </c>
      <c r="L31" s="44">
        <v>13.86</v>
      </c>
      <c r="M31" s="44">
        <v>13.37</v>
      </c>
      <c r="N31" s="44">
        <v>12.86</v>
      </c>
      <c r="O31" s="44">
        <v>12.33</v>
      </c>
      <c r="P31" s="44">
        <v>11.78</v>
      </c>
      <c r="Q31" s="44">
        <v>11.22</v>
      </c>
      <c r="R31" s="44">
        <v>10.63</v>
      </c>
      <c r="S31" s="44">
        <v>10.02</v>
      </c>
      <c r="T31" s="44">
        <v>9.39</v>
      </c>
      <c r="U31" s="44">
        <v>8.74</v>
      </c>
      <c r="V31" s="44">
        <v>8.06</v>
      </c>
      <c r="W31" s="44">
        <v>7.35</v>
      </c>
      <c r="X31" s="44">
        <v>6.62</v>
      </c>
      <c r="Y31" s="44">
        <v>5.86</v>
      </c>
      <c r="Z31" s="44">
        <v>5.08</v>
      </c>
      <c r="AA31" s="44">
        <v>4.26</v>
      </c>
      <c r="AB31" s="44">
        <v>3.41</v>
      </c>
      <c r="AC31" s="44">
        <v>2.5299999999999998</v>
      </c>
      <c r="AD31" s="44">
        <v>1.61</v>
      </c>
      <c r="AE31" s="44">
        <v>0.65</v>
      </c>
      <c r="AF31" s="44"/>
    </row>
    <row r="32" spans="1:32" x14ac:dyDescent="0.2">
      <c r="A32" s="43">
        <v>5</v>
      </c>
      <c r="B32" s="44">
        <v>17.88</v>
      </c>
      <c r="C32" s="44">
        <v>17.54</v>
      </c>
      <c r="D32" s="44">
        <v>17.18</v>
      </c>
      <c r="E32" s="44">
        <v>16.809999999999999</v>
      </c>
      <c r="F32" s="44">
        <v>16.43</v>
      </c>
      <c r="G32" s="44">
        <v>16.03</v>
      </c>
      <c r="H32" s="44">
        <v>15.62</v>
      </c>
      <c r="I32" s="44">
        <v>15.19</v>
      </c>
      <c r="J32" s="44">
        <v>14.75</v>
      </c>
      <c r="K32" s="44">
        <v>14.29</v>
      </c>
      <c r="L32" s="44">
        <v>13.82</v>
      </c>
      <c r="M32" s="44">
        <v>13.32</v>
      </c>
      <c r="N32" s="44">
        <v>12.81</v>
      </c>
      <c r="O32" s="44">
        <v>12.29</v>
      </c>
      <c r="P32" s="44">
        <v>11.74</v>
      </c>
      <c r="Q32" s="44">
        <v>11.17</v>
      </c>
      <c r="R32" s="44">
        <v>10.58</v>
      </c>
      <c r="S32" s="44">
        <v>9.9700000000000006</v>
      </c>
      <c r="T32" s="44">
        <v>9.34</v>
      </c>
      <c r="U32" s="44">
        <v>8.68</v>
      </c>
      <c r="V32" s="44">
        <v>8</v>
      </c>
      <c r="W32" s="44">
        <v>7.29</v>
      </c>
      <c r="X32" s="44">
        <v>6.56</v>
      </c>
      <c r="Y32" s="44">
        <v>5.8</v>
      </c>
      <c r="Z32" s="44">
        <v>5.01</v>
      </c>
      <c r="AA32" s="44">
        <v>4.1900000000000004</v>
      </c>
      <c r="AB32" s="44">
        <v>3.34</v>
      </c>
      <c r="AC32" s="44">
        <v>2.4500000000000002</v>
      </c>
      <c r="AD32" s="44">
        <v>1.53</v>
      </c>
      <c r="AE32" s="44">
        <v>0.56999999999999995</v>
      </c>
      <c r="AF32" s="44"/>
    </row>
    <row r="33" spans="1:32" x14ac:dyDescent="0.2">
      <c r="A33" s="43">
        <v>6</v>
      </c>
      <c r="B33" s="44">
        <v>17.86</v>
      </c>
      <c r="C33" s="44">
        <v>17.510000000000002</v>
      </c>
      <c r="D33" s="44">
        <v>17.149999999999999</v>
      </c>
      <c r="E33" s="44">
        <v>16.78</v>
      </c>
      <c r="F33" s="44">
        <v>16.399999999999999</v>
      </c>
      <c r="G33" s="44">
        <v>16</v>
      </c>
      <c r="H33" s="44">
        <v>15.58</v>
      </c>
      <c r="I33" s="44">
        <v>15.16</v>
      </c>
      <c r="J33" s="44">
        <v>14.71</v>
      </c>
      <c r="K33" s="44">
        <v>14.25</v>
      </c>
      <c r="L33" s="44">
        <v>13.78</v>
      </c>
      <c r="M33" s="44">
        <v>13.28</v>
      </c>
      <c r="N33" s="44">
        <v>12.77</v>
      </c>
      <c r="O33" s="44">
        <v>12.24</v>
      </c>
      <c r="P33" s="44">
        <v>11.69</v>
      </c>
      <c r="Q33" s="44">
        <v>11.12</v>
      </c>
      <c r="R33" s="44">
        <v>10.53</v>
      </c>
      <c r="S33" s="44">
        <v>9.92</v>
      </c>
      <c r="T33" s="44">
        <v>9.2799999999999994</v>
      </c>
      <c r="U33" s="44">
        <v>8.6199999999999992</v>
      </c>
      <c r="V33" s="44">
        <v>7.94</v>
      </c>
      <c r="W33" s="44">
        <v>7.23</v>
      </c>
      <c r="X33" s="44">
        <v>6.5</v>
      </c>
      <c r="Y33" s="44">
        <v>5.73</v>
      </c>
      <c r="Z33" s="44">
        <v>4.9400000000000004</v>
      </c>
      <c r="AA33" s="44">
        <v>4.12</v>
      </c>
      <c r="AB33" s="44">
        <v>3.26</v>
      </c>
      <c r="AC33" s="44">
        <v>2.38</v>
      </c>
      <c r="AD33" s="44">
        <v>1.45</v>
      </c>
      <c r="AE33" s="44">
        <v>0.49</v>
      </c>
      <c r="AF33" s="44"/>
    </row>
    <row r="34" spans="1:32" x14ac:dyDescent="0.2">
      <c r="A34" s="43">
        <v>7</v>
      </c>
      <c r="B34" s="44">
        <v>17.829999999999998</v>
      </c>
      <c r="C34" s="44">
        <v>17.48</v>
      </c>
      <c r="D34" s="44">
        <v>17.12</v>
      </c>
      <c r="E34" s="44">
        <v>16.75</v>
      </c>
      <c r="F34" s="44">
        <v>16.36</v>
      </c>
      <c r="G34" s="44">
        <v>15.96</v>
      </c>
      <c r="H34" s="44">
        <v>15.55</v>
      </c>
      <c r="I34" s="44">
        <v>15.12</v>
      </c>
      <c r="J34" s="44">
        <v>14.67</v>
      </c>
      <c r="K34" s="44">
        <v>14.21</v>
      </c>
      <c r="L34" s="44">
        <v>13.74</v>
      </c>
      <c r="M34" s="44">
        <v>13.24</v>
      </c>
      <c r="N34" s="44">
        <v>12.73</v>
      </c>
      <c r="O34" s="44">
        <v>12.2</v>
      </c>
      <c r="P34" s="44">
        <v>11.64</v>
      </c>
      <c r="Q34" s="44">
        <v>11.07</v>
      </c>
      <c r="R34" s="44">
        <v>10.48</v>
      </c>
      <c r="S34" s="44">
        <v>9.8699999999999992</v>
      </c>
      <c r="T34" s="44">
        <v>9.23</v>
      </c>
      <c r="U34" s="44">
        <v>8.57</v>
      </c>
      <c r="V34" s="44">
        <v>7.88</v>
      </c>
      <c r="W34" s="44">
        <v>7.17</v>
      </c>
      <c r="X34" s="44">
        <v>6.43</v>
      </c>
      <c r="Y34" s="44">
        <v>5.67</v>
      </c>
      <c r="Z34" s="44">
        <v>4.87</v>
      </c>
      <c r="AA34" s="44">
        <v>4.05</v>
      </c>
      <c r="AB34" s="44">
        <v>3.19</v>
      </c>
      <c r="AC34" s="44">
        <v>2.2999999999999998</v>
      </c>
      <c r="AD34" s="44">
        <v>1.37</v>
      </c>
      <c r="AE34" s="44">
        <v>0.41</v>
      </c>
      <c r="AF34" s="44"/>
    </row>
    <row r="35" spans="1:32" x14ac:dyDescent="0.2">
      <c r="A35" s="43">
        <v>8</v>
      </c>
      <c r="B35" s="44">
        <v>17.8</v>
      </c>
      <c r="C35" s="44">
        <v>17.45</v>
      </c>
      <c r="D35" s="44">
        <v>17.09</v>
      </c>
      <c r="E35" s="44">
        <v>16.72</v>
      </c>
      <c r="F35" s="44">
        <v>16.329999999999998</v>
      </c>
      <c r="G35" s="44">
        <v>15.93</v>
      </c>
      <c r="H35" s="44">
        <v>15.51</v>
      </c>
      <c r="I35" s="44">
        <v>15.08</v>
      </c>
      <c r="J35" s="44">
        <v>14.64</v>
      </c>
      <c r="K35" s="44">
        <v>14.17</v>
      </c>
      <c r="L35" s="44">
        <v>13.7</v>
      </c>
      <c r="M35" s="44">
        <v>13.2</v>
      </c>
      <c r="N35" s="44">
        <v>12.68</v>
      </c>
      <c r="O35" s="44">
        <v>12.15</v>
      </c>
      <c r="P35" s="44">
        <v>11.6</v>
      </c>
      <c r="Q35" s="44">
        <v>11.02</v>
      </c>
      <c r="R35" s="44">
        <v>10.43</v>
      </c>
      <c r="S35" s="44">
        <v>9.81</v>
      </c>
      <c r="T35" s="44">
        <v>9.17</v>
      </c>
      <c r="U35" s="44">
        <v>8.51</v>
      </c>
      <c r="V35" s="44">
        <v>7.83</v>
      </c>
      <c r="W35" s="44">
        <v>7.11</v>
      </c>
      <c r="X35" s="44">
        <v>6.37</v>
      </c>
      <c r="Y35" s="44">
        <v>5.6</v>
      </c>
      <c r="Z35" s="44">
        <v>4.8099999999999996</v>
      </c>
      <c r="AA35" s="44">
        <v>3.98</v>
      </c>
      <c r="AB35" s="44">
        <v>3.12</v>
      </c>
      <c r="AC35" s="44">
        <v>2.2200000000000002</v>
      </c>
      <c r="AD35" s="44">
        <v>1.29</v>
      </c>
      <c r="AE35" s="44">
        <v>0.33</v>
      </c>
      <c r="AF35" s="44"/>
    </row>
    <row r="36" spans="1:32" x14ac:dyDescent="0.2">
      <c r="A36" s="43">
        <v>9</v>
      </c>
      <c r="B36" s="44">
        <v>17.77</v>
      </c>
      <c r="C36" s="44">
        <v>17.420000000000002</v>
      </c>
      <c r="D36" s="44">
        <v>17.059999999999999</v>
      </c>
      <c r="E36" s="44">
        <v>16.690000000000001</v>
      </c>
      <c r="F36" s="44">
        <v>16.3</v>
      </c>
      <c r="G36" s="44">
        <v>15.9</v>
      </c>
      <c r="H36" s="44">
        <v>15.48</v>
      </c>
      <c r="I36" s="44">
        <v>15.05</v>
      </c>
      <c r="J36" s="44">
        <v>14.6</v>
      </c>
      <c r="K36" s="44">
        <v>14.14</v>
      </c>
      <c r="L36" s="44">
        <v>13.66</v>
      </c>
      <c r="M36" s="44">
        <v>13.16</v>
      </c>
      <c r="N36" s="44">
        <v>12.64</v>
      </c>
      <c r="O36" s="44">
        <v>12.11</v>
      </c>
      <c r="P36" s="44">
        <v>11.55</v>
      </c>
      <c r="Q36" s="44">
        <v>10.98</v>
      </c>
      <c r="R36" s="44">
        <v>10.38</v>
      </c>
      <c r="S36" s="44">
        <v>9.76</v>
      </c>
      <c r="T36" s="44">
        <v>9.1199999999999992</v>
      </c>
      <c r="U36" s="44">
        <v>8.4600000000000009</v>
      </c>
      <c r="V36" s="44">
        <v>7.77</v>
      </c>
      <c r="W36" s="44">
        <v>7.05</v>
      </c>
      <c r="X36" s="44">
        <v>6.31</v>
      </c>
      <c r="Y36" s="44">
        <v>5.54</v>
      </c>
      <c r="Z36" s="44">
        <v>4.74</v>
      </c>
      <c r="AA36" s="44">
        <v>3.91</v>
      </c>
      <c r="AB36" s="44">
        <v>3.05</v>
      </c>
      <c r="AC36" s="44">
        <v>2.15</v>
      </c>
      <c r="AD36" s="44">
        <v>1.22</v>
      </c>
      <c r="AE36" s="44">
        <v>0.25</v>
      </c>
      <c r="AF36" s="44"/>
    </row>
    <row r="37" spans="1:32" x14ac:dyDescent="0.2">
      <c r="A37" s="43">
        <v>10</v>
      </c>
      <c r="B37" s="44">
        <v>17.739999999999998</v>
      </c>
      <c r="C37" s="44">
        <v>17.39</v>
      </c>
      <c r="D37" s="44">
        <v>17.03</v>
      </c>
      <c r="E37" s="44">
        <v>16.649999999999999</v>
      </c>
      <c r="F37" s="44">
        <v>16.260000000000002</v>
      </c>
      <c r="G37" s="44">
        <v>15.86</v>
      </c>
      <c r="H37" s="44">
        <v>15.44</v>
      </c>
      <c r="I37" s="44">
        <v>15.01</v>
      </c>
      <c r="J37" s="44">
        <v>14.56</v>
      </c>
      <c r="K37" s="44">
        <v>14.1</v>
      </c>
      <c r="L37" s="44">
        <v>13.61</v>
      </c>
      <c r="M37" s="44">
        <v>13.12</v>
      </c>
      <c r="N37" s="44">
        <v>12.6</v>
      </c>
      <c r="O37" s="44">
        <v>12.06</v>
      </c>
      <c r="P37" s="44">
        <v>11.5</v>
      </c>
      <c r="Q37" s="44">
        <v>10.93</v>
      </c>
      <c r="R37" s="44">
        <v>10.33</v>
      </c>
      <c r="S37" s="44">
        <v>9.7100000000000009</v>
      </c>
      <c r="T37" s="44">
        <v>9.07</v>
      </c>
      <c r="U37" s="44">
        <v>8.4</v>
      </c>
      <c r="V37" s="44">
        <v>7.71</v>
      </c>
      <c r="W37" s="44">
        <v>6.99</v>
      </c>
      <c r="X37" s="44">
        <v>6.25</v>
      </c>
      <c r="Y37" s="44">
        <v>5.48</v>
      </c>
      <c r="Z37" s="44">
        <v>4.67</v>
      </c>
      <c r="AA37" s="44">
        <v>3.84</v>
      </c>
      <c r="AB37" s="44">
        <v>2.97</v>
      </c>
      <c r="AC37" s="44">
        <v>2.0699999999999998</v>
      </c>
      <c r="AD37" s="44">
        <v>1.1399999999999999</v>
      </c>
      <c r="AE37" s="44">
        <v>0.16</v>
      </c>
      <c r="AF37" s="44"/>
    </row>
    <row r="38" spans="1:32" x14ac:dyDescent="0.2">
      <c r="A38" s="43">
        <v>11</v>
      </c>
      <c r="B38" s="44">
        <v>17.71</v>
      </c>
      <c r="C38" s="44">
        <v>17.36</v>
      </c>
      <c r="D38" s="44">
        <v>17</v>
      </c>
      <c r="E38" s="44">
        <v>16.62</v>
      </c>
      <c r="F38" s="44">
        <v>16.23</v>
      </c>
      <c r="G38" s="44">
        <v>15.83</v>
      </c>
      <c r="H38" s="44">
        <v>15.41</v>
      </c>
      <c r="I38" s="44">
        <v>14.97</v>
      </c>
      <c r="J38" s="44">
        <v>14.52</v>
      </c>
      <c r="K38" s="44">
        <v>14.06</v>
      </c>
      <c r="L38" s="44">
        <v>13.57</v>
      </c>
      <c r="M38" s="44">
        <v>13.07</v>
      </c>
      <c r="N38" s="44">
        <v>12.55</v>
      </c>
      <c r="O38" s="44">
        <v>12.02</v>
      </c>
      <c r="P38" s="44">
        <v>11.46</v>
      </c>
      <c r="Q38" s="44">
        <v>10.88</v>
      </c>
      <c r="R38" s="44">
        <v>10.28</v>
      </c>
      <c r="S38" s="44">
        <v>9.66</v>
      </c>
      <c r="T38" s="44">
        <v>9.01</v>
      </c>
      <c r="U38" s="44">
        <v>8.34</v>
      </c>
      <c r="V38" s="44">
        <v>7.65</v>
      </c>
      <c r="W38" s="44">
        <v>6.93</v>
      </c>
      <c r="X38" s="44">
        <v>6.19</v>
      </c>
      <c r="Y38" s="44">
        <v>5.41</v>
      </c>
      <c r="Z38" s="44">
        <v>4.6100000000000003</v>
      </c>
      <c r="AA38" s="44">
        <v>3.77</v>
      </c>
      <c r="AB38" s="44">
        <v>2.9</v>
      </c>
      <c r="AC38" s="44">
        <v>2</v>
      </c>
      <c r="AD38" s="44">
        <v>1.06</v>
      </c>
      <c r="AE38" s="44">
        <v>0.08</v>
      </c>
      <c r="AF38" s="44"/>
    </row>
  </sheetData>
  <sheetProtection algorithmName="SHA-512" hashValue="ziUL6Bob3Fd27rOngbOfBYIjjnNdV+Td28mDKcyqztlD+wt0Jubc8MYGuzbC7FpQQ5xbt4Ff/s4kOMYVXSiR5w==" saltValue="F33Ax2xXpWFv91f6rK4FJw==" spinCount="100000" sheet="1" objects="1" scenarios="1"/>
  <conditionalFormatting sqref="A6:A21">
    <cfRule type="expression" dxfId="143" priority="1" stopIfTrue="1">
      <formula>MOD(ROW(),2)=0</formula>
    </cfRule>
    <cfRule type="expression" dxfId="142" priority="2" stopIfTrue="1">
      <formula>MOD(ROW(),2)&lt;&gt;0</formula>
    </cfRule>
  </conditionalFormatting>
  <conditionalFormatting sqref="B6:M21">
    <cfRule type="expression" dxfId="141" priority="3" stopIfTrue="1">
      <formula>MOD(ROW(),2)=0</formula>
    </cfRule>
    <cfRule type="expression" dxfId="140" priority="4" stopIfTrue="1">
      <formula>MOD(ROW(),2)&lt;&gt;0</formula>
    </cfRule>
  </conditionalFormatting>
  <conditionalFormatting sqref="A26:A38">
    <cfRule type="expression" dxfId="139" priority="5" stopIfTrue="1">
      <formula>MOD(ROW(),2)=0</formula>
    </cfRule>
    <cfRule type="expression" dxfId="138" priority="6" stopIfTrue="1">
      <formula>MOD(ROW(),2)&lt;&gt;0</formula>
    </cfRule>
  </conditionalFormatting>
  <conditionalFormatting sqref="B26:AF38">
    <cfRule type="expression" dxfId="137" priority="7" stopIfTrue="1">
      <formula>MOD(ROW(),2)=0</formula>
    </cfRule>
    <cfRule type="expression" dxfId="136" priority="8" stopIfTrue="1">
      <formula>MOD(ROW(),2)&lt;&gt;0</formula>
    </cfRule>
  </conditionalFormatting>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60BD0A-E57C-4489-9CB2-F7614C31DCAE}">
  <sheetPr codeName="Sheet105"/>
  <dimension ref="A1:S38"/>
  <sheetViews>
    <sheetView showGridLines="0" workbookViewId="0">
      <selection activeCell="A6" sqref="A6"/>
    </sheetView>
  </sheetViews>
  <sheetFormatPr defaultRowHeight="12.75" x14ac:dyDescent="0.2"/>
  <cols>
    <col min="1" max="1" width="31.5703125" customWidth="1"/>
    <col min="2" max="19"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x-619</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293</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424</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619</v>
      </c>
      <c r="C14" s="48"/>
      <c r="D14" s="48"/>
      <c r="E14" s="48"/>
      <c r="F14" s="48"/>
      <c r="G14" s="48"/>
      <c r="H14" s="48"/>
      <c r="I14" s="48"/>
      <c r="J14" s="48"/>
      <c r="K14" s="48"/>
      <c r="L14" s="48"/>
      <c r="M14" s="48"/>
    </row>
    <row r="15" spans="1:13" x14ac:dyDescent="0.2">
      <c r="A15" s="40" t="s">
        <v>476</v>
      </c>
      <c r="B15" s="48">
        <v>619</v>
      </c>
      <c r="C15" s="48"/>
      <c r="D15" s="48"/>
      <c r="E15" s="48"/>
      <c r="F15" s="48"/>
      <c r="G15" s="48"/>
      <c r="H15" s="48"/>
      <c r="I15" s="48"/>
      <c r="J15" s="48"/>
      <c r="K15" s="48"/>
      <c r="L15" s="48"/>
      <c r="M15" s="48"/>
    </row>
    <row r="16" spans="1:13" x14ac:dyDescent="0.2">
      <c r="A16" s="40" t="s">
        <v>144</v>
      </c>
      <c r="B16" s="48" t="s">
        <v>434</v>
      </c>
      <c r="C16" s="48"/>
      <c r="D16" s="48"/>
      <c r="E16" s="48"/>
      <c r="F16" s="48"/>
      <c r="G16" s="48"/>
      <c r="H16" s="48"/>
      <c r="I16" s="48"/>
      <c r="J16" s="48"/>
      <c r="K16" s="48"/>
      <c r="L16" s="48"/>
      <c r="M16" s="48"/>
    </row>
    <row r="17" spans="1:19" x14ac:dyDescent="0.2">
      <c r="A17" s="41" t="s">
        <v>477</v>
      </c>
      <c r="B17" s="48"/>
      <c r="C17" s="48"/>
      <c r="D17" s="48"/>
      <c r="E17" s="48"/>
      <c r="F17" s="48"/>
      <c r="G17" s="48"/>
      <c r="H17" s="48"/>
      <c r="I17" s="48"/>
      <c r="J17" s="48"/>
      <c r="K17" s="48"/>
      <c r="L17" s="48"/>
      <c r="M17" s="48"/>
    </row>
    <row r="18" spans="1:19" x14ac:dyDescent="0.2">
      <c r="A18" s="40" t="s">
        <v>146</v>
      </c>
      <c r="B18" s="50">
        <v>45135</v>
      </c>
      <c r="C18" s="50"/>
      <c r="D18" s="50"/>
      <c r="E18" s="50"/>
      <c r="F18" s="50"/>
      <c r="G18" s="50"/>
      <c r="H18" s="50"/>
      <c r="I18" s="50"/>
      <c r="J18" s="50"/>
      <c r="K18" s="50"/>
      <c r="L18" s="50"/>
      <c r="M18" s="50"/>
    </row>
    <row r="19" spans="1:19" x14ac:dyDescent="0.2">
      <c r="A19" s="40" t="s">
        <v>147</v>
      </c>
      <c r="B19" s="50">
        <v>45135</v>
      </c>
      <c r="C19" s="50"/>
      <c r="D19" s="50"/>
      <c r="E19" s="50"/>
      <c r="F19" s="50"/>
      <c r="G19" s="50"/>
      <c r="H19" s="50"/>
      <c r="I19" s="50"/>
      <c r="J19" s="50"/>
      <c r="K19" s="50"/>
      <c r="L19" s="50"/>
      <c r="M19" s="50"/>
    </row>
    <row r="20" spans="1:19" x14ac:dyDescent="0.2">
      <c r="A20" s="40" t="s">
        <v>148</v>
      </c>
      <c r="B20" s="48" t="s">
        <v>156</v>
      </c>
      <c r="C20" s="48"/>
      <c r="D20" s="48"/>
      <c r="E20" s="48"/>
      <c r="F20" s="48"/>
      <c r="G20" s="48"/>
      <c r="H20" s="48"/>
      <c r="I20" s="48"/>
      <c r="J20" s="48"/>
      <c r="K20" s="48"/>
      <c r="L20" s="48"/>
      <c r="M20" s="48"/>
    </row>
    <row r="21" spans="1:19" x14ac:dyDescent="0.2">
      <c r="A21" s="40" t="s">
        <v>478</v>
      </c>
      <c r="B21" s="48" t="s">
        <v>74</v>
      </c>
      <c r="C21" s="48"/>
      <c r="D21" s="48"/>
      <c r="E21" s="48"/>
      <c r="F21" s="48"/>
      <c r="G21" s="48"/>
      <c r="H21" s="48"/>
      <c r="I21" s="48"/>
      <c r="J21" s="48"/>
      <c r="K21" s="48"/>
      <c r="L21" s="48"/>
      <c r="M21" s="48"/>
    </row>
    <row r="23" spans="1:19" x14ac:dyDescent="0.2">
      <c r="A23" s="23" t="str">
        <f>HYPERLINK("#'Factor List'!A1", "Back to Factor List")</f>
        <v>Back to Factor List</v>
      </c>
      <c r="B23" s="23" t="str">
        <f>HYPERLINK("#'Assumptions'!A1", "Assumptions")</f>
        <v>Assumptions</v>
      </c>
    </row>
    <row r="26" spans="1:19" s="61" customFormat="1" x14ac:dyDescent="0.2">
      <c r="A26" s="60" t="s">
        <v>503</v>
      </c>
      <c r="B26" s="60">
        <v>48</v>
      </c>
      <c r="C26" s="60">
        <v>49</v>
      </c>
      <c r="D26" s="60">
        <v>50</v>
      </c>
      <c r="E26" s="60">
        <v>51</v>
      </c>
      <c r="F26" s="60">
        <v>52</v>
      </c>
      <c r="G26" s="60">
        <v>53</v>
      </c>
      <c r="H26" s="60">
        <v>54</v>
      </c>
      <c r="I26" s="60">
        <v>55</v>
      </c>
      <c r="J26" s="60">
        <v>56</v>
      </c>
      <c r="K26" s="60">
        <v>57</v>
      </c>
      <c r="L26" s="60">
        <v>58</v>
      </c>
      <c r="M26" s="60">
        <v>59</v>
      </c>
      <c r="N26" s="60">
        <v>60</v>
      </c>
      <c r="O26" s="60">
        <v>61</v>
      </c>
      <c r="P26" s="60">
        <v>62</v>
      </c>
      <c r="Q26" s="60">
        <v>63</v>
      </c>
      <c r="R26" s="60">
        <v>64</v>
      </c>
      <c r="S26" s="60">
        <v>65</v>
      </c>
    </row>
    <row r="27" spans="1:19" x14ac:dyDescent="0.2">
      <c r="A27" s="43">
        <v>0</v>
      </c>
      <c r="B27" s="44">
        <v>21.73</v>
      </c>
      <c r="C27" s="44">
        <v>22.09</v>
      </c>
      <c r="D27" s="44">
        <v>22.46</v>
      </c>
      <c r="E27" s="44">
        <v>22.83</v>
      </c>
      <c r="F27" s="44">
        <v>23.21</v>
      </c>
      <c r="G27" s="44">
        <v>23.6</v>
      </c>
      <c r="H27" s="44">
        <v>24</v>
      </c>
      <c r="I27" s="44">
        <v>24.42</v>
      </c>
      <c r="J27" s="44">
        <v>24.84</v>
      </c>
      <c r="K27" s="44">
        <v>25.27</v>
      </c>
      <c r="L27" s="44">
        <v>25.72</v>
      </c>
      <c r="M27" s="44">
        <v>26.17</v>
      </c>
      <c r="N27" s="44">
        <v>26.63</v>
      </c>
      <c r="O27" s="44">
        <v>27.11</v>
      </c>
      <c r="P27" s="44">
        <v>27.6</v>
      </c>
      <c r="Q27" s="44">
        <v>28.11</v>
      </c>
      <c r="R27" s="44">
        <v>28.62</v>
      </c>
      <c r="S27" s="44">
        <v>29.16</v>
      </c>
    </row>
    <row r="28" spans="1:19" x14ac:dyDescent="0.2">
      <c r="A28" s="43">
        <v>1</v>
      </c>
      <c r="B28" s="44">
        <v>21.76</v>
      </c>
      <c r="C28" s="44">
        <v>22.12</v>
      </c>
      <c r="D28" s="44">
        <v>22.49</v>
      </c>
      <c r="E28" s="44">
        <v>22.86</v>
      </c>
      <c r="F28" s="44">
        <v>23.24</v>
      </c>
      <c r="G28" s="44">
        <v>23.64</v>
      </c>
      <c r="H28" s="44">
        <v>24.04</v>
      </c>
      <c r="I28" s="44">
        <v>24.45</v>
      </c>
      <c r="J28" s="44">
        <v>24.88</v>
      </c>
      <c r="K28" s="44">
        <v>25.31</v>
      </c>
      <c r="L28" s="44">
        <v>25.75</v>
      </c>
      <c r="M28" s="44">
        <v>26.21</v>
      </c>
      <c r="N28" s="44">
        <v>26.67</v>
      </c>
      <c r="O28" s="44">
        <v>27.15</v>
      </c>
      <c r="P28" s="44">
        <v>27.64</v>
      </c>
      <c r="Q28" s="44">
        <v>28.15</v>
      </c>
      <c r="R28" s="44">
        <v>28.67</v>
      </c>
      <c r="S28" s="44"/>
    </row>
    <row r="29" spans="1:19" x14ac:dyDescent="0.2">
      <c r="A29" s="43">
        <v>2</v>
      </c>
      <c r="B29" s="44">
        <v>21.79</v>
      </c>
      <c r="C29" s="44">
        <v>22.15</v>
      </c>
      <c r="D29" s="44">
        <v>22.52</v>
      </c>
      <c r="E29" s="44">
        <v>22.89</v>
      </c>
      <c r="F29" s="44">
        <v>23.28</v>
      </c>
      <c r="G29" s="44">
        <v>23.67</v>
      </c>
      <c r="H29" s="44">
        <v>24.07</v>
      </c>
      <c r="I29" s="44">
        <v>24.49</v>
      </c>
      <c r="J29" s="44">
        <v>24.91</v>
      </c>
      <c r="K29" s="44">
        <v>25.35</v>
      </c>
      <c r="L29" s="44">
        <v>25.79</v>
      </c>
      <c r="M29" s="44">
        <v>26.25</v>
      </c>
      <c r="N29" s="44">
        <v>26.71</v>
      </c>
      <c r="O29" s="44">
        <v>27.19</v>
      </c>
      <c r="P29" s="44">
        <v>27.69</v>
      </c>
      <c r="Q29" s="44">
        <v>28.19</v>
      </c>
      <c r="R29" s="44">
        <v>28.71</v>
      </c>
      <c r="S29" s="44"/>
    </row>
    <row r="30" spans="1:19" x14ac:dyDescent="0.2">
      <c r="A30" s="43">
        <v>3</v>
      </c>
      <c r="B30" s="44">
        <v>21.82</v>
      </c>
      <c r="C30" s="44">
        <v>22.18</v>
      </c>
      <c r="D30" s="44">
        <v>22.55</v>
      </c>
      <c r="E30" s="44">
        <v>22.92</v>
      </c>
      <c r="F30" s="44">
        <v>23.31</v>
      </c>
      <c r="G30" s="44">
        <v>23.7</v>
      </c>
      <c r="H30" s="44">
        <v>24.11</v>
      </c>
      <c r="I30" s="44">
        <v>24.52</v>
      </c>
      <c r="J30" s="44">
        <v>24.95</v>
      </c>
      <c r="K30" s="44">
        <v>25.38</v>
      </c>
      <c r="L30" s="44">
        <v>25.83</v>
      </c>
      <c r="M30" s="44">
        <v>26.29</v>
      </c>
      <c r="N30" s="44">
        <v>26.75</v>
      </c>
      <c r="O30" s="44">
        <v>27.23</v>
      </c>
      <c r="P30" s="44">
        <v>27.73</v>
      </c>
      <c r="Q30" s="44">
        <v>28.24</v>
      </c>
      <c r="R30" s="44">
        <v>28.76</v>
      </c>
      <c r="S30" s="44"/>
    </row>
    <row r="31" spans="1:19" x14ac:dyDescent="0.2">
      <c r="A31" s="43">
        <v>4</v>
      </c>
      <c r="B31" s="44">
        <v>21.85</v>
      </c>
      <c r="C31" s="44">
        <v>22.21</v>
      </c>
      <c r="D31" s="44">
        <v>22.58</v>
      </c>
      <c r="E31" s="44">
        <v>22.96</v>
      </c>
      <c r="F31" s="44">
        <v>23.34</v>
      </c>
      <c r="G31" s="44">
        <v>23.74</v>
      </c>
      <c r="H31" s="44">
        <v>24.14</v>
      </c>
      <c r="I31" s="44">
        <v>24.56</v>
      </c>
      <c r="J31" s="44">
        <v>24.98</v>
      </c>
      <c r="K31" s="44">
        <v>25.42</v>
      </c>
      <c r="L31" s="44">
        <v>25.87</v>
      </c>
      <c r="M31" s="44">
        <v>26.32</v>
      </c>
      <c r="N31" s="44">
        <v>26.79</v>
      </c>
      <c r="O31" s="44">
        <v>27.27</v>
      </c>
      <c r="P31" s="44">
        <v>27.77</v>
      </c>
      <c r="Q31" s="44">
        <v>28.28</v>
      </c>
      <c r="R31" s="44">
        <v>28.8</v>
      </c>
      <c r="S31" s="44"/>
    </row>
    <row r="32" spans="1:19" x14ac:dyDescent="0.2">
      <c r="A32" s="43">
        <v>5</v>
      </c>
      <c r="B32" s="44">
        <v>21.88</v>
      </c>
      <c r="C32" s="44">
        <v>22.24</v>
      </c>
      <c r="D32" s="44">
        <v>22.61</v>
      </c>
      <c r="E32" s="44">
        <v>22.99</v>
      </c>
      <c r="F32" s="44">
        <v>23.37</v>
      </c>
      <c r="G32" s="44">
        <v>23.77</v>
      </c>
      <c r="H32" s="44">
        <v>24.18</v>
      </c>
      <c r="I32" s="44">
        <v>24.59</v>
      </c>
      <c r="J32" s="44">
        <v>25.02</v>
      </c>
      <c r="K32" s="44">
        <v>25.46</v>
      </c>
      <c r="L32" s="44">
        <v>25.9</v>
      </c>
      <c r="M32" s="44">
        <v>26.36</v>
      </c>
      <c r="N32" s="44">
        <v>26.83</v>
      </c>
      <c r="O32" s="44">
        <v>27.32</v>
      </c>
      <c r="P32" s="44">
        <v>27.81</v>
      </c>
      <c r="Q32" s="44">
        <v>28.32</v>
      </c>
      <c r="R32" s="44">
        <v>28.85</v>
      </c>
      <c r="S32" s="44"/>
    </row>
    <row r="33" spans="1:19" x14ac:dyDescent="0.2">
      <c r="A33" s="43">
        <v>6</v>
      </c>
      <c r="B33" s="44">
        <v>21.91</v>
      </c>
      <c r="C33" s="44">
        <v>22.27</v>
      </c>
      <c r="D33" s="44">
        <v>22.64</v>
      </c>
      <c r="E33" s="44">
        <v>23.02</v>
      </c>
      <c r="F33" s="44">
        <v>23.41</v>
      </c>
      <c r="G33" s="44">
        <v>23.8</v>
      </c>
      <c r="H33" s="44">
        <v>24.21</v>
      </c>
      <c r="I33" s="44">
        <v>24.63</v>
      </c>
      <c r="J33" s="44">
        <v>25.06</v>
      </c>
      <c r="K33" s="44">
        <v>25.49</v>
      </c>
      <c r="L33" s="44">
        <v>25.94</v>
      </c>
      <c r="M33" s="44">
        <v>26.4</v>
      </c>
      <c r="N33" s="44">
        <v>26.87</v>
      </c>
      <c r="O33" s="44">
        <v>27.36</v>
      </c>
      <c r="P33" s="44">
        <v>27.85</v>
      </c>
      <c r="Q33" s="44">
        <v>28.36</v>
      </c>
      <c r="R33" s="44">
        <v>28.89</v>
      </c>
      <c r="S33" s="44"/>
    </row>
    <row r="34" spans="1:19" x14ac:dyDescent="0.2">
      <c r="A34" s="43">
        <v>7</v>
      </c>
      <c r="B34" s="44">
        <v>21.94</v>
      </c>
      <c r="C34" s="44">
        <v>22.3</v>
      </c>
      <c r="D34" s="44">
        <v>22.67</v>
      </c>
      <c r="E34" s="44">
        <v>23.05</v>
      </c>
      <c r="F34" s="44">
        <v>23.44</v>
      </c>
      <c r="G34" s="44">
        <v>23.84</v>
      </c>
      <c r="H34" s="44">
        <v>24.25</v>
      </c>
      <c r="I34" s="44">
        <v>24.66</v>
      </c>
      <c r="J34" s="44">
        <v>25.09</v>
      </c>
      <c r="K34" s="44">
        <v>25.53</v>
      </c>
      <c r="L34" s="44">
        <v>25.98</v>
      </c>
      <c r="M34" s="44">
        <v>26.44</v>
      </c>
      <c r="N34" s="44">
        <v>26.91</v>
      </c>
      <c r="O34" s="44">
        <v>27.4</v>
      </c>
      <c r="P34" s="44">
        <v>27.9</v>
      </c>
      <c r="Q34" s="44">
        <v>28.41</v>
      </c>
      <c r="R34" s="44">
        <v>28.94</v>
      </c>
      <c r="S34" s="44"/>
    </row>
    <row r="35" spans="1:19" x14ac:dyDescent="0.2">
      <c r="A35" s="43">
        <v>8</v>
      </c>
      <c r="B35" s="44">
        <v>21.97</v>
      </c>
      <c r="C35" s="44">
        <v>22.33</v>
      </c>
      <c r="D35" s="44">
        <v>22.7</v>
      </c>
      <c r="E35" s="44">
        <v>23.08</v>
      </c>
      <c r="F35" s="44">
        <v>23.47</v>
      </c>
      <c r="G35" s="44">
        <v>23.87</v>
      </c>
      <c r="H35" s="44">
        <v>24.28</v>
      </c>
      <c r="I35" s="44">
        <v>24.7</v>
      </c>
      <c r="J35" s="44">
        <v>25.13</v>
      </c>
      <c r="K35" s="44">
        <v>25.57</v>
      </c>
      <c r="L35" s="44">
        <v>26.02</v>
      </c>
      <c r="M35" s="44">
        <v>26.48</v>
      </c>
      <c r="N35" s="44">
        <v>26.95</v>
      </c>
      <c r="O35" s="44">
        <v>27.44</v>
      </c>
      <c r="P35" s="44">
        <v>27.94</v>
      </c>
      <c r="Q35" s="44">
        <v>28.45</v>
      </c>
      <c r="R35" s="44">
        <v>28.98</v>
      </c>
      <c r="S35" s="44"/>
    </row>
    <row r="36" spans="1:19" x14ac:dyDescent="0.2">
      <c r="A36" s="43">
        <v>9</v>
      </c>
      <c r="B36" s="44">
        <v>22</v>
      </c>
      <c r="C36" s="44">
        <v>22.36</v>
      </c>
      <c r="D36" s="44">
        <v>22.74</v>
      </c>
      <c r="E36" s="44">
        <v>23.12</v>
      </c>
      <c r="F36" s="44">
        <v>23.5</v>
      </c>
      <c r="G36" s="44">
        <v>23.9</v>
      </c>
      <c r="H36" s="44">
        <v>24.31</v>
      </c>
      <c r="I36" s="44">
        <v>24.73</v>
      </c>
      <c r="J36" s="44">
        <v>25.16</v>
      </c>
      <c r="K36" s="44">
        <v>25.6</v>
      </c>
      <c r="L36" s="44">
        <v>26.06</v>
      </c>
      <c r="M36" s="44">
        <v>26.52</v>
      </c>
      <c r="N36" s="44">
        <v>26.99</v>
      </c>
      <c r="O36" s="44">
        <v>27.48</v>
      </c>
      <c r="P36" s="44">
        <v>27.98</v>
      </c>
      <c r="Q36" s="44">
        <v>28.49</v>
      </c>
      <c r="R36" s="44">
        <v>29.03</v>
      </c>
      <c r="S36" s="44"/>
    </row>
    <row r="37" spans="1:19" x14ac:dyDescent="0.2">
      <c r="A37" s="43">
        <v>10</v>
      </c>
      <c r="B37" s="44">
        <v>22.03</v>
      </c>
      <c r="C37" s="44">
        <v>22.39</v>
      </c>
      <c r="D37" s="44">
        <v>22.77</v>
      </c>
      <c r="E37" s="44">
        <v>23.15</v>
      </c>
      <c r="F37" s="44">
        <v>23.54</v>
      </c>
      <c r="G37" s="44">
        <v>23.94</v>
      </c>
      <c r="H37" s="44">
        <v>24.35</v>
      </c>
      <c r="I37" s="44">
        <v>24.77</v>
      </c>
      <c r="J37" s="44">
        <v>25.2</v>
      </c>
      <c r="K37" s="44">
        <v>25.64</v>
      </c>
      <c r="L37" s="44">
        <v>26.09</v>
      </c>
      <c r="M37" s="44">
        <v>26.56</v>
      </c>
      <c r="N37" s="44">
        <v>27.03</v>
      </c>
      <c r="O37" s="44">
        <v>27.52</v>
      </c>
      <c r="P37" s="44">
        <v>28.02</v>
      </c>
      <c r="Q37" s="44">
        <v>28.54</v>
      </c>
      <c r="R37" s="44">
        <v>29.07</v>
      </c>
      <c r="S37" s="44"/>
    </row>
    <row r="38" spans="1:19" x14ac:dyDescent="0.2">
      <c r="A38" s="43">
        <v>11</v>
      </c>
      <c r="B38" s="44">
        <v>22.06</v>
      </c>
      <c r="C38" s="44">
        <v>22.42</v>
      </c>
      <c r="D38" s="44">
        <v>22.8</v>
      </c>
      <c r="E38" s="44">
        <v>23.18</v>
      </c>
      <c r="F38" s="44">
        <v>23.57</v>
      </c>
      <c r="G38" s="44">
        <v>23.97</v>
      </c>
      <c r="H38" s="44">
        <v>24.38</v>
      </c>
      <c r="I38" s="44">
        <v>24.8</v>
      </c>
      <c r="J38" s="44">
        <v>25.24</v>
      </c>
      <c r="K38" s="44">
        <v>25.68</v>
      </c>
      <c r="L38" s="44">
        <v>26.13</v>
      </c>
      <c r="M38" s="44">
        <v>26.6</v>
      </c>
      <c r="N38" s="44">
        <v>27.07</v>
      </c>
      <c r="O38" s="44">
        <v>27.56</v>
      </c>
      <c r="P38" s="44">
        <v>28.06</v>
      </c>
      <c r="Q38" s="44">
        <v>28.58</v>
      </c>
      <c r="R38" s="44">
        <v>29.11</v>
      </c>
      <c r="S38" s="44"/>
    </row>
  </sheetData>
  <sheetProtection algorithmName="SHA-512" hashValue="JOwpC+tT/2S0OJdiCaP9F4bnix7XWVnTtTHIyypeJnaSrHoXtePKBe75BYJ5P0w6EAdS4qXInpDtZKdD/Njgfg==" saltValue="Mnl9cKuVDJ5zCubh7EeClA==" spinCount="100000" sheet="1" objects="1" scenarios="1"/>
  <conditionalFormatting sqref="A6:A21">
    <cfRule type="expression" dxfId="133" priority="1" stopIfTrue="1">
      <formula>MOD(ROW(),2)=0</formula>
    </cfRule>
    <cfRule type="expression" dxfId="132" priority="2" stopIfTrue="1">
      <formula>MOD(ROW(),2)&lt;&gt;0</formula>
    </cfRule>
  </conditionalFormatting>
  <conditionalFormatting sqref="B6:M21">
    <cfRule type="expression" dxfId="131" priority="3" stopIfTrue="1">
      <formula>MOD(ROW(),2)=0</formula>
    </cfRule>
    <cfRule type="expression" dxfId="130" priority="4" stopIfTrue="1">
      <formula>MOD(ROW(),2)&lt;&gt;0</formula>
    </cfRule>
  </conditionalFormatting>
  <conditionalFormatting sqref="A26:A38">
    <cfRule type="expression" dxfId="129" priority="5" stopIfTrue="1">
      <formula>MOD(ROW(),2)=0</formula>
    </cfRule>
    <cfRule type="expression" dxfId="128" priority="6" stopIfTrue="1">
      <formula>MOD(ROW(),2)&lt;&gt;0</formula>
    </cfRule>
  </conditionalFormatting>
  <conditionalFormatting sqref="B26:S38">
    <cfRule type="expression" dxfId="127" priority="7" stopIfTrue="1">
      <formula>MOD(ROW(),2)=0</formula>
    </cfRule>
    <cfRule type="expression" dxfId="126" priority="8" stopIfTrue="1">
      <formula>MOD(ROW(),2)&lt;&gt;0</formula>
    </cfRule>
  </conditionalFormatting>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00A5C-EF2A-4E03-8719-2B634D1E3AC2}">
  <sheetPr codeName="Sheet106"/>
  <dimension ref="A1:AP38"/>
  <sheetViews>
    <sheetView showGridLines="0" workbookViewId="0">
      <selection activeCell="A6" sqref="A6"/>
    </sheetView>
  </sheetViews>
  <sheetFormatPr defaultRowHeight="12.75" x14ac:dyDescent="0.2"/>
  <cols>
    <col min="1" max="1" width="31.5703125" customWidth="1"/>
    <col min="2" max="42"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x-620</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305</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424</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620</v>
      </c>
      <c r="C14" s="48"/>
      <c r="D14" s="48"/>
      <c r="E14" s="48"/>
      <c r="F14" s="48"/>
      <c r="G14" s="48"/>
      <c r="H14" s="48"/>
      <c r="I14" s="48"/>
      <c r="J14" s="48"/>
      <c r="K14" s="48"/>
      <c r="L14" s="48"/>
      <c r="M14" s="48"/>
    </row>
    <row r="15" spans="1:13" x14ac:dyDescent="0.2">
      <c r="A15" s="40" t="s">
        <v>476</v>
      </c>
      <c r="B15" s="48">
        <v>620</v>
      </c>
      <c r="C15" s="48"/>
      <c r="D15" s="48"/>
      <c r="E15" s="48"/>
      <c r="F15" s="48"/>
      <c r="G15" s="48"/>
      <c r="H15" s="48"/>
      <c r="I15" s="48"/>
      <c r="J15" s="48"/>
      <c r="K15" s="48"/>
      <c r="L15" s="48"/>
      <c r="M15" s="48"/>
    </row>
    <row r="16" spans="1:13" x14ac:dyDescent="0.2">
      <c r="A16" s="40" t="s">
        <v>144</v>
      </c>
      <c r="B16" s="48" t="s">
        <v>436</v>
      </c>
      <c r="C16" s="48"/>
      <c r="D16" s="48"/>
      <c r="E16" s="48"/>
      <c r="F16" s="48"/>
      <c r="G16" s="48"/>
      <c r="H16" s="48"/>
      <c r="I16" s="48"/>
      <c r="J16" s="48"/>
      <c r="K16" s="48"/>
      <c r="L16" s="48"/>
      <c r="M16" s="48"/>
    </row>
    <row r="17" spans="1:42" x14ac:dyDescent="0.2">
      <c r="A17" s="41" t="s">
        <v>477</v>
      </c>
      <c r="B17" s="48"/>
      <c r="C17" s="48"/>
      <c r="D17" s="48"/>
      <c r="E17" s="48"/>
      <c r="F17" s="48"/>
      <c r="G17" s="48"/>
      <c r="H17" s="48"/>
      <c r="I17" s="48"/>
      <c r="J17" s="48"/>
      <c r="K17" s="48"/>
      <c r="L17" s="48"/>
      <c r="M17" s="48"/>
    </row>
    <row r="18" spans="1:42" x14ac:dyDescent="0.2">
      <c r="A18" s="40" t="s">
        <v>146</v>
      </c>
      <c r="B18" s="50">
        <v>45135</v>
      </c>
      <c r="C18" s="50"/>
      <c r="D18" s="50"/>
      <c r="E18" s="50"/>
      <c r="F18" s="50"/>
      <c r="G18" s="50"/>
      <c r="H18" s="50"/>
      <c r="I18" s="50"/>
      <c r="J18" s="50"/>
      <c r="K18" s="50"/>
      <c r="L18" s="50"/>
      <c r="M18" s="50"/>
    </row>
    <row r="19" spans="1:42" x14ac:dyDescent="0.2">
      <c r="A19" s="40" t="s">
        <v>147</v>
      </c>
      <c r="B19" s="50">
        <v>45135</v>
      </c>
      <c r="C19" s="50"/>
      <c r="D19" s="50"/>
      <c r="E19" s="50"/>
      <c r="F19" s="50"/>
      <c r="G19" s="50"/>
      <c r="H19" s="50"/>
      <c r="I19" s="50"/>
      <c r="J19" s="50"/>
      <c r="K19" s="50"/>
      <c r="L19" s="50"/>
      <c r="M19" s="50"/>
    </row>
    <row r="20" spans="1:42" x14ac:dyDescent="0.2">
      <c r="A20" s="40" t="s">
        <v>148</v>
      </c>
      <c r="B20" s="48" t="s">
        <v>156</v>
      </c>
      <c r="C20" s="48"/>
      <c r="D20" s="48"/>
      <c r="E20" s="48"/>
      <c r="F20" s="48"/>
      <c r="G20" s="48"/>
      <c r="H20" s="48"/>
      <c r="I20" s="48"/>
      <c r="J20" s="48"/>
      <c r="K20" s="48"/>
      <c r="L20" s="48"/>
      <c r="M20" s="48"/>
    </row>
    <row r="21" spans="1:42" x14ac:dyDescent="0.2">
      <c r="A21" s="40" t="s">
        <v>478</v>
      </c>
      <c r="B21" s="48" t="s">
        <v>74</v>
      </c>
      <c r="C21" s="48"/>
      <c r="D21" s="48"/>
      <c r="E21" s="48"/>
      <c r="F21" s="48"/>
      <c r="G21" s="48"/>
      <c r="H21" s="48"/>
      <c r="I21" s="48"/>
      <c r="J21" s="48"/>
      <c r="K21" s="48"/>
      <c r="L21" s="48"/>
      <c r="M21" s="48"/>
    </row>
    <row r="23" spans="1:42" x14ac:dyDescent="0.2">
      <c r="A23" s="23" t="str">
        <f>HYPERLINK("#'Factor List'!A1", "Back to Factor List")</f>
        <v>Back to Factor List</v>
      </c>
      <c r="B23" s="23" t="str">
        <f>HYPERLINK("#'Assumptions'!A1", "Assumptions")</f>
        <v>Assumptions</v>
      </c>
    </row>
    <row r="26" spans="1:4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c r="AG26" s="60">
        <v>56</v>
      </c>
      <c r="AH26" s="60">
        <v>57</v>
      </c>
      <c r="AI26" s="60">
        <v>58</v>
      </c>
      <c r="AJ26" s="60">
        <v>59</v>
      </c>
      <c r="AK26" s="60">
        <v>60</v>
      </c>
      <c r="AL26" s="60">
        <v>61</v>
      </c>
      <c r="AM26" s="60">
        <v>62</v>
      </c>
      <c r="AN26" s="60">
        <v>63</v>
      </c>
      <c r="AO26" s="60">
        <v>64</v>
      </c>
      <c r="AP26" s="60">
        <v>65</v>
      </c>
    </row>
    <row r="27" spans="1:42" x14ac:dyDescent="0.2">
      <c r="A27" s="43">
        <v>0</v>
      </c>
      <c r="B27" s="44">
        <v>14.32</v>
      </c>
      <c r="C27" s="44">
        <v>14.53</v>
      </c>
      <c r="D27" s="44">
        <v>14.75</v>
      </c>
      <c r="E27" s="44">
        <v>14.96</v>
      </c>
      <c r="F27" s="44">
        <v>15.18</v>
      </c>
      <c r="G27" s="44">
        <v>15.41</v>
      </c>
      <c r="H27" s="44">
        <v>15.64</v>
      </c>
      <c r="I27" s="44">
        <v>15.87</v>
      </c>
      <c r="J27" s="44">
        <v>16.11</v>
      </c>
      <c r="K27" s="44">
        <v>16.350000000000001</v>
      </c>
      <c r="L27" s="44">
        <v>16.59</v>
      </c>
      <c r="M27" s="44">
        <v>16.84</v>
      </c>
      <c r="N27" s="44">
        <v>17.100000000000001</v>
      </c>
      <c r="O27" s="44">
        <v>17.36</v>
      </c>
      <c r="P27" s="44">
        <v>17.62</v>
      </c>
      <c r="Q27" s="44">
        <v>17.89</v>
      </c>
      <c r="R27" s="44">
        <v>18.170000000000002</v>
      </c>
      <c r="S27" s="44">
        <v>18.45</v>
      </c>
      <c r="T27" s="44">
        <v>18.739999999999998</v>
      </c>
      <c r="U27" s="44">
        <v>19.04</v>
      </c>
      <c r="V27" s="44">
        <v>19.34</v>
      </c>
      <c r="W27" s="44">
        <v>19.649999999999999</v>
      </c>
      <c r="X27" s="44">
        <v>19.97</v>
      </c>
      <c r="Y27" s="44">
        <v>20.29</v>
      </c>
      <c r="Z27" s="44">
        <v>20.63</v>
      </c>
      <c r="AA27" s="44">
        <v>20.97</v>
      </c>
      <c r="AB27" s="44">
        <v>21.33</v>
      </c>
      <c r="AC27" s="44">
        <v>21.69</v>
      </c>
      <c r="AD27" s="44">
        <v>22.07</v>
      </c>
      <c r="AE27" s="44">
        <v>22.46</v>
      </c>
      <c r="AF27" s="44">
        <v>22.86</v>
      </c>
      <c r="AG27" s="44">
        <v>23.28</v>
      </c>
      <c r="AH27" s="44">
        <v>23.7</v>
      </c>
      <c r="AI27" s="44">
        <v>24.14</v>
      </c>
      <c r="AJ27" s="44">
        <v>24.6</v>
      </c>
      <c r="AK27" s="44">
        <v>25.06</v>
      </c>
      <c r="AL27" s="44">
        <v>25.55</v>
      </c>
      <c r="AM27" s="44">
        <v>26.04</v>
      </c>
      <c r="AN27" s="44">
        <v>26.56</v>
      </c>
      <c r="AO27" s="44">
        <v>27.1</v>
      </c>
      <c r="AP27" s="44">
        <v>27.65</v>
      </c>
    </row>
    <row r="28" spans="1:42" x14ac:dyDescent="0.2">
      <c r="A28" s="43">
        <v>1</v>
      </c>
      <c r="B28" s="44">
        <v>14.34</v>
      </c>
      <c r="C28" s="44">
        <v>14.55</v>
      </c>
      <c r="D28" s="44">
        <v>14.76</v>
      </c>
      <c r="E28" s="44">
        <v>14.98</v>
      </c>
      <c r="F28" s="44">
        <v>15.2</v>
      </c>
      <c r="G28" s="44">
        <v>15.43</v>
      </c>
      <c r="H28" s="44">
        <v>15.66</v>
      </c>
      <c r="I28" s="44">
        <v>15.89</v>
      </c>
      <c r="J28" s="44">
        <v>16.13</v>
      </c>
      <c r="K28" s="44">
        <v>16.37</v>
      </c>
      <c r="L28" s="44">
        <v>16.61</v>
      </c>
      <c r="M28" s="44">
        <v>16.87</v>
      </c>
      <c r="N28" s="44">
        <v>17.12</v>
      </c>
      <c r="O28" s="44">
        <v>17.38</v>
      </c>
      <c r="P28" s="44">
        <v>17.649999999999999</v>
      </c>
      <c r="Q28" s="44">
        <v>17.920000000000002</v>
      </c>
      <c r="R28" s="44">
        <v>18.190000000000001</v>
      </c>
      <c r="S28" s="44">
        <v>18.48</v>
      </c>
      <c r="T28" s="44">
        <v>18.77</v>
      </c>
      <c r="U28" s="44">
        <v>19.059999999999999</v>
      </c>
      <c r="V28" s="44">
        <v>19.37</v>
      </c>
      <c r="W28" s="44">
        <v>19.68</v>
      </c>
      <c r="X28" s="44">
        <v>19.989999999999998</v>
      </c>
      <c r="Y28" s="44">
        <v>20.32</v>
      </c>
      <c r="Z28" s="44">
        <v>20.66</v>
      </c>
      <c r="AA28" s="44">
        <v>21</v>
      </c>
      <c r="AB28" s="44">
        <v>21.36</v>
      </c>
      <c r="AC28" s="44">
        <v>21.73</v>
      </c>
      <c r="AD28" s="44">
        <v>22.1</v>
      </c>
      <c r="AE28" s="44">
        <v>22.49</v>
      </c>
      <c r="AF28" s="44">
        <v>22.9</v>
      </c>
      <c r="AG28" s="44">
        <v>23.31</v>
      </c>
      <c r="AH28" s="44">
        <v>23.74</v>
      </c>
      <c r="AI28" s="44">
        <v>24.18</v>
      </c>
      <c r="AJ28" s="44">
        <v>24.64</v>
      </c>
      <c r="AK28" s="44">
        <v>25.1</v>
      </c>
      <c r="AL28" s="44">
        <v>25.59</v>
      </c>
      <c r="AM28" s="44">
        <v>26.09</v>
      </c>
      <c r="AN28" s="44">
        <v>26.61</v>
      </c>
      <c r="AO28" s="44">
        <v>27.14</v>
      </c>
      <c r="AP28" s="44"/>
    </row>
    <row r="29" spans="1:42" x14ac:dyDescent="0.2">
      <c r="A29" s="43">
        <v>2</v>
      </c>
      <c r="B29" s="44">
        <v>14.36</v>
      </c>
      <c r="C29" s="44">
        <v>14.57</v>
      </c>
      <c r="D29" s="44">
        <v>14.78</v>
      </c>
      <c r="E29" s="44">
        <v>15</v>
      </c>
      <c r="F29" s="44">
        <v>15.22</v>
      </c>
      <c r="G29" s="44">
        <v>15.45</v>
      </c>
      <c r="H29" s="44">
        <v>15.68</v>
      </c>
      <c r="I29" s="44">
        <v>15.91</v>
      </c>
      <c r="J29" s="44">
        <v>16.149999999999999</v>
      </c>
      <c r="K29" s="44">
        <v>16.39</v>
      </c>
      <c r="L29" s="44">
        <v>16.64</v>
      </c>
      <c r="M29" s="44">
        <v>16.89</v>
      </c>
      <c r="N29" s="44">
        <v>17.14</v>
      </c>
      <c r="O29" s="44">
        <v>17.399999999999999</v>
      </c>
      <c r="P29" s="44">
        <v>17.670000000000002</v>
      </c>
      <c r="Q29" s="44">
        <v>17.940000000000001</v>
      </c>
      <c r="R29" s="44">
        <v>18.22</v>
      </c>
      <c r="S29" s="44">
        <v>18.5</v>
      </c>
      <c r="T29" s="44">
        <v>18.79</v>
      </c>
      <c r="U29" s="44">
        <v>19.09</v>
      </c>
      <c r="V29" s="44">
        <v>19.39</v>
      </c>
      <c r="W29" s="44">
        <v>19.7</v>
      </c>
      <c r="X29" s="44">
        <v>20.02</v>
      </c>
      <c r="Y29" s="44">
        <v>20.350000000000001</v>
      </c>
      <c r="Z29" s="44">
        <v>20.69</v>
      </c>
      <c r="AA29" s="44">
        <v>21.03</v>
      </c>
      <c r="AB29" s="44">
        <v>21.39</v>
      </c>
      <c r="AC29" s="44">
        <v>21.76</v>
      </c>
      <c r="AD29" s="44">
        <v>22.14</v>
      </c>
      <c r="AE29" s="44">
        <v>22.53</v>
      </c>
      <c r="AF29" s="44">
        <v>22.93</v>
      </c>
      <c r="AG29" s="44">
        <v>23.35</v>
      </c>
      <c r="AH29" s="44">
        <v>23.78</v>
      </c>
      <c r="AI29" s="44">
        <v>24.22</v>
      </c>
      <c r="AJ29" s="44">
        <v>24.67</v>
      </c>
      <c r="AK29" s="44">
        <v>25.14</v>
      </c>
      <c r="AL29" s="44">
        <v>25.63</v>
      </c>
      <c r="AM29" s="44">
        <v>26.13</v>
      </c>
      <c r="AN29" s="44">
        <v>26.65</v>
      </c>
      <c r="AO29" s="44">
        <v>27.19</v>
      </c>
      <c r="AP29" s="44"/>
    </row>
    <row r="30" spans="1:42" x14ac:dyDescent="0.2">
      <c r="A30" s="43">
        <v>3</v>
      </c>
      <c r="B30" s="44">
        <v>14.38</v>
      </c>
      <c r="C30" s="44">
        <v>14.59</v>
      </c>
      <c r="D30" s="44">
        <v>14.8</v>
      </c>
      <c r="E30" s="44">
        <v>15.02</v>
      </c>
      <c r="F30" s="44">
        <v>15.24</v>
      </c>
      <c r="G30" s="44">
        <v>15.47</v>
      </c>
      <c r="H30" s="44">
        <v>15.7</v>
      </c>
      <c r="I30" s="44">
        <v>15.93</v>
      </c>
      <c r="J30" s="44">
        <v>16.170000000000002</v>
      </c>
      <c r="K30" s="44">
        <v>16.41</v>
      </c>
      <c r="L30" s="44">
        <v>16.66</v>
      </c>
      <c r="M30" s="44">
        <v>16.91</v>
      </c>
      <c r="N30" s="44">
        <v>17.16</v>
      </c>
      <c r="O30" s="44">
        <v>17.43</v>
      </c>
      <c r="P30" s="44">
        <v>17.690000000000001</v>
      </c>
      <c r="Q30" s="44">
        <v>17.96</v>
      </c>
      <c r="R30" s="44">
        <v>18.239999999999998</v>
      </c>
      <c r="S30" s="44">
        <v>18.52</v>
      </c>
      <c r="T30" s="44">
        <v>18.82</v>
      </c>
      <c r="U30" s="44">
        <v>19.11</v>
      </c>
      <c r="V30" s="44">
        <v>19.420000000000002</v>
      </c>
      <c r="W30" s="44">
        <v>19.73</v>
      </c>
      <c r="X30" s="44">
        <v>20.05</v>
      </c>
      <c r="Y30" s="44">
        <v>20.38</v>
      </c>
      <c r="Z30" s="44">
        <v>20.72</v>
      </c>
      <c r="AA30" s="44">
        <v>21.06</v>
      </c>
      <c r="AB30" s="44">
        <v>21.42</v>
      </c>
      <c r="AC30" s="44">
        <v>21.79</v>
      </c>
      <c r="AD30" s="44">
        <v>22.17</v>
      </c>
      <c r="AE30" s="44">
        <v>22.56</v>
      </c>
      <c r="AF30" s="44">
        <v>22.97</v>
      </c>
      <c r="AG30" s="44">
        <v>23.38</v>
      </c>
      <c r="AH30" s="44">
        <v>23.81</v>
      </c>
      <c r="AI30" s="44">
        <v>24.26</v>
      </c>
      <c r="AJ30" s="44">
        <v>24.71</v>
      </c>
      <c r="AK30" s="44">
        <v>25.18</v>
      </c>
      <c r="AL30" s="44">
        <v>25.67</v>
      </c>
      <c r="AM30" s="44">
        <v>26.17</v>
      </c>
      <c r="AN30" s="44">
        <v>26.69</v>
      </c>
      <c r="AO30" s="44">
        <v>27.23</v>
      </c>
      <c r="AP30" s="44"/>
    </row>
    <row r="31" spans="1:42" x14ac:dyDescent="0.2">
      <c r="A31" s="43">
        <v>4</v>
      </c>
      <c r="B31" s="44">
        <v>14.39</v>
      </c>
      <c r="C31" s="44">
        <v>14.6</v>
      </c>
      <c r="D31" s="44">
        <v>14.82</v>
      </c>
      <c r="E31" s="44">
        <v>15.04</v>
      </c>
      <c r="F31" s="44">
        <v>15.26</v>
      </c>
      <c r="G31" s="44">
        <v>15.49</v>
      </c>
      <c r="H31" s="44">
        <v>15.72</v>
      </c>
      <c r="I31" s="44">
        <v>15.95</v>
      </c>
      <c r="J31" s="44">
        <v>16.190000000000001</v>
      </c>
      <c r="K31" s="44">
        <v>16.43</v>
      </c>
      <c r="L31" s="44">
        <v>16.68</v>
      </c>
      <c r="M31" s="44">
        <v>16.93</v>
      </c>
      <c r="N31" s="44">
        <v>17.190000000000001</v>
      </c>
      <c r="O31" s="44">
        <v>17.45</v>
      </c>
      <c r="P31" s="44">
        <v>17.71</v>
      </c>
      <c r="Q31" s="44">
        <v>17.989999999999998</v>
      </c>
      <c r="R31" s="44">
        <v>18.260000000000002</v>
      </c>
      <c r="S31" s="44">
        <v>18.55</v>
      </c>
      <c r="T31" s="44">
        <v>18.84</v>
      </c>
      <c r="U31" s="44">
        <v>19.14</v>
      </c>
      <c r="V31" s="44">
        <v>19.440000000000001</v>
      </c>
      <c r="W31" s="44">
        <v>19.760000000000002</v>
      </c>
      <c r="X31" s="44">
        <v>20.079999999999998</v>
      </c>
      <c r="Y31" s="44">
        <v>20.41</v>
      </c>
      <c r="Z31" s="44">
        <v>20.74</v>
      </c>
      <c r="AA31" s="44">
        <v>21.09</v>
      </c>
      <c r="AB31" s="44">
        <v>21.45</v>
      </c>
      <c r="AC31" s="44">
        <v>21.82</v>
      </c>
      <c r="AD31" s="44">
        <v>22.2</v>
      </c>
      <c r="AE31" s="44">
        <v>22.59</v>
      </c>
      <c r="AF31" s="44">
        <v>23</v>
      </c>
      <c r="AG31" s="44">
        <v>23.42</v>
      </c>
      <c r="AH31" s="44">
        <v>23.85</v>
      </c>
      <c r="AI31" s="44">
        <v>24.29</v>
      </c>
      <c r="AJ31" s="44">
        <v>24.75</v>
      </c>
      <c r="AK31" s="44">
        <v>25.22</v>
      </c>
      <c r="AL31" s="44">
        <v>25.71</v>
      </c>
      <c r="AM31" s="44">
        <v>26.22</v>
      </c>
      <c r="AN31" s="44">
        <v>26.74</v>
      </c>
      <c r="AO31" s="44">
        <v>27.28</v>
      </c>
      <c r="AP31" s="44"/>
    </row>
    <row r="32" spans="1:42" x14ac:dyDescent="0.2">
      <c r="A32" s="43">
        <v>5</v>
      </c>
      <c r="B32" s="44">
        <v>14.41</v>
      </c>
      <c r="C32" s="44">
        <v>14.62</v>
      </c>
      <c r="D32" s="44">
        <v>14.84</v>
      </c>
      <c r="E32" s="44">
        <v>15.06</v>
      </c>
      <c r="F32" s="44">
        <v>15.28</v>
      </c>
      <c r="G32" s="44">
        <v>15.5</v>
      </c>
      <c r="H32" s="44">
        <v>15.73</v>
      </c>
      <c r="I32" s="44">
        <v>15.97</v>
      </c>
      <c r="J32" s="44">
        <v>16.21</v>
      </c>
      <c r="K32" s="44">
        <v>16.45</v>
      </c>
      <c r="L32" s="44">
        <v>16.7</v>
      </c>
      <c r="M32" s="44">
        <v>16.95</v>
      </c>
      <c r="N32" s="44">
        <v>17.21</v>
      </c>
      <c r="O32" s="44">
        <v>17.47</v>
      </c>
      <c r="P32" s="44">
        <v>17.739999999999998</v>
      </c>
      <c r="Q32" s="44">
        <v>18.010000000000002</v>
      </c>
      <c r="R32" s="44">
        <v>18.29</v>
      </c>
      <c r="S32" s="44">
        <v>18.57</v>
      </c>
      <c r="T32" s="44">
        <v>18.86</v>
      </c>
      <c r="U32" s="44">
        <v>19.16</v>
      </c>
      <c r="V32" s="44">
        <v>19.47</v>
      </c>
      <c r="W32" s="44">
        <v>19.78</v>
      </c>
      <c r="X32" s="44">
        <v>20.100000000000001</v>
      </c>
      <c r="Y32" s="44">
        <v>20.43</v>
      </c>
      <c r="Z32" s="44">
        <v>20.77</v>
      </c>
      <c r="AA32" s="44">
        <v>21.12</v>
      </c>
      <c r="AB32" s="44">
        <v>21.48</v>
      </c>
      <c r="AC32" s="44">
        <v>21.85</v>
      </c>
      <c r="AD32" s="44">
        <v>22.23</v>
      </c>
      <c r="AE32" s="44">
        <v>22.63</v>
      </c>
      <c r="AF32" s="44">
        <v>23.04</v>
      </c>
      <c r="AG32" s="44">
        <v>23.46</v>
      </c>
      <c r="AH32" s="44">
        <v>23.89</v>
      </c>
      <c r="AI32" s="44">
        <v>24.33</v>
      </c>
      <c r="AJ32" s="44">
        <v>24.79</v>
      </c>
      <c r="AK32" s="44">
        <v>25.26</v>
      </c>
      <c r="AL32" s="44">
        <v>25.75</v>
      </c>
      <c r="AM32" s="44">
        <v>26.26</v>
      </c>
      <c r="AN32" s="44">
        <v>26.78</v>
      </c>
      <c r="AO32" s="44">
        <v>27.33</v>
      </c>
      <c r="AP32" s="44"/>
    </row>
    <row r="33" spans="1:42" x14ac:dyDescent="0.2">
      <c r="A33" s="43">
        <v>6</v>
      </c>
      <c r="B33" s="44">
        <v>14.43</v>
      </c>
      <c r="C33" s="44">
        <v>14.64</v>
      </c>
      <c r="D33" s="44">
        <v>14.86</v>
      </c>
      <c r="E33" s="44">
        <v>15.07</v>
      </c>
      <c r="F33" s="44">
        <v>15.3</v>
      </c>
      <c r="G33" s="44">
        <v>15.52</v>
      </c>
      <c r="H33" s="44">
        <v>15.75</v>
      </c>
      <c r="I33" s="44">
        <v>15.99</v>
      </c>
      <c r="J33" s="44">
        <v>16.23</v>
      </c>
      <c r="K33" s="44">
        <v>16.47</v>
      </c>
      <c r="L33" s="44">
        <v>16.72</v>
      </c>
      <c r="M33" s="44">
        <v>16.97</v>
      </c>
      <c r="N33" s="44">
        <v>17.23</v>
      </c>
      <c r="O33" s="44">
        <v>17.489999999999998</v>
      </c>
      <c r="P33" s="44">
        <v>17.760000000000002</v>
      </c>
      <c r="Q33" s="44">
        <v>18.03</v>
      </c>
      <c r="R33" s="44">
        <v>18.309999999999999</v>
      </c>
      <c r="S33" s="44">
        <v>18.600000000000001</v>
      </c>
      <c r="T33" s="44">
        <v>18.89</v>
      </c>
      <c r="U33" s="44">
        <v>19.190000000000001</v>
      </c>
      <c r="V33" s="44">
        <v>19.489999999999998</v>
      </c>
      <c r="W33" s="44">
        <v>19.809999999999999</v>
      </c>
      <c r="X33" s="44">
        <v>20.13</v>
      </c>
      <c r="Y33" s="44">
        <v>20.46</v>
      </c>
      <c r="Z33" s="44">
        <v>20.8</v>
      </c>
      <c r="AA33" s="44">
        <v>21.15</v>
      </c>
      <c r="AB33" s="44">
        <v>21.51</v>
      </c>
      <c r="AC33" s="44">
        <v>21.88</v>
      </c>
      <c r="AD33" s="44">
        <v>22.27</v>
      </c>
      <c r="AE33" s="44">
        <v>22.66</v>
      </c>
      <c r="AF33" s="44">
        <v>23.07</v>
      </c>
      <c r="AG33" s="44">
        <v>23.49</v>
      </c>
      <c r="AH33" s="44">
        <v>23.92</v>
      </c>
      <c r="AI33" s="44">
        <v>24.37</v>
      </c>
      <c r="AJ33" s="44">
        <v>24.83</v>
      </c>
      <c r="AK33" s="44">
        <v>25.3</v>
      </c>
      <c r="AL33" s="44">
        <v>25.8</v>
      </c>
      <c r="AM33" s="44">
        <v>26.3</v>
      </c>
      <c r="AN33" s="44">
        <v>26.83</v>
      </c>
      <c r="AO33" s="44">
        <v>27.37</v>
      </c>
      <c r="AP33" s="44"/>
    </row>
    <row r="34" spans="1:42" x14ac:dyDescent="0.2">
      <c r="A34" s="43">
        <v>7</v>
      </c>
      <c r="B34" s="44">
        <v>14.45</v>
      </c>
      <c r="C34" s="44">
        <v>14.66</v>
      </c>
      <c r="D34" s="44">
        <v>14.87</v>
      </c>
      <c r="E34" s="44">
        <v>15.09</v>
      </c>
      <c r="F34" s="44">
        <v>15.32</v>
      </c>
      <c r="G34" s="44">
        <v>15.54</v>
      </c>
      <c r="H34" s="44">
        <v>15.77</v>
      </c>
      <c r="I34" s="44">
        <v>16.010000000000002</v>
      </c>
      <c r="J34" s="44">
        <v>16.25</v>
      </c>
      <c r="K34" s="44">
        <v>16.489999999999998</v>
      </c>
      <c r="L34" s="44">
        <v>16.739999999999998</v>
      </c>
      <c r="M34" s="44">
        <v>16.989999999999998</v>
      </c>
      <c r="N34" s="44">
        <v>17.25</v>
      </c>
      <c r="O34" s="44">
        <v>17.510000000000002</v>
      </c>
      <c r="P34" s="44">
        <v>17.78</v>
      </c>
      <c r="Q34" s="44">
        <v>18.059999999999999</v>
      </c>
      <c r="R34" s="44">
        <v>18.34</v>
      </c>
      <c r="S34" s="44">
        <v>18.62</v>
      </c>
      <c r="T34" s="44">
        <v>18.91</v>
      </c>
      <c r="U34" s="44">
        <v>19.21</v>
      </c>
      <c r="V34" s="44">
        <v>19.52</v>
      </c>
      <c r="W34" s="44">
        <v>19.829999999999998</v>
      </c>
      <c r="X34" s="44">
        <v>20.16</v>
      </c>
      <c r="Y34" s="44">
        <v>20.49</v>
      </c>
      <c r="Z34" s="44">
        <v>20.83</v>
      </c>
      <c r="AA34" s="44">
        <v>21.18</v>
      </c>
      <c r="AB34" s="44">
        <v>21.54</v>
      </c>
      <c r="AC34" s="44">
        <v>21.91</v>
      </c>
      <c r="AD34" s="44">
        <v>22.3</v>
      </c>
      <c r="AE34" s="44">
        <v>22.69</v>
      </c>
      <c r="AF34" s="44">
        <v>23.1</v>
      </c>
      <c r="AG34" s="44">
        <v>23.53</v>
      </c>
      <c r="AH34" s="44">
        <v>23.96</v>
      </c>
      <c r="AI34" s="44">
        <v>24.41</v>
      </c>
      <c r="AJ34" s="44">
        <v>24.87</v>
      </c>
      <c r="AK34" s="44">
        <v>25.35</v>
      </c>
      <c r="AL34" s="44">
        <v>25.84</v>
      </c>
      <c r="AM34" s="44">
        <v>26.35</v>
      </c>
      <c r="AN34" s="44">
        <v>26.87</v>
      </c>
      <c r="AO34" s="44">
        <v>27.42</v>
      </c>
      <c r="AP34" s="44"/>
    </row>
    <row r="35" spans="1:42" x14ac:dyDescent="0.2">
      <c r="A35" s="43">
        <v>8</v>
      </c>
      <c r="B35" s="44">
        <v>14.46</v>
      </c>
      <c r="C35" s="44">
        <v>14.68</v>
      </c>
      <c r="D35" s="44">
        <v>14.89</v>
      </c>
      <c r="E35" s="44">
        <v>15.11</v>
      </c>
      <c r="F35" s="44">
        <v>15.33</v>
      </c>
      <c r="G35" s="44">
        <v>15.56</v>
      </c>
      <c r="H35" s="44">
        <v>15.79</v>
      </c>
      <c r="I35" s="44">
        <v>16.03</v>
      </c>
      <c r="J35" s="44">
        <v>16.27</v>
      </c>
      <c r="K35" s="44">
        <v>16.510000000000002</v>
      </c>
      <c r="L35" s="44">
        <v>16.760000000000002</v>
      </c>
      <c r="M35" s="44">
        <v>17.010000000000002</v>
      </c>
      <c r="N35" s="44">
        <v>17.27</v>
      </c>
      <c r="O35" s="44">
        <v>17.54</v>
      </c>
      <c r="P35" s="44">
        <v>17.8</v>
      </c>
      <c r="Q35" s="44">
        <v>18.079999999999998</v>
      </c>
      <c r="R35" s="44">
        <v>18.36</v>
      </c>
      <c r="S35" s="44">
        <v>18.649999999999999</v>
      </c>
      <c r="T35" s="44">
        <v>18.940000000000001</v>
      </c>
      <c r="U35" s="44">
        <v>19.239999999999998</v>
      </c>
      <c r="V35" s="44">
        <v>19.55</v>
      </c>
      <c r="W35" s="44">
        <v>19.86</v>
      </c>
      <c r="X35" s="44">
        <v>20.18</v>
      </c>
      <c r="Y35" s="44">
        <v>20.52</v>
      </c>
      <c r="Z35" s="44">
        <v>20.86</v>
      </c>
      <c r="AA35" s="44">
        <v>21.21</v>
      </c>
      <c r="AB35" s="44">
        <v>21.57</v>
      </c>
      <c r="AC35" s="44">
        <v>21.95</v>
      </c>
      <c r="AD35" s="44">
        <v>22.33</v>
      </c>
      <c r="AE35" s="44">
        <v>22.73</v>
      </c>
      <c r="AF35" s="44">
        <v>23.14</v>
      </c>
      <c r="AG35" s="44">
        <v>23.56</v>
      </c>
      <c r="AH35" s="44">
        <v>24</v>
      </c>
      <c r="AI35" s="44">
        <v>24.45</v>
      </c>
      <c r="AJ35" s="44">
        <v>24.91</v>
      </c>
      <c r="AK35" s="44">
        <v>25.39</v>
      </c>
      <c r="AL35" s="44">
        <v>25.88</v>
      </c>
      <c r="AM35" s="44">
        <v>26.39</v>
      </c>
      <c r="AN35" s="44">
        <v>26.92</v>
      </c>
      <c r="AO35" s="44">
        <v>27.46</v>
      </c>
      <c r="AP35" s="44"/>
    </row>
    <row r="36" spans="1:42" x14ac:dyDescent="0.2">
      <c r="A36" s="43">
        <v>9</v>
      </c>
      <c r="B36" s="44">
        <v>14.48</v>
      </c>
      <c r="C36" s="44">
        <v>14.69</v>
      </c>
      <c r="D36" s="44">
        <v>14.91</v>
      </c>
      <c r="E36" s="44">
        <v>15.13</v>
      </c>
      <c r="F36" s="44">
        <v>15.35</v>
      </c>
      <c r="G36" s="44">
        <v>15.58</v>
      </c>
      <c r="H36" s="44">
        <v>15.81</v>
      </c>
      <c r="I36" s="44">
        <v>16.05</v>
      </c>
      <c r="J36" s="44">
        <v>16.29</v>
      </c>
      <c r="K36" s="44">
        <v>16.53</v>
      </c>
      <c r="L36" s="44">
        <v>16.78</v>
      </c>
      <c r="M36" s="44">
        <v>17.04</v>
      </c>
      <c r="N36" s="44">
        <v>17.29</v>
      </c>
      <c r="O36" s="44">
        <v>17.559999999999999</v>
      </c>
      <c r="P36" s="44">
        <v>17.829999999999998</v>
      </c>
      <c r="Q36" s="44">
        <v>18.100000000000001</v>
      </c>
      <c r="R36" s="44">
        <v>18.38</v>
      </c>
      <c r="S36" s="44">
        <v>18.670000000000002</v>
      </c>
      <c r="T36" s="44">
        <v>18.96</v>
      </c>
      <c r="U36" s="44">
        <v>19.260000000000002</v>
      </c>
      <c r="V36" s="44">
        <v>19.57</v>
      </c>
      <c r="W36" s="44">
        <v>19.89</v>
      </c>
      <c r="X36" s="44">
        <v>20.21</v>
      </c>
      <c r="Y36" s="44">
        <v>20.55</v>
      </c>
      <c r="Z36" s="44">
        <v>20.89</v>
      </c>
      <c r="AA36" s="44">
        <v>21.24</v>
      </c>
      <c r="AB36" s="44">
        <v>21.6</v>
      </c>
      <c r="AC36" s="44">
        <v>21.98</v>
      </c>
      <c r="AD36" s="44">
        <v>22.36</v>
      </c>
      <c r="AE36" s="44">
        <v>22.76</v>
      </c>
      <c r="AF36" s="44">
        <v>23.17</v>
      </c>
      <c r="AG36" s="44">
        <v>23.6</v>
      </c>
      <c r="AH36" s="44">
        <v>24.03</v>
      </c>
      <c r="AI36" s="44">
        <v>24.48</v>
      </c>
      <c r="AJ36" s="44">
        <v>24.95</v>
      </c>
      <c r="AK36" s="44">
        <v>25.43</v>
      </c>
      <c r="AL36" s="44">
        <v>25.92</v>
      </c>
      <c r="AM36" s="44">
        <v>26.43</v>
      </c>
      <c r="AN36" s="44">
        <v>26.96</v>
      </c>
      <c r="AO36" s="44">
        <v>27.51</v>
      </c>
      <c r="AP36" s="44"/>
    </row>
    <row r="37" spans="1:42" x14ac:dyDescent="0.2">
      <c r="A37" s="43">
        <v>10</v>
      </c>
      <c r="B37" s="44">
        <v>14.5</v>
      </c>
      <c r="C37" s="44">
        <v>14.71</v>
      </c>
      <c r="D37" s="44">
        <v>14.93</v>
      </c>
      <c r="E37" s="44">
        <v>15.15</v>
      </c>
      <c r="F37" s="44">
        <v>15.37</v>
      </c>
      <c r="G37" s="44">
        <v>15.6</v>
      </c>
      <c r="H37" s="44">
        <v>15.83</v>
      </c>
      <c r="I37" s="44">
        <v>16.07</v>
      </c>
      <c r="J37" s="44">
        <v>16.309999999999999</v>
      </c>
      <c r="K37" s="44">
        <v>16.55</v>
      </c>
      <c r="L37" s="44">
        <v>16.8</v>
      </c>
      <c r="M37" s="44">
        <v>17.059999999999999</v>
      </c>
      <c r="N37" s="44">
        <v>17.32</v>
      </c>
      <c r="O37" s="44">
        <v>17.579999999999998</v>
      </c>
      <c r="P37" s="44">
        <v>17.850000000000001</v>
      </c>
      <c r="Q37" s="44">
        <v>18.12</v>
      </c>
      <c r="R37" s="44">
        <v>18.41</v>
      </c>
      <c r="S37" s="44">
        <v>18.690000000000001</v>
      </c>
      <c r="T37" s="44">
        <v>18.989999999999998</v>
      </c>
      <c r="U37" s="44">
        <v>19.29</v>
      </c>
      <c r="V37" s="44">
        <v>19.600000000000001</v>
      </c>
      <c r="W37" s="44">
        <v>19.91</v>
      </c>
      <c r="X37" s="44">
        <v>20.239999999999998</v>
      </c>
      <c r="Y37" s="44">
        <v>20.57</v>
      </c>
      <c r="Z37" s="44">
        <v>20.92</v>
      </c>
      <c r="AA37" s="44">
        <v>21.27</v>
      </c>
      <c r="AB37" s="44">
        <v>21.63</v>
      </c>
      <c r="AC37" s="44">
        <v>22.01</v>
      </c>
      <c r="AD37" s="44">
        <v>22.39</v>
      </c>
      <c r="AE37" s="44">
        <v>22.8</v>
      </c>
      <c r="AF37" s="44">
        <v>23.21</v>
      </c>
      <c r="AG37" s="44">
        <v>23.63</v>
      </c>
      <c r="AH37" s="44">
        <v>24.07</v>
      </c>
      <c r="AI37" s="44">
        <v>24.52</v>
      </c>
      <c r="AJ37" s="44">
        <v>24.99</v>
      </c>
      <c r="AK37" s="44">
        <v>25.47</v>
      </c>
      <c r="AL37" s="44">
        <v>25.96</v>
      </c>
      <c r="AM37" s="44">
        <v>26.47</v>
      </c>
      <c r="AN37" s="44">
        <v>27.01</v>
      </c>
      <c r="AO37" s="44">
        <v>27.56</v>
      </c>
      <c r="AP37" s="44"/>
    </row>
    <row r="38" spans="1:42" x14ac:dyDescent="0.2">
      <c r="A38" s="43">
        <v>11</v>
      </c>
      <c r="B38" s="44">
        <v>14.52</v>
      </c>
      <c r="C38" s="44">
        <v>14.73</v>
      </c>
      <c r="D38" s="44">
        <v>14.95</v>
      </c>
      <c r="E38" s="44">
        <v>15.17</v>
      </c>
      <c r="F38" s="44">
        <v>15.39</v>
      </c>
      <c r="G38" s="44">
        <v>15.62</v>
      </c>
      <c r="H38" s="44">
        <v>15.85</v>
      </c>
      <c r="I38" s="44">
        <v>16.09</v>
      </c>
      <c r="J38" s="44">
        <v>16.329999999999998</v>
      </c>
      <c r="K38" s="44">
        <v>16.57</v>
      </c>
      <c r="L38" s="44">
        <v>16.82</v>
      </c>
      <c r="M38" s="44">
        <v>17.079999999999998</v>
      </c>
      <c r="N38" s="44">
        <v>17.34</v>
      </c>
      <c r="O38" s="44">
        <v>17.600000000000001</v>
      </c>
      <c r="P38" s="44">
        <v>17.87</v>
      </c>
      <c r="Q38" s="44">
        <v>18.149999999999999</v>
      </c>
      <c r="R38" s="44">
        <v>18.43</v>
      </c>
      <c r="S38" s="44">
        <v>18.72</v>
      </c>
      <c r="T38" s="44">
        <v>19.010000000000002</v>
      </c>
      <c r="U38" s="44">
        <v>19.309999999999999</v>
      </c>
      <c r="V38" s="44">
        <v>19.62</v>
      </c>
      <c r="W38" s="44">
        <v>19.940000000000001</v>
      </c>
      <c r="X38" s="44">
        <v>20.27</v>
      </c>
      <c r="Y38" s="44">
        <v>20.6</v>
      </c>
      <c r="Z38" s="44">
        <v>20.95</v>
      </c>
      <c r="AA38" s="44">
        <v>21.3</v>
      </c>
      <c r="AB38" s="44">
        <v>21.66</v>
      </c>
      <c r="AC38" s="44">
        <v>22.04</v>
      </c>
      <c r="AD38" s="44">
        <v>22.43</v>
      </c>
      <c r="AE38" s="44">
        <v>22.83</v>
      </c>
      <c r="AF38" s="44">
        <v>23.24</v>
      </c>
      <c r="AG38" s="44">
        <v>23.67</v>
      </c>
      <c r="AH38" s="44">
        <v>24.11</v>
      </c>
      <c r="AI38" s="44">
        <v>24.56</v>
      </c>
      <c r="AJ38" s="44">
        <v>25.02</v>
      </c>
      <c r="AK38" s="44">
        <v>25.51</v>
      </c>
      <c r="AL38" s="44">
        <v>26</v>
      </c>
      <c r="AM38" s="44">
        <v>26.52</v>
      </c>
      <c r="AN38" s="44">
        <v>27.05</v>
      </c>
      <c r="AO38" s="44">
        <v>27.6</v>
      </c>
      <c r="AP38" s="44"/>
    </row>
  </sheetData>
  <sheetProtection algorithmName="SHA-512" hashValue="eY7sIeAaz5jaLejU4EEkCmgu9tOnOWUw7ajnBRz5UHrQ4zP5iMRAIhcLHd2PwErDecma2quTNDJ0Ug8Wn4qLqw==" saltValue="KB+Bst/9tCBmyY6cNHg/zA==" spinCount="100000" sheet="1" objects="1" scenarios="1"/>
  <conditionalFormatting sqref="A6:A21">
    <cfRule type="expression" dxfId="123" priority="1" stopIfTrue="1">
      <formula>MOD(ROW(),2)=0</formula>
    </cfRule>
    <cfRule type="expression" dxfId="122" priority="2" stopIfTrue="1">
      <formula>MOD(ROW(),2)&lt;&gt;0</formula>
    </cfRule>
  </conditionalFormatting>
  <conditionalFormatting sqref="B6:M21">
    <cfRule type="expression" dxfId="121" priority="3" stopIfTrue="1">
      <formula>MOD(ROW(),2)=0</formula>
    </cfRule>
    <cfRule type="expression" dxfId="120" priority="4" stopIfTrue="1">
      <formula>MOD(ROW(),2)&lt;&gt;0</formula>
    </cfRule>
  </conditionalFormatting>
  <conditionalFormatting sqref="A26:A38">
    <cfRule type="expression" dxfId="119" priority="5" stopIfTrue="1">
      <formula>MOD(ROW(),2)=0</formula>
    </cfRule>
    <cfRule type="expression" dxfId="118" priority="6" stopIfTrue="1">
      <formula>MOD(ROW(),2)&lt;&gt;0</formula>
    </cfRule>
  </conditionalFormatting>
  <conditionalFormatting sqref="B26:AP38">
    <cfRule type="expression" dxfId="117" priority="7" stopIfTrue="1">
      <formula>MOD(ROW(),2)=0</formula>
    </cfRule>
    <cfRule type="expression" dxfId="116" priority="8" stopIfTrue="1">
      <formula>MOD(ROW(),2)&lt;&gt;0</formula>
    </cfRule>
  </conditionalFormatting>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715A3-BDFB-4AF2-BDF4-9332E40A9576}">
  <sheetPr codeName="Sheet107"/>
  <dimension ref="A1:L38"/>
  <sheetViews>
    <sheetView showGridLines="0" workbookViewId="0">
      <selection activeCell="A6" sqref="A6"/>
    </sheetView>
  </sheetViews>
  <sheetFormatPr defaultRowHeight="12.75" x14ac:dyDescent="0.2"/>
  <cols>
    <col min="1" max="1" width="31.5703125" customWidth="1"/>
    <col min="2" max="12" width="22.5703125" customWidth="1"/>
  </cols>
  <sheetData>
    <row r="1" spans="1:12" s="1" customFormat="1" ht="20.25" x14ac:dyDescent="0.3">
      <c r="A1" s="2" t="s">
        <v>0</v>
      </c>
    </row>
    <row r="2" spans="1:12" s="1" customFormat="1" ht="15.75" x14ac:dyDescent="0.25">
      <c r="A2" s="30" t="s">
        <v>1</v>
      </c>
      <c r="B2" s="3" t="str">
        <f>wb_title</f>
        <v>Police_EW - Consolidated Factor Spreadsheet</v>
      </c>
    </row>
    <row r="3" spans="1:12" s="1" customFormat="1" ht="15.75" x14ac:dyDescent="0.25">
      <c r="A3" s="30" t="s">
        <v>2</v>
      </c>
      <c r="B3" s="3" t="str">
        <f>TABLE_FACTOR_TYPE_1 &amp; " - x-" &amp; TABLE_SERIES_NUMBER_1</f>
        <v>Scheme Pays AA - x-621</v>
      </c>
    </row>
    <row r="6" spans="1:12" x14ac:dyDescent="0.2">
      <c r="A6" s="40" t="s">
        <v>472</v>
      </c>
      <c r="B6" s="48" t="s">
        <v>473</v>
      </c>
      <c r="C6" s="48"/>
      <c r="D6" s="48"/>
      <c r="E6" s="48"/>
      <c r="F6" s="48"/>
      <c r="G6" s="48"/>
      <c r="H6" s="48"/>
      <c r="I6" s="48"/>
      <c r="J6" s="48"/>
      <c r="K6" s="48"/>
      <c r="L6" s="48"/>
    </row>
    <row r="7" spans="1:12" x14ac:dyDescent="0.2">
      <c r="A7" s="40" t="s">
        <v>474</v>
      </c>
      <c r="B7" s="48" t="s">
        <v>31</v>
      </c>
      <c r="C7" s="48"/>
      <c r="D7" s="48"/>
      <c r="E7" s="48"/>
      <c r="F7" s="48"/>
      <c r="G7" s="48"/>
      <c r="H7" s="48"/>
      <c r="I7" s="48"/>
      <c r="J7" s="48"/>
      <c r="K7" s="48"/>
      <c r="L7" s="48"/>
    </row>
    <row r="8" spans="1:12" x14ac:dyDescent="0.2">
      <c r="A8" s="40" t="s">
        <v>137</v>
      </c>
      <c r="B8" s="48">
        <v>2006</v>
      </c>
      <c r="C8" s="48"/>
      <c r="D8" s="48"/>
      <c r="E8" s="48"/>
      <c r="F8" s="48"/>
      <c r="G8" s="48"/>
      <c r="H8" s="48"/>
      <c r="I8" s="48"/>
      <c r="J8" s="48"/>
      <c r="K8" s="48"/>
      <c r="L8" s="48"/>
    </row>
    <row r="9" spans="1:12" x14ac:dyDescent="0.2">
      <c r="A9" s="40" t="s">
        <v>138</v>
      </c>
      <c r="B9" s="48" t="s">
        <v>423</v>
      </c>
      <c r="C9" s="48"/>
      <c r="D9" s="48"/>
      <c r="E9" s="48"/>
      <c r="F9" s="48"/>
      <c r="G9" s="48"/>
      <c r="H9" s="48"/>
      <c r="I9" s="48"/>
      <c r="J9" s="48"/>
      <c r="K9" s="48"/>
      <c r="L9" s="48"/>
    </row>
    <row r="10" spans="1:12" x14ac:dyDescent="0.2">
      <c r="A10" s="40" t="s">
        <v>6</v>
      </c>
      <c r="B10" s="48" t="s">
        <v>437</v>
      </c>
      <c r="C10" s="48"/>
      <c r="D10" s="48"/>
      <c r="E10" s="48"/>
      <c r="F10" s="48"/>
      <c r="G10" s="48"/>
      <c r="H10" s="48"/>
      <c r="I10" s="48"/>
      <c r="J10" s="48"/>
      <c r="K10" s="48"/>
      <c r="L10" s="48"/>
    </row>
    <row r="11" spans="1:12" x14ac:dyDescent="0.2">
      <c r="A11" s="40" t="s">
        <v>139</v>
      </c>
      <c r="B11" s="48" t="s">
        <v>176</v>
      </c>
      <c r="C11" s="48"/>
      <c r="D11" s="48"/>
      <c r="E11" s="48"/>
      <c r="F11" s="48"/>
      <c r="G11" s="48"/>
      <c r="H11" s="48"/>
      <c r="I11" s="48"/>
      <c r="J11" s="48"/>
      <c r="K11" s="48"/>
      <c r="L11" s="48"/>
    </row>
    <row r="12" spans="1:12" x14ac:dyDescent="0.2">
      <c r="A12" s="40" t="s">
        <v>140</v>
      </c>
      <c r="B12" s="48" t="s">
        <v>287</v>
      </c>
      <c r="C12" s="48"/>
      <c r="D12" s="48"/>
      <c r="E12" s="48"/>
      <c r="F12" s="48"/>
      <c r="G12" s="48"/>
      <c r="H12" s="48"/>
      <c r="I12" s="48"/>
      <c r="J12" s="48"/>
      <c r="K12" s="48"/>
      <c r="L12" s="48"/>
    </row>
    <row r="13" spans="1:12" x14ac:dyDescent="0.2">
      <c r="A13" s="40" t="s">
        <v>475</v>
      </c>
      <c r="B13" s="48">
        <v>1</v>
      </c>
      <c r="C13" s="48"/>
      <c r="D13" s="48"/>
      <c r="E13" s="48"/>
      <c r="F13" s="48"/>
      <c r="G13" s="48"/>
      <c r="H13" s="48"/>
      <c r="I13" s="48"/>
      <c r="J13" s="48"/>
      <c r="K13" s="48"/>
      <c r="L13" s="48"/>
    </row>
    <row r="14" spans="1:12" x14ac:dyDescent="0.2">
      <c r="A14" s="40" t="s">
        <v>142</v>
      </c>
      <c r="B14" s="48">
        <v>621</v>
      </c>
      <c r="C14" s="48"/>
      <c r="D14" s="48"/>
      <c r="E14" s="48"/>
      <c r="F14" s="48"/>
      <c r="G14" s="48"/>
      <c r="H14" s="48"/>
      <c r="I14" s="48"/>
      <c r="J14" s="48"/>
      <c r="K14" s="48"/>
      <c r="L14" s="48"/>
    </row>
    <row r="15" spans="1:12" x14ac:dyDescent="0.2">
      <c r="A15" s="40" t="s">
        <v>476</v>
      </c>
      <c r="B15" s="48">
        <v>621</v>
      </c>
      <c r="C15" s="48"/>
      <c r="D15" s="48"/>
      <c r="E15" s="48"/>
      <c r="F15" s="48"/>
      <c r="G15" s="48"/>
      <c r="H15" s="48"/>
      <c r="I15" s="48"/>
      <c r="J15" s="48"/>
      <c r="K15" s="48"/>
      <c r="L15" s="48"/>
    </row>
    <row r="16" spans="1:12" x14ac:dyDescent="0.2">
      <c r="A16" s="40" t="s">
        <v>144</v>
      </c>
      <c r="B16" s="48" t="s">
        <v>439</v>
      </c>
      <c r="C16" s="48"/>
      <c r="D16" s="48"/>
      <c r="E16" s="48"/>
      <c r="F16" s="48"/>
      <c r="G16" s="48"/>
      <c r="H16" s="48"/>
      <c r="I16" s="48"/>
      <c r="J16" s="48"/>
      <c r="K16" s="48"/>
      <c r="L16" s="48"/>
    </row>
    <row r="17" spans="1:12" x14ac:dyDescent="0.2">
      <c r="A17" s="41" t="s">
        <v>477</v>
      </c>
      <c r="B17" s="48"/>
      <c r="C17" s="48"/>
      <c r="D17" s="48"/>
      <c r="E17" s="48"/>
      <c r="F17" s="48"/>
      <c r="G17" s="48"/>
      <c r="H17" s="48"/>
      <c r="I17" s="48"/>
      <c r="J17" s="48"/>
      <c r="K17" s="48"/>
      <c r="L17" s="48"/>
    </row>
    <row r="18" spans="1:12" x14ac:dyDescent="0.2">
      <c r="A18" s="40" t="s">
        <v>146</v>
      </c>
      <c r="B18" s="50">
        <v>45135</v>
      </c>
      <c r="C18" s="50"/>
      <c r="D18" s="50"/>
      <c r="E18" s="50"/>
      <c r="F18" s="50"/>
      <c r="G18" s="50"/>
      <c r="H18" s="50"/>
      <c r="I18" s="50"/>
      <c r="J18" s="50"/>
      <c r="K18" s="50"/>
      <c r="L18" s="50"/>
    </row>
    <row r="19" spans="1:12" x14ac:dyDescent="0.2">
      <c r="A19" s="40" t="s">
        <v>147</v>
      </c>
      <c r="B19" s="50">
        <v>45135</v>
      </c>
      <c r="C19" s="50"/>
      <c r="D19" s="50"/>
      <c r="E19" s="50"/>
      <c r="F19" s="50"/>
      <c r="G19" s="50"/>
      <c r="H19" s="50"/>
      <c r="I19" s="50"/>
      <c r="J19" s="50"/>
      <c r="K19" s="50"/>
      <c r="L19" s="50"/>
    </row>
    <row r="20" spans="1:12" x14ac:dyDescent="0.2">
      <c r="A20" s="40" t="s">
        <v>148</v>
      </c>
      <c r="B20" s="48" t="s">
        <v>156</v>
      </c>
      <c r="C20" s="48"/>
      <c r="D20" s="48"/>
      <c r="E20" s="48"/>
      <c r="F20" s="48"/>
      <c r="G20" s="48"/>
      <c r="H20" s="48"/>
      <c r="I20" s="48"/>
      <c r="J20" s="48"/>
      <c r="K20" s="48"/>
      <c r="L20" s="48"/>
    </row>
    <row r="21" spans="1:12" x14ac:dyDescent="0.2">
      <c r="A21" s="40" t="s">
        <v>478</v>
      </c>
      <c r="B21" s="48" t="s">
        <v>74</v>
      </c>
      <c r="C21" s="48"/>
      <c r="D21" s="48"/>
      <c r="E21" s="48"/>
      <c r="F21" s="48"/>
      <c r="G21" s="48"/>
      <c r="H21" s="48"/>
      <c r="I21" s="48"/>
      <c r="J21" s="48"/>
      <c r="K21" s="48"/>
      <c r="L21" s="48"/>
    </row>
    <row r="23" spans="1:12" x14ac:dyDescent="0.2">
      <c r="A23" s="23" t="str">
        <f>HYPERLINK("#'Factor List'!A1", "Back to Factor List")</f>
        <v>Back to Factor List</v>
      </c>
      <c r="B23" s="23" t="str">
        <f>HYPERLINK("#'Assumptions'!A1", "Assumptions")</f>
        <v>Assumptions</v>
      </c>
    </row>
    <row r="26" spans="1:12" s="61" customFormat="1" x14ac:dyDescent="0.2">
      <c r="A26" s="60" t="s">
        <v>503</v>
      </c>
      <c r="B26" s="60">
        <v>55</v>
      </c>
      <c r="C26" s="60">
        <v>56</v>
      </c>
      <c r="D26" s="60">
        <v>57</v>
      </c>
      <c r="E26" s="60">
        <v>58</v>
      </c>
      <c r="F26" s="60">
        <v>59</v>
      </c>
      <c r="G26" s="60">
        <v>60</v>
      </c>
      <c r="H26" s="60">
        <v>61</v>
      </c>
      <c r="I26" s="60">
        <v>62</v>
      </c>
      <c r="J26" s="60">
        <v>63</v>
      </c>
      <c r="K26" s="60">
        <v>64</v>
      </c>
      <c r="L26" s="60">
        <v>65</v>
      </c>
    </row>
    <row r="27" spans="1:12" x14ac:dyDescent="0.2">
      <c r="A27" s="43">
        <v>0</v>
      </c>
      <c r="B27" s="45">
        <v>0.629</v>
      </c>
      <c r="C27" s="45">
        <v>0.65400000000000003</v>
      </c>
      <c r="D27" s="45">
        <v>0.68200000000000005</v>
      </c>
      <c r="E27" s="45">
        <v>0.71199999999999997</v>
      </c>
      <c r="F27" s="45">
        <v>0.74399999999999999</v>
      </c>
      <c r="G27" s="45">
        <v>0.77800000000000002</v>
      </c>
      <c r="H27" s="45">
        <v>0.81599999999999995</v>
      </c>
      <c r="I27" s="45">
        <v>0.85599999999999998</v>
      </c>
      <c r="J27" s="45">
        <v>0.9</v>
      </c>
      <c r="K27" s="45">
        <v>0.94799999999999995</v>
      </c>
      <c r="L27" s="45">
        <v>1</v>
      </c>
    </row>
    <row r="28" spans="1:12" x14ac:dyDescent="0.2">
      <c r="A28" s="43">
        <v>1</v>
      </c>
      <c r="B28" s="45">
        <v>0.63100000000000001</v>
      </c>
      <c r="C28" s="45">
        <v>0.65700000000000003</v>
      </c>
      <c r="D28" s="45">
        <v>0.68500000000000005</v>
      </c>
      <c r="E28" s="45">
        <v>0.71499999999999997</v>
      </c>
      <c r="F28" s="45">
        <v>0.747</v>
      </c>
      <c r="G28" s="45">
        <v>0.78100000000000003</v>
      </c>
      <c r="H28" s="45">
        <v>0.81899999999999995</v>
      </c>
      <c r="I28" s="45">
        <v>0.86</v>
      </c>
      <c r="J28" s="45">
        <v>0.90400000000000003</v>
      </c>
      <c r="K28" s="45">
        <v>0.95199999999999996</v>
      </c>
      <c r="L28" s="45"/>
    </row>
    <row r="29" spans="1:12" x14ac:dyDescent="0.2">
      <c r="A29" s="43">
        <v>2</v>
      </c>
      <c r="B29" s="45">
        <v>0.63300000000000001</v>
      </c>
      <c r="C29" s="45">
        <v>0.65900000000000003</v>
      </c>
      <c r="D29" s="45">
        <v>0.68700000000000006</v>
      </c>
      <c r="E29" s="45">
        <v>0.71699999999999997</v>
      </c>
      <c r="F29" s="45">
        <v>0.75</v>
      </c>
      <c r="G29" s="45">
        <v>0.78500000000000003</v>
      </c>
      <c r="H29" s="45">
        <v>0.82199999999999995</v>
      </c>
      <c r="I29" s="45">
        <v>0.86299999999999999</v>
      </c>
      <c r="J29" s="45">
        <v>0.90800000000000003</v>
      </c>
      <c r="K29" s="45">
        <v>0.95599999999999996</v>
      </c>
      <c r="L29" s="45"/>
    </row>
    <row r="30" spans="1:12" x14ac:dyDescent="0.2">
      <c r="A30" s="43">
        <v>3</v>
      </c>
      <c r="B30" s="45">
        <v>0.63500000000000001</v>
      </c>
      <c r="C30" s="45">
        <v>0.66100000000000003</v>
      </c>
      <c r="D30" s="45">
        <v>0.69</v>
      </c>
      <c r="E30" s="45">
        <v>0.72</v>
      </c>
      <c r="F30" s="45">
        <v>0.752</v>
      </c>
      <c r="G30" s="45">
        <v>0.78800000000000003</v>
      </c>
      <c r="H30" s="45">
        <v>0.82599999999999996</v>
      </c>
      <c r="I30" s="45">
        <v>0.86699999999999999</v>
      </c>
      <c r="J30" s="45">
        <v>0.91200000000000003</v>
      </c>
      <c r="K30" s="45">
        <v>0.96099999999999997</v>
      </c>
      <c r="L30" s="45"/>
    </row>
    <row r="31" spans="1:12" x14ac:dyDescent="0.2">
      <c r="A31" s="43">
        <v>4</v>
      </c>
      <c r="B31" s="45">
        <v>0.63700000000000001</v>
      </c>
      <c r="C31" s="45">
        <v>0.66400000000000003</v>
      </c>
      <c r="D31" s="45">
        <v>0.69199999999999995</v>
      </c>
      <c r="E31" s="45">
        <v>0.72199999999999998</v>
      </c>
      <c r="F31" s="45">
        <v>0.755</v>
      </c>
      <c r="G31" s="45">
        <v>0.79100000000000004</v>
      </c>
      <c r="H31" s="45">
        <v>0.82899999999999996</v>
      </c>
      <c r="I31" s="45">
        <v>0.871</v>
      </c>
      <c r="J31" s="45">
        <v>0.91600000000000004</v>
      </c>
      <c r="K31" s="45">
        <v>0.96499999999999997</v>
      </c>
      <c r="L31" s="45"/>
    </row>
    <row r="32" spans="1:12" x14ac:dyDescent="0.2">
      <c r="A32" s="43">
        <v>5</v>
      </c>
      <c r="B32" s="45">
        <v>0.63900000000000001</v>
      </c>
      <c r="C32" s="45">
        <v>0.66600000000000004</v>
      </c>
      <c r="D32" s="45">
        <v>0.69399999999999995</v>
      </c>
      <c r="E32" s="45">
        <v>0.72499999999999998</v>
      </c>
      <c r="F32" s="45">
        <v>0.75800000000000001</v>
      </c>
      <c r="G32" s="45">
        <v>0.79400000000000004</v>
      </c>
      <c r="H32" s="45">
        <v>0.83199999999999996</v>
      </c>
      <c r="I32" s="45">
        <v>0.874</v>
      </c>
      <c r="J32" s="45">
        <v>0.92</v>
      </c>
      <c r="K32" s="45">
        <v>0.96899999999999997</v>
      </c>
      <c r="L32" s="45"/>
    </row>
    <row r="33" spans="1:12" x14ac:dyDescent="0.2">
      <c r="A33" s="43">
        <v>6</v>
      </c>
      <c r="B33" s="45">
        <v>0.64100000000000001</v>
      </c>
      <c r="C33" s="45">
        <v>0.66800000000000004</v>
      </c>
      <c r="D33" s="45">
        <v>0.69699999999999995</v>
      </c>
      <c r="E33" s="45">
        <v>0.72799999999999998</v>
      </c>
      <c r="F33" s="45">
        <v>0.76100000000000001</v>
      </c>
      <c r="G33" s="45">
        <v>0.79700000000000004</v>
      </c>
      <c r="H33" s="45">
        <v>0.83599999999999997</v>
      </c>
      <c r="I33" s="45">
        <v>0.878</v>
      </c>
      <c r="J33" s="45">
        <v>0.92400000000000004</v>
      </c>
      <c r="K33" s="45">
        <v>0.97399999999999998</v>
      </c>
      <c r="L33" s="45"/>
    </row>
    <row r="34" spans="1:12" x14ac:dyDescent="0.2">
      <c r="A34" s="43">
        <v>7</v>
      </c>
      <c r="B34" s="45">
        <v>0.64400000000000002</v>
      </c>
      <c r="C34" s="45">
        <v>0.67100000000000004</v>
      </c>
      <c r="D34" s="45">
        <v>0.69899999999999995</v>
      </c>
      <c r="E34" s="45">
        <v>0.73</v>
      </c>
      <c r="F34" s="45">
        <v>0.76400000000000001</v>
      </c>
      <c r="G34" s="45">
        <v>0.8</v>
      </c>
      <c r="H34" s="45">
        <v>0.83899999999999997</v>
      </c>
      <c r="I34" s="45">
        <v>0.88200000000000001</v>
      </c>
      <c r="J34" s="45">
        <v>0.92800000000000005</v>
      </c>
      <c r="K34" s="45">
        <v>0.97799999999999998</v>
      </c>
      <c r="L34" s="45"/>
    </row>
    <row r="35" spans="1:12" x14ac:dyDescent="0.2">
      <c r="A35" s="43">
        <v>8</v>
      </c>
      <c r="B35" s="45">
        <v>0.64600000000000002</v>
      </c>
      <c r="C35" s="45">
        <v>0.67300000000000004</v>
      </c>
      <c r="D35" s="45">
        <v>0.70199999999999996</v>
      </c>
      <c r="E35" s="45">
        <v>0.73299999999999998</v>
      </c>
      <c r="F35" s="45">
        <v>0.76700000000000002</v>
      </c>
      <c r="G35" s="45">
        <v>0.80300000000000005</v>
      </c>
      <c r="H35" s="45">
        <v>0.84199999999999997</v>
      </c>
      <c r="I35" s="45">
        <v>0.88500000000000001</v>
      </c>
      <c r="J35" s="45">
        <v>0.93200000000000005</v>
      </c>
      <c r="K35" s="45">
        <v>0.98299999999999998</v>
      </c>
      <c r="L35" s="45"/>
    </row>
    <row r="36" spans="1:12" x14ac:dyDescent="0.2">
      <c r="A36" s="43">
        <v>9</v>
      </c>
      <c r="B36" s="45">
        <v>0.64800000000000002</v>
      </c>
      <c r="C36" s="45">
        <v>0.67500000000000004</v>
      </c>
      <c r="D36" s="45">
        <v>0.70399999999999996</v>
      </c>
      <c r="E36" s="45">
        <v>0.73599999999999999</v>
      </c>
      <c r="F36" s="45">
        <v>0.77</v>
      </c>
      <c r="G36" s="45">
        <v>0.80600000000000005</v>
      </c>
      <c r="H36" s="45">
        <v>0.84599999999999997</v>
      </c>
      <c r="I36" s="45">
        <v>0.88900000000000001</v>
      </c>
      <c r="J36" s="45">
        <v>0.93600000000000005</v>
      </c>
      <c r="K36" s="45">
        <v>0.98699999999999999</v>
      </c>
      <c r="L36" s="45"/>
    </row>
    <row r="37" spans="1:12" x14ac:dyDescent="0.2">
      <c r="A37" s="43">
        <v>10</v>
      </c>
      <c r="B37" s="45">
        <v>0.65</v>
      </c>
      <c r="C37" s="45">
        <v>0.67700000000000005</v>
      </c>
      <c r="D37" s="45">
        <v>0.70699999999999996</v>
      </c>
      <c r="E37" s="45">
        <v>0.73799999999999999</v>
      </c>
      <c r="F37" s="45">
        <v>0.77300000000000002</v>
      </c>
      <c r="G37" s="45">
        <v>0.80900000000000005</v>
      </c>
      <c r="H37" s="45">
        <v>0.84899999999999998</v>
      </c>
      <c r="I37" s="45">
        <v>0.89300000000000002</v>
      </c>
      <c r="J37" s="45">
        <v>0.94</v>
      </c>
      <c r="K37" s="45">
        <v>0.99099999999999999</v>
      </c>
      <c r="L37" s="45"/>
    </row>
    <row r="38" spans="1:12" x14ac:dyDescent="0.2">
      <c r="A38" s="43">
        <v>11</v>
      </c>
      <c r="B38" s="45">
        <v>0.65200000000000002</v>
      </c>
      <c r="C38" s="45">
        <v>0.68</v>
      </c>
      <c r="D38" s="45">
        <v>0.70899999999999996</v>
      </c>
      <c r="E38" s="45">
        <v>0.74099999999999999</v>
      </c>
      <c r="F38" s="45">
        <v>0.77500000000000002</v>
      </c>
      <c r="G38" s="45">
        <v>0.81200000000000006</v>
      </c>
      <c r="H38" s="45">
        <v>0.85299999999999998</v>
      </c>
      <c r="I38" s="45">
        <v>0.89600000000000002</v>
      </c>
      <c r="J38" s="45">
        <v>0.94399999999999995</v>
      </c>
      <c r="K38" s="45">
        <v>0.996</v>
      </c>
      <c r="L38" s="45"/>
    </row>
  </sheetData>
  <sheetProtection algorithmName="SHA-512" hashValue="zsboeTAwyttevTU9anOoz20bc4isgsWGDv56kf2sH/jME1M1p4DQNiULXW8hrExsTJ3RboIcHM8WB5+uxni/YA==" saltValue="O8KNldfNQDB+fJZOUeNbag==" spinCount="100000" sheet="1" objects="1" scenarios="1"/>
  <conditionalFormatting sqref="A6:A21">
    <cfRule type="expression" dxfId="113" priority="1" stopIfTrue="1">
      <formula>MOD(ROW(),2)=0</formula>
    </cfRule>
    <cfRule type="expression" dxfId="112" priority="2" stopIfTrue="1">
      <formula>MOD(ROW(),2)&lt;&gt;0</formula>
    </cfRule>
  </conditionalFormatting>
  <conditionalFormatting sqref="B6:L21">
    <cfRule type="expression" dxfId="111" priority="3" stopIfTrue="1">
      <formula>MOD(ROW(),2)=0</formula>
    </cfRule>
    <cfRule type="expression" dxfId="110" priority="4" stopIfTrue="1">
      <formula>MOD(ROW(),2)&lt;&gt;0</formula>
    </cfRule>
  </conditionalFormatting>
  <conditionalFormatting sqref="A26:A38">
    <cfRule type="expression" dxfId="109" priority="5" stopIfTrue="1">
      <formula>MOD(ROW(),2)=0</formula>
    </cfRule>
    <cfRule type="expression" dxfId="108" priority="6" stopIfTrue="1">
      <formula>MOD(ROW(),2)&lt;&gt;0</formula>
    </cfRule>
  </conditionalFormatting>
  <conditionalFormatting sqref="B26:L38">
    <cfRule type="expression" dxfId="107" priority="7" stopIfTrue="1">
      <formula>MOD(ROW(),2)=0</formula>
    </cfRule>
    <cfRule type="expression" dxfId="106" priority="8" stopIfTrue="1">
      <formula>MOD(ROW(),2)&lt;&gt;0</formula>
    </cfRule>
  </conditionalFormatting>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6CB96-39A3-4565-AA4A-2D737BBC3D78}">
  <sheetPr codeName="Sheet108"/>
  <dimension ref="A1:AW38"/>
  <sheetViews>
    <sheetView showGridLines="0" workbookViewId="0">
      <selection activeCell="A6" sqref="A6"/>
    </sheetView>
  </sheetViews>
  <sheetFormatPr defaultRowHeight="12.75" x14ac:dyDescent="0.2"/>
  <cols>
    <col min="1" max="1" width="31.5703125" customWidth="1"/>
    <col min="2" max="49"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x-622</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2006</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440</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287</v>
      </c>
      <c r="C12" s="48"/>
      <c r="D12" s="48"/>
      <c r="E12" s="48"/>
      <c r="F12" s="48"/>
      <c r="G12" s="48"/>
      <c r="H12" s="48"/>
      <c r="I12" s="48"/>
      <c r="J12" s="48"/>
      <c r="K12" s="48"/>
      <c r="L12" s="48"/>
      <c r="M12" s="48"/>
    </row>
    <row r="13" spans="1:13" x14ac:dyDescent="0.2">
      <c r="A13" s="40" t="s">
        <v>475</v>
      </c>
      <c r="B13" s="48">
        <v>1</v>
      </c>
      <c r="C13" s="48"/>
      <c r="D13" s="48"/>
      <c r="E13" s="48"/>
      <c r="F13" s="48"/>
      <c r="G13" s="48"/>
      <c r="H13" s="48"/>
      <c r="I13" s="48"/>
      <c r="J13" s="48"/>
      <c r="K13" s="48"/>
      <c r="L13" s="48"/>
      <c r="M13" s="48"/>
    </row>
    <row r="14" spans="1:13" x14ac:dyDescent="0.2">
      <c r="A14" s="40" t="s">
        <v>142</v>
      </c>
      <c r="B14" s="48">
        <v>622</v>
      </c>
      <c r="C14" s="48"/>
      <c r="D14" s="48"/>
      <c r="E14" s="48"/>
      <c r="F14" s="48"/>
      <c r="G14" s="48"/>
      <c r="H14" s="48"/>
      <c r="I14" s="48"/>
      <c r="J14" s="48"/>
      <c r="K14" s="48"/>
      <c r="L14" s="48"/>
      <c r="M14" s="48"/>
    </row>
    <row r="15" spans="1:13" x14ac:dyDescent="0.2">
      <c r="A15" s="40" t="s">
        <v>476</v>
      </c>
      <c r="B15" s="48">
        <v>622</v>
      </c>
      <c r="C15" s="48"/>
      <c r="D15" s="48"/>
      <c r="E15" s="48"/>
      <c r="F15" s="48"/>
      <c r="G15" s="48"/>
      <c r="H15" s="48"/>
      <c r="I15" s="48"/>
      <c r="J15" s="48"/>
      <c r="K15" s="48"/>
      <c r="L15" s="48"/>
      <c r="M15" s="48"/>
    </row>
    <row r="16" spans="1:13" x14ac:dyDescent="0.2">
      <c r="A16" s="40" t="s">
        <v>144</v>
      </c>
      <c r="B16" s="48" t="s">
        <v>442</v>
      </c>
      <c r="C16" s="48"/>
      <c r="D16" s="48"/>
      <c r="E16" s="48"/>
      <c r="F16" s="48"/>
      <c r="G16" s="48"/>
      <c r="H16" s="48"/>
      <c r="I16" s="48"/>
      <c r="J16" s="48"/>
      <c r="K16" s="48"/>
      <c r="L16" s="48"/>
      <c r="M16" s="48"/>
    </row>
    <row r="17" spans="1:49" x14ac:dyDescent="0.2">
      <c r="A17" s="41" t="s">
        <v>477</v>
      </c>
      <c r="B17" s="48"/>
      <c r="C17" s="48"/>
      <c r="D17" s="48"/>
      <c r="E17" s="48"/>
      <c r="F17" s="48"/>
      <c r="G17" s="48"/>
      <c r="H17" s="48"/>
      <c r="I17" s="48"/>
      <c r="J17" s="48"/>
      <c r="K17" s="48"/>
      <c r="L17" s="48"/>
      <c r="M17" s="48"/>
    </row>
    <row r="18" spans="1:49" x14ac:dyDescent="0.2">
      <c r="A18" s="40" t="s">
        <v>146</v>
      </c>
      <c r="B18" s="50">
        <v>45135</v>
      </c>
      <c r="C18" s="50"/>
      <c r="D18" s="50"/>
      <c r="E18" s="50"/>
      <c r="F18" s="50"/>
      <c r="G18" s="50"/>
      <c r="H18" s="50"/>
      <c r="I18" s="50"/>
      <c r="J18" s="50"/>
      <c r="K18" s="50"/>
      <c r="L18" s="50"/>
      <c r="M18" s="50"/>
    </row>
    <row r="19" spans="1:49" x14ac:dyDescent="0.2">
      <c r="A19" s="40" t="s">
        <v>147</v>
      </c>
      <c r="B19" s="50">
        <v>45135</v>
      </c>
      <c r="C19" s="50"/>
      <c r="D19" s="50"/>
      <c r="E19" s="50"/>
      <c r="F19" s="50"/>
      <c r="G19" s="50"/>
      <c r="H19" s="50"/>
      <c r="I19" s="50"/>
      <c r="J19" s="50"/>
      <c r="K19" s="50"/>
      <c r="L19" s="50"/>
      <c r="M19" s="50"/>
    </row>
    <row r="20" spans="1:49" x14ac:dyDescent="0.2">
      <c r="A20" s="40" t="s">
        <v>148</v>
      </c>
      <c r="B20" s="48" t="s">
        <v>156</v>
      </c>
      <c r="C20" s="48"/>
      <c r="D20" s="48"/>
      <c r="E20" s="48"/>
      <c r="F20" s="48"/>
      <c r="G20" s="48"/>
      <c r="H20" s="48"/>
      <c r="I20" s="48"/>
      <c r="J20" s="48"/>
      <c r="K20" s="48"/>
      <c r="L20" s="48"/>
      <c r="M20" s="48"/>
    </row>
    <row r="21" spans="1:49" x14ac:dyDescent="0.2">
      <c r="A21" s="40" t="s">
        <v>478</v>
      </c>
      <c r="B21" s="48" t="s">
        <v>74</v>
      </c>
      <c r="C21" s="48"/>
      <c r="D21" s="48"/>
      <c r="E21" s="48"/>
      <c r="F21" s="48"/>
      <c r="G21" s="48"/>
      <c r="H21" s="48"/>
      <c r="I21" s="48"/>
      <c r="J21" s="48"/>
      <c r="K21" s="48"/>
      <c r="L21" s="48"/>
      <c r="M21" s="48"/>
    </row>
    <row r="23" spans="1:49" x14ac:dyDescent="0.2">
      <c r="A23" s="23" t="str">
        <f>HYPERLINK("#'Factor List'!A1", "Back to Factor List")</f>
        <v>Back to Factor List</v>
      </c>
      <c r="B23" s="23" t="str">
        <f>HYPERLINK("#'Assumptions'!A1", "Assumptions")</f>
        <v>Assumptions</v>
      </c>
    </row>
    <row r="26" spans="1:49" s="61" customFormat="1" x14ac:dyDescent="0.2">
      <c r="A26" s="60" t="s">
        <v>503</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c r="AW26" s="60">
        <v>65</v>
      </c>
    </row>
    <row r="27" spans="1:49" x14ac:dyDescent="0.2">
      <c r="A27" s="43">
        <v>0</v>
      </c>
      <c r="B27" s="45">
        <v>0.20499999999999999</v>
      </c>
      <c r="C27" s="45">
        <v>0.21</v>
      </c>
      <c r="D27" s="45">
        <v>0.214</v>
      </c>
      <c r="E27" s="45">
        <v>0.219</v>
      </c>
      <c r="F27" s="45">
        <v>0.224</v>
      </c>
      <c r="G27" s="45">
        <v>0.23</v>
      </c>
      <c r="H27" s="45">
        <v>0.23499999999999999</v>
      </c>
      <c r="I27" s="45">
        <v>0.24099999999999999</v>
      </c>
      <c r="J27" s="45">
        <v>0.247</v>
      </c>
      <c r="K27" s="45">
        <v>0.253</v>
      </c>
      <c r="L27" s="45">
        <v>0.25900000000000001</v>
      </c>
      <c r="M27" s="45">
        <v>0.26500000000000001</v>
      </c>
      <c r="N27" s="45">
        <v>0.27200000000000002</v>
      </c>
      <c r="O27" s="45">
        <v>0.27900000000000003</v>
      </c>
      <c r="P27" s="45">
        <v>0.28699999999999998</v>
      </c>
      <c r="Q27" s="45">
        <v>0.29399999999999998</v>
      </c>
      <c r="R27" s="45">
        <v>0.30199999999999999</v>
      </c>
      <c r="S27" s="45">
        <v>0.31</v>
      </c>
      <c r="T27" s="45">
        <v>0.31900000000000001</v>
      </c>
      <c r="U27" s="45">
        <v>0.32800000000000001</v>
      </c>
      <c r="V27" s="45">
        <v>0.33800000000000002</v>
      </c>
      <c r="W27" s="45">
        <v>0.34799999999999998</v>
      </c>
      <c r="X27" s="45">
        <v>0.35799999999999998</v>
      </c>
      <c r="Y27" s="45">
        <v>0.36899999999999999</v>
      </c>
      <c r="Z27" s="45">
        <v>0.38</v>
      </c>
      <c r="AA27" s="45">
        <v>0.39200000000000002</v>
      </c>
      <c r="AB27" s="45">
        <v>0.40500000000000003</v>
      </c>
      <c r="AC27" s="45">
        <v>0.41899999999999998</v>
      </c>
      <c r="AD27" s="45">
        <v>0.433</v>
      </c>
      <c r="AE27" s="45">
        <v>0.44800000000000001</v>
      </c>
      <c r="AF27" s="45">
        <v>0.46300000000000002</v>
      </c>
      <c r="AG27" s="45">
        <v>0.48</v>
      </c>
      <c r="AH27" s="45">
        <v>0.498</v>
      </c>
      <c r="AI27" s="45">
        <v>0.51700000000000002</v>
      </c>
      <c r="AJ27" s="45">
        <v>0.53700000000000003</v>
      </c>
      <c r="AK27" s="45">
        <v>0.55900000000000005</v>
      </c>
      <c r="AL27" s="45">
        <v>0.58199999999999996</v>
      </c>
      <c r="AM27" s="45">
        <v>0.60699999999999998</v>
      </c>
      <c r="AN27" s="45">
        <v>0.63300000000000001</v>
      </c>
      <c r="AO27" s="45">
        <v>0.66200000000000003</v>
      </c>
      <c r="AP27" s="45">
        <v>0.69299999999999995</v>
      </c>
      <c r="AQ27" s="45">
        <v>0.72599999999999998</v>
      </c>
      <c r="AR27" s="45">
        <v>0.76200000000000001</v>
      </c>
      <c r="AS27" s="45">
        <v>0.80200000000000005</v>
      </c>
      <c r="AT27" s="45">
        <v>0.84499999999999997</v>
      </c>
      <c r="AU27" s="45">
        <v>0.89200000000000002</v>
      </c>
      <c r="AV27" s="45">
        <v>0.94299999999999995</v>
      </c>
      <c r="AW27" s="45">
        <v>1</v>
      </c>
    </row>
    <row r="28" spans="1:49" x14ac:dyDescent="0.2">
      <c r="A28" s="43">
        <v>1</v>
      </c>
      <c r="B28" s="45">
        <v>0.20599999999999999</v>
      </c>
      <c r="C28" s="45">
        <v>0.21</v>
      </c>
      <c r="D28" s="45">
        <v>0.215</v>
      </c>
      <c r="E28" s="45">
        <v>0.22</v>
      </c>
      <c r="F28" s="45">
        <v>0.22500000000000001</v>
      </c>
      <c r="G28" s="45">
        <v>0.23</v>
      </c>
      <c r="H28" s="45">
        <v>0.23599999999999999</v>
      </c>
      <c r="I28" s="45">
        <v>0.24099999999999999</v>
      </c>
      <c r="J28" s="45">
        <v>0.247</v>
      </c>
      <c r="K28" s="45">
        <v>0.253</v>
      </c>
      <c r="L28" s="45">
        <v>0.25900000000000001</v>
      </c>
      <c r="M28" s="45">
        <v>0.26600000000000001</v>
      </c>
      <c r="N28" s="45">
        <v>0.27300000000000002</v>
      </c>
      <c r="O28" s="45">
        <v>0.28000000000000003</v>
      </c>
      <c r="P28" s="45">
        <v>0.28699999999999998</v>
      </c>
      <c r="Q28" s="45">
        <v>0.29499999999999998</v>
      </c>
      <c r="R28" s="45">
        <v>0.30299999999999999</v>
      </c>
      <c r="S28" s="45">
        <v>0.311</v>
      </c>
      <c r="T28" s="45">
        <v>0.32</v>
      </c>
      <c r="U28" s="45">
        <v>0.32900000000000001</v>
      </c>
      <c r="V28" s="45">
        <v>0.33800000000000002</v>
      </c>
      <c r="W28" s="45">
        <v>0.34799999999999998</v>
      </c>
      <c r="X28" s="45">
        <v>0.35899999999999999</v>
      </c>
      <c r="Y28" s="45">
        <v>0.37</v>
      </c>
      <c r="Z28" s="45">
        <v>0.38100000000000001</v>
      </c>
      <c r="AA28" s="45">
        <v>0.39400000000000002</v>
      </c>
      <c r="AB28" s="45">
        <v>0.40600000000000003</v>
      </c>
      <c r="AC28" s="45">
        <v>0.42</v>
      </c>
      <c r="AD28" s="45">
        <v>0.434</v>
      </c>
      <c r="AE28" s="45">
        <v>0.44900000000000001</v>
      </c>
      <c r="AF28" s="45">
        <v>0.46500000000000002</v>
      </c>
      <c r="AG28" s="45">
        <v>0.48199999999999998</v>
      </c>
      <c r="AH28" s="45">
        <v>0.5</v>
      </c>
      <c r="AI28" s="45">
        <v>0.51900000000000002</v>
      </c>
      <c r="AJ28" s="45">
        <v>0.53900000000000003</v>
      </c>
      <c r="AK28" s="45">
        <v>0.56100000000000005</v>
      </c>
      <c r="AL28" s="45">
        <v>0.58399999999999996</v>
      </c>
      <c r="AM28" s="45">
        <v>0.60899999999999999</v>
      </c>
      <c r="AN28" s="45">
        <v>0.63600000000000001</v>
      </c>
      <c r="AO28" s="45">
        <v>0.66400000000000003</v>
      </c>
      <c r="AP28" s="45">
        <v>0.69499999999999995</v>
      </c>
      <c r="AQ28" s="45">
        <v>0.72899999999999998</v>
      </c>
      <c r="AR28" s="45">
        <v>0.76600000000000001</v>
      </c>
      <c r="AS28" s="45">
        <v>0.80500000000000005</v>
      </c>
      <c r="AT28" s="45">
        <v>0.84899999999999998</v>
      </c>
      <c r="AU28" s="45">
        <v>0.89600000000000002</v>
      </c>
      <c r="AV28" s="45">
        <v>0.94799999999999995</v>
      </c>
      <c r="AW28" s="45"/>
    </row>
    <row r="29" spans="1:49" x14ac:dyDescent="0.2">
      <c r="A29" s="43">
        <v>2</v>
      </c>
      <c r="B29" s="45">
        <v>0.20599999999999999</v>
      </c>
      <c r="C29" s="45">
        <v>0.21099999999999999</v>
      </c>
      <c r="D29" s="45">
        <v>0.215</v>
      </c>
      <c r="E29" s="45">
        <v>0.22</v>
      </c>
      <c r="F29" s="45">
        <v>0.22500000000000001</v>
      </c>
      <c r="G29" s="45">
        <v>0.23100000000000001</v>
      </c>
      <c r="H29" s="45">
        <v>0.23599999999999999</v>
      </c>
      <c r="I29" s="45">
        <v>0.24199999999999999</v>
      </c>
      <c r="J29" s="45">
        <v>0.248</v>
      </c>
      <c r="K29" s="45">
        <v>0.254</v>
      </c>
      <c r="L29" s="45">
        <v>0.26</v>
      </c>
      <c r="M29" s="45">
        <v>0.26700000000000002</v>
      </c>
      <c r="N29" s="45">
        <v>0.27300000000000002</v>
      </c>
      <c r="O29" s="45">
        <v>0.28000000000000003</v>
      </c>
      <c r="P29" s="45">
        <v>0.28799999999999998</v>
      </c>
      <c r="Q29" s="45">
        <v>0.29499999999999998</v>
      </c>
      <c r="R29" s="45">
        <v>0.30399999999999999</v>
      </c>
      <c r="S29" s="45">
        <v>0.312</v>
      </c>
      <c r="T29" s="45">
        <v>0.32100000000000001</v>
      </c>
      <c r="U29" s="45">
        <v>0.33</v>
      </c>
      <c r="V29" s="45">
        <v>0.33900000000000002</v>
      </c>
      <c r="W29" s="45">
        <v>0.34899999999999998</v>
      </c>
      <c r="X29" s="45">
        <v>0.36</v>
      </c>
      <c r="Y29" s="45">
        <v>0.371</v>
      </c>
      <c r="Z29" s="45">
        <v>0.38200000000000001</v>
      </c>
      <c r="AA29" s="45">
        <v>0.39500000000000002</v>
      </c>
      <c r="AB29" s="45">
        <v>0.40699999999999997</v>
      </c>
      <c r="AC29" s="45">
        <v>0.42099999999999999</v>
      </c>
      <c r="AD29" s="45">
        <v>0.435</v>
      </c>
      <c r="AE29" s="45">
        <v>0.45</v>
      </c>
      <c r="AF29" s="45">
        <v>0.46600000000000003</v>
      </c>
      <c r="AG29" s="45">
        <v>0.48299999999999998</v>
      </c>
      <c r="AH29" s="45">
        <v>0.501</v>
      </c>
      <c r="AI29" s="45">
        <v>0.52</v>
      </c>
      <c r="AJ29" s="45">
        <v>0.54100000000000004</v>
      </c>
      <c r="AK29" s="45">
        <v>0.56299999999999994</v>
      </c>
      <c r="AL29" s="45">
        <v>0.58599999999999997</v>
      </c>
      <c r="AM29" s="45">
        <v>0.61099999999999999</v>
      </c>
      <c r="AN29" s="45">
        <v>0.63800000000000001</v>
      </c>
      <c r="AO29" s="45">
        <v>0.66700000000000004</v>
      </c>
      <c r="AP29" s="45">
        <v>0.69799999999999995</v>
      </c>
      <c r="AQ29" s="45">
        <v>0.73199999999999998</v>
      </c>
      <c r="AR29" s="45">
        <v>0.76900000000000002</v>
      </c>
      <c r="AS29" s="45">
        <v>0.80900000000000005</v>
      </c>
      <c r="AT29" s="45">
        <v>0.85199999999999998</v>
      </c>
      <c r="AU29" s="45">
        <v>0.9</v>
      </c>
      <c r="AV29" s="45">
        <v>0.95299999999999996</v>
      </c>
      <c r="AW29" s="45"/>
    </row>
    <row r="30" spans="1:49" x14ac:dyDescent="0.2">
      <c r="A30" s="43">
        <v>3</v>
      </c>
      <c r="B30" s="45">
        <v>0.20599999999999999</v>
      </c>
      <c r="C30" s="45">
        <v>0.21099999999999999</v>
      </c>
      <c r="D30" s="45">
        <v>0.216</v>
      </c>
      <c r="E30" s="45">
        <v>0.221</v>
      </c>
      <c r="F30" s="45">
        <v>0.22600000000000001</v>
      </c>
      <c r="G30" s="45">
        <v>0.23100000000000001</v>
      </c>
      <c r="H30" s="45">
        <v>0.23699999999999999</v>
      </c>
      <c r="I30" s="45">
        <v>0.24199999999999999</v>
      </c>
      <c r="J30" s="45">
        <v>0.248</v>
      </c>
      <c r="K30" s="45">
        <v>0.254</v>
      </c>
      <c r="L30" s="45">
        <v>0.26100000000000001</v>
      </c>
      <c r="M30" s="45">
        <v>0.26700000000000002</v>
      </c>
      <c r="N30" s="45">
        <v>0.27400000000000002</v>
      </c>
      <c r="O30" s="45">
        <v>0.28100000000000003</v>
      </c>
      <c r="P30" s="45">
        <v>0.28799999999999998</v>
      </c>
      <c r="Q30" s="45">
        <v>0.29599999999999999</v>
      </c>
      <c r="R30" s="45">
        <v>0.30399999999999999</v>
      </c>
      <c r="S30" s="45">
        <v>0.313</v>
      </c>
      <c r="T30" s="45">
        <v>0.32100000000000001</v>
      </c>
      <c r="U30" s="45">
        <v>0.33100000000000002</v>
      </c>
      <c r="V30" s="45">
        <v>0.34</v>
      </c>
      <c r="W30" s="45">
        <v>0.35</v>
      </c>
      <c r="X30" s="45">
        <v>0.36099999999999999</v>
      </c>
      <c r="Y30" s="45">
        <v>0.372</v>
      </c>
      <c r="Z30" s="45">
        <v>0.38300000000000001</v>
      </c>
      <c r="AA30" s="45">
        <v>0.39600000000000002</v>
      </c>
      <c r="AB30" s="45">
        <v>0.40899999999999997</v>
      </c>
      <c r="AC30" s="45">
        <v>0.42199999999999999</v>
      </c>
      <c r="AD30" s="45">
        <v>0.436</v>
      </c>
      <c r="AE30" s="45">
        <v>0.45200000000000001</v>
      </c>
      <c r="AF30" s="45">
        <v>0.46800000000000003</v>
      </c>
      <c r="AG30" s="45">
        <v>0.48499999999999999</v>
      </c>
      <c r="AH30" s="45">
        <v>0.503</v>
      </c>
      <c r="AI30" s="45">
        <v>0.52200000000000002</v>
      </c>
      <c r="AJ30" s="45">
        <v>0.54300000000000004</v>
      </c>
      <c r="AK30" s="45">
        <v>0.56499999999999995</v>
      </c>
      <c r="AL30" s="45">
        <v>0.58799999999999997</v>
      </c>
      <c r="AM30" s="45">
        <v>0.61299999999999999</v>
      </c>
      <c r="AN30" s="45">
        <v>0.64</v>
      </c>
      <c r="AO30" s="45">
        <v>0.67</v>
      </c>
      <c r="AP30" s="45">
        <v>0.70099999999999996</v>
      </c>
      <c r="AQ30" s="45">
        <v>0.73499999999999999</v>
      </c>
      <c r="AR30" s="45">
        <v>0.77200000000000002</v>
      </c>
      <c r="AS30" s="45">
        <v>0.81200000000000006</v>
      </c>
      <c r="AT30" s="45">
        <v>0.85599999999999998</v>
      </c>
      <c r="AU30" s="45">
        <v>0.90400000000000003</v>
      </c>
      <c r="AV30" s="45">
        <v>0.95699999999999996</v>
      </c>
      <c r="AW30" s="45"/>
    </row>
    <row r="31" spans="1:49" x14ac:dyDescent="0.2">
      <c r="A31" s="43">
        <v>4</v>
      </c>
      <c r="B31" s="45">
        <v>0.20699999999999999</v>
      </c>
      <c r="C31" s="45">
        <v>0.21099999999999999</v>
      </c>
      <c r="D31" s="45">
        <v>0.216</v>
      </c>
      <c r="E31" s="45">
        <v>0.221</v>
      </c>
      <c r="F31" s="45">
        <v>0.22600000000000001</v>
      </c>
      <c r="G31" s="45">
        <v>0.23100000000000001</v>
      </c>
      <c r="H31" s="45">
        <v>0.23699999999999999</v>
      </c>
      <c r="I31" s="45">
        <v>0.24299999999999999</v>
      </c>
      <c r="J31" s="45">
        <v>0.249</v>
      </c>
      <c r="K31" s="45">
        <v>0.255</v>
      </c>
      <c r="L31" s="45">
        <v>0.26100000000000001</v>
      </c>
      <c r="M31" s="45">
        <v>0.26800000000000002</v>
      </c>
      <c r="N31" s="45">
        <v>0.27500000000000002</v>
      </c>
      <c r="O31" s="45">
        <v>0.28199999999999997</v>
      </c>
      <c r="P31" s="45">
        <v>0.28899999999999998</v>
      </c>
      <c r="Q31" s="45">
        <v>0.29699999999999999</v>
      </c>
      <c r="R31" s="45">
        <v>0.30499999999999999</v>
      </c>
      <c r="S31" s="45">
        <v>0.313</v>
      </c>
      <c r="T31" s="45">
        <v>0.32200000000000001</v>
      </c>
      <c r="U31" s="45">
        <v>0.33100000000000002</v>
      </c>
      <c r="V31" s="45">
        <v>0.34100000000000003</v>
      </c>
      <c r="W31" s="45">
        <v>0.35099999999999998</v>
      </c>
      <c r="X31" s="45">
        <v>0.36199999999999999</v>
      </c>
      <c r="Y31" s="45">
        <v>0.373</v>
      </c>
      <c r="Z31" s="45">
        <v>0.38400000000000001</v>
      </c>
      <c r="AA31" s="45">
        <v>0.39700000000000002</v>
      </c>
      <c r="AB31" s="45">
        <v>0.41</v>
      </c>
      <c r="AC31" s="45">
        <v>0.42299999999999999</v>
      </c>
      <c r="AD31" s="45">
        <v>0.438</v>
      </c>
      <c r="AE31" s="45">
        <v>0.45300000000000001</v>
      </c>
      <c r="AF31" s="45">
        <v>0.46899999999999997</v>
      </c>
      <c r="AG31" s="45">
        <v>0.48599999999999999</v>
      </c>
      <c r="AH31" s="45">
        <v>0.504</v>
      </c>
      <c r="AI31" s="45">
        <v>0.52400000000000002</v>
      </c>
      <c r="AJ31" s="45">
        <v>0.54400000000000004</v>
      </c>
      <c r="AK31" s="45">
        <v>0.56699999999999995</v>
      </c>
      <c r="AL31" s="45">
        <v>0.59</v>
      </c>
      <c r="AM31" s="45">
        <v>0.61499999999999999</v>
      </c>
      <c r="AN31" s="45">
        <v>0.64300000000000002</v>
      </c>
      <c r="AO31" s="45">
        <v>0.67200000000000004</v>
      </c>
      <c r="AP31" s="45">
        <v>0.70399999999999996</v>
      </c>
      <c r="AQ31" s="45">
        <v>0.73799999999999999</v>
      </c>
      <c r="AR31" s="45">
        <v>0.77500000000000002</v>
      </c>
      <c r="AS31" s="45">
        <v>0.81599999999999995</v>
      </c>
      <c r="AT31" s="45">
        <v>0.86</v>
      </c>
      <c r="AU31" s="45">
        <v>0.90900000000000003</v>
      </c>
      <c r="AV31" s="45">
        <v>0.96199999999999997</v>
      </c>
      <c r="AW31" s="45"/>
    </row>
    <row r="32" spans="1:49" x14ac:dyDescent="0.2">
      <c r="A32" s="43">
        <v>5</v>
      </c>
      <c r="B32" s="45">
        <v>0.20699999999999999</v>
      </c>
      <c r="C32" s="45">
        <v>0.21199999999999999</v>
      </c>
      <c r="D32" s="45">
        <v>0.217</v>
      </c>
      <c r="E32" s="45">
        <v>0.221</v>
      </c>
      <c r="F32" s="45">
        <v>0.22700000000000001</v>
      </c>
      <c r="G32" s="45">
        <v>0.23200000000000001</v>
      </c>
      <c r="H32" s="45">
        <v>0.23699999999999999</v>
      </c>
      <c r="I32" s="45">
        <v>0.24299999999999999</v>
      </c>
      <c r="J32" s="45">
        <v>0.249</v>
      </c>
      <c r="K32" s="45">
        <v>0.255</v>
      </c>
      <c r="L32" s="45">
        <v>0.26200000000000001</v>
      </c>
      <c r="M32" s="45">
        <v>0.26800000000000002</v>
      </c>
      <c r="N32" s="45">
        <v>0.27500000000000002</v>
      </c>
      <c r="O32" s="45">
        <v>0.28199999999999997</v>
      </c>
      <c r="P32" s="45">
        <v>0.28999999999999998</v>
      </c>
      <c r="Q32" s="45">
        <v>0.29699999999999999</v>
      </c>
      <c r="R32" s="45">
        <v>0.30599999999999999</v>
      </c>
      <c r="S32" s="45">
        <v>0.314</v>
      </c>
      <c r="T32" s="45">
        <v>0.32300000000000001</v>
      </c>
      <c r="U32" s="45">
        <v>0.33200000000000002</v>
      </c>
      <c r="V32" s="45">
        <v>0.34200000000000003</v>
      </c>
      <c r="W32" s="45">
        <v>0.35199999999999998</v>
      </c>
      <c r="X32" s="45">
        <v>0.36299999999999999</v>
      </c>
      <c r="Y32" s="45">
        <v>0.374</v>
      </c>
      <c r="Z32" s="45">
        <v>0.38500000000000001</v>
      </c>
      <c r="AA32" s="45">
        <v>0.39800000000000002</v>
      </c>
      <c r="AB32" s="45">
        <v>0.41099999999999998</v>
      </c>
      <c r="AC32" s="45">
        <v>0.42399999999999999</v>
      </c>
      <c r="AD32" s="45">
        <v>0.439</v>
      </c>
      <c r="AE32" s="45">
        <v>0.45400000000000001</v>
      </c>
      <c r="AF32" s="45">
        <v>0.47</v>
      </c>
      <c r="AG32" s="45">
        <v>0.48799999999999999</v>
      </c>
      <c r="AH32" s="45">
        <v>0.50600000000000001</v>
      </c>
      <c r="AI32" s="45">
        <v>0.52500000000000002</v>
      </c>
      <c r="AJ32" s="45">
        <v>0.54600000000000004</v>
      </c>
      <c r="AK32" s="45">
        <v>0.56799999999999995</v>
      </c>
      <c r="AL32" s="45">
        <v>0.59199999999999997</v>
      </c>
      <c r="AM32" s="45">
        <v>0.61799999999999999</v>
      </c>
      <c r="AN32" s="45">
        <v>0.64500000000000002</v>
      </c>
      <c r="AO32" s="45">
        <v>0.67500000000000004</v>
      </c>
      <c r="AP32" s="45">
        <v>0.70699999999999996</v>
      </c>
      <c r="AQ32" s="45">
        <v>0.74099999999999999</v>
      </c>
      <c r="AR32" s="45">
        <v>0.77900000000000003</v>
      </c>
      <c r="AS32" s="45">
        <v>0.82</v>
      </c>
      <c r="AT32" s="45">
        <v>0.86399999999999999</v>
      </c>
      <c r="AU32" s="45">
        <v>0.91300000000000003</v>
      </c>
      <c r="AV32" s="45">
        <v>0.96699999999999997</v>
      </c>
      <c r="AW32" s="45"/>
    </row>
    <row r="33" spans="1:49" x14ac:dyDescent="0.2">
      <c r="A33" s="43">
        <v>6</v>
      </c>
      <c r="B33" s="45">
        <v>0.20699999999999999</v>
      </c>
      <c r="C33" s="45">
        <v>0.21199999999999999</v>
      </c>
      <c r="D33" s="45">
        <v>0.217</v>
      </c>
      <c r="E33" s="45">
        <v>0.222</v>
      </c>
      <c r="F33" s="45">
        <v>0.22700000000000001</v>
      </c>
      <c r="G33" s="45">
        <v>0.23200000000000001</v>
      </c>
      <c r="H33" s="45">
        <v>0.23799999999999999</v>
      </c>
      <c r="I33" s="45">
        <v>0.24399999999999999</v>
      </c>
      <c r="J33" s="45">
        <v>0.25</v>
      </c>
      <c r="K33" s="45">
        <v>0.25600000000000001</v>
      </c>
      <c r="L33" s="45">
        <v>0.26200000000000001</v>
      </c>
      <c r="M33" s="45">
        <v>0.26900000000000002</v>
      </c>
      <c r="N33" s="45">
        <v>0.27600000000000002</v>
      </c>
      <c r="O33" s="45">
        <v>0.28299999999999997</v>
      </c>
      <c r="P33" s="45">
        <v>0.28999999999999998</v>
      </c>
      <c r="Q33" s="45">
        <v>0.29799999999999999</v>
      </c>
      <c r="R33" s="45">
        <v>0.30599999999999999</v>
      </c>
      <c r="S33" s="45">
        <v>0.315</v>
      </c>
      <c r="T33" s="45">
        <v>0.32400000000000001</v>
      </c>
      <c r="U33" s="45">
        <v>0.33300000000000002</v>
      </c>
      <c r="V33" s="45">
        <v>0.34300000000000003</v>
      </c>
      <c r="W33" s="45">
        <v>0.35299999999999998</v>
      </c>
      <c r="X33" s="45">
        <v>0.36299999999999999</v>
      </c>
      <c r="Y33" s="45">
        <v>0.375</v>
      </c>
      <c r="Z33" s="45">
        <v>0.38600000000000001</v>
      </c>
      <c r="AA33" s="45">
        <v>0.39900000000000002</v>
      </c>
      <c r="AB33" s="45">
        <v>0.41199999999999998</v>
      </c>
      <c r="AC33" s="45">
        <v>0.42599999999999999</v>
      </c>
      <c r="AD33" s="45">
        <v>0.44</v>
      </c>
      <c r="AE33" s="45">
        <v>0.45600000000000002</v>
      </c>
      <c r="AF33" s="45">
        <v>0.47199999999999998</v>
      </c>
      <c r="AG33" s="45">
        <v>0.48899999999999999</v>
      </c>
      <c r="AH33" s="45">
        <v>0.50800000000000001</v>
      </c>
      <c r="AI33" s="45">
        <v>0.52700000000000002</v>
      </c>
      <c r="AJ33" s="45">
        <v>0.54800000000000004</v>
      </c>
      <c r="AK33" s="45">
        <v>0.56999999999999995</v>
      </c>
      <c r="AL33" s="45">
        <v>0.59399999999999997</v>
      </c>
      <c r="AM33" s="45">
        <v>0.62</v>
      </c>
      <c r="AN33" s="45">
        <v>0.64700000000000002</v>
      </c>
      <c r="AO33" s="45">
        <v>0.67700000000000005</v>
      </c>
      <c r="AP33" s="45">
        <v>0.70899999999999996</v>
      </c>
      <c r="AQ33" s="45">
        <v>0.74399999999999999</v>
      </c>
      <c r="AR33" s="45">
        <v>0.78200000000000003</v>
      </c>
      <c r="AS33" s="45">
        <v>0.82299999999999995</v>
      </c>
      <c r="AT33" s="45">
        <v>0.86799999999999999</v>
      </c>
      <c r="AU33" s="45">
        <v>0.91700000000000004</v>
      </c>
      <c r="AV33" s="45">
        <v>0.97199999999999998</v>
      </c>
      <c r="AW33" s="45"/>
    </row>
    <row r="34" spans="1:49" x14ac:dyDescent="0.2">
      <c r="A34" s="43">
        <v>7</v>
      </c>
      <c r="B34" s="45">
        <v>0.20799999999999999</v>
      </c>
      <c r="C34" s="45">
        <v>0.21199999999999999</v>
      </c>
      <c r="D34" s="45">
        <v>0.217</v>
      </c>
      <c r="E34" s="45">
        <v>0.222</v>
      </c>
      <c r="F34" s="45">
        <v>0.22700000000000001</v>
      </c>
      <c r="G34" s="45">
        <v>0.23300000000000001</v>
      </c>
      <c r="H34" s="45">
        <v>0.23799999999999999</v>
      </c>
      <c r="I34" s="45">
        <v>0.24399999999999999</v>
      </c>
      <c r="J34" s="45">
        <v>0.25</v>
      </c>
      <c r="K34" s="45">
        <v>0.25600000000000001</v>
      </c>
      <c r="L34" s="45">
        <v>0.26300000000000001</v>
      </c>
      <c r="M34" s="45">
        <v>0.26900000000000002</v>
      </c>
      <c r="N34" s="45">
        <v>0.27600000000000002</v>
      </c>
      <c r="O34" s="45">
        <v>0.28299999999999997</v>
      </c>
      <c r="P34" s="45">
        <v>0.29099999999999998</v>
      </c>
      <c r="Q34" s="45">
        <v>0.29899999999999999</v>
      </c>
      <c r="R34" s="45">
        <v>0.307</v>
      </c>
      <c r="S34" s="45">
        <v>0.315</v>
      </c>
      <c r="T34" s="45">
        <v>0.32400000000000001</v>
      </c>
      <c r="U34" s="45">
        <v>0.33400000000000002</v>
      </c>
      <c r="V34" s="45">
        <v>0.34300000000000003</v>
      </c>
      <c r="W34" s="45">
        <v>0.35399999999999998</v>
      </c>
      <c r="X34" s="45">
        <v>0.36399999999999999</v>
      </c>
      <c r="Y34" s="45">
        <v>0.376</v>
      </c>
      <c r="Z34" s="45">
        <v>0.38700000000000001</v>
      </c>
      <c r="AA34" s="45">
        <v>0.4</v>
      </c>
      <c r="AB34" s="45">
        <v>0.41299999999999998</v>
      </c>
      <c r="AC34" s="45">
        <v>0.42699999999999999</v>
      </c>
      <c r="AD34" s="45">
        <v>0.441</v>
      </c>
      <c r="AE34" s="45">
        <v>0.45700000000000002</v>
      </c>
      <c r="AF34" s="45">
        <v>0.47299999999999998</v>
      </c>
      <c r="AG34" s="45">
        <v>0.49099999999999999</v>
      </c>
      <c r="AH34" s="45">
        <v>0.50900000000000001</v>
      </c>
      <c r="AI34" s="45">
        <v>0.52900000000000003</v>
      </c>
      <c r="AJ34" s="45">
        <v>0.55000000000000004</v>
      </c>
      <c r="AK34" s="45">
        <v>0.57199999999999995</v>
      </c>
      <c r="AL34" s="45">
        <v>0.59599999999999997</v>
      </c>
      <c r="AM34" s="45">
        <v>0.622</v>
      </c>
      <c r="AN34" s="45">
        <v>0.65</v>
      </c>
      <c r="AO34" s="45">
        <v>0.68</v>
      </c>
      <c r="AP34" s="45">
        <v>0.71199999999999997</v>
      </c>
      <c r="AQ34" s="45">
        <v>0.747</v>
      </c>
      <c r="AR34" s="45">
        <v>0.78500000000000003</v>
      </c>
      <c r="AS34" s="45">
        <v>0.82699999999999996</v>
      </c>
      <c r="AT34" s="45">
        <v>0.872</v>
      </c>
      <c r="AU34" s="45">
        <v>0.92200000000000004</v>
      </c>
      <c r="AV34" s="45">
        <v>0.97599999999999998</v>
      </c>
      <c r="AW34" s="45"/>
    </row>
    <row r="35" spans="1:49" x14ac:dyDescent="0.2">
      <c r="A35" s="43">
        <v>8</v>
      </c>
      <c r="B35" s="45">
        <v>0.20799999999999999</v>
      </c>
      <c r="C35" s="45">
        <v>0.21299999999999999</v>
      </c>
      <c r="D35" s="45">
        <v>0.218</v>
      </c>
      <c r="E35" s="45">
        <v>0.223</v>
      </c>
      <c r="F35" s="45">
        <v>0.22800000000000001</v>
      </c>
      <c r="G35" s="45">
        <v>0.23300000000000001</v>
      </c>
      <c r="H35" s="45">
        <v>0.23899999999999999</v>
      </c>
      <c r="I35" s="45">
        <v>0.245</v>
      </c>
      <c r="J35" s="45">
        <v>0.251</v>
      </c>
      <c r="K35" s="45">
        <v>0.25700000000000001</v>
      </c>
      <c r="L35" s="45">
        <v>0.26300000000000001</v>
      </c>
      <c r="M35" s="45">
        <v>0.27</v>
      </c>
      <c r="N35" s="45">
        <v>0.27700000000000002</v>
      </c>
      <c r="O35" s="45">
        <v>0.28399999999999997</v>
      </c>
      <c r="P35" s="45">
        <v>0.29199999999999998</v>
      </c>
      <c r="Q35" s="45">
        <v>0.29899999999999999</v>
      </c>
      <c r="R35" s="45">
        <v>0.308</v>
      </c>
      <c r="S35" s="45">
        <v>0.316</v>
      </c>
      <c r="T35" s="45">
        <v>0.32500000000000001</v>
      </c>
      <c r="U35" s="45">
        <v>0.33400000000000002</v>
      </c>
      <c r="V35" s="45">
        <v>0.34399999999999997</v>
      </c>
      <c r="W35" s="45">
        <v>0.35499999999999998</v>
      </c>
      <c r="X35" s="45">
        <v>0.36499999999999999</v>
      </c>
      <c r="Y35" s="45">
        <v>0.377</v>
      </c>
      <c r="Z35" s="45">
        <v>0.38800000000000001</v>
      </c>
      <c r="AA35" s="45">
        <v>0.40100000000000002</v>
      </c>
      <c r="AB35" s="45">
        <v>0.41399999999999998</v>
      </c>
      <c r="AC35" s="45">
        <v>0.42799999999999999</v>
      </c>
      <c r="AD35" s="45">
        <v>0.443</v>
      </c>
      <c r="AE35" s="45">
        <v>0.45800000000000002</v>
      </c>
      <c r="AF35" s="45">
        <v>0.47499999999999998</v>
      </c>
      <c r="AG35" s="45">
        <v>0.49199999999999999</v>
      </c>
      <c r="AH35" s="45">
        <v>0.51100000000000001</v>
      </c>
      <c r="AI35" s="45">
        <v>0.53100000000000003</v>
      </c>
      <c r="AJ35" s="45">
        <v>0.55200000000000005</v>
      </c>
      <c r="AK35" s="45">
        <v>0.57399999999999995</v>
      </c>
      <c r="AL35" s="45">
        <v>0.59799999999999998</v>
      </c>
      <c r="AM35" s="45">
        <v>0.624</v>
      </c>
      <c r="AN35" s="45">
        <v>0.65200000000000002</v>
      </c>
      <c r="AO35" s="45">
        <v>0.68200000000000005</v>
      </c>
      <c r="AP35" s="45">
        <v>0.71499999999999997</v>
      </c>
      <c r="AQ35" s="45">
        <v>0.75</v>
      </c>
      <c r="AR35" s="45">
        <v>0.78900000000000003</v>
      </c>
      <c r="AS35" s="45">
        <v>0.83</v>
      </c>
      <c r="AT35" s="45">
        <v>0.876</v>
      </c>
      <c r="AU35" s="45">
        <v>0.92600000000000005</v>
      </c>
      <c r="AV35" s="45">
        <v>0.98099999999999998</v>
      </c>
      <c r="AW35" s="45"/>
    </row>
    <row r="36" spans="1:49" x14ac:dyDescent="0.2">
      <c r="A36" s="43">
        <v>9</v>
      </c>
      <c r="B36" s="45">
        <v>0.20899999999999999</v>
      </c>
      <c r="C36" s="45">
        <v>0.21299999999999999</v>
      </c>
      <c r="D36" s="45">
        <v>0.218</v>
      </c>
      <c r="E36" s="45">
        <v>0.223</v>
      </c>
      <c r="F36" s="45">
        <v>0.22800000000000001</v>
      </c>
      <c r="G36" s="45">
        <v>0.23400000000000001</v>
      </c>
      <c r="H36" s="45">
        <v>0.23899999999999999</v>
      </c>
      <c r="I36" s="45">
        <v>0.245</v>
      </c>
      <c r="J36" s="45">
        <v>0.251</v>
      </c>
      <c r="K36" s="45">
        <v>0.25700000000000001</v>
      </c>
      <c r="L36" s="45">
        <v>0.26400000000000001</v>
      </c>
      <c r="M36" s="45">
        <v>0.27</v>
      </c>
      <c r="N36" s="45">
        <v>0.27700000000000002</v>
      </c>
      <c r="O36" s="45">
        <v>0.28499999999999998</v>
      </c>
      <c r="P36" s="45">
        <v>0.29199999999999998</v>
      </c>
      <c r="Q36" s="45">
        <v>0.3</v>
      </c>
      <c r="R36" s="45">
        <v>0.308</v>
      </c>
      <c r="S36" s="45">
        <v>0.317</v>
      </c>
      <c r="T36" s="45">
        <v>0.32600000000000001</v>
      </c>
      <c r="U36" s="45">
        <v>0.33500000000000002</v>
      </c>
      <c r="V36" s="45">
        <v>0.34499999999999997</v>
      </c>
      <c r="W36" s="45">
        <v>0.35499999999999998</v>
      </c>
      <c r="X36" s="45">
        <v>0.36599999999999999</v>
      </c>
      <c r="Y36" s="45">
        <v>0.378</v>
      </c>
      <c r="Z36" s="45">
        <v>0.38900000000000001</v>
      </c>
      <c r="AA36" s="45">
        <v>0.40200000000000002</v>
      </c>
      <c r="AB36" s="45">
        <v>0.41499999999999998</v>
      </c>
      <c r="AC36" s="45">
        <v>0.42899999999999999</v>
      </c>
      <c r="AD36" s="45">
        <v>0.44400000000000001</v>
      </c>
      <c r="AE36" s="45">
        <v>0.46</v>
      </c>
      <c r="AF36" s="45">
        <v>0.47599999999999998</v>
      </c>
      <c r="AG36" s="45">
        <v>0.49399999999999999</v>
      </c>
      <c r="AH36" s="45">
        <v>0.51200000000000001</v>
      </c>
      <c r="AI36" s="45">
        <v>0.53200000000000003</v>
      </c>
      <c r="AJ36" s="45">
        <v>0.55300000000000005</v>
      </c>
      <c r="AK36" s="45">
        <v>0.57599999999999996</v>
      </c>
      <c r="AL36" s="45">
        <v>0.6</v>
      </c>
      <c r="AM36" s="45">
        <v>0.627</v>
      </c>
      <c r="AN36" s="45">
        <v>0.65500000000000003</v>
      </c>
      <c r="AO36" s="45">
        <v>0.68500000000000005</v>
      </c>
      <c r="AP36" s="45">
        <v>0.71799999999999997</v>
      </c>
      <c r="AQ36" s="45">
        <v>0.753</v>
      </c>
      <c r="AR36" s="45">
        <v>0.79200000000000004</v>
      </c>
      <c r="AS36" s="45">
        <v>0.83399999999999996</v>
      </c>
      <c r="AT36" s="45">
        <v>0.88</v>
      </c>
      <c r="AU36" s="45">
        <v>0.93</v>
      </c>
      <c r="AV36" s="45">
        <v>0.98599999999999999</v>
      </c>
      <c r="AW36" s="45"/>
    </row>
    <row r="37" spans="1:49" x14ac:dyDescent="0.2">
      <c r="A37" s="43">
        <v>10</v>
      </c>
      <c r="B37" s="45">
        <v>0.20899999999999999</v>
      </c>
      <c r="C37" s="45">
        <v>0.214</v>
      </c>
      <c r="D37" s="45">
        <v>0.219</v>
      </c>
      <c r="E37" s="45">
        <v>0.224</v>
      </c>
      <c r="F37" s="45">
        <v>0.22900000000000001</v>
      </c>
      <c r="G37" s="45">
        <v>0.23400000000000001</v>
      </c>
      <c r="H37" s="45">
        <v>0.24</v>
      </c>
      <c r="I37" s="45">
        <v>0.246</v>
      </c>
      <c r="J37" s="45">
        <v>0.252</v>
      </c>
      <c r="K37" s="45">
        <v>0.25800000000000001</v>
      </c>
      <c r="L37" s="45">
        <v>0.26400000000000001</v>
      </c>
      <c r="M37" s="45">
        <v>0.27100000000000002</v>
      </c>
      <c r="N37" s="45">
        <v>0.27800000000000002</v>
      </c>
      <c r="O37" s="45">
        <v>0.28499999999999998</v>
      </c>
      <c r="P37" s="45">
        <v>0.29299999999999998</v>
      </c>
      <c r="Q37" s="45">
        <v>0.30099999999999999</v>
      </c>
      <c r="R37" s="45">
        <v>0.309</v>
      </c>
      <c r="S37" s="45">
        <v>0.318</v>
      </c>
      <c r="T37" s="45">
        <v>0.32700000000000001</v>
      </c>
      <c r="U37" s="45">
        <v>0.33600000000000002</v>
      </c>
      <c r="V37" s="45">
        <v>0.34599999999999997</v>
      </c>
      <c r="W37" s="45">
        <v>0.35599999999999998</v>
      </c>
      <c r="X37" s="45">
        <v>0.36699999999999999</v>
      </c>
      <c r="Y37" s="45">
        <v>0.378</v>
      </c>
      <c r="Z37" s="45">
        <v>0.39</v>
      </c>
      <c r="AA37" s="45">
        <v>0.40300000000000002</v>
      </c>
      <c r="AB37" s="45">
        <v>0.41599999999999998</v>
      </c>
      <c r="AC37" s="45">
        <v>0.43</v>
      </c>
      <c r="AD37" s="45">
        <v>0.44500000000000001</v>
      </c>
      <c r="AE37" s="45">
        <v>0.46100000000000002</v>
      </c>
      <c r="AF37" s="45">
        <v>0.47699999999999998</v>
      </c>
      <c r="AG37" s="45">
        <v>0.495</v>
      </c>
      <c r="AH37" s="45">
        <v>0.51400000000000001</v>
      </c>
      <c r="AI37" s="45">
        <v>0.53400000000000003</v>
      </c>
      <c r="AJ37" s="45">
        <v>0.55500000000000005</v>
      </c>
      <c r="AK37" s="45">
        <v>0.57799999999999996</v>
      </c>
      <c r="AL37" s="45">
        <v>0.60299999999999998</v>
      </c>
      <c r="AM37" s="45">
        <v>0.629</v>
      </c>
      <c r="AN37" s="45">
        <v>0.65700000000000003</v>
      </c>
      <c r="AO37" s="45">
        <v>0.68799999999999994</v>
      </c>
      <c r="AP37" s="45">
        <v>0.72</v>
      </c>
      <c r="AQ37" s="45">
        <v>0.75600000000000001</v>
      </c>
      <c r="AR37" s="45">
        <v>0.79500000000000004</v>
      </c>
      <c r="AS37" s="45">
        <v>0.83699999999999997</v>
      </c>
      <c r="AT37" s="45">
        <v>0.88400000000000001</v>
      </c>
      <c r="AU37" s="45">
        <v>0.93500000000000005</v>
      </c>
      <c r="AV37" s="45">
        <v>0.99099999999999999</v>
      </c>
      <c r="AW37" s="45"/>
    </row>
    <row r="38" spans="1:49" x14ac:dyDescent="0.2">
      <c r="A38" s="43">
        <v>11</v>
      </c>
      <c r="B38" s="45">
        <v>0.20899999999999999</v>
      </c>
      <c r="C38" s="45">
        <v>0.214</v>
      </c>
      <c r="D38" s="45">
        <v>0.219</v>
      </c>
      <c r="E38" s="45">
        <v>0.224</v>
      </c>
      <c r="F38" s="45">
        <v>0.22900000000000001</v>
      </c>
      <c r="G38" s="45">
        <v>0.23499999999999999</v>
      </c>
      <c r="H38" s="45">
        <v>0.24</v>
      </c>
      <c r="I38" s="45">
        <v>0.246</v>
      </c>
      <c r="J38" s="45">
        <v>0.252</v>
      </c>
      <c r="K38" s="45">
        <v>0.25800000000000001</v>
      </c>
      <c r="L38" s="45">
        <v>0.26500000000000001</v>
      </c>
      <c r="M38" s="45">
        <v>0.27200000000000002</v>
      </c>
      <c r="N38" s="45">
        <v>0.27900000000000003</v>
      </c>
      <c r="O38" s="45">
        <v>0.28599999999999998</v>
      </c>
      <c r="P38" s="45">
        <v>0.29399999999999998</v>
      </c>
      <c r="Q38" s="45">
        <v>0.30099999999999999</v>
      </c>
      <c r="R38" s="45">
        <v>0.31</v>
      </c>
      <c r="S38" s="45">
        <v>0.318</v>
      </c>
      <c r="T38" s="45">
        <v>0.32700000000000001</v>
      </c>
      <c r="U38" s="45">
        <v>0.33700000000000002</v>
      </c>
      <c r="V38" s="45">
        <v>0.34699999999999998</v>
      </c>
      <c r="W38" s="45">
        <v>0.35699999999999998</v>
      </c>
      <c r="X38" s="45">
        <v>0.36799999999999999</v>
      </c>
      <c r="Y38" s="45">
        <v>0.379</v>
      </c>
      <c r="Z38" s="45">
        <v>0.39100000000000001</v>
      </c>
      <c r="AA38" s="45">
        <v>0.40400000000000003</v>
      </c>
      <c r="AB38" s="45">
        <v>0.41699999999999998</v>
      </c>
      <c r="AC38" s="45">
        <v>0.432</v>
      </c>
      <c r="AD38" s="45">
        <v>0.44600000000000001</v>
      </c>
      <c r="AE38" s="45">
        <v>0.46200000000000002</v>
      </c>
      <c r="AF38" s="45">
        <v>0.47899999999999998</v>
      </c>
      <c r="AG38" s="45">
        <v>0.497</v>
      </c>
      <c r="AH38" s="45">
        <v>0.51500000000000001</v>
      </c>
      <c r="AI38" s="45">
        <v>0.53600000000000003</v>
      </c>
      <c r="AJ38" s="45">
        <v>0.55700000000000005</v>
      </c>
      <c r="AK38" s="45">
        <v>0.57999999999999996</v>
      </c>
      <c r="AL38" s="45">
        <v>0.60499999999999998</v>
      </c>
      <c r="AM38" s="45">
        <v>0.63100000000000001</v>
      </c>
      <c r="AN38" s="45">
        <v>0.65900000000000003</v>
      </c>
      <c r="AO38" s="45">
        <v>0.69</v>
      </c>
      <c r="AP38" s="45">
        <v>0.72299999999999998</v>
      </c>
      <c r="AQ38" s="45">
        <v>0.75900000000000001</v>
      </c>
      <c r="AR38" s="45">
        <v>0.79800000000000004</v>
      </c>
      <c r="AS38" s="45">
        <v>0.84099999999999997</v>
      </c>
      <c r="AT38" s="45">
        <v>0.88800000000000001</v>
      </c>
      <c r="AU38" s="45">
        <v>0.93899999999999995</v>
      </c>
      <c r="AV38" s="45">
        <v>0.995</v>
      </c>
      <c r="AW38" s="45"/>
    </row>
  </sheetData>
  <sheetProtection algorithmName="SHA-512" hashValue="zGk2jbdor9RGpVMV+6Y/qlrE/RJ1Eli+Pf+6kDZS5Qsbp6d7gBN6dEnVGALyuw5UWQRjc4JYAyK48zWe2WOD2g==" saltValue="1EKaqtp68eoMX47U0iJanw==" spinCount="100000" sheet="1" objects="1" scenarios="1"/>
  <conditionalFormatting sqref="A6:A21">
    <cfRule type="expression" dxfId="103" priority="1" stopIfTrue="1">
      <formula>MOD(ROW(),2)=0</formula>
    </cfRule>
    <cfRule type="expression" dxfId="102" priority="2" stopIfTrue="1">
      <formula>MOD(ROW(),2)&lt;&gt;0</formula>
    </cfRule>
  </conditionalFormatting>
  <conditionalFormatting sqref="B6:M21">
    <cfRule type="expression" dxfId="101" priority="3" stopIfTrue="1">
      <formula>MOD(ROW(),2)=0</formula>
    </cfRule>
    <cfRule type="expression" dxfId="100" priority="4" stopIfTrue="1">
      <formula>MOD(ROW(),2)&lt;&gt;0</formula>
    </cfRule>
  </conditionalFormatting>
  <conditionalFormatting sqref="A26:A38">
    <cfRule type="expression" dxfId="99" priority="5" stopIfTrue="1">
      <formula>MOD(ROW(),2)=0</formula>
    </cfRule>
    <cfRule type="expression" dxfId="98" priority="6" stopIfTrue="1">
      <formula>MOD(ROW(),2)&lt;&gt;0</formula>
    </cfRule>
  </conditionalFormatting>
  <conditionalFormatting sqref="B26:AW38">
    <cfRule type="expression" dxfId="97" priority="7" stopIfTrue="1">
      <formula>MOD(ROW(),2)=0</formula>
    </cfRule>
    <cfRule type="expression" dxfId="96" priority="8" stopIfTrue="1">
      <formula>MOD(ROW(),2)&lt;&gt;0</formula>
    </cfRule>
  </conditionalFormatting>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64FFC-9102-42CD-B2A9-EB03444DFA03}">
  <sheetPr codeName="Sheet109"/>
  <dimension ref="A1:L38"/>
  <sheetViews>
    <sheetView showGridLines="0" workbookViewId="0">
      <selection activeCell="A6" sqref="A6"/>
    </sheetView>
  </sheetViews>
  <sheetFormatPr defaultRowHeight="12.75" x14ac:dyDescent="0.2"/>
  <cols>
    <col min="1" max="1" width="31.5703125" customWidth="1"/>
    <col min="2" max="12" width="22.5703125" customWidth="1"/>
  </cols>
  <sheetData>
    <row r="1" spans="1:12" s="1" customFormat="1" ht="20.25" x14ac:dyDescent="0.3">
      <c r="A1" s="2" t="s">
        <v>0</v>
      </c>
    </row>
    <row r="2" spans="1:12" s="1" customFormat="1" ht="15.75" x14ac:dyDescent="0.25">
      <c r="A2" s="30" t="s">
        <v>1</v>
      </c>
      <c r="B2" s="3" t="str">
        <f>wb_title</f>
        <v>Police_EW - Consolidated Factor Spreadsheet</v>
      </c>
    </row>
    <row r="3" spans="1:12" s="1" customFormat="1" ht="15.75" x14ac:dyDescent="0.25">
      <c r="A3" s="30" t="s">
        <v>2</v>
      </c>
      <c r="B3" s="3" t="str">
        <f>TABLE_FACTOR_TYPE_1 &amp; " - x-" &amp; TABLE_SERIES_NUMBER_1</f>
        <v>Scheme Pays AA - x-623</v>
      </c>
    </row>
    <row r="6" spans="1:12" x14ac:dyDescent="0.2">
      <c r="A6" s="40" t="s">
        <v>472</v>
      </c>
      <c r="B6" s="48" t="s">
        <v>473</v>
      </c>
      <c r="C6" s="48"/>
      <c r="D6" s="48"/>
      <c r="E6" s="48"/>
      <c r="F6" s="48"/>
      <c r="G6" s="48"/>
      <c r="H6" s="48"/>
      <c r="I6" s="48"/>
      <c r="J6" s="48"/>
      <c r="K6" s="48"/>
      <c r="L6" s="48"/>
    </row>
    <row r="7" spans="1:12" x14ac:dyDescent="0.2">
      <c r="A7" s="40" t="s">
        <v>474</v>
      </c>
      <c r="B7" s="48" t="s">
        <v>31</v>
      </c>
      <c r="C7" s="48"/>
      <c r="D7" s="48"/>
      <c r="E7" s="48"/>
      <c r="F7" s="48"/>
      <c r="G7" s="48"/>
      <c r="H7" s="48"/>
      <c r="I7" s="48"/>
      <c r="J7" s="48"/>
      <c r="K7" s="48"/>
      <c r="L7" s="48"/>
    </row>
    <row r="8" spans="1:12" x14ac:dyDescent="0.2">
      <c r="A8" s="40" t="s">
        <v>137</v>
      </c>
      <c r="B8" s="48">
        <v>2006</v>
      </c>
      <c r="C8" s="48"/>
      <c r="D8" s="48"/>
      <c r="E8" s="48"/>
      <c r="F8" s="48"/>
      <c r="G8" s="48"/>
      <c r="H8" s="48"/>
      <c r="I8" s="48"/>
      <c r="J8" s="48"/>
      <c r="K8" s="48"/>
      <c r="L8" s="48"/>
    </row>
    <row r="9" spans="1:12" x14ac:dyDescent="0.2">
      <c r="A9" s="40" t="s">
        <v>138</v>
      </c>
      <c r="B9" s="48" t="s">
        <v>423</v>
      </c>
      <c r="C9" s="48"/>
      <c r="D9" s="48"/>
      <c r="E9" s="48"/>
      <c r="F9" s="48"/>
      <c r="G9" s="48"/>
      <c r="H9" s="48"/>
      <c r="I9" s="48"/>
      <c r="J9" s="48"/>
      <c r="K9" s="48"/>
      <c r="L9" s="48"/>
    </row>
    <row r="10" spans="1:12" x14ac:dyDescent="0.2">
      <c r="A10" s="40" t="s">
        <v>6</v>
      </c>
      <c r="B10" s="48" t="s">
        <v>443</v>
      </c>
      <c r="C10" s="48"/>
      <c r="D10" s="48"/>
      <c r="E10" s="48"/>
      <c r="F10" s="48"/>
      <c r="G10" s="48"/>
      <c r="H10" s="48"/>
      <c r="I10" s="48"/>
      <c r="J10" s="48"/>
      <c r="K10" s="48"/>
      <c r="L10" s="48"/>
    </row>
    <row r="11" spans="1:12" x14ac:dyDescent="0.2">
      <c r="A11" s="40" t="s">
        <v>139</v>
      </c>
      <c r="B11" s="48" t="s">
        <v>176</v>
      </c>
      <c r="C11" s="48"/>
      <c r="D11" s="48"/>
      <c r="E11" s="48"/>
      <c r="F11" s="48"/>
      <c r="G11" s="48"/>
      <c r="H11" s="48"/>
      <c r="I11" s="48"/>
      <c r="J11" s="48"/>
      <c r="K11" s="48"/>
      <c r="L11" s="48"/>
    </row>
    <row r="12" spans="1:12" x14ac:dyDescent="0.2">
      <c r="A12" s="40" t="s">
        <v>140</v>
      </c>
      <c r="B12" s="48" t="s">
        <v>287</v>
      </c>
      <c r="C12" s="48"/>
      <c r="D12" s="48"/>
      <c r="E12" s="48"/>
      <c r="F12" s="48"/>
      <c r="G12" s="48"/>
      <c r="H12" s="48"/>
      <c r="I12" s="48"/>
      <c r="J12" s="48"/>
      <c r="K12" s="48"/>
      <c r="L12" s="48"/>
    </row>
    <row r="13" spans="1:12" x14ac:dyDescent="0.2">
      <c r="A13" s="40" t="s">
        <v>475</v>
      </c>
      <c r="B13" s="48">
        <v>1</v>
      </c>
      <c r="C13" s="48"/>
      <c r="D13" s="48"/>
      <c r="E13" s="48"/>
      <c r="F13" s="48"/>
      <c r="G13" s="48"/>
      <c r="H13" s="48"/>
      <c r="I13" s="48"/>
      <c r="J13" s="48"/>
      <c r="K13" s="48"/>
      <c r="L13" s="48"/>
    </row>
    <row r="14" spans="1:12" x14ac:dyDescent="0.2">
      <c r="A14" s="40" t="s">
        <v>142</v>
      </c>
      <c r="B14" s="48">
        <v>623</v>
      </c>
      <c r="C14" s="48"/>
      <c r="D14" s="48"/>
      <c r="E14" s="48"/>
      <c r="F14" s="48"/>
      <c r="G14" s="48"/>
      <c r="H14" s="48"/>
      <c r="I14" s="48"/>
      <c r="J14" s="48"/>
      <c r="K14" s="48"/>
      <c r="L14" s="48"/>
    </row>
    <row r="15" spans="1:12" x14ac:dyDescent="0.2">
      <c r="A15" s="40" t="s">
        <v>476</v>
      </c>
      <c r="B15" s="48">
        <v>623</v>
      </c>
      <c r="C15" s="48"/>
      <c r="D15" s="48"/>
      <c r="E15" s="48"/>
      <c r="F15" s="48"/>
      <c r="G15" s="48"/>
      <c r="H15" s="48"/>
      <c r="I15" s="48"/>
      <c r="J15" s="48"/>
      <c r="K15" s="48"/>
      <c r="L15" s="48"/>
    </row>
    <row r="16" spans="1:12" x14ac:dyDescent="0.2">
      <c r="A16" s="40" t="s">
        <v>144</v>
      </c>
      <c r="B16" s="48" t="s">
        <v>445</v>
      </c>
      <c r="C16" s="48"/>
      <c r="D16" s="48"/>
      <c r="E16" s="48"/>
      <c r="F16" s="48"/>
      <c r="G16" s="48"/>
      <c r="H16" s="48"/>
      <c r="I16" s="48"/>
      <c r="J16" s="48"/>
      <c r="K16" s="48"/>
      <c r="L16" s="48"/>
    </row>
    <row r="17" spans="1:12" x14ac:dyDescent="0.2">
      <c r="A17" s="41" t="s">
        <v>477</v>
      </c>
      <c r="B17" s="48"/>
      <c r="C17" s="48"/>
      <c r="D17" s="48"/>
      <c r="E17" s="48"/>
      <c r="F17" s="48"/>
      <c r="G17" s="48"/>
      <c r="H17" s="48"/>
      <c r="I17" s="48"/>
      <c r="J17" s="48"/>
      <c r="K17" s="48"/>
      <c r="L17" s="48"/>
    </row>
    <row r="18" spans="1:12" x14ac:dyDescent="0.2">
      <c r="A18" s="40" t="s">
        <v>146</v>
      </c>
      <c r="B18" s="50">
        <v>45135</v>
      </c>
      <c r="C18" s="50"/>
      <c r="D18" s="50"/>
      <c r="E18" s="50"/>
      <c r="F18" s="50"/>
      <c r="G18" s="50"/>
      <c r="H18" s="50"/>
      <c r="I18" s="50"/>
      <c r="J18" s="50"/>
      <c r="K18" s="50"/>
      <c r="L18" s="50"/>
    </row>
    <row r="19" spans="1:12" x14ac:dyDescent="0.2">
      <c r="A19" s="40" t="s">
        <v>147</v>
      </c>
      <c r="B19" s="50">
        <v>45135</v>
      </c>
      <c r="C19" s="50"/>
      <c r="D19" s="50"/>
      <c r="E19" s="50"/>
      <c r="F19" s="50"/>
      <c r="G19" s="50"/>
      <c r="H19" s="50"/>
      <c r="I19" s="50"/>
      <c r="J19" s="50"/>
      <c r="K19" s="50"/>
      <c r="L19" s="50"/>
    </row>
    <row r="20" spans="1:12" x14ac:dyDescent="0.2">
      <c r="A20" s="40" t="s">
        <v>148</v>
      </c>
      <c r="B20" s="48" t="s">
        <v>156</v>
      </c>
      <c r="C20" s="48"/>
      <c r="D20" s="48"/>
      <c r="E20" s="48"/>
      <c r="F20" s="48"/>
      <c r="G20" s="48"/>
      <c r="H20" s="48"/>
      <c r="I20" s="48"/>
      <c r="J20" s="48"/>
      <c r="K20" s="48"/>
      <c r="L20" s="48"/>
    </row>
    <row r="21" spans="1:12" x14ac:dyDescent="0.2">
      <c r="A21" s="40" t="s">
        <v>478</v>
      </c>
      <c r="B21" s="48" t="s">
        <v>74</v>
      </c>
      <c r="C21" s="48"/>
      <c r="D21" s="48"/>
      <c r="E21" s="48"/>
      <c r="F21" s="48"/>
      <c r="G21" s="48"/>
      <c r="H21" s="48"/>
      <c r="I21" s="48"/>
      <c r="J21" s="48"/>
      <c r="K21" s="48"/>
      <c r="L21" s="48"/>
    </row>
    <row r="23" spans="1:12" x14ac:dyDescent="0.2">
      <c r="A23" s="23" t="str">
        <f>HYPERLINK("#'Factor List'!A1", "Back to Factor List")</f>
        <v>Back to Factor List</v>
      </c>
      <c r="B23" s="23" t="str">
        <f>HYPERLINK("#'Assumptions'!A1", "Assumptions")</f>
        <v>Assumptions</v>
      </c>
    </row>
    <row r="26" spans="1:12" s="61" customFormat="1" x14ac:dyDescent="0.2">
      <c r="A26" s="60" t="s">
        <v>503</v>
      </c>
      <c r="B26" s="60">
        <v>55</v>
      </c>
      <c r="C26" s="60">
        <v>56</v>
      </c>
      <c r="D26" s="60">
        <v>57</v>
      </c>
      <c r="E26" s="60">
        <v>58</v>
      </c>
      <c r="F26" s="60">
        <v>59</v>
      </c>
      <c r="G26" s="60">
        <v>60</v>
      </c>
      <c r="H26" s="60">
        <v>61</v>
      </c>
      <c r="I26" s="60">
        <v>62</v>
      </c>
      <c r="J26" s="60">
        <v>63</v>
      </c>
      <c r="K26" s="60">
        <v>64</v>
      </c>
      <c r="L26" s="60">
        <v>65</v>
      </c>
    </row>
    <row r="27" spans="1:12" x14ac:dyDescent="0.2">
      <c r="A27" s="43">
        <v>0</v>
      </c>
      <c r="B27" s="45">
        <v>0.84499999999999997</v>
      </c>
      <c r="C27" s="45">
        <v>0.85899999999999999</v>
      </c>
      <c r="D27" s="45">
        <v>0.874</v>
      </c>
      <c r="E27" s="45">
        <v>0.88900000000000001</v>
      </c>
      <c r="F27" s="45">
        <v>0.90400000000000003</v>
      </c>
      <c r="G27" s="45">
        <v>0.91900000000000004</v>
      </c>
      <c r="H27" s="45">
        <v>0.93500000000000005</v>
      </c>
      <c r="I27" s="45">
        <v>0.95099999999999996</v>
      </c>
      <c r="J27" s="45">
        <v>0.96699999999999997</v>
      </c>
      <c r="K27" s="45">
        <v>0.98299999999999998</v>
      </c>
      <c r="L27" s="45">
        <v>1</v>
      </c>
    </row>
    <row r="28" spans="1:12" x14ac:dyDescent="0.2">
      <c r="A28" s="43">
        <v>1</v>
      </c>
      <c r="B28" s="45">
        <v>0.84599999999999997</v>
      </c>
      <c r="C28" s="45">
        <v>0.86</v>
      </c>
      <c r="D28" s="45">
        <v>0.875</v>
      </c>
      <c r="E28" s="45">
        <v>0.89</v>
      </c>
      <c r="F28" s="45">
        <v>0.90500000000000003</v>
      </c>
      <c r="G28" s="45">
        <v>0.92</v>
      </c>
      <c r="H28" s="45">
        <v>0.93600000000000005</v>
      </c>
      <c r="I28" s="45">
        <v>0.95199999999999996</v>
      </c>
      <c r="J28" s="45">
        <v>0.96799999999999997</v>
      </c>
      <c r="K28" s="45">
        <v>0.98499999999999999</v>
      </c>
      <c r="L28" s="45"/>
    </row>
    <row r="29" spans="1:12" x14ac:dyDescent="0.2">
      <c r="A29" s="43">
        <v>2</v>
      </c>
      <c r="B29" s="45">
        <v>0.84699999999999998</v>
      </c>
      <c r="C29" s="45">
        <v>0.86199999999999999</v>
      </c>
      <c r="D29" s="45">
        <v>0.876</v>
      </c>
      <c r="E29" s="45">
        <v>0.89100000000000001</v>
      </c>
      <c r="F29" s="45">
        <v>0.90600000000000003</v>
      </c>
      <c r="G29" s="45">
        <v>0.92200000000000004</v>
      </c>
      <c r="H29" s="45">
        <v>0.93700000000000006</v>
      </c>
      <c r="I29" s="45">
        <v>0.95299999999999996</v>
      </c>
      <c r="J29" s="45">
        <v>0.97</v>
      </c>
      <c r="K29" s="45">
        <v>0.98599999999999999</v>
      </c>
      <c r="L29" s="45"/>
    </row>
    <row r="30" spans="1:12" x14ac:dyDescent="0.2">
      <c r="A30" s="43">
        <v>3</v>
      </c>
      <c r="B30" s="45">
        <v>0.84799999999999998</v>
      </c>
      <c r="C30" s="45">
        <v>0.86299999999999999</v>
      </c>
      <c r="D30" s="45">
        <v>0.878</v>
      </c>
      <c r="E30" s="45">
        <v>0.89200000000000002</v>
      </c>
      <c r="F30" s="45">
        <v>0.90800000000000003</v>
      </c>
      <c r="G30" s="45">
        <v>0.92300000000000004</v>
      </c>
      <c r="H30" s="45">
        <v>0.93899999999999995</v>
      </c>
      <c r="I30" s="45">
        <v>0.95499999999999996</v>
      </c>
      <c r="J30" s="45">
        <v>0.97099999999999997</v>
      </c>
      <c r="K30" s="45">
        <v>0.98699999999999999</v>
      </c>
      <c r="L30" s="45"/>
    </row>
    <row r="31" spans="1:12" x14ac:dyDescent="0.2">
      <c r="A31" s="43">
        <v>4</v>
      </c>
      <c r="B31" s="45">
        <v>0.85</v>
      </c>
      <c r="C31" s="45">
        <v>0.86399999999999999</v>
      </c>
      <c r="D31" s="45">
        <v>0.879</v>
      </c>
      <c r="E31" s="45">
        <v>0.89400000000000002</v>
      </c>
      <c r="F31" s="45">
        <v>0.90900000000000003</v>
      </c>
      <c r="G31" s="45">
        <v>0.92400000000000004</v>
      </c>
      <c r="H31" s="45">
        <v>0.94</v>
      </c>
      <c r="I31" s="45">
        <v>0.95599999999999996</v>
      </c>
      <c r="J31" s="45">
        <v>0.97199999999999998</v>
      </c>
      <c r="K31" s="45">
        <v>0.98899999999999999</v>
      </c>
      <c r="L31" s="45"/>
    </row>
    <row r="32" spans="1:12" x14ac:dyDescent="0.2">
      <c r="A32" s="43">
        <v>5</v>
      </c>
      <c r="B32" s="45">
        <v>0.85099999999999998</v>
      </c>
      <c r="C32" s="45">
        <v>0.86499999999999999</v>
      </c>
      <c r="D32" s="45">
        <v>0.88</v>
      </c>
      <c r="E32" s="45">
        <v>0.89500000000000002</v>
      </c>
      <c r="F32" s="45">
        <v>0.91</v>
      </c>
      <c r="G32" s="45">
        <v>0.92600000000000005</v>
      </c>
      <c r="H32" s="45">
        <v>0.94099999999999995</v>
      </c>
      <c r="I32" s="45">
        <v>0.95699999999999996</v>
      </c>
      <c r="J32" s="45">
        <v>0.97399999999999998</v>
      </c>
      <c r="K32" s="45">
        <v>0.99</v>
      </c>
      <c r="L32" s="45"/>
    </row>
    <row r="33" spans="1:12" x14ac:dyDescent="0.2">
      <c r="A33" s="43">
        <v>6</v>
      </c>
      <c r="B33" s="45">
        <v>0.85199999999999998</v>
      </c>
      <c r="C33" s="45">
        <v>0.86699999999999999</v>
      </c>
      <c r="D33" s="45">
        <v>0.88100000000000001</v>
      </c>
      <c r="E33" s="45">
        <v>0.89600000000000002</v>
      </c>
      <c r="F33" s="45">
        <v>0.91100000000000003</v>
      </c>
      <c r="G33" s="45">
        <v>0.92700000000000005</v>
      </c>
      <c r="H33" s="45">
        <v>0.94299999999999995</v>
      </c>
      <c r="I33" s="45">
        <v>0.95899999999999996</v>
      </c>
      <c r="J33" s="45">
        <v>0.97499999999999998</v>
      </c>
      <c r="K33" s="45">
        <v>0.99199999999999999</v>
      </c>
      <c r="L33" s="45"/>
    </row>
    <row r="34" spans="1:12" x14ac:dyDescent="0.2">
      <c r="A34" s="43">
        <v>7</v>
      </c>
      <c r="B34" s="45">
        <v>0.85299999999999998</v>
      </c>
      <c r="C34" s="45">
        <v>0.86799999999999999</v>
      </c>
      <c r="D34" s="45">
        <v>0.88300000000000001</v>
      </c>
      <c r="E34" s="45">
        <v>0.89800000000000002</v>
      </c>
      <c r="F34" s="45">
        <v>0.91300000000000003</v>
      </c>
      <c r="G34" s="45">
        <v>0.92800000000000005</v>
      </c>
      <c r="H34" s="45">
        <v>0.94399999999999995</v>
      </c>
      <c r="I34" s="45">
        <v>0.96</v>
      </c>
      <c r="J34" s="45">
        <v>0.97599999999999998</v>
      </c>
      <c r="K34" s="45">
        <v>0.99299999999999999</v>
      </c>
      <c r="L34" s="45"/>
    </row>
    <row r="35" spans="1:12" x14ac:dyDescent="0.2">
      <c r="A35" s="43">
        <v>8</v>
      </c>
      <c r="B35" s="45">
        <v>0.85399999999999998</v>
      </c>
      <c r="C35" s="45">
        <v>0.86899999999999999</v>
      </c>
      <c r="D35" s="45">
        <v>0.88400000000000001</v>
      </c>
      <c r="E35" s="45">
        <v>0.89900000000000002</v>
      </c>
      <c r="F35" s="45">
        <v>0.91400000000000003</v>
      </c>
      <c r="G35" s="45">
        <v>0.93</v>
      </c>
      <c r="H35" s="45">
        <v>0.94499999999999995</v>
      </c>
      <c r="I35" s="45">
        <v>0.96099999999999997</v>
      </c>
      <c r="J35" s="45">
        <v>0.97799999999999998</v>
      </c>
      <c r="K35" s="45">
        <v>0.99399999999999999</v>
      </c>
      <c r="L35" s="45"/>
    </row>
    <row r="36" spans="1:12" x14ac:dyDescent="0.2">
      <c r="A36" s="43">
        <v>9</v>
      </c>
      <c r="B36" s="45">
        <v>0.85599999999999998</v>
      </c>
      <c r="C36" s="45">
        <v>0.87</v>
      </c>
      <c r="D36" s="45">
        <v>0.88500000000000001</v>
      </c>
      <c r="E36" s="45">
        <v>0.9</v>
      </c>
      <c r="F36" s="45">
        <v>0.91500000000000004</v>
      </c>
      <c r="G36" s="45">
        <v>0.93100000000000005</v>
      </c>
      <c r="H36" s="45">
        <v>0.94699999999999995</v>
      </c>
      <c r="I36" s="45">
        <v>0.96299999999999997</v>
      </c>
      <c r="J36" s="45">
        <v>0.97899999999999998</v>
      </c>
      <c r="K36" s="45">
        <v>0.996</v>
      </c>
      <c r="L36" s="45"/>
    </row>
    <row r="37" spans="1:12" x14ac:dyDescent="0.2">
      <c r="A37" s="43">
        <v>10</v>
      </c>
      <c r="B37" s="45">
        <v>0.85699999999999998</v>
      </c>
      <c r="C37" s="45">
        <v>0.871</v>
      </c>
      <c r="D37" s="45">
        <v>0.88600000000000001</v>
      </c>
      <c r="E37" s="45">
        <v>0.90100000000000002</v>
      </c>
      <c r="F37" s="45">
        <v>0.91700000000000004</v>
      </c>
      <c r="G37" s="45">
        <v>0.93200000000000005</v>
      </c>
      <c r="H37" s="45">
        <v>0.94799999999999995</v>
      </c>
      <c r="I37" s="45">
        <v>0.96399999999999997</v>
      </c>
      <c r="J37" s="45">
        <v>0.98099999999999998</v>
      </c>
      <c r="K37" s="45">
        <v>0.997</v>
      </c>
      <c r="L37" s="45"/>
    </row>
    <row r="38" spans="1:12" x14ac:dyDescent="0.2">
      <c r="A38" s="43">
        <v>11</v>
      </c>
      <c r="B38" s="45">
        <v>0.85799999999999998</v>
      </c>
      <c r="C38" s="45">
        <v>0.873</v>
      </c>
      <c r="D38" s="45">
        <v>0.88700000000000001</v>
      </c>
      <c r="E38" s="45">
        <v>0.90300000000000002</v>
      </c>
      <c r="F38" s="45">
        <v>0.91800000000000004</v>
      </c>
      <c r="G38" s="45">
        <v>0.93300000000000005</v>
      </c>
      <c r="H38" s="45">
        <v>0.94899999999999995</v>
      </c>
      <c r="I38" s="45">
        <v>0.96599999999999997</v>
      </c>
      <c r="J38" s="45">
        <v>0.98199999999999998</v>
      </c>
      <c r="K38" s="45">
        <v>0.999</v>
      </c>
      <c r="L38" s="45"/>
    </row>
  </sheetData>
  <sheetProtection algorithmName="SHA-512" hashValue="hqVbWhTk8jwdzkPk2bhzCWg0568SfVRbIPBztUtWsyvHGRoDF7buSszloRgr80BWsb8vbjyKx2r3WweFqJYBtg==" saltValue="R82WNhPMSPEkNpnLDD6SZw==" spinCount="100000" sheet="1" objects="1" scenarios="1"/>
  <conditionalFormatting sqref="A6:A21">
    <cfRule type="expression" dxfId="93" priority="1" stopIfTrue="1">
      <formula>MOD(ROW(),2)=0</formula>
    </cfRule>
    <cfRule type="expression" dxfId="92" priority="2" stopIfTrue="1">
      <formula>MOD(ROW(),2)&lt;&gt;0</formula>
    </cfRule>
  </conditionalFormatting>
  <conditionalFormatting sqref="B6:L21">
    <cfRule type="expression" dxfId="91" priority="3" stopIfTrue="1">
      <formula>MOD(ROW(),2)=0</formula>
    </cfRule>
    <cfRule type="expression" dxfId="90" priority="4" stopIfTrue="1">
      <formula>MOD(ROW(),2)&lt;&gt;0</formula>
    </cfRule>
  </conditionalFormatting>
  <conditionalFormatting sqref="A26:A38">
    <cfRule type="expression" dxfId="89" priority="5" stopIfTrue="1">
      <formula>MOD(ROW(),2)=0</formula>
    </cfRule>
    <cfRule type="expression" dxfId="88" priority="6" stopIfTrue="1">
      <formula>MOD(ROW(),2)&lt;&gt;0</formula>
    </cfRule>
  </conditionalFormatting>
  <conditionalFormatting sqref="B26:L38">
    <cfRule type="expression" dxfId="87" priority="7" stopIfTrue="1">
      <formula>MOD(ROW(),2)=0</formula>
    </cfRule>
    <cfRule type="expression" dxfId="86" priority="8" stopIfTrue="1">
      <formula>MOD(ROW(),2)&lt;&gt;0</formula>
    </cfRule>
  </conditionalFormatting>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92C5E-0315-471F-B7E1-92EFC58C4F71}">
  <sheetPr codeName="Sheet110"/>
  <dimension ref="A1:AW38"/>
  <sheetViews>
    <sheetView showGridLines="0" workbookViewId="0">
      <selection activeCell="A6" sqref="A6"/>
    </sheetView>
  </sheetViews>
  <sheetFormatPr defaultRowHeight="12.75" x14ac:dyDescent="0.2"/>
  <cols>
    <col min="1" max="1" width="31.5703125" customWidth="1"/>
    <col min="2" max="49"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x-624</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2006</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446</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287</v>
      </c>
      <c r="C12" s="48"/>
      <c r="D12" s="48"/>
      <c r="E12" s="48"/>
      <c r="F12" s="48"/>
      <c r="G12" s="48"/>
      <c r="H12" s="48"/>
      <c r="I12" s="48"/>
      <c r="J12" s="48"/>
      <c r="K12" s="48"/>
      <c r="L12" s="48"/>
      <c r="M12" s="48"/>
    </row>
    <row r="13" spans="1:13" x14ac:dyDescent="0.2">
      <c r="A13" s="40" t="s">
        <v>475</v>
      </c>
      <c r="B13" s="48">
        <v>1</v>
      </c>
      <c r="C13" s="48"/>
      <c r="D13" s="48"/>
      <c r="E13" s="48"/>
      <c r="F13" s="48"/>
      <c r="G13" s="48"/>
      <c r="H13" s="48"/>
      <c r="I13" s="48"/>
      <c r="J13" s="48"/>
      <c r="K13" s="48"/>
      <c r="L13" s="48"/>
      <c r="M13" s="48"/>
    </row>
    <row r="14" spans="1:13" x14ac:dyDescent="0.2">
      <c r="A14" s="40" t="s">
        <v>142</v>
      </c>
      <c r="B14" s="48">
        <v>624</v>
      </c>
      <c r="C14" s="48"/>
      <c r="D14" s="48"/>
      <c r="E14" s="48"/>
      <c r="F14" s="48"/>
      <c r="G14" s="48"/>
      <c r="H14" s="48"/>
      <c r="I14" s="48"/>
      <c r="J14" s="48"/>
      <c r="K14" s="48"/>
      <c r="L14" s="48"/>
      <c r="M14" s="48"/>
    </row>
    <row r="15" spans="1:13" x14ac:dyDescent="0.2">
      <c r="A15" s="40" t="s">
        <v>476</v>
      </c>
      <c r="B15" s="48">
        <v>624</v>
      </c>
      <c r="C15" s="48"/>
      <c r="D15" s="48"/>
      <c r="E15" s="48"/>
      <c r="F15" s="48"/>
      <c r="G15" s="48"/>
      <c r="H15" s="48"/>
      <c r="I15" s="48"/>
      <c r="J15" s="48"/>
      <c r="K15" s="48"/>
      <c r="L15" s="48"/>
      <c r="M15" s="48"/>
    </row>
    <row r="16" spans="1:13" x14ac:dyDescent="0.2">
      <c r="A16" s="40" t="s">
        <v>144</v>
      </c>
      <c r="B16" s="48" t="s">
        <v>448</v>
      </c>
      <c r="C16" s="48"/>
      <c r="D16" s="48"/>
      <c r="E16" s="48"/>
      <c r="F16" s="48"/>
      <c r="G16" s="48"/>
      <c r="H16" s="48"/>
      <c r="I16" s="48"/>
      <c r="J16" s="48"/>
      <c r="K16" s="48"/>
      <c r="L16" s="48"/>
      <c r="M16" s="48"/>
    </row>
    <row r="17" spans="1:49" x14ac:dyDescent="0.2">
      <c r="A17" s="41" t="s">
        <v>477</v>
      </c>
      <c r="B17" s="48"/>
      <c r="C17" s="48"/>
      <c r="D17" s="48"/>
      <c r="E17" s="48"/>
      <c r="F17" s="48"/>
      <c r="G17" s="48"/>
      <c r="H17" s="48"/>
      <c r="I17" s="48"/>
      <c r="J17" s="48"/>
      <c r="K17" s="48"/>
      <c r="L17" s="48"/>
      <c r="M17" s="48"/>
    </row>
    <row r="18" spans="1:49" x14ac:dyDescent="0.2">
      <c r="A18" s="40" t="s">
        <v>146</v>
      </c>
      <c r="B18" s="50">
        <v>45135</v>
      </c>
      <c r="C18" s="50"/>
      <c r="D18" s="50"/>
      <c r="E18" s="50"/>
      <c r="F18" s="50"/>
      <c r="G18" s="50"/>
      <c r="H18" s="50"/>
      <c r="I18" s="50"/>
      <c r="J18" s="50"/>
      <c r="K18" s="50"/>
      <c r="L18" s="50"/>
      <c r="M18" s="50"/>
    </row>
    <row r="19" spans="1:49" x14ac:dyDescent="0.2">
      <c r="A19" s="40" t="s">
        <v>147</v>
      </c>
      <c r="B19" s="50">
        <v>45135</v>
      </c>
      <c r="C19" s="50"/>
      <c r="D19" s="50"/>
      <c r="E19" s="50"/>
      <c r="F19" s="50"/>
      <c r="G19" s="50"/>
      <c r="H19" s="50"/>
      <c r="I19" s="50"/>
      <c r="J19" s="50"/>
      <c r="K19" s="50"/>
      <c r="L19" s="50"/>
      <c r="M19" s="50"/>
    </row>
    <row r="20" spans="1:49" x14ac:dyDescent="0.2">
      <c r="A20" s="40" t="s">
        <v>148</v>
      </c>
      <c r="B20" s="48" t="s">
        <v>156</v>
      </c>
      <c r="C20" s="48"/>
      <c r="D20" s="48"/>
      <c r="E20" s="48"/>
      <c r="F20" s="48"/>
      <c r="G20" s="48"/>
      <c r="H20" s="48"/>
      <c r="I20" s="48"/>
      <c r="J20" s="48"/>
      <c r="K20" s="48"/>
      <c r="L20" s="48"/>
      <c r="M20" s="48"/>
    </row>
    <row r="21" spans="1:49" x14ac:dyDescent="0.2">
      <c r="A21" s="40" t="s">
        <v>478</v>
      </c>
      <c r="B21" s="48" t="s">
        <v>74</v>
      </c>
      <c r="C21" s="48"/>
      <c r="D21" s="48"/>
      <c r="E21" s="48"/>
      <c r="F21" s="48"/>
      <c r="G21" s="48"/>
      <c r="H21" s="48"/>
      <c r="I21" s="48"/>
      <c r="J21" s="48"/>
      <c r="K21" s="48"/>
      <c r="L21" s="48"/>
      <c r="M21" s="48"/>
    </row>
    <row r="23" spans="1:49" x14ac:dyDescent="0.2">
      <c r="A23" s="23" t="str">
        <f>HYPERLINK("#'Factor List'!A1", "Back to Factor List")</f>
        <v>Back to Factor List</v>
      </c>
      <c r="B23" s="23" t="str">
        <f>HYPERLINK("#'Assumptions'!A1", "Assumptions")</f>
        <v>Assumptions</v>
      </c>
    </row>
    <row r="26" spans="1:49" s="61" customFormat="1" x14ac:dyDescent="0.2">
      <c r="A26" s="60" t="s">
        <v>503</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c r="AW26" s="60">
        <v>65</v>
      </c>
    </row>
    <row r="27" spans="1:49" x14ac:dyDescent="0.2">
      <c r="A27" s="43">
        <v>0</v>
      </c>
      <c r="B27" s="45">
        <v>0.45300000000000001</v>
      </c>
      <c r="C27" s="45">
        <v>0.46100000000000002</v>
      </c>
      <c r="D27" s="45">
        <v>0.46800000000000003</v>
      </c>
      <c r="E27" s="45">
        <v>0.47599999999999998</v>
      </c>
      <c r="F27" s="45">
        <v>0.48399999999999999</v>
      </c>
      <c r="G27" s="45">
        <v>0.49299999999999999</v>
      </c>
      <c r="H27" s="45">
        <v>0.501</v>
      </c>
      <c r="I27" s="45">
        <v>0.51</v>
      </c>
      <c r="J27" s="45">
        <v>0.51800000000000002</v>
      </c>
      <c r="K27" s="45">
        <v>0.52700000000000002</v>
      </c>
      <c r="L27" s="45">
        <v>0.53600000000000003</v>
      </c>
      <c r="M27" s="45">
        <v>0.54500000000000004</v>
      </c>
      <c r="N27" s="45">
        <v>0.55400000000000005</v>
      </c>
      <c r="O27" s="45">
        <v>0.56399999999999995</v>
      </c>
      <c r="P27" s="45">
        <v>0.57299999999999995</v>
      </c>
      <c r="Q27" s="45">
        <v>0.58299999999999996</v>
      </c>
      <c r="R27" s="45">
        <v>0.59299999999999997</v>
      </c>
      <c r="S27" s="45">
        <v>0.60299999999999998</v>
      </c>
      <c r="T27" s="45">
        <v>0.61299999999999999</v>
      </c>
      <c r="U27" s="45">
        <v>0.624</v>
      </c>
      <c r="V27" s="45">
        <v>0.63400000000000001</v>
      </c>
      <c r="W27" s="45">
        <v>0.64500000000000002</v>
      </c>
      <c r="X27" s="45">
        <v>0.65600000000000003</v>
      </c>
      <c r="Y27" s="45">
        <v>0.66700000000000004</v>
      </c>
      <c r="Z27" s="45">
        <v>0.67900000000000005</v>
      </c>
      <c r="AA27" s="45">
        <v>0.69</v>
      </c>
      <c r="AB27" s="45">
        <v>0.70199999999999996</v>
      </c>
      <c r="AC27" s="45">
        <v>0.71399999999999997</v>
      </c>
      <c r="AD27" s="45">
        <v>0.72599999999999998</v>
      </c>
      <c r="AE27" s="45">
        <v>0.73799999999999999</v>
      </c>
      <c r="AF27" s="45">
        <v>0.751</v>
      </c>
      <c r="AG27" s="45">
        <v>0.76400000000000001</v>
      </c>
      <c r="AH27" s="45">
        <v>0.77700000000000002</v>
      </c>
      <c r="AI27" s="45">
        <v>0.79</v>
      </c>
      <c r="AJ27" s="45">
        <v>0.80300000000000005</v>
      </c>
      <c r="AK27" s="45">
        <v>0.81699999999999995</v>
      </c>
      <c r="AL27" s="45">
        <v>0.83099999999999996</v>
      </c>
      <c r="AM27" s="45">
        <v>0.84499999999999997</v>
      </c>
      <c r="AN27" s="45">
        <v>0.85899999999999999</v>
      </c>
      <c r="AO27" s="45">
        <v>0.874</v>
      </c>
      <c r="AP27" s="45">
        <v>0.88900000000000001</v>
      </c>
      <c r="AQ27" s="45">
        <v>0.90400000000000003</v>
      </c>
      <c r="AR27" s="45">
        <v>0.91900000000000004</v>
      </c>
      <c r="AS27" s="45">
        <v>0.93500000000000005</v>
      </c>
      <c r="AT27" s="45">
        <v>0.95099999999999996</v>
      </c>
      <c r="AU27" s="45">
        <v>0.96699999999999997</v>
      </c>
      <c r="AV27" s="45">
        <v>0.98299999999999998</v>
      </c>
      <c r="AW27" s="45">
        <v>1</v>
      </c>
    </row>
    <row r="28" spans="1:49" x14ac:dyDescent="0.2">
      <c r="A28" s="43">
        <v>1</v>
      </c>
      <c r="B28" s="45">
        <v>0.45300000000000001</v>
      </c>
      <c r="C28" s="45">
        <v>0.46100000000000002</v>
      </c>
      <c r="D28" s="45">
        <v>0.46899999999999997</v>
      </c>
      <c r="E28" s="45">
        <v>0.47699999999999998</v>
      </c>
      <c r="F28" s="45">
        <v>0.48499999999999999</v>
      </c>
      <c r="G28" s="45">
        <v>0.49299999999999999</v>
      </c>
      <c r="H28" s="45">
        <v>0.502</v>
      </c>
      <c r="I28" s="45">
        <v>0.51</v>
      </c>
      <c r="J28" s="45">
        <v>0.51900000000000002</v>
      </c>
      <c r="K28" s="45">
        <v>0.52800000000000002</v>
      </c>
      <c r="L28" s="45">
        <v>0.53700000000000003</v>
      </c>
      <c r="M28" s="45">
        <v>0.54600000000000004</v>
      </c>
      <c r="N28" s="45">
        <v>0.55500000000000005</v>
      </c>
      <c r="O28" s="45">
        <v>0.56499999999999995</v>
      </c>
      <c r="P28" s="45">
        <v>0.57399999999999995</v>
      </c>
      <c r="Q28" s="45">
        <v>0.58399999999999996</v>
      </c>
      <c r="R28" s="45">
        <v>0.59399999999999997</v>
      </c>
      <c r="S28" s="45">
        <v>0.60399999999999998</v>
      </c>
      <c r="T28" s="45">
        <v>0.61399999999999999</v>
      </c>
      <c r="U28" s="45">
        <v>0.625</v>
      </c>
      <c r="V28" s="45">
        <v>0.63500000000000001</v>
      </c>
      <c r="W28" s="45">
        <v>0.64600000000000002</v>
      </c>
      <c r="X28" s="45">
        <v>0.65700000000000003</v>
      </c>
      <c r="Y28" s="45">
        <v>0.66800000000000004</v>
      </c>
      <c r="Z28" s="45">
        <v>0.68</v>
      </c>
      <c r="AA28" s="45">
        <v>0.69099999999999995</v>
      </c>
      <c r="AB28" s="45">
        <v>0.70299999999999996</v>
      </c>
      <c r="AC28" s="45">
        <v>0.71499999999999997</v>
      </c>
      <c r="AD28" s="45">
        <v>0.72699999999999998</v>
      </c>
      <c r="AE28" s="45">
        <v>0.73899999999999999</v>
      </c>
      <c r="AF28" s="45">
        <v>0.752</v>
      </c>
      <c r="AG28" s="45">
        <v>0.76500000000000001</v>
      </c>
      <c r="AH28" s="45">
        <v>0.77800000000000002</v>
      </c>
      <c r="AI28" s="45">
        <v>0.79100000000000004</v>
      </c>
      <c r="AJ28" s="45">
        <v>0.80400000000000005</v>
      </c>
      <c r="AK28" s="45">
        <v>0.81799999999999995</v>
      </c>
      <c r="AL28" s="45">
        <v>0.83199999999999996</v>
      </c>
      <c r="AM28" s="45">
        <v>0.84599999999999997</v>
      </c>
      <c r="AN28" s="45">
        <v>0.86</v>
      </c>
      <c r="AO28" s="45">
        <v>0.875</v>
      </c>
      <c r="AP28" s="45">
        <v>0.89</v>
      </c>
      <c r="AQ28" s="45">
        <v>0.90500000000000003</v>
      </c>
      <c r="AR28" s="45">
        <v>0.92</v>
      </c>
      <c r="AS28" s="45">
        <v>0.93600000000000005</v>
      </c>
      <c r="AT28" s="45">
        <v>0.95199999999999996</v>
      </c>
      <c r="AU28" s="45">
        <v>0.96799999999999997</v>
      </c>
      <c r="AV28" s="45">
        <v>0.98499999999999999</v>
      </c>
      <c r="AW28" s="45"/>
    </row>
    <row r="29" spans="1:49" x14ac:dyDescent="0.2">
      <c r="A29" s="43">
        <v>2</v>
      </c>
      <c r="B29" s="45">
        <v>0.45400000000000001</v>
      </c>
      <c r="C29" s="45">
        <v>0.46200000000000002</v>
      </c>
      <c r="D29" s="45">
        <v>0.47</v>
      </c>
      <c r="E29" s="45">
        <v>0.47799999999999998</v>
      </c>
      <c r="F29" s="45">
        <v>0.48599999999999999</v>
      </c>
      <c r="G29" s="45">
        <v>0.49399999999999999</v>
      </c>
      <c r="H29" s="45">
        <v>0.502</v>
      </c>
      <c r="I29" s="45">
        <v>0.51100000000000001</v>
      </c>
      <c r="J29" s="45">
        <v>0.52</v>
      </c>
      <c r="K29" s="45">
        <v>0.52800000000000002</v>
      </c>
      <c r="L29" s="45">
        <v>0.53700000000000003</v>
      </c>
      <c r="M29" s="45">
        <v>0.54700000000000004</v>
      </c>
      <c r="N29" s="45">
        <v>0.55600000000000005</v>
      </c>
      <c r="O29" s="45">
        <v>0.56499999999999995</v>
      </c>
      <c r="P29" s="45">
        <v>0.57499999999999996</v>
      </c>
      <c r="Q29" s="45">
        <v>0.58499999999999996</v>
      </c>
      <c r="R29" s="45">
        <v>0.59499999999999997</v>
      </c>
      <c r="S29" s="45">
        <v>0.60499999999999998</v>
      </c>
      <c r="T29" s="45">
        <v>0.61499999999999999</v>
      </c>
      <c r="U29" s="45">
        <v>0.626</v>
      </c>
      <c r="V29" s="45">
        <v>0.63600000000000001</v>
      </c>
      <c r="W29" s="45">
        <v>0.64700000000000002</v>
      </c>
      <c r="X29" s="45">
        <v>0.65800000000000003</v>
      </c>
      <c r="Y29" s="45">
        <v>0.66900000000000004</v>
      </c>
      <c r="Z29" s="45">
        <v>0.68100000000000005</v>
      </c>
      <c r="AA29" s="45">
        <v>0.69199999999999995</v>
      </c>
      <c r="AB29" s="45">
        <v>0.70399999999999996</v>
      </c>
      <c r="AC29" s="45">
        <v>0.71599999999999997</v>
      </c>
      <c r="AD29" s="45">
        <v>0.72799999999999998</v>
      </c>
      <c r="AE29" s="45">
        <v>0.74</v>
      </c>
      <c r="AF29" s="45">
        <v>0.753</v>
      </c>
      <c r="AG29" s="45">
        <v>0.76600000000000001</v>
      </c>
      <c r="AH29" s="45">
        <v>0.77900000000000003</v>
      </c>
      <c r="AI29" s="45">
        <v>0.79200000000000004</v>
      </c>
      <c r="AJ29" s="45">
        <v>0.80500000000000005</v>
      </c>
      <c r="AK29" s="45">
        <v>0.81899999999999995</v>
      </c>
      <c r="AL29" s="45">
        <v>0.83299999999999996</v>
      </c>
      <c r="AM29" s="45">
        <v>0.84699999999999998</v>
      </c>
      <c r="AN29" s="45">
        <v>0.86199999999999999</v>
      </c>
      <c r="AO29" s="45">
        <v>0.876</v>
      </c>
      <c r="AP29" s="45">
        <v>0.89100000000000001</v>
      </c>
      <c r="AQ29" s="45">
        <v>0.90600000000000003</v>
      </c>
      <c r="AR29" s="45">
        <v>0.92200000000000004</v>
      </c>
      <c r="AS29" s="45">
        <v>0.93700000000000006</v>
      </c>
      <c r="AT29" s="45">
        <v>0.95299999999999996</v>
      </c>
      <c r="AU29" s="45">
        <v>0.97</v>
      </c>
      <c r="AV29" s="45">
        <v>0.98599999999999999</v>
      </c>
      <c r="AW29" s="45"/>
    </row>
    <row r="30" spans="1:49" x14ac:dyDescent="0.2">
      <c r="A30" s="43">
        <v>3</v>
      </c>
      <c r="B30" s="45">
        <v>0.45500000000000002</v>
      </c>
      <c r="C30" s="45">
        <v>0.46200000000000002</v>
      </c>
      <c r="D30" s="45">
        <v>0.47</v>
      </c>
      <c r="E30" s="45">
        <v>0.47799999999999998</v>
      </c>
      <c r="F30" s="45">
        <v>0.48599999999999999</v>
      </c>
      <c r="G30" s="45">
        <v>0.495</v>
      </c>
      <c r="H30" s="45">
        <v>0.503</v>
      </c>
      <c r="I30" s="45">
        <v>0.51200000000000001</v>
      </c>
      <c r="J30" s="45">
        <v>0.52</v>
      </c>
      <c r="K30" s="45">
        <v>0.52900000000000003</v>
      </c>
      <c r="L30" s="45">
        <v>0.53800000000000003</v>
      </c>
      <c r="M30" s="45">
        <v>0.54700000000000004</v>
      </c>
      <c r="N30" s="45">
        <v>0.55700000000000005</v>
      </c>
      <c r="O30" s="45">
        <v>0.56599999999999995</v>
      </c>
      <c r="P30" s="45">
        <v>0.57599999999999996</v>
      </c>
      <c r="Q30" s="45">
        <v>0.58599999999999997</v>
      </c>
      <c r="R30" s="45">
        <v>0.59599999999999997</v>
      </c>
      <c r="S30" s="45">
        <v>0.60599999999999998</v>
      </c>
      <c r="T30" s="45">
        <v>0.61599999999999999</v>
      </c>
      <c r="U30" s="45">
        <v>0.626</v>
      </c>
      <c r="V30" s="45">
        <v>0.63700000000000001</v>
      </c>
      <c r="W30" s="45">
        <v>0.64800000000000002</v>
      </c>
      <c r="X30" s="45">
        <v>0.65900000000000003</v>
      </c>
      <c r="Y30" s="45">
        <v>0.67</v>
      </c>
      <c r="Z30" s="45">
        <v>0.68100000000000005</v>
      </c>
      <c r="AA30" s="45">
        <v>0.69299999999999995</v>
      </c>
      <c r="AB30" s="45">
        <v>0.70499999999999996</v>
      </c>
      <c r="AC30" s="45">
        <v>0.71699999999999997</v>
      </c>
      <c r="AD30" s="45">
        <v>0.72899999999999998</v>
      </c>
      <c r="AE30" s="45">
        <v>0.74099999999999999</v>
      </c>
      <c r="AF30" s="45">
        <v>0.754</v>
      </c>
      <c r="AG30" s="45">
        <v>0.76700000000000002</v>
      </c>
      <c r="AH30" s="45">
        <v>0.78</v>
      </c>
      <c r="AI30" s="45">
        <v>0.79300000000000004</v>
      </c>
      <c r="AJ30" s="45">
        <v>0.80700000000000005</v>
      </c>
      <c r="AK30" s="45">
        <v>0.82</v>
      </c>
      <c r="AL30" s="45">
        <v>0.83399999999999996</v>
      </c>
      <c r="AM30" s="45">
        <v>0.84799999999999998</v>
      </c>
      <c r="AN30" s="45">
        <v>0.86299999999999999</v>
      </c>
      <c r="AO30" s="45">
        <v>0.878</v>
      </c>
      <c r="AP30" s="45">
        <v>0.89200000000000002</v>
      </c>
      <c r="AQ30" s="45">
        <v>0.90800000000000003</v>
      </c>
      <c r="AR30" s="45">
        <v>0.92300000000000004</v>
      </c>
      <c r="AS30" s="45">
        <v>0.93899999999999995</v>
      </c>
      <c r="AT30" s="45">
        <v>0.95499999999999996</v>
      </c>
      <c r="AU30" s="45">
        <v>0.97099999999999997</v>
      </c>
      <c r="AV30" s="45">
        <v>0.98699999999999999</v>
      </c>
      <c r="AW30" s="45"/>
    </row>
    <row r="31" spans="1:49" x14ac:dyDescent="0.2">
      <c r="A31" s="43">
        <v>4</v>
      </c>
      <c r="B31" s="45">
        <v>0.45500000000000002</v>
      </c>
      <c r="C31" s="45">
        <v>0.46300000000000002</v>
      </c>
      <c r="D31" s="45">
        <v>0.47099999999999997</v>
      </c>
      <c r="E31" s="45">
        <v>0.47899999999999998</v>
      </c>
      <c r="F31" s="45">
        <v>0.48699999999999999</v>
      </c>
      <c r="G31" s="45">
        <v>0.495</v>
      </c>
      <c r="H31" s="45">
        <v>0.504</v>
      </c>
      <c r="I31" s="45">
        <v>0.51200000000000001</v>
      </c>
      <c r="J31" s="45">
        <v>0.52100000000000002</v>
      </c>
      <c r="K31" s="45">
        <v>0.53</v>
      </c>
      <c r="L31" s="45">
        <v>0.53900000000000003</v>
      </c>
      <c r="M31" s="45">
        <v>0.54800000000000004</v>
      </c>
      <c r="N31" s="45">
        <v>0.55700000000000005</v>
      </c>
      <c r="O31" s="45">
        <v>0.56699999999999995</v>
      </c>
      <c r="P31" s="45">
        <v>0.57699999999999996</v>
      </c>
      <c r="Q31" s="45">
        <v>0.58599999999999997</v>
      </c>
      <c r="R31" s="45">
        <v>0.59599999999999997</v>
      </c>
      <c r="S31" s="45">
        <v>0.60599999999999998</v>
      </c>
      <c r="T31" s="45">
        <v>0.61699999999999999</v>
      </c>
      <c r="U31" s="45">
        <v>0.627</v>
      </c>
      <c r="V31" s="45">
        <v>0.63800000000000001</v>
      </c>
      <c r="W31" s="45">
        <v>0.64900000000000002</v>
      </c>
      <c r="X31" s="45">
        <v>0.66</v>
      </c>
      <c r="Y31" s="45">
        <v>0.67100000000000004</v>
      </c>
      <c r="Z31" s="45">
        <v>0.68200000000000005</v>
      </c>
      <c r="AA31" s="45">
        <v>0.69399999999999995</v>
      </c>
      <c r="AB31" s="45">
        <v>0.70599999999999996</v>
      </c>
      <c r="AC31" s="45">
        <v>0.71799999999999997</v>
      </c>
      <c r="AD31" s="45">
        <v>0.73</v>
      </c>
      <c r="AE31" s="45">
        <v>0.74199999999999999</v>
      </c>
      <c r="AF31" s="45">
        <v>0.755</v>
      </c>
      <c r="AG31" s="45">
        <v>0.76800000000000002</v>
      </c>
      <c r="AH31" s="45">
        <v>0.78100000000000003</v>
      </c>
      <c r="AI31" s="45">
        <v>0.79400000000000004</v>
      </c>
      <c r="AJ31" s="45">
        <v>0.80800000000000005</v>
      </c>
      <c r="AK31" s="45">
        <v>0.82099999999999995</v>
      </c>
      <c r="AL31" s="45">
        <v>0.83499999999999996</v>
      </c>
      <c r="AM31" s="45">
        <v>0.85</v>
      </c>
      <c r="AN31" s="45">
        <v>0.86399999999999999</v>
      </c>
      <c r="AO31" s="45">
        <v>0.879</v>
      </c>
      <c r="AP31" s="45">
        <v>0.89400000000000002</v>
      </c>
      <c r="AQ31" s="45">
        <v>0.90900000000000003</v>
      </c>
      <c r="AR31" s="45">
        <v>0.92400000000000004</v>
      </c>
      <c r="AS31" s="45">
        <v>0.94</v>
      </c>
      <c r="AT31" s="45">
        <v>0.95599999999999996</v>
      </c>
      <c r="AU31" s="45">
        <v>0.97199999999999998</v>
      </c>
      <c r="AV31" s="45">
        <v>0.98899999999999999</v>
      </c>
      <c r="AW31" s="45"/>
    </row>
    <row r="32" spans="1:49" x14ac:dyDescent="0.2">
      <c r="A32" s="43">
        <v>5</v>
      </c>
      <c r="B32" s="45">
        <v>0.45600000000000002</v>
      </c>
      <c r="C32" s="45">
        <v>0.46400000000000002</v>
      </c>
      <c r="D32" s="45">
        <v>0.47199999999999998</v>
      </c>
      <c r="E32" s="45">
        <v>0.48</v>
      </c>
      <c r="F32" s="45">
        <v>0.48799999999999999</v>
      </c>
      <c r="G32" s="45">
        <v>0.496</v>
      </c>
      <c r="H32" s="45">
        <v>0.505</v>
      </c>
      <c r="I32" s="45">
        <v>0.51300000000000001</v>
      </c>
      <c r="J32" s="45">
        <v>0.52200000000000002</v>
      </c>
      <c r="K32" s="45">
        <v>0.53100000000000003</v>
      </c>
      <c r="L32" s="45">
        <v>0.54</v>
      </c>
      <c r="M32" s="45">
        <v>0.54900000000000004</v>
      </c>
      <c r="N32" s="45">
        <v>0.55800000000000005</v>
      </c>
      <c r="O32" s="45">
        <v>0.56799999999999995</v>
      </c>
      <c r="P32" s="45">
        <v>0.57699999999999996</v>
      </c>
      <c r="Q32" s="45">
        <v>0.58699999999999997</v>
      </c>
      <c r="R32" s="45">
        <v>0.59699999999999998</v>
      </c>
      <c r="S32" s="45">
        <v>0.60699999999999998</v>
      </c>
      <c r="T32" s="45">
        <v>0.61799999999999999</v>
      </c>
      <c r="U32" s="45">
        <v>0.628</v>
      </c>
      <c r="V32" s="45">
        <v>0.63900000000000001</v>
      </c>
      <c r="W32" s="45">
        <v>0.65</v>
      </c>
      <c r="X32" s="45">
        <v>0.66100000000000003</v>
      </c>
      <c r="Y32" s="45">
        <v>0.67200000000000004</v>
      </c>
      <c r="Z32" s="45">
        <v>0.68300000000000005</v>
      </c>
      <c r="AA32" s="45">
        <v>0.69499999999999995</v>
      </c>
      <c r="AB32" s="45">
        <v>0.70699999999999996</v>
      </c>
      <c r="AC32" s="45">
        <v>0.71899999999999997</v>
      </c>
      <c r="AD32" s="45">
        <v>0.73099999999999998</v>
      </c>
      <c r="AE32" s="45">
        <v>0.74399999999999999</v>
      </c>
      <c r="AF32" s="45">
        <v>0.75600000000000001</v>
      </c>
      <c r="AG32" s="45">
        <v>0.76900000000000002</v>
      </c>
      <c r="AH32" s="45">
        <v>0.78200000000000003</v>
      </c>
      <c r="AI32" s="45">
        <v>0.79500000000000004</v>
      </c>
      <c r="AJ32" s="45">
        <v>0.80900000000000005</v>
      </c>
      <c r="AK32" s="45">
        <v>0.82299999999999995</v>
      </c>
      <c r="AL32" s="45">
        <v>0.83699999999999997</v>
      </c>
      <c r="AM32" s="45">
        <v>0.85099999999999998</v>
      </c>
      <c r="AN32" s="45">
        <v>0.86499999999999999</v>
      </c>
      <c r="AO32" s="45">
        <v>0.88</v>
      </c>
      <c r="AP32" s="45">
        <v>0.89500000000000002</v>
      </c>
      <c r="AQ32" s="45">
        <v>0.91</v>
      </c>
      <c r="AR32" s="45">
        <v>0.92600000000000005</v>
      </c>
      <c r="AS32" s="45">
        <v>0.94099999999999995</v>
      </c>
      <c r="AT32" s="45">
        <v>0.95699999999999996</v>
      </c>
      <c r="AU32" s="45">
        <v>0.97399999999999998</v>
      </c>
      <c r="AV32" s="45">
        <v>0.99</v>
      </c>
      <c r="AW32" s="45"/>
    </row>
    <row r="33" spans="1:49" x14ac:dyDescent="0.2">
      <c r="A33" s="43">
        <v>6</v>
      </c>
      <c r="B33" s="45">
        <v>0.45700000000000002</v>
      </c>
      <c r="C33" s="45">
        <v>0.46400000000000002</v>
      </c>
      <c r="D33" s="45">
        <v>0.47199999999999998</v>
      </c>
      <c r="E33" s="45">
        <v>0.48</v>
      </c>
      <c r="F33" s="45">
        <v>0.48899999999999999</v>
      </c>
      <c r="G33" s="45">
        <v>0.497</v>
      </c>
      <c r="H33" s="45">
        <v>0.505</v>
      </c>
      <c r="I33" s="45">
        <v>0.51400000000000001</v>
      </c>
      <c r="J33" s="45">
        <v>0.52300000000000002</v>
      </c>
      <c r="K33" s="45">
        <v>0.53100000000000003</v>
      </c>
      <c r="L33" s="45">
        <v>0.54100000000000004</v>
      </c>
      <c r="M33" s="45">
        <v>0.55000000000000004</v>
      </c>
      <c r="N33" s="45">
        <v>0.55900000000000005</v>
      </c>
      <c r="O33" s="45">
        <v>0.56899999999999995</v>
      </c>
      <c r="P33" s="45">
        <v>0.57799999999999996</v>
      </c>
      <c r="Q33" s="45">
        <v>0.58799999999999997</v>
      </c>
      <c r="R33" s="45">
        <v>0.59799999999999998</v>
      </c>
      <c r="S33" s="45">
        <v>0.60799999999999998</v>
      </c>
      <c r="T33" s="45">
        <v>0.61899999999999999</v>
      </c>
      <c r="U33" s="45">
        <v>0.629</v>
      </c>
      <c r="V33" s="45">
        <v>0.64</v>
      </c>
      <c r="W33" s="45">
        <v>0.65100000000000002</v>
      </c>
      <c r="X33" s="45">
        <v>0.66200000000000003</v>
      </c>
      <c r="Y33" s="45">
        <v>0.67300000000000004</v>
      </c>
      <c r="Z33" s="45">
        <v>0.68400000000000005</v>
      </c>
      <c r="AA33" s="45">
        <v>0.69599999999999995</v>
      </c>
      <c r="AB33" s="45">
        <v>0.70799999999999996</v>
      </c>
      <c r="AC33" s="45">
        <v>0.72</v>
      </c>
      <c r="AD33" s="45">
        <v>0.73199999999999998</v>
      </c>
      <c r="AE33" s="45">
        <v>0.745</v>
      </c>
      <c r="AF33" s="45">
        <v>0.75700000000000001</v>
      </c>
      <c r="AG33" s="45">
        <v>0.77</v>
      </c>
      <c r="AH33" s="45">
        <v>0.78300000000000003</v>
      </c>
      <c r="AI33" s="45">
        <v>0.79600000000000004</v>
      </c>
      <c r="AJ33" s="45">
        <v>0.81</v>
      </c>
      <c r="AK33" s="45">
        <v>0.82399999999999995</v>
      </c>
      <c r="AL33" s="45">
        <v>0.83799999999999997</v>
      </c>
      <c r="AM33" s="45">
        <v>0.85199999999999998</v>
      </c>
      <c r="AN33" s="45">
        <v>0.86699999999999999</v>
      </c>
      <c r="AO33" s="45">
        <v>0.88100000000000001</v>
      </c>
      <c r="AP33" s="45">
        <v>0.89600000000000002</v>
      </c>
      <c r="AQ33" s="45">
        <v>0.91100000000000003</v>
      </c>
      <c r="AR33" s="45">
        <v>0.92700000000000005</v>
      </c>
      <c r="AS33" s="45">
        <v>0.94299999999999995</v>
      </c>
      <c r="AT33" s="45">
        <v>0.95899999999999996</v>
      </c>
      <c r="AU33" s="45">
        <v>0.97499999999999998</v>
      </c>
      <c r="AV33" s="45">
        <v>0.99199999999999999</v>
      </c>
      <c r="AW33" s="45"/>
    </row>
    <row r="34" spans="1:49" x14ac:dyDescent="0.2">
      <c r="A34" s="43">
        <v>7</v>
      </c>
      <c r="B34" s="45">
        <v>0.45700000000000002</v>
      </c>
      <c r="C34" s="45">
        <v>0.46500000000000002</v>
      </c>
      <c r="D34" s="45">
        <v>0.47299999999999998</v>
      </c>
      <c r="E34" s="45">
        <v>0.48099999999999998</v>
      </c>
      <c r="F34" s="45">
        <v>0.48899999999999999</v>
      </c>
      <c r="G34" s="45">
        <v>0.498</v>
      </c>
      <c r="H34" s="45">
        <v>0.50600000000000001</v>
      </c>
      <c r="I34" s="45">
        <v>0.51500000000000001</v>
      </c>
      <c r="J34" s="45">
        <v>0.52300000000000002</v>
      </c>
      <c r="K34" s="45">
        <v>0.53200000000000003</v>
      </c>
      <c r="L34" s="45">
        <v>0.54100000000000004</v>
      </c>
      <c r="M34" s="45">
        <v>0.55000000000000004</v>
      </c>
      <c r="N34" s="45">
        <v>0.56000000000000005</v>
      </c>
      <c r="O34" s="45">
        <v>0.56899999999999995</v>
      </c>
      <c r="P34" s="45">
        <v>0.57899999999999996</v>
      </c>
      <c r="Q34" s="45">
        <v>0.58899999999999997</v>
      </c>
      <c r="R34" s="45">
        <v>0.59899999999999998</v>
      </c>
      <c r="S34" s="45">
        <v>0.60899999999999999</v>
      </c>
      <c r="T34" s="45">
        <v>0.61899999999999999</v>
      </c>
      <c r="U34" s="45">
        <v>0.63</v>
      </c>
      <c r="V34" s="45">
        <v>0.64100000000000001</v>
      </c>
      <c r="W34" s="45">
        <v>0.65200000000000002</v>
      </c>
      <c r="X34" s="45">
        <v>0.66300000000000003</v>
      </c>
      <c r="Y34" s="45">
        <v>0.67400000000000004</v>
      </c>
      <c r="Z34" s="45">
        <v>0.68500000000000005</v>
      </c>
      <c r="AA34" s="45">
        <v>0.69699999999999995</v>
      </c>
      <c r="AB34" s="45">
        <v>0.70899999999999996</v>
      </c>
      <c r="AC34" s="45">
        <v>0.72099999999999997</v>
      </c>
      <c r="AD34" s="45">
        <v>0.73299999999999998</v>
      </c>
      <c r="AE34" s="45">
        <v>0.746</v>
      </c>
      <c r="AF34" s="45">
        <v>0.75800000000000001</v>
      </c>
      <c r="AG34" s="45">
        <v>0.77100000000000002</v>
      </c>
      <c r="AH34" s="45">
        <v>0.78400000000000003</v>
      </c>
      <c r="AI34" s="45">
        <v>0.79800000000000004</v>
      </c>
      <c r="AJ34" s="45">
        <v>0.81100000000000005</v>
      </c>
      <c r="AK34" s="45">
        <v>0.82499999999999996</v>
      </c>
      <c r="AL34" s="45">
        <v>0.83899999999999997</v>
      </c>
      <c r="AM34" s="45">
        <v>0.85299999999999998</v>
      </c>
      <c r="AN34" s="45">
        <v>0.86799999999999999</v>
      </c>
      <c r="AO34" s="45">
        <v>0.88300000000000001</v>
      </c>
      <c r="AP34" s="45">
        <v>0.89800000000000002</v>
      </c>
      <c r="AQ34" s="45">
        <v>0.91300000000000003</v>
      </c>
      <c r="AR34" s="45">
        <v>0.92800000000000005</v>
      </c>
      <c r="AS34" s="45">
        <v>0.94399999999999995</v>
      </c>
      <c r="AT34" s="45">
        <v>0.96</v>
      </c>
      <c r="AU34" s="45">
        <v>0.97599999999999998</v>
      </c>
      <c r="AV34" s="45">
        <v>0.99299999999999999</v>
      </c>
      <c r="AW34" s="45"/>
    </row>
    <row r="35" spans="1:49" x14ac:dyDescent="0.2">
      <c r="A35" s="43">
        <v>8</v>
      </c>
      <c r="B35" s="45">
        <v>0.45800000000000002</v>
      </c>
      <c r="C35" s="45">
        <v>0.46600000000000003</v>
      </c>
      <c r="D35" s="45">
        <v>0.47399999999999998</v>
      </c>
      <c r="E35" s="45">
        <v>0.48199999999999998</v>
      </c>
      <c r="F35" s="45">
        <v>0.49</v>
      </c>
      <c r="G35" s="45">
        <v>0.498</v>
      </c>
      <c r="H35" s="45">
        <v>0.50700000000000001</v>
      </c>
      <c r="I35" s="45">
        <v>0.51500000000000001</v>
      </c>
      <c r="J35" s="45">
        <v>0.52400000000000002</v>
      </c>
      <c r="K35" s="45">
        <v>0.53300000000000003</v>
      </c>
      <c r="L35" s="45">
        <v>0.54200000000000004</v>
      </c>
      <c r="M35" s="45">
        <v>0.55100000000000005</v>
      </c>
      <c r="N35" s="45">
        <v>0.56100000000000005</v>
      </c>
      <c r="O35" s="45">
        <v>0.56999999999999995</v>
      </c>
      <c r="P35" s="45">
        <v>0.57999999999999996</v>
      </c>
      <c r="Q35" s="45">
        <v>0.59</v>
      </c>
      <c r="R35" s="45">
        <v>0.6</v>
      </c>
      <c r="S35" s="45">
        <v>0.61</v>
      </c>
      <c r="T35" s="45">
        <v>0.62</v>
      </c>
      <c r="U35" s="45">
        <v>0.63100000000000001</v>
      </c>
      <c r="V35" s="45">
        <v>0.64200000000000002</v>
      </c>
      <c r="W35" s="45">
        <v>0.65200000000000002</v>
      </c>
      <c r="X35" s="45">
        <v>0.66400000000000003</v>
      </c>
      <c r="Y35" s="45">
        <v>0.67500000000000004</v>
      </c>
      <c r="Z35" s="45">
        <v>0.68600000000000005</v>
      </c>
      <c r="AA35" s="45">
        <v>0.69799999999999995</v>
      </c>
      <c r="AB35" s="45">
        <v>0.71</v>
      </c>
      <c r="AC35" s="45">
        <v>0.72199999999999998</v>
      </c>
      <c r="AD35" s="45">
        <v>0.73399999999999999</v>
      </c>
      <c r="AE35" s="45">
        <v>0.747</v>
      </c>
      <c r="AF35" s="45">
        <v>0.75900000000000001</v>
      </c>
      <c r="AG35" s="45">
        <v>0.77200000000000002</v>
      </c>
      <c r="AH35" s="45">
        <v>0.78500000000000003</v>
      </c>
      <c r="AI35" s="45">
        <v>0.79900000000000004</v>
      </c>
      <c r="AJ35" s="45">
        <v>0.81200000000000006</v>
      </c>
      <c r="AK35" s="45">
        <v>0.82599999999999996</v>
      </c>
      <c r="AL35" s="45">
        <v>0.84</v>
      </c>
      <c r="AM35" s="45">
        <v>0.85399999999999998</v>
      </c>
      <c r="AN35" s="45">
        <v>0.86899999999999999</v>
      </c>
      <c r="AO35" s="45">
        <v>0.88400000000000001</v>
      </c>
      <c r="AP35" s="45">
        <v>0.89900000000000002</v>
      </c>
      <c r="AQ35" s="45">
        <v>0.91400000000000003</v>
      </c>
      <c r="AR35" s="45">
        <v>0.93</v>
      </c>
      <c r="AS35" s="45">
        <v>0.94499999999999995</v>
      </c>
      <c r="AT35" s="45">
        <v>0.96099999999999997</v>
      </c>
      <c r="AU35" s="45">
        <v>0.97799999999999998</v>
      </c>
      <c r="AV35" s="45">
        <v>0.99399999999999999</v>
      </c>
      <c r="AW35" s="45"/>
    </row>
    <row r="36" spans="1:49" x14ac:dyDescent="0.2">
      <c r="A36" s="43">
        <v>9</v>
      </c>
      <c r="B36" s="45">
        <v>0.45900000000000002</v>
      </c>
      <c r="C36" s="45">
        <v>0.46600000000000003</v>
      </c>
      <c r="D36" s="45">
        <v>0.47399999999999998</v>
      </c>
      <c r="E36" s="45">
        <v>0.48199999999999998</v>
      </c>
      <c r="F36" s="45">
        <v>0.49099999999999999</v>
      </c>
      <c r="G36" s="45">
        <v>0.499</v>
      </c>
      <c r="H36" s="45">
        <v>0.50700000000000001</v>
      </c>
      <c r="I36" s="45">
        <v>0.51600000000000001</v>
      </c>
      <c r="J36" s="45">
        <v>0.52500000000000002</v>
      </c>
      <c r="K36" s="45">
        <v>0.53400000000000003</v>
      </c>
      <c r="L36" s="45">
        <v>0.54300000000000004</v>
      </c>
      <c r="M36" s="45">
        <v>0.55200000000000005</v>
      </c>
      <c r="N36" s="45">
        <v>0.56100000000000005</v>
      </c>
      <c r="O36" s="45">
        <v>0.57099999999999995</v>
      </c>
      <c r="P36" s="45">
        <v>0.58099999999999996</v>
      </c>
      <c r="Q36" s="45">
        <v>0.59099999999999997</v>
      </c>
      <c r="R36" s="45">
        <v>0.60099999999999998</v>
      </c>
      <c r="S36" s="45">
        <v>0.61099999999999999</v>
      </c>
      <c r="T36" s="45">
        <v>0.621</v>
      </c>
      <c r="U36" s="45">
        <v>0.63200000000000001</v>
      </c>
      <c r="V36" s="45">
        <v>0.64200000000000002</v>
      </c>
      <c r="W36" s="45">
        <v>0.65300000000000002</v>
      </c>
      <c r="X36" s="45">
        <v>0.66400000000000003</v>
      </c>
      <c r="Y36" s="45">
        <v>0.67600000000000005</v>
      </c>
      <c r="Z36" s="45">
        <v>0.68700000000000006</v>
      </c>
      <c r="AA36" s="45">
        <v>0.69899999999999995</v>
      </c>
      <c r="AB36" s="45">
        <v>0.71099999999999997</v>
      </c>
      <c r="AC36" s="45">
        <v>0.72299999999999998</v>
      </c>
      <c r="AD36" s="45">
        <v>0.73499999999999999</v>
      </c>
      <c r="AE36" s="45">
        <v>0.748</v>
      </c>
      <c r="AF36" s="45">
        <v>0.76</v>
      </c>
      <c r="AG36" s="45">
        <v>0.77300000000000002</v>
      </c>
      <c r="AH36" s="45">
        <v>0.78600000000000003</v>
      </c>
      <c r="AI36" s="45">
        <v>0.8</v>
      </c>
      <c r="AJ36" s="45">
        <v>0.81299999999999994</v>
      </c>
      <c r="AK36" s="45">
        <v>0.82699999999999996</v>
      </c>
      <c r="AL36" s="45">
        <v>0.84099999999999997</v>
      </c>
      <c r="AM36" s="45">
        <v>0.85599999999999998</v>
      </c>
      <c r="AN36" s="45">
        <v>0.87</v>
      </c>
      <c r="AO36" s="45">
        <v>0.88500000000000001</v>
      </c>
      <c r="AP36" s="45">
        <v>0.9</v>
      </c>
      <c r="AQ36" s="45">
        <v>0.91500000000000004</v>
      </c>
      <c r="AR36" s="45">
        <v>0.93100000000000005</v>
      </c>
      <c r="AS36" s="45">
        <v>0.94699999999999995</v>
      </c>
      <c r="AT36" s="45">
        <v>0.96299999999999997</v>
      </c>
      <c r="AU36" s="45">
        <v>0.97899999999999998</v>
      </c>
      <c r="AV36" s="45">
        <v>0.996</v>
      </c>
      <c r="AW36" s="45"/>
    </row>
    <row r="37" spans="1:49" x14ac:dyDescent="0.2">
      <c r="A37" s="43">
        <v>10</v>
      </c>
      <c r="B37" s="45">
        <v>0.45900000000000002</v>
      </c>
      <c r="C37" s="45">
        <v>0.46700000000000003</v>
      </c>
      <c r="D37" s="45">
        <v>0.47499999999999998</v>
      </c>
      <c r="E37" s="45">
        <v>0.48299999999999998</v>
      </c>
      <c r="F37" s="45">
        <v>0.49099999999999999</v>
      </c>
      <c r="G37" s="45">
        <v>0.5</v>
      </c>
      <c r="H37" s="45">
        <v>0.50800000000000001</v>
      </c>
      <c r="I37" s="45">
        <v>0.51700000000000002</v>
      </c>
      <c r="J37" s="45">
        <v>0.52600000000000002</v>
      </c>
      <c r="K37" s="45">
        <v>0.53400000000000003</v>
      </c>
      <c r="L37" s="45">
        <v>0.54400000000000004</v>
      </c>
      <c r="M37" s="45">
        <v>0.55300000000000005</v>
      </c>
      <c r="N37" s="45">
        <v>0.56200000000000006</v>
      </c>
      <c r="O37" s="45">
        <v>0.57199999999999995</v>
      </c>
      <c r="P37" s="45">
        <v>0.58099999999999996</v>
      </c>
      <c r="Q37" s="45">
        <v>0.59099999999999997</v>
      </c>
      <c r="R37" s="45">
        <v>0.60099999999999998</v>
      </c>
      <c r="S37" s="45">
        <v>0.61199999999999999</v>
      </c>
      <c r="T37" s="45">
        <v>0.622</v>
      </c>
      <c r="U37" s="45">
        <v>0.63300000000000001</v>
      </c>
      <c r="V37" s="45">
        <v>0.64300000000000002</v>
      </c>
      <c r="W37" s="45">
        <v>0.65400000000000003</v>
      </c>
      <c r="X37" s="45">
        <v>0.66500000000000004</v>
      </c>
      <c r="Y37" s="45">
        <v>0.67700000000000005</v>
      </c>
      <c r="Z37" s="45">
        <v>0.68799999999999994</v>
      </c>
      <c r="AA37" s="45">
        <v>0.7</v>
      </c>
      <c r="AB37" s="45">
        <v>0.71199999999999997</v>
      </c>
      <c r="AC37" s="45">
        <v>0.72399999999999998</v>
      </c>
      <c r="AD37" s="45">
        <v>0.73599999999999999</v>
      </c>
      <c r="AE37" s="45">
        <v>0.749</v>
      </c>
      <c r="AF37" s="45">
        <v>0.76100000000000001</v>
      </c>
      <c r="AG37" s="45">
        <v>0.77400000000000002</v>
      </c>
      <c r="AH37" s="45">
        <v>0.78800000000000003</v>
      </c>
      <c r="AI37" s="45">
        <v>0.80100000000000005</v>
      </c>
      <c r="AJ37" s="45">
        <v>0.81499999999999995</v>
      </c>
      <c r="AK37" s="45">
        <v>0.82799999999999996</v>
      </c>
      <c r="AL37" s="45">
        <v>0.84299999999999997</v>
      </c>
      <c r="AM37" s="45">
        <v>0.85699999999999998</v>
      </c>
      <c r="AN37" s="45">
        <v>0.871</v>
      </c>
      <c r="AO37" s="45">
        <v>0.88600000000000001</v>
      </c>
      <c r="AP37" s="45">
        <v>0.90100000000000002</v>
      </c>
      <c r="AQ37" s="45">
        <v>0.91700000000000004</v>
      </c>
      <c r="AR37" s="45">
        <v>0.93200000000000005</v>
      </c>
      <c r="AS37" s="45">
        <v>0.94799999999999995</v>
      </c>
      <c r="AT37" s="45">
        <v>0.96399999999999997</v>
      </c>
      <c r="AU37" s="45">
        <v>0.98099999999999998</v>
      </c>
      <c r="AV37" s="45">
        <v>0.997</v>
      </c>
      <c r="AW37" s="45"/>
    </row>
    <row r="38" spans="1:49" x14ac:dyDescent="0.2">
      <c r="A38" s="43">
        <v>11</v>
      </c>
      <c r="B38" s="45">
        <v>0.46</v>
      </c>
      <c r="C38" s="45">
        <v>0.46800000000000003</v>
      </c>
      <c r="D38" s="45">
        <v>0.47599999999999998</v>
      </c>
      <c r="E38" s="45">
        <v>0.48399999999999999</v>
      </c>
      <c r="F38" s="45">
        <v>0.49199999999999999</v>
      </c>
      <c r="G38" s="45">
        <v>0.5</v>
      </c>
      <c r="H38" s="45">
        <v>0.50900000000000001</v>
      </c>
      <c r="I38" s="45">
        <v>0.51700000000000002</v>
      </c>
      <c r="J38" s="45">
        <v>0.52600000000000002</v>
      </c>
      <c r="K38" s="45">
        <v>0.53500000000000003</v>
      </c>
      <c r="L38" s="45">
        <v>0.54400000000000004</v>
      </c>
      <c r="M38" s="45">
        <v>0.55400000000000005</v>
      </c>
      <c r="N38" s="45">
        <v>0.56299999999999994</v>
      </c>
      <c r="O38" s="45">
        <v>0.57299999999999995</v>
      </c>
      <c r="P38" s="45">
        <v>0.58199999999999996</v>
      </c>
      <c r="Q38" s="45">
        <v>0.59199999999999997</v>
      </c>
      <c r="R38" s="45">
        <v>0.60199999999999998</v>
      </c>
      <c r="S38" s="45">
        <v>0.61199999999999999</v>
      </c>
      <c r="T38" s="45">
        <v>0.623</v>
      </c>
      <c r="U38" s="45">
        <v>0.63300000000000001</v>
      </c>
      <c r="V38" s="45">
        <v>0.64400000000000002</v>
      </c>
      <c r="W38" s="45">
        <v>0.65500000000000003</v>
      </c>
      <c r="X38" s="45">
        <v>0.66600000000000004</v>
      </c>
      <c r="Y38" s="45">
        <v>0.67800000000000005</v>
      </c>
      <c r="Z38" s="45">
        <v>0.68899999999999995</v>
      </c>
      <c r="AA38" s="45">
        <v>0.70099999999999996</v>
      </c>
      <c r="AB38" s="45">
        <v>0.71299999999999997</v>
      </c>
      <c r="AC38" s="45">
        <v>0.72499999999999998</v>
      </c>
      <c r="AD38" s="45">
        <v>0.73699999999999999</v>
      </c>
      <c r="AE38" s="45">
        <v>0.75</v>
      </c>
      <c r="AF38" s="45">
        <v>0.76300000000000001</v>
      </c>
      <c r="AG38" s="45">
        <v>0.77500000000000002</v>
      </c>
      <c r="AH38" s="45">
        <v>0.78900000000000003</v>
      </c>
      <c r="AI38" s="45">
        <v>0.80200000000000005</v>
      </c>
      <c r="AJ38" s="45">
        <v>0.81599999999999995</v>
      </c>
      <c r="AK38" s="45">
        <v>0.83</v>
      </c>
      <c r="AL38" s="45">
        <v>0.84399999999999997</v>
      </c>
      <c r="AM38" s="45">
        <v>0.85799999999999998</v>
      </c>
      <c r="AN38" s="45">
        <v>0.873</v>
      </c>
      <c r="AO38" s="45">
        <v>0.88700000000000001</v>
      </c>
      <c r="AP38" s="45">
        <v>0.90300000000000002</v>
      </c>
      <c r="AQ38" s="45">
        <v>0.91800000000000004</v>
      </c>
      <c r="AR38" s="45">
        <v>0.93300000000000005</v>
      </c>
      <c r="AS38" s="45">
        <v>0.94899999999999995</v>
      </c>
      <c r="AT38" s="45">
        <v>0.96599999999999997</v>
      </c>
      <c r="AU38" s="45">
        <v>0.98199999999999998</v>
      </c>
      <c r="AV38" s="45">
        <v>0.999</v>
      </c>
      <c r="AW38" s="45"/>
    </row>
  </sheetData>
  <sheetProtection algorithmName="SHA-512" hashValue="z0VDKl0kBVcAjF0Lm2MYuNjrdxubnv0NTuS9s0Wk01r+g3CFVv18N9KQX8uDSyYjXAo37toCMYmq/r/acUijqg==" saltValue="qXffPKkddtZBdrNwc0f+Yw==" spinCount="100000" sheet="1" objects="1" scenarios="1"/>
  <conditionalFormatting sqref="A6:A21">
    <cfRule type="expression" dxfId="83" priority="1" stopIfTrue="1">
      <formula>MOD(ROW(),2)=0</formula>
    </cfRule>
    <cfRule type="expression" dxfId="82" priority="2" stopIfTrue="1">
      <formula>MOD(ROW(),2)&lt;&gt;0</formula>
    </cfRule>
  </conditionalFormatting>
  <conditionalFormatting sqref="B6:M21">
    <cfRule type="expression" dxfId="81" priority="3" stopIfTrue="1">
      <formula>MOD(ROW(),2)=0</formula>
    </cfRule>
    <cfRule type="expression" dxfId="80" priority="4" stopIfTrue="1">
      <formula>MOD(ROW(),2)&lt;&gt;0</formula>
    </cfRule>
  </conditionalFormatting>
  <conditionalFormatting sqref="A26:A38">
    <cfRule type="expression" dxfId="79" priority="5" stopIfTrue="1">
      <formula>MOD(ROW(),2)=0</formula>
    </cfRule>
    <cfRule type="expression" dxfId="78" priority="6" stopIfTrue="1">
      <formula>MOD(ROW(),2)&lt;&gt;0</formula>
    </cfRule>
  </conditionalFormatting>
  <conditionalFormatting sqref="B26:AW38">
    <cfRule type="expression" dxfId="77" priority="7" stopIfTrue="1">
      <formula>MOD(ROW(),2)=0</formula>
    </cfRule>
    <cfRule type="expression" dxfId="76" priority="8" stopIfTrue="1">
      <formula>MOD(ROW(),2)&lt;&gt;0</formula>
    </cfRule>
  </conditionalFormatting>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D5B20-17D9-4103-AC74-FDE561C3E9AA}">
  <sheetPr codeName="Sheet13"/>
  <dimension ref="A1:C33"/>
  <sheetViews>
    <sheetView showGridLines="0" topLeftCell="A3"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x-204</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x14ac:dyDescent="0.2">
      <c r="A10" s="40" t="s">
        <v>6</v>
      </c>
      <c r="B10" s="48" t="s">
        <v>167</v>
      </c>
      <c r="C10" s="48"/>
    </row>
    <row r="11" spans="1:3" x14ac:dyDescent="0.2">
      <c r="A11" s="40" t="s">
        <v>139</v>
      </c>
      <c r="B11" s="48" t="s">
        <v>161</v>
      </c>
      <c r="C11" s="48"/>
    </row>
    <row r="12" spans="1:3" x14ac:dyDescent="0.2">
      <c r="A12" s="40" t="s">
        <v>140</v>
      </c>
      <c r="B12" s="48" t="s">
        <v>153</v>
      </c>
      <c r="C12" s="48"/>
    </row>
    <row r="13" spans="1:3" x14ac:dyDescent="0.2">
      <c r="A13" s="40" t="s">
        <v>475</v>
      </c>
      <c r="B13" s="48">
        <v>2</v>
      </c>
      <c r="C13" s="48"/>
    </row>
    <row r="14" spans="1:3" x14ac:dyDescent="0.2">
      <c r="A14" s="40" t="s">
        <v>142</v>
      </c>
      <c r="B14" s="48">
        <v>204</v>
      </c>
      <c r="C14" s="48"/>
    </row>
    <row r="15" spans="1:3" x14ac:dyDescent="0.2">
      <c r="A15" s="40" t="s">
        <v>476</v>
      </c>
      <c r="B15" s="48">
        <v>204</v>
      </c>
      <c r="C15" s="48"/>
    </row>
    <row r="16" spans="1:3" x14ac:dyDescent="0.2">
      <c r="A16" s="40" t="s">
        <v>144</v>
      </c>
      <c r="B16" s="48" t="s">
        <v>171</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43</v>
      </c>
      <c r="B27" s="44">
        <v>22.63</v>
      </c>
      <c r="C27" s="44">
        <v>2.5</v>
      </c>
    </row>
    <row r="28" spans="1:3" x14ac:dyDescent="0.2">
      <c r="A28" s="43">
        <v>44</v>
      </c>
      <c r="B28" s="44">
        <v>23.07</v>
      </c>
      <c r="C28" s="44">
        <v>2.5299999999999998</v>
      </c>
    </row>
    <row r="29" spans="1:3" x14ac:dyDescent="0.2">
      <c r="A29" s="43">
        <v>45</v>
      </c>
      <c r="B29" s="44">
        <v>23.52</v>
      </c>
      <c r="C29" s="44">
        <v>2.57</v>
      </c>
    </row>
    <row r="30" spans="1:3" x14ac:dyDescent="0.2">
      <c r="A30" s="43">
        <v>46</v>
      </c>
      <c r="B30" s="44">
        <v>23.98</v>
      </c>
      <c r="C30" s="44">
        <v>2.6</v>
      </c>
    </row>
    <row r="31" spans="1:3" x14ac:dyDescent="0.2">
      <c r="A31" s="43">
        <v>47</v>
      </c>
      <c r="B31" s="44">
        <v>24.45</v>
      </c>
      <c r="C31" s="44">
        <v>2.63</v>
      </c>
    </row>
    <row r="32" spans="1:3" x14ac:dyDescent="0.2">
      <c r="A32" s="43">
        <v>48</v>
      </c>
      <c r="B32" s="44">
        <v>24.94</v>
      </c>
      <c r="C32" s="44">
        <v>2.66</v>
      </c>
    </row>
    <row r="33" spans="1:3" x14ac:dyDescent="0.2">
      <c r="A33" s="43">
        <v>49</v>
      </c>
      <c r="B33" s="44">
        <v>25.43</v>
      </c>
      <c r="C33" s="44">
        <v>2.69</v>
      </c>
    </row>
  </sheetData>
  <sheetProtection algorithmName="SHA-512" hashValue="KrbIiG5A65lGsCOoVPg9ad2y+hKcFegIZ45FatRXQT2xHUjVia/25U+X76wz9jOZl4YgshVTOaYqCKyp+idqCA==" saltValue="T+ox/DoE7zTzJi9NaE1MSQ==" spinCount="100000" sheet="1" objects="1" scenarios="1"/>
  <conditionalFormatting sqref="A6:A21">
    <cfRule type="expression" dxfId="1171" priority="11" stopIfTrue="1">
      <formula>MOD(ROW(),2)=0</formula>
    </cfRule>
    <cfRule type="expression" dxfId="1170" priority="12" stopIfTrue="1">
      <formula>MOD(ROW(),2)&lt;&gt;0</formula>
    </cfRule>
  </conditionalFormatting>
  <conditionalFormatting sqref="B6:C18 B20:C21 C19">
    <cfRule type="expression" dxfId="1169" priority="13" stopIfTrue="1">
      <formula>MOD(ROW(),2)=0</formula>
    </cfRule>
    <cfRule type="expression" dxfId="1168" priority="14" stopIfTrue="1">
      <formula>MOD(ROW(),2)&lt;&gt;0</formula>
    </cfRule>
  </conditionalFormatting>
  <conditionalFormatting sqref="A26:A33">
    <cfRule type="expression" dxfId="1167" priority="15" stopIfTrue="1">
      <formula>MOD(ROW(),2)=0</formula>
    </cfRule>
    <cfRule type="expression" dxfId="1166" priority="16" stopIfTrue="1">
      <formula>MOD(ROW(),2)&lt;&gt;0</formula>
    </cfRule>
  </conditionalFormatting>
  <conditionalFormatting sqref="B26:C33">
    <cfRule type="expression" dxfId="1165" priority="17" stopIfTrue="1">
      <formula>MOD(ROW(),2)=0</formula>
    </cfRule>
    <cfRule type="expression" dxfId="1164" priority="18" stopIfTrue="1">
      <formula>MOD(ROW(),2)&lt;&gt;0</formula>
    </cfRule>
  </conditionalFormatting>
  <conditionalFormatting sqref="B19">
    <cfRule type="expression" dxfId="1163" priority="1" stopIfTrue="1">
      <formula>MOD(ROW(),2)=0</formula>
    </cfRule>
    <cfRule type="expression" dxfId="1162" priority="2" stopIfTrue="1">
      <formula>MOD(ROW(),2)&lt;&gt;0</formula>
    </cfRule>
  </conditionalFormatting>
  <pageMargins left="0.7" right="0.7" top="0.75" bottom="0.75" header="0.3" footer="0.3"/>
  <tableParts count="1">
    <tablePart r:id="rId1"/>
  </tablePart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194E8-201F-4AF2-AE0C-E5F442FF7A8A}">
  <sheetPr codeName="Sheet111"/>
  <dimension ref="A1:P38"/>
  <sheetViews>
    <sheetView showGridLines="0" workbookViewId="0">
      <selection activeCell="A6" sqref="A6"/>
    </sheetView>
  </sheetViews>
  <sheetFormatPr defaultRowHeight="12.75" x14ac:dyDescent="0.2"/>
  <cols>
    <col min="1" max="1" width="31.5703125" customWidth="1"/>
    <col min="2" max="16"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x-625</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2015</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449</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329</v>
      </c>
      <c r="C12" s="48"/>
      <c r="D12" s="48"/>
      <c r="E12" s="48"/>
      <c r="F12" s="48"/>
      <c r="G12" s="48"/>
      <c r="H12" s="48"/>
      <c r="I12" s="48"/>
      <c r="J12" s="48"/>
      <c r="K12" s="48"/>
      <c r="L12" s="48"/>
      <c r="M12" s="48"/>
    </row>
    <row r="13" spans="1:13" x14ac:dyDescent="0.2">
      <c r="A13" s="40" t="s">
        <v>475</v>
      </c>
      <c r="B13" s="48">
        <v>0</v>
      </c>
      <c r="C13" s="48"/>
      <c r="D13" s="48"/>
      <c r="E13" s="48"/>
      <c r="F13" s="48"/>
      <c r="G13" s="48"/>
      <c r="H13" s="48"/>
      <c r="I13" s="48"/>
      <c r="J13" s="48"/>
      <c r="K13" s="48"/>
      <c r="L13" s="48"/>
      <c r="M13" s="48"/>
    </row>
    <row r="14" spans="1:13" x14ac:dyDescent="0.2">
      <c r="A14" s="40" t="s">
        <v>142</v>
      </c>
      <c r="B14" s="48">
        <v>625</v>
      </c>
      <c r="C14" s="48"/>
      <c r="D14" s="48"/>
      <c r="E14" s="48"/>
      <c r="F14" s="48"/>
      <c r="G14" s="48"/>
      <c r="H14" s="48"/>
      <c r="I14" s="48"/>
      <c r="J14" s="48"/>
      <c r="K14" s="48"/>
      <c r="L14" s="48"/>
      <c r="M14" s="48"/>
    </row>
    <row r="15" spans="1:13" x14ac:dyDescent="0.2">
      <c r="A15" s="40" t="s">
        <v>476</v>
      </c>
      <c r="B15" s="48">
        <v>625</v>
      </c>
      <c r="C15" s="48"/>
      <c r="D15" s="48"/>
      <c r="E15" s="48"/>
      <c r="F15" s="48"/>
      <c r="G15" s="48"/>
      <c r="H15" s="48"/>
      <c r="I15" s="48"/>
      <c r="J15" s="48"/>
      <c r="K15" s="48"/>
      <c r="L15" s="48"/>
      <c r="M15" s="48"/>
    </row>
    <row r="16" spans="1:13" x14ac:dyDescent="0.2">
      <c r="A16" s="40" t="s">
        <v>144</v>
      </c>
      <c r="B16" s="48" t="s">
        <v>451</v>
      </c>
      <c r="C16" s="48"/>
      <c r="D16" s="48"/>
      <c r="E16" s="48"/>
      <c r="F16" s="48"/>
      <c r="G16" s="48"/>
      <c r="H16" s="48"/>
      <c r="I16" s="48"/>
      <c r="J16" s="48"/>
      <c r="K16" s="48"/>
      <c r="L16" s="48"/>
      <c r="M16" s="48"/>
    </row>
    <row r="17" spans="1:16" x14ac:dyDescent="0.2">
      <c r="A17" s="41" t="s">
        <v>477</v>
      </c>
      <c r="B17" s="48"/>
      <c r="C17" s="48"/>
      <c r="D17" s="48"/>
      <c r="E17" s="48"/>
      <c r="F17" s="48"/>
      <c r="G17" s="48"/>
      <c r="H17" s="48"/>
      <c r="I17" s="48"/>
      <c r="J17" s="48"/>
      <c r="K17" s="48"/>
      <c r="L17" s="48"/>
      <c r="M17" s="48"/>
    </row>
    <row r="18" spans="1:16" x14ac:dyDescent="0.2">
      <c r="A18" s="40" t="s">
        <v>146</v>
      </c>
      <c r="B18" s="50">
        <v>45135</v>
      </c>
      <c r="C18" s="50"/>
      <c r="D18" s="50"/>
      <c r="E18" s="50"/>
      <c r="F18" s="50"/>
      <c r="G18" s="50"/>
      <c r="H18" s="50"/>
      <c r="I18" s="50"/>
      <c r="J18" s="50"/>
      <c r="K18" s="50"/>
      <c r="L18" s="50"/>
      <c r="M18" s="50"/>
    </row>
    <row r="19" spans="1:16" x14ac:dyDescent="0.2">
      <c r="A19" s="40" t="s">
        <v>147</v>
      </c>
      <c r="B19" s="50">
        <v>45135</v>
      </c>
      <c r="C19" s="50"/>
      <c r="D19" s="50"/>
      <c r="E19" s="50"/>
      <c r="F19" s="50"/>
      <c r="G19" s="50"/>
      <c r="H19" s="50"/>
      <c r="I19" s="50"/>
      <c r="J19" s="50"/>
      <c r="K19" s="50"/>
      <c r="L19" s="50"/>
      <c r="M19" s="50"/>
    </row>
    <row r="20" spans="1:16" x14ac:dyDescent="0.2">
      <c r="A20" s="40" t="s">
        <v>148</v>
      </c>
      <c r="B20" s="48" t="s">
        <v>156</v>
      </c>
      <c r="C20" s="48"/>
      <c r="D20" s="48"/>
      <c r="E20" s="48"/>
      <c r="F20" s="48"/>
      <c r="G20" s="48"/>
      <c r="H20" s="48"/>
      <c r="I20" s="48"/>
      <c r="J20" s="48"/>
      <c r="K20" s="48"/>
      <c r="L20" s="48"/>
      <c r="M20" s="48"/>
    </row>
    <row r="21" spans="1:16" x14ac:dyDescent="0.2">
      <c r="A21" s="40" t="s">
        <v>478</v>
      </c>
      <c r="B21" s="48" t="s">
        <v>74</v>
      </c>
      <c r="C21" s="48"/>
      <c r="D21" s="48"/>
      <c r="E21" s="48"/>
      <c r="F21" s="48"/>
      <c r="G21" s="48"/>
      <c r="H21" s="48"/>
      <c r="I21" s="48"/>
      <c r="J21" s="48"/>
      <c r="K21" s="48"/>
      <c r="L21" s="48"/>
      <c r="M21" s="48"/>
    </row>
    <row r="23" spans="1:16" x14ac:dyDescent="0.2">
      <c r="A23" s="23" t="str">
        <f>HYPERLINK("#'Factor List'!A1", "Back to Factor List")</f>
        <v>Back to Factor List</v>
      </c>
      <c r="B23" s="23" t="str">
        <f>HYPERLINK("#'Assumptions'!A1", "Assumptions")</f>
        <v>Assumptions</v>
      </c>
    </row>
    <row r="26" spans="1:16" s="61" customFormat="1" x14ac:dyDescent="0.2">
      <c r="A26" s="60" t="s">
        <v>504</v>
      </c>
      <c r="B26" s="60">
        <v>0</v>
      </c>
      <c r="C26" s="60">
        <v>1</v>
      </c>
      <c r="D26" s="60">
        <v>2</v>
      </c>
      <c r="E26" s="60">
        <v>3</v>
      </c>
      <c r="F26" s="60">
        <v>4</v>
      </c>
      <c r="G26" s="60">
        <v>5</v>
      </c>
      <c r="H26" s="60">
        <v>6</v>
      </c>
      <c r="I26" s="60">
        <v>7</v>
      </c>
      <c r="J26" s="60">
        <v>8</v>
      </c>
      <c r="K26" s="60">
        <v>9</v>
      </c>
      <c r="L26" s="60">
        <v>10</v>
      </c>
      <c r="M26" s="60">
        <v>11</v>
      </c>
      <c r="N26" s="60">
        <v>12</v>
      </c>
      <c r="O26" s="60">
        <v>13</v>
      </c>
      <c r="P26" s="60">
        <v>14</v>
      </c>
    </row>
    <row r="27" spans="1:16" x14ac:dyDescent="0.2">
      <c r="A27" s="43">
        <v>0</v>
      </c>
      <c r="B27" s="45">
        <v>1</v>
      </c>
      <c r="C27" s="45">
        <v>0.94399999999999995</v>
      </c>
      <c r="D27" s="45">
        <v>0.89300000000000002</v>
      </c>
      <c r="E27" s="45">
        <v>0.84699999999999998</v>
      </c>
      <c r="F27" s="45">
        <v>0.80400000000000005</v>
      </c>
      <c r="G27" s="45">
        <v>0.76500000000000001</v>
      </c>
      <c r="H27" s="45">
        <v>0.72899999999999998</v>
      </c>
      <c r="I27" s="45">
        <v>0.69599999999999995</v>
      </c>
      <c r="J27" s="45">
        <v>0.66600000000000004</v>
      </c>
      <c r="K27" s="45">
        <v>0.63700000000000001</v>
      </c>
      <c r="L27" s="45">
        <v>0.61099999999999999</v>
      </c>
      <c r="M27" s="45">
        <v>0.58599999999999997</v>
      </c>
      <c r="N27" s="45">
        <v>0.56299999999999994</v>
      </c>
      <c r="O27" s="45">
        <v>0.54200000000000004</v>
      </c>
      <c r="P27" s="45">
        <v>0.52200000000000002</v>
      </c>
    </row>
    <row r="28" spans="1:16" x14ac:dyDescent="0.2">
      <c r="A28" s="43">
        <v>1</v>
      </c>
      <c r="B28" s="45">
        <v>0.995</v>
      </c>
      <c r="C28" s="45">
        <v>0.94</v>
      </c>
      <c r="D28" s="45">
        <v>0.88900000000000001</v>
      </c>
      <c r="E28" s="45">
        <v>0.84299999999999997</v>
      </c>
      <c r="F28" s="45">
        <v>0.80100000000000005</v>
      </c>
      <c r="G28" s="45">
        <v>0.76200000000000001</v>
      </c>
      <c r="H28" s="45">
        <v>0.72699999999999998</v>
      </c>
      <c r="I28" s="45">
        <v>0.69399999999999995</v>
      </c>
      <c r="J28" s="45">
        <v>0.66300000000000003</v>
      </c>
      <c r="K28" s="45">
        <v>0.63500000000000001</v>
      </c>
      <c r="L28" s="45">
        <v>0.60899999999999999</v>
      </c>
      <c r="M28" s="45">
        <v>0.58399999999999996</v>
      </c>
      <c r="N28" s="45">
        <v>0.56100000000000005</v>
      </c>
      <c r="O28" s="45">
        <v>0.54</v>
      </c>
      <c r="P28" s="45"/>
    </row>
    <row r="29" spans="1:16" x14ac:dyDescent="0.2">
      <c r="A29" s="43">
        <v>2</v>
      </c>
      <c r="B29" s="45">
        <v>0.99099999999999999</v>
      </c>
      <c r="C29" s="45">
        <v>0.93500000000000005</v>
      </c>
      <c r="D29" s="45">
        <v>0.88500000000000001</v>
      </c>
      <c r="E29" s="45">
        <v>0.83899999999999997</v>
      </c>
      <c r="F29" s="45">
        <v>0.79800000000000004</v>
      </c>
      <c r="G29" s="45">
        <v>0.75900000000000001</v>
      </c>
      <c r="H29" s="45">
        <v>0.72399999999999998</v>
      </c>
      <c r="I29" s="45">
        <v>0.69099999999999995</v>
      </c>
      <c r="J29" s="45">
        <v>0.66100000000000003</v>
      </c>
      <c r="K29" s="45">
        <v>0.63300000000000001</v>
      </c>
      <c r="L29" s="45">
        <v>0.60699999999999998</v>
      </c>
      <c r="M29" s="45">
        <v>0.58199999999999996</v>
      </c>
      <c r="N29" s="45">
        <v>0.56000000000000005</v>
      </c>
      <c r="O29" s="45">
        <v>0.53900000000000003</v>
      </c>
      <c r="P29" s="45"/>
    </row>
    <row r="30" spans="1:16" x14ac:dyDescent="0.2">
      <c r="A30" s="43">
        <v>3</v>
      </c>
      <c r="B30" s="45">
        <v>0.98599999999999999</v>
      </c>
      <c r="C30" s="45">
        <v>0.93100000000000005</v>
      </c>
      <c r="D30" s="45">
        <v>0.88100000000000001</v>
      </c>
      <c r="E30" s="45">
        <v>0.83599999999999997</v>
      </c>
      <c r="F30" s="45">
        <v>0.79400000000000004</v>
      </c>
      <c r="G30" s="45">
        <v>0.75600000000000001</v>
      </c>
      <c r="H30" s="45">
        <v>0.72099999999999997</v>
      </c>
      <c r="I30" s="45">
        <v>0.68899999999999995</v>
      </c>
      <c r="J30" s="45">
        <v>0.65800000000000003</v>
      </c>
      <c r="K30" s="45">
        <v>0.63100000000000001</v>
      </c>
      <c r="L30" s="45">
        <v>0.60499999999999998</v>
      </c>
      <c r="M30" s="45">
        <v>0.57999999999999996</v>
      </c>
      <c r="N30" s="45">
        <v>0.55800000000000005</v>
      </c>
      <c r="O30" s="45">
        <v>0.53700000000000003</v>
      </c>
      <c r="P30" s="45"/>
    </row>
    <row r="31" spans="1:16" x14ac:dyDescent="0.2">
      <c r="A31" s="43">
        <v>4</v>
      </c>
      <c r="B31" s="45">
        <v>0.98099999999999998</v>
      </c>
      <c r="C31" s="45">
        <v>0.92700000000000005</v>
      </c>
      <c r="D31" s="45">
        <v>0.878</v>
      </c>
      <c r="E31" s="45">
        <v>0.83199999999999996</v>
      </c>
      <c r="F31" s="45">
        <v>0.79100000000000004</v>
      </c>
      <c r="G31" s="45">
        <v>0.753</v>
      </c>
      <c r="H31" s="45">
        <v>0.71799999999999997</v>
      </c>
      <c r="I31" s="45">
        <v>0.68600000000000005</v>
      </c>
      <c r="J31" s="45">
        <v>0.65600000000000003</v>
      </c>
      <c r="K31" s="45">
        <v>0.628</v>
      </c>
      <c r="L31" s="45">
        <v>0.60299999999999998</v>
      </c>
      <c r="M31" s="45">
        <v>0.57799999999999996</v>
      </c>
      <c r="N31" s="45">
        <v>0.55600000000000005</v>
      </c>
      <c r="O31" s="45">
        <v>0.53500000000000003</v>
      </c>
      <c r="P31" s="45"/>
    </row>
    <row r="32" spans="1:16" x14ac:dyDescent="0.2">
      <c r="A32" s="43">
        <v>5</v>
      </c>
      <c r="B32" s="45">
        <v>0.97699999999999998</v>
      </c>
      <c r="C32" s="45">
        <v>0.92300000000000004</v>
      </c>
      <c r="D32" s="45">
        <v>0.874</v>
      </c>
      <c r="E32" s="45">
        <v>0.82899999999999996</v>
      </c>
      <c r="F32" s="45">
        <v>0.78800000000000003</v>
      </c>
      <c r="G32" s="45">
        <v>0.75</v>
      </c>
      <c r="H32" s="45">
        <v>0.71499999999999997</v>
      </c>
      <c r="I32" s="45">
        <v>0.68300000000000005</v>
      </c>
      <c r="J32" s="45">
        <v>0.65400000000000003</v>
      </c>
      <c r="K32" s="45">
        <v>0.626</v>
      </c>
      <c r="L32" s="45">
        <v>0.6</v>
      </c>
      <c r="M32" s="45">
        <v>0.57699999999999996</v>
      </c>
      <c r="N32" s="45">
        <v>0.55400000000000005</v>
      </c>
      <c r="O32" s="45">
        <v>0.53400000000000003</v>
      </c>
      <c r="P32" s="45"/>
    </row>
    <row r="33" spans="1:16" x14ac:dyDescent="0.2">
      <c r="A33" s="43">
        <v>6</v>
      </c>
      <c r="B33" s="45">
        <v>0.97199999999999998</v>
      </c>
      <c r="C33" s="45">
        <v>0.91800000000000004</v>
      </c>
      <c r="D33" s="45">
        <v>0.87</v>
      </c>
      <c r="E33" s="45">
        <v>0.82499999999999996</v>
      </c>
      <c r="F33" s="45">
        <v>0.78500000000000003</v>
      </c>
      <c r="G33" s="45">
        <v>0.747</v>
      </c>
      <c r="H33" s="45">
        <v>0.71299999999999997</v>
      </c>
      <c r="I33" s="45">
        <v>0.68100000000000005</v>
      </c>
      <c r="J33" s="45">
        <v>0.65100000000000002</v>
      </c>
      <c r="K33" s="45">
        <v>0.624</v>
      </c>
      <c r="L33" s="45">
        <v>0.59799999999999998</v>
      </c>
      <c r="M33" s="45">
        <v>0.57499999999999996</v>
      </c>
      <c r="N33" s="45">
        <v>0.55200000000000005</v>
      </c>
      <c r="O33" s="45">
        <v>0.53200000000000003</v>
      </c>
      <c r="P33" s="45"/>
    </row>
    <row r="34" spans="1:16" x14ac:dyDescent="0.2">
      <c r="A34" s="43">
        <v>7</v>
      </c>
      <c r="B34" s="45">
        <v>0.96699999999999997</v>
      </c>
      <c r="C34" s="45">
        <v>0.91400000000000003</v>
      </c>
      <c r="D34" s="45">
        <v>0.86599999999999999</v>
      </c>
      <c r="E34" s="45">
        <v>0.82199999999999995</v>
      </c>
      <c r="F34" s="45">
        <v>0.78100000000000003</v>
      </c>
      <c r="G34" s="45">
        <v>0.74399999999999999</v>
      </c>
      <c r="H34" s="45">
        <v>0.71</v>
      </c>
      <c r="I34" s="45">
        <v>0.67800000000000005</v>
      </c>
      <c r="J34" s="45">
        <v>0.64900000000000002</v>
      </c>
      <c r="K34" s="45">
        <v>0.622</v>
      </c>
      <c r="L34" s="45">
        <v>0.59599999999999997</v>
      </c>
      <c r="M34" s="45">
        <v>0.57299999999999995</v>
      </c>
      <c r="N34" s="45">
        <v>0.55100000000000005</v>
      </c>
      <c r="O34" s="45">
        <v>0.53</v>
      </c>
      <c r="P34" s="45"/>
    </row>
    <row r="35" spans="1:16" x14ac:dyDescent="0.2">
      <c r="A35" s="43">
        <v>8</v>
      </c>
      <c r="B35" s="45">
        <v>0.96299999999999997</v>
      </c>
      <c r="C35" s="45">
        <v>0.91</v>
      </c>
      <c r="D35" s="45">
        <v>0.86199999999999999</v>
      </c>
      <c r="E35" s="45">
        <v>0.81799999999999995</v>
      </c>
      <c r="F35" s="45">
        <v>0.77800000000000002</v>
      </c>
      <c r="G35" s="45">
        <v>0.74099999999999999</v>
      </c>
      <c r="H35" s="45">
        <v>0.70699999999999996</v>
      </c>
      <c r="I35" s="45">
        <v>0.67600000000000005</v>
      </c>
      <c r="J35" s="45">
        <v>0.64700000000000002</v>
      </c>
      <c r="K35" s="45">
        <v>0.62</v>
      </c>
      <c r="L35" s="45">
        <v>0.59399999999999997</v>
      </c>
      <c r="M35" s="45">
        <v>0.57099999999999995</v>
      </c>
      <c r="N35" s="45">
        <v>0.54900000000000004</v>
      </c>
      <c r="O35" s="45">
        <v>0.52900000000000003</v>
      </c>
      <c r="P35" s="45"/>
    </row>
    <row r="36" spans="1:16" x14ac:dyDescent="0.2">
      <c r="A36" s="43">
        <v>9</v>
      </c>
      <c r="B36" s="45">
        <v>0.95799999999999996</v>
      </c>
      <c r="C36" s="45">
        <v>0.90600000000000003</v>
      </c>
      <c r="D36" s="45">
        <v>0.85799999999999998</v>
      </c>
      <c r="E36" s="45">
        <v>0.81499999999999995</v>
      </c>
      <c r="F36" s="45">
        <v>0.77500000000000002</v>
      </c>
      <c r="G36" s="45">
        <v>0.73799999999999999</v>
      </c>
      <c r="H36" s="45">
        <v>0.70399999999999996</v>
      </c>
      <c r="I36" s="45">
        <v>0.67300000000000004</v>
      </c>
      <c r="J36" s="45">
        <v>0.64400000000000002</v>
      </c>
      <c r="K36" s="45">
        <v>0.61699999999999999</v>
      </c>
      <c r="L36" s="45">
        <v>0.59199999999999997</v>
      </c>
      <c r="M36" s="45">
        <v>0.56899999999999995</v>
      </c>
      <c r="N36" s="45">
        <v>0.54700000000000004</v>
      </c>
      <c r="O36" s="45">
        <v>0.52700000000000002</v>
      </c>
      <c r="P36" s="45"/>
    </row>
    <row r="37" spans="1:16" x14ac:dyDescent="0.2">
      <c r="A37" s="43">
        <v>10</v>
      </c>
      <c r="B37" s="45">
        <v>0.95299999999999996</v>
      </c>
      <c r="C37" s="45">
        <v>0.90100000000000002</v>
      </c>
      <c r="D37" s="45">
        <v>0.85399999999999998</v>
      </c>
      <c r="E37" s="45">
        <v>0.81100000000000005</v>
      </c>
      <c r="F37" s="45">
        <v>0.77200000000000002</v>
      </c>
      <c r="G37" s="45">
        <v>0.73499999999999999</v>
      </c>
      <c r="H37" s="45">
        <v>0.70199999999999996</v>
      </c>
      <c r="I37" s="45">
        <v>0.67100000000000004</v>
      </c>
      <c r="J37" s="45">
        <v>0.64200000000000002</v>
      </c>
      <c r="K37" s="45">
        <v>0.61499999999999999</v>
      </c>
      <c r="L37" s="45">
        <v>0.59</v>
      </c>
      <c r="M37" s="45">
        <v>0.56699999999999995</v>
      </c>
      <c r="N37" s="45">
        <v>0.54500000000000004</v>
      </c>
      <c r="O37" s="45">
        <v>0.52500000000000002</v>
      </c>
      <c r="P37" s="45"/>
    </row>
    <row r="38" spans="1:16" x14ac:dyDescent="0.2">
      <c r="A38" s="43">
        <v>11</v>
      </c>
      <c r="B38" s="45">
        <v>0.94899999999999995</v>
      </c>
      <c r="C38" s="45">
        <v>0.89700000000000002</v>
      </c>
      <c r="D38" s="45">
        <v>0.85</v>
      </c>
      <c r="E38" s="45">
        <v>0.80800000000000005</v>
      </c>
      <c r="F38" s="45">
        <v>0.76800000000000002</v>
      </c>
      <c r="G38" s="45">
        <v>0.73199999999999998</v>
      </c>
      <c r="H38" s="45">
        <v>0.69899999999999995</v>
      </c>
      <c r="I38" s="45">
        <v>0.66800000000000004</v>
      </c>
      <c r="J38" s="45">
        <v>0.64</v>
      </c>
      <c r="K38" s="45">
        <v>0.61299999999999999</v>
      </c>
      <c r="L38" s="45">
        <v>0.58799999999999997</v>
      </c>
      <c r="M38" s="45">
        <v>0.56499999999999995</v>
      </c>
      <c r="N38" s="45">
        <v>0.54400000000000004</v>
      </c>
      <c r="O38" s="45">
        <v>0.52400000000000002</v>
      </c>
      <c r="P38" s="45"/>
    </row>
  </sheetData>
  <sheetProtection algorithmName="SHA-512" hashValue="ZOkpqHHFnlDR2jzJ2nfNP+6OjofedzXCOoBzaOKAYvKD289l1Qj/+BS55MUdfMNXFoK1hSqWbhyKwex0QMng3w==" saltValue="bk/mObUMv/YnbcqkPCCYcw==" spinCount="100000" sheet="1" objects="1" scenarios="1"/>
  <conditionalFormatting sqref="A6:A21">
    <cfRule type="expression" dxfId="73" priority="1" stopIfTrue="1">
      <formula>MOD(ROW(),2)=0</formula>
    </cfRule>
    <cfRule type="expression" dxfId="72" priority="2" stopIfTrue="1">
      <formula>MOD(ROW(),2)&lt;&gt;0</formula>
    </cfRule>
  </conditionalFormatting>
  <conditionalFormatting sqref="B6:M21">
    <cfRule type="expression" dxfId="71" priority="3" stopIfTrue="1">
      <formula>MOD(ROW(),2)=0</formula>
    </cfRule>
    <cfRule type="expression" dxfId="70" priority="4" stopIfTrue="1">
      <formula>MOD(ROW(),2)&lt;&gt;0</formula>
    </cfRule>
  </conditionalFormatting>
  <conditionalFormatting sqref="A26:A38">
    <cfRule type="expression" dxfId="69" priority="5" stopIfTrue="1">
      <formula>MOD(ROW(),2)=0</formula>
    </cfRule>
    <cfRule type="expression" dxfId="68" priority="6" stopIfTrue="1">
      <formula>MOD(ROW(),2)&lt;&gt;0</formula>
    </cfRule>
  </conditionalFormatting>
  <conditionalFormatting sqref="B26:P38">
    <cfRule type="expression" dxfId="67" priority="7" stopIfTrue="1">
      <formula>MOD(ROW(),2)=0</formula>
    </cfRule>
    <cfRule type="expression" dxfId="66" priority="8" stopIfTrue="1">
      <formula>MOD(ROW(),2)&lt;&gt;0</formula>
    </cfRule>
  </conditionalFormatting>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4EA34-027E-465E-8A8E-0D76A1BEEFB5}">
  <sheetPr codeName="Sheet112"/>
  <dimension ref="A1:AX38"/>
  <sheetViews>
    <sheetView showGridLines="0" workbookViewId="0">
      <selection activeCell="A6" sqref="A6"/>
    </sheetView>
  </sheetViews>
  <sheetFormatPr defaultRowHeight="12.75" x14ac:dyDescent="0.2"/>
  <cols>
    <col min="1" max="1" width="31.5703125" customWidth="1"/>
    <col min="2" max="50"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x-626</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2015</v>
      </c>
      <c r="C8" s="48"/>
      <c r="D8" s="48"/>
      <c r="E8" s="48"/>
      <c r="F8" s="48"/>
      <c r="G8" s="48"/>
      <c r="H8" s="48"/>
      <c r="I8" s="48"/>
      <c r="J8" s="48"/>
      <c r="K8" s="48"/>
      <c r="L8" s="48"/>
      <c r="M8" s="48"/>
    </row>
    <row r="9" spans="1:13" x14ac:dyDescent="0.2">
      <c r="A9" s="40" t="s">
        <v>138</v>
      </c>
      <c r="B9" s="48" t="s">
        <v>423</v>
      </c>
      <c r="C9" s="48"/>
      <c r="D9" s="48"/>
      <c r="E9" s="48"/>
      <c r="F9" s="48"/>
      <c r="G9" s="48"/>
      <c r="H9" s="48"/>
      <c r="I9" s="48"/>
      <c r="J9" s="48"/>
      <c r="K9" s="48"/>
      <c r="L9" s="48"/>
      <c r="M9" s="48"/>
    </row>
    <row r="10" spans="1:13" x14ac:dyDescent="0.2">
      <c r="A10" s="40" t="s">
        <v>6</v>
      </c>
      <c r="B10" s="48" t="s">
        <v>452</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329</v>
      </c>
      <c r="C12" s="48"/>
      <c r="D12" s="48"/>
      <c r="E12" s="48"/>
      <c r="F12" s="48"/>
      <c r="G12" s="48"/>
      <c r="H12" s="48"/>
      <c r="I12" s="48"/>
      <c r="J12" s="48"/>
      <c r="K12" s="48"/>
      <c r="L12" s="48"/>
      <c r="M12" s="48"/>
    </row>
    <row r="13" spans="1:13" x14ac:dyDescent="0.2">
      <c r="A13" s="40" t="s">
        <v>475</v>
      </c>
      <c r="B13" s="48">
        <v>0</v>
      </c>
      <c r="C13" s="48"/>
      <c r="D13" s="48"/>
      <c r="E13" s="48"/>
      <c r="F13" s="48"/>
      <c r="G13" s="48"/>
      <c r="H13" s="48"/>
      <c r="I13" s="48"/>
      <c r="J13" s="48"/>
      <c r="K13" s="48"/>
      <c r="L13" s="48"/>
      <c r="M13" s="48"/>
    </row>
    <row r="14" spans="1:13" x14ac:dyDescent="0.2">
      <c r="A14" s="40" t="s">
        <v>142</v>
      </c>
      <c r="B14" s="48">
        <v>626</v>
      </c>
      <c r="C14" s="48"/>
      <c r="D14" s="48"/>
      <c r="E14" s="48"/>
      <c r="F14" s="48"/>
      <c r="G14" s="48"/>
      <c r="H14" s="48"/>
      <c r="I14" s="48"/>
      <c r="J14" s="48"/>
      <c r="K14" s="48"/>
      <c r="L14" s="48"/>
      <c r="M14" s="48"/>
    </row>
    <row r="15" spans="1:13" x14ac:dyDescent="0.2">
      <c r="A15" s="40" t="s">
        <v>476</v>
      </c>
      <c r="B15" s="48">
        <v>626</v>
      </c>
      <c r="C15" s="48"/>
      <c r="D15" s="48"/>
      <c r="E15" s="48"/>
      <c r="F15" s="48"/>
      <c r="G15" s="48"/>
      <c r="H15" s="48"/>
      <c r="I15" s="48"/>
      <c r="J15" s="48"/>
      <c r="K15" s="48"/>
      <c r="L15" s="48"/>
      <c r="M15" s="48"/>
    </row>
    <row r="16" spans="1:13" x14ac:dyDescent="0.2">
      <c r="A16" s="40" t="s">
        <v>144</v>
      </c>
      <c r="B16" s="48" t="s">
        <v>454</v>
      </c>
      <c r="C16" s="48"/>
      <c r="D16" s="48"/>
      <c r="E16" s="48"/>
      <c r="F16" s="48"/>
      <c r="G16" s="48"/>
      <c r="H16" s="48"/>
      <c r="I16" s="48"/>
      <c r="J16" s="48"/>
      <c r="K16" s="48"/>
      <c r="L16" s="48"/>
      <c r="M16" s="48"/>
    </row>
    <row r="17" spans="1:50" x14ac:dyDescent="0.2">
      <c r="A17" s="41" t="s">
        <v>477</v>
      </c>
      <c r="B17" s="48"/>
      <c r="C17" s="48"/>
      <c r="D17" s="48"/>
      <c r="E17" s="48"/>
      <c r="F17" s="48"/>
      <c r="G17" s="48"/>
      <c r="H17" s="48"/>
      <c r="I17" s="48"/>
      <c r="J17" s="48"/>
      <c r="K17" s="48"/>
      <c r="L17" s="48"/>
      <c r="M17" s="48"/>
    </row>
    <row r="18" spans="1:50" x14ac:dyDescent="0.2">
      <c r="A18" s="40" t="s">
        <v>146</v>
      </c>
      <c r="B18" s="50">
        <v>45135</v>
      </c>
      <c r="C18" s="50"/>
      <c r="D18" s="50"/>
      <c r="E18" s="50"/>
      <c r="F18" s="50"/>
      <c r="G18" s="50"/>
      <c r="H18" s="50"/>
      <c r="I18" s="50"/>
      <c r="J18" s="50"/>
      <c r="K18" s="50"/>
      <c r="L18" s="50"/>
      <c r="M18" s="50"/>
    </row>
    <row r="19" spans="1:50" x14ac:dyDescent="0.2">
      <c r="A19" s="40" t="s">
        <v>147</v>
      </c>
      <c r="B19" s="50">
        <v>45135</v>
      </c>
      <c r="C19" s="50"/>
      <c r="D19" s="50"/>
      <c r="E19" s="50"/>
      <c r="F19" s="50"/>
      <c r="G19" s="50"/>
      <c r="H19" s="50"/>
      <c r="I19" s="50"/>
      <c r="J19" s="50"/>
      <c r="K19" s="50"/>
      <c r="L19" s="50"/>
      <c r="M19" s="50"/>
    </row>
    <row r="20" spans="1:50" x14ac:dyDescent="0.2">
      <c r="A20" s="40" t="s">
        <v>148</v>
      </c>
      <c r="B20" s="48" t="s">
        <v>156</v>
      </c>
      <c r="C20" s="48"/>
      <c r="D20" s="48"/>
      <c r="E20" s="48"/>
      <c r="F20" s="48"/>
      <c r="G20" s="48"/>
      <c r="H20" s="48"/>
      <c r="I20" s="48"/>
      <c r="J20" s="48"/>
      <c r="K20" s="48"/>
      <c r="L20" s="48"/>
      <c r="M20" s="48"/>
    </row>
    <row r="21" spans="1:50" x14ac:dyDescent="0.2">
      <c r="A21" s="40" t="s">
        <v>478</v>
      </c>
      <c r="B21" s="48" t="s">
        <v>74</v>
      </c>
      <c r="C21" s="48"/>
      <c r="D21" s="48"/>
      <c r="E21" s="48"/>
      <c r="F21" s="48"/>
      <c r="G21" s="48"/>
      <c r="H21" s="48"/>
      <c r="I21" s="48"/>
      <c r="J21" s="48"/>
      <c r="K21" s="48"/>
      <c r="L21" s="48"/>
      <c r="M21" s="48"/>
    </row>
    <row r="23" spans="1:50" x14ac:dyDescent="0.2">
      <c r="A23" s="23" t="str">
        <f>HYPERLINK("#'Factor List'!A1", "Back to Factor List")</f>
        <v>Back to Factor List</v>
      </c>
      <c r="B23" s="23" t="str">
        <f>HYPERLINK("#'Assumptions'!A1", "Assumptions")</f>
        <v>Assumptions</v>
      </c>
    </row>
    <row r="26" spans="1:50" s="61" customFormat="1" x14ac:dyDescent="0.2">
      <c r="A26" s="60" t="s">
        <v>504</v>
      </c>
      <c r="B26" s="60">
        <v>0</v>
      </c>
      <c r="C26" s="60">
        <v>1</v>
      </c>
      <c r="D26" s="60">
        <v>2</v>
      </c>
      <c r="E26" s="60">
        <v>3</v>
      </c>
      <c r="F26" s="60">
        <v>4</v>
      </c>
      <c r="G26" s="60">
        <v>5</v>
      </c>
      <c r="H26" s="60">
        <v>6</v>
      </c>
      <c r="I26" s="60">
        <v>7</v>
      </c>
      <c r="J26" s="60">
        <v>8</v>
      </c>
      <c r="K26" s="60">
        <v>9</v>
      </c>
      <c r="L26" s="60">
        <v>10</v>
      </c>
      <c r="M26" s="60">
        <v>11</v>
      </c>
      <c r="N26" s="60">
        <v>12</v>
      </c>
      <c r="O26" s="60">
        <v>13</v>
      </c>
      <c r="P26" s="60">
        <v>14</v>
      </c>
      <c r="Q26" s="60">
        <v>15</v>
      </c>
      <c r="R26" s="60">
        <v>16</v>
      </c>
      <c r="S26" s="60">
        <v>17</v>
      </c>
      <c r="T26" s="60">
        <v>18</v>
      </c>
      <c r="U26" s="60">
        <v>19</v>
      </c>
      <c r="V26" s="60">
        <v>20</v>
      </c>
      <c r="W26" s="60">
        <v>21</v>
      </c>
      <c r="X26" s="60">
        <v>22</v>
      </c>
      <c r="Y26" s="60">
        <v>23</v>
      </c>
      <c r="Z26" s="60">
        <v>24</v>
      </c>
      <c r="AA26" s="60">
        <v>25</v>
      </c>
      <c r="AB26" s="60">
        <v>26</v>
      </c>
      <c r="AC26" s="60">
        <v>27</v>
      </c>
      <c r="AD26" s="60">
        <v>28</v>
      </c>
      <c r="AE26" s="60">
        <v>29</v>
      </c>
      <c r="AF26" s="60">
        <v>30</v>
      </c>
      <c r="AG26" s="60">
        <v>31</v>
      </c>
      <c r="AH26" s="60">
        <v>32</v>
      </c>
      <c r="AI26" s="60">
        <v>33</v>
      </c>
      <c r="AJ26" s="60">
        <v>34</v>
      </c>
      <c r="AK26" s="60">
        <v>35</v>
      </c>
      <c r="AL26" s="60">
        <v>36</v>
      </c>
      <c r="AM26" s="60">
        <v>37</v>
      </c>
      <c r="AN26" s="60">
        <v>38</v>
      </c>
      <c r="AO26" s="60">
        <v>39</v>
      </c>
      <c r="AP26" s="60">
        <v>40</v>
      </c>
      <c r="AQ26" s="60">
        <v>41</v>
      </c>
      <c r="AR26" s="60">
        <v>42</v>
      </c>
      <c r="AS26" s="60">
        <v>43</v>
      </c>
      <c r="AT26" s="60">
        <v>44</v>
      </c>
      <c r="AU26" s="60">
        <v>45</v>
      </c>
      <c r="AV26" s="60">
        <v>46</v>
      </c>
      <c r="AW26" s="60">
        <v>47</v>
      </c>
      <c r="AX26" s="60">
        <v>48</v>
      </c>
    </row>
    <row r="27" spans="1:50" x14ac:dyDescent="0.2">
      <c r="A27" s="43">
        <v>0</v>
      </c>
      <c r="B27" s="45">
        <v>1</v>
      </c>
      <c r="C27" s="45">
        <v>0.93899999999999995</v>
      </c>
      <c r="D27" s="45">
        <v>0.88400000000000001</v>
      </c>
      <c r="E27" s="45">
        <v>0.83399999999999996</v>
      </c>
      <c r="F27" s="45">
        <v>0.78900000000000003</v>
      </c>
      <c r="G27" s="45">
        <v>0.747</v>
      </c>
      <c r="H27" s="45">
        <v>0.71</v>
      </c>
      <c r="I27" s="45">
        <v>0.67500000000000004</v>
      </c>
      <c r="J27" s="45">
        <v>0.64300000000000002</v>
      </c>
      <c r="K27" s="45">
        <v>0.61399999999999999</v>
      </c>
      <c r="L27" s="45">
        <v>0.58699999999999997</v>
      </c>
      <c r="M27" s="45">
        <v>0.56200000000000006</v>
      </c>
      <c r="N27" s="45">
        <v>0.53900000000000003</v>
      </c>
      <c r="O27" s="45">
        <v>0.51700000000000002</v>
      </c>
      <c r="P27" s="45">
        <v>0.497</v>
      </c>
      <c r="Q27" s="45">
        <v>0.47899999999999998</v>
      </c>
      <c r="R27" s="45">
        <v>0.46200000000000002</v>
      </c>
      <c r="S27" s="45">
        <v>0.44700000000000001</v>
      </c>
      <c r="T27" s="45">
        <v>0.432</v>
      </c>
      <c r="U27" s="45">
        <v>0.41899999999999998</v>
      </c>
      <c r="V27" s="45">
        <v>0.40600000000000003</v>
      </c>
      <c r="W27" s="45">
        <v>0.39500000000000002</v>
      </c>
      <c r="X27" s="45">
        <v>0.38400000000000001</v>
      </c>
      <c r="Y27" s="45">
        <v>0.373</v>
      </c>
      <c r="Z27" s="45">
        <v>0.36399999999999999</v>
      </c>
      <c r="AA27" s="45">
        <v>0.35499999999999998</v>
      </c>
      <c r="AB27" s="45">
        <v>0.34599999999999997</v>
      </c>
      <c r="AC27" s="45">
        <v>0.33800000000000002</v>
      </c>
      <c r="AD27" s="45">
        <v>0.33</v>
      </c>
      <c r="AE27" s="45">
        <v>0.32300000000000001</v>
      </c>
      <c r="AF27" s="45">
        <v>0.316</v>
      </c>
      <c r="AG27" s="45">
        <v>0.309</v>
      </c>
      <c r="AH27" s="45">
        <v>0.30199999999999999</v>
      </c>
      <c r="AI27" s="45">
        <v>0.29599999999999999</v>
      </c>
      <c r="AJ27" s="45">
        <v>0.28999999999999998</v>
      </c>
      <c r="AK27" s="45">
        <v>0.28499999999999998</v>
      </c>
      <c r="AL27" s="45">
        <v>0.27900000000000003</v>
      </c>
      <c r="AM27" s="45">
        <v>0.27400000000000002</v>
      </c>
      <c r="AN27" s="45">
        <v>0.26900000000000002</v>
      </c>
      <c r="AO27" s="45">
        <v>0.26400000000000001</v>
      </c>
      <c r="AP27" s="45">
        <v>0.26</v>
      </c>
      <c r="AQ27" s="45">
        <v>0.255</v>
      </c>
      <c r="AR27" s="45">
        <v>0.251</v>
      </c>
      <c r="AS27" s="45">
        <v>0.247</v>
      </c>
      <c r="AT27" s="45">
        <v>0.24299999999999999</v>
      </c>
      <c r="AU27" s="45">
        <v>0.23899999999999999</v>
      </c>
      <c r="AV27" s="45">
        <v>0.23499999999999999</v>
      </c>
      <c r="AW27" s="45">
        <v>0.23200000000000001</v>
      </c>
      <c r="AX27" s="45">
        <v>0.22800000000000001</v>
      </c>
    </row>
    <row r="28" spans="1:50" x14ac:dyDescent="0.2">
      <c r="A28" s="43">
        <v>1</v>
      </c>
      <c r="B28" s="45">
        <v>0.995</v>
      </c>
      <c r="C28" s="45">
        <v>0.93400000000000005</v>
      </c>
      <c r="D28" s="45">
        <v>0.88</v>
      </c>
      <c r="E28" s="45">
        <v>0.83</v>
      </c>
      <c r="F28" s="45">
        <v>0.78500000000000003</v>
      </c>
      <c r="G28" s="45">
        <v>0.74399999999999999</v>
      </c>
      <c r="H28" s="45">
        <v>0.70699999999999996</v>
      </c>
      <c r="I28" s="45">
        <v>0.67300000000000004</v>
      </c>
      <c r="J28" s="45">
        <v>0.64100000000000001</v>
      </c>
      <c r="K28" s="45">
        <v>0.61199999999999999</v>
      </c>
      <c r="L28" s="45">
        <v>0.58499999999999996</v>
      </c>
      <c r="M28" s="45">
        <v>0.56000000000000005</v>
      </c>
      <c r="N28" s="45">
        <v>0.53700000000000003</v>
      </c>
      <c r="O28" s="45">
        <v>0.51500000000000001</v>
      </c>
      <c r="P28" s="45">
        <v>0.496</v>
      </c>
      <c r="Q28" s="45">
        <v>0.47799999999999998</v>
      </c>
      <c r="R28" s="45">
        <v>0.46100000000000002</v>
      </c>
      <c r="S28" s="45">
        <v>0.44600000000000001</v>
      </c>
      <c r="T28" s="45">
        <v>0.43099999999999999</v>
      </c>
      <c r="U28" s="45">
        <v>0.41799999999999998</v>
      </c>
      <c r="V28" s="45">
        <v>0.40600000000000003</v>
      </c>
      <c r="W28" s="45">
        <v>0.39400000000000002</v>
      </c>
      <c r="X28" s="45">
        <v>0.38300000000000001</v>
      </c>
      <c r="Y28" s="45">
        <v>0.373</v>
      </c>
      <c r="Z28" s="45">
        <v>0.36299999999999999</v>
      </c>
      <c r="AA28" s="45">
        <v>0.35399999999999998</v>
      </c>
      <c r="AB28" s="45">
        <v>0.34499999999999997</v>
      </c>
      <c r="AC28" s="45">
        <v>0.33700000000000002</v>
      </c>
      <c r="AD28" s="45">
        <v>0.32900000000000001</v>
      </c>
      <c r="AE28" s="45">
        <v>0.32200000000000001</v>
      </c>
      <c r="AF28" s="45">
        <v>0.315</v>
      </c>
      <c r="AG28" s="45">
        <v>0.308</v>
      </c>
      <c r="AH28" s="45">
        <v>0.30199999999999999</v>
      </c>
      <c r="AI28" s="45">
        <v>0.29599999999999999</v>
      </c>
      <c r="AJ28" s="45">
        <v>0.28999999999999998</v>
      </c>
      <c r="AK28" s="45">
        <v>0.28399999999999997</v>
      </c>
      <c r="AL28" s="45">
        <v>0.27900000000000003</v>
      </c>
      <c r="AM28" s="45">
        <v>0.27400000000000002</v>
      </c>
      <c r="AN28" s="45">
        <v>0.26900000000000002</v>
      </c>
      <c r="AO28" s="45">
        <v>0.26400000000000001</v>
      </c>
      <c r="AP28" s="45">
        <v>0.25900000000000001</v>
      </c>
      <c r="AQ28" s="45">
        <v>0.255</v>
      </c>
      <c r="AR28" s="45">
        <v>0.251</v>
      </c>
      <c r="AS28" s="45">
        <v>0.247</v>
      </c>
      <c r="AT28" s="45">
        <v>0.24299999999999999</v>
      </c>
      <c r="AU28" s="45">
        <v>0.23899999999999999</v>
      </c>
      <c r="AV28" s="45">
        <v>0.23499999999999999</v>
      </c>
      <c r="AW28" s="45">
        <v>0.23100000000000001</v>
      </c>
      <c r="AX28" s="45"/>
    </row>
    <row r="29" spans="1:50" x14ac:dyDescent="0.2">
      <c r="A29" s="43">
        <v>2</v>
      </c>
      <c r="B29" s="45">
        <v>0.99</v>
      </c>
      <c r="C29" s="45">
        <v>0.93</v>
      </c>
      <c r="D29" s="45">
        <v>0.875</v>
      </c>
      <c r="E29" s="45">
        <v>0.82599999999999996</v>
      </c>
      <c r="F29" s="45">
        <v>0.78200000000000003</v>
      </c>
      <c r="G29" s="45">
        <v>0.74099999999999999</v>
      </c>
      <c r="H29" s="45">
        <v>0.70399999999999996</v>
      </c>
      <c r="I29" s="45">
        <v>0.67</v>
      </c>
      <c r="J29" s="45">
        <v>0.63800000000000001</v>
      </c>
      <c r="K29" s="45">
        <v>0.61</v>
      </c>
      <c r="L29" s="45">
        <v>0.58299999999999996</v>
      </c>
      <c r="M29" s="45">
        <v>0.55800000000000005</v>
      </c>
      <c r="N29" s="45">
        <v>0.53500000000000003</v>
      </c>
      <c r="O29" s="45">
        <v>0.51400000000000001</v>
      </c>
      <c r="P29" s="45">
        <v>0.49399999999999999</v>
      </c>
      <c r="Q29" s="45">
        <v>0.47599999999999998</v>
      </c>
      <c r="R29" s="45">
        <v>0.46</v>
      </c>
      <c r="S29" s="45">
        <v>0.44400000000000001</v>
      </c>
      <c r="T29" s="45">
        <v>0.43</v>
      </c>
      <c r="U29" s="45">
        <v>0.41699999999999998</v>
      </c>
      <c r="V29" s="45">
        <v>0.40500000000000003</v>
      </c>
      <c r="W29" s="45">
        <v>0.39300000000000002</v>
      </c>
      <c r="X29" s="45">
        <v>0.38200000000000001</v>
      </c>
      <c r="Y29" s="45">
        <v>0.372</v>
      </c>
      <c r="Z29" s="45">
        <v>0.36199999999999999</v>
      </c>
      <c r="AA29" s="45">
        <v>0.35299999999999998</v>
      </c>
      <c r="AB29" s="45">
        <v>0.34499999999999997</v>
      </c>
      <c r="AC29" s="45">
        <v>0.33600000000000002</v>
      </c>
      <c r="AD29" s="45">
        <v>0.32900000000000001</v>
      </c>
      <c r="AE29" s="45">
        <v>0.32100000000000001</v>
      </c>
      <c r="AF29" s="45">
        <v>0.314</v>
      </c>
      <c r="AG29" s="45">
        <v>0.308</v>
      </c>
      <c r="AH29" s="45">
        <v>0.30099999999999999</v>
      </c>
      <c r="AI29" s="45">
        <v>0.29499999999999998</v>
      </c>
      <c r="AJ29" s="45">
        <v>0.28899999999999998</v>
      </c>
      <c r="AK29" s="45">
        <v>0.28399999999999997</v>
      </c>
      <c r="AL29" s="45">
        <v>0.27900000000000003</v>
      </c>
      <c r="AM29" s="45">
        <v>0.27300000000000002</v>
      </c>
      <c r="AN29" s="45">
        <v>0.26800000000000002</v>
      </c>
      <c r="AO29" s="45">
        <v>0.26400000000000001</v>
      </c>
      <c r="AP29" s="45">
        <v>0.25900000000000001</v>
      </c>
      <c r="AQ29" s="45">
        <v>0.255</v>
      </c>
      <c r="AR29" s="45">
        <v>0.25</v>
      </c>
      <c r="AS29" s="45">
        <v>0.246</v>
      </c>
      <c r="AT29" s="45">
        <v>0.24199999999999999</v>
      </c>
      <c r="AU29" s="45">
        <v>0.23799999999999999</v>
      </c>
      <c r="AV29" s="45">
        <v>0.23499999999999999</v>
      </c>
      <c r="AW29" s="45">
        <v>0.23100000000000001</v>
      </c>
      <c r="AX29" s="45"/>
    </row>
    <row r="30" spans="1:50" x14ac:dyDescent="0.2">
      <c r="A30" s="43">
        <v>3</v>
      </c>
      <c r="B30" s="45">
        <v>0.98499999999999999</v>
      </c>
      <c r="C30" s="45">
        <v>0.92500000000000004</v>
      </c>
      <c r="D30" s="45">
        <v>0.871</v>
      </c>
      <c r="E30" s="45">
        <v>0.82299999999999995</v>
      </c>
      <c r="F30" s="45">
        <v>0.77800000000000002</v>
      </c>
      <c r="G30" s="45">
        <v>0.73799999999999999</v>
      </c>
      <c r="H30" s="45">
        <v>0.70099999999999996</v>
      </c>
      <c r="I30" s="45">
        <v>0.66700000000000004</v>
      </c>
      <c r="J30" s="45">
        <v>0.63600000000000001</v>
      </c>
      <c r="K30" s="45">
        <v>0.60699999999999998</v>
      </c>
      <c r="L30" s="45">
        <v>0.58099999999999996</v>
      </c>
      <c r="M30" s="45">
        <v>0.55600000000000005</v>
      </c>
      <c r="N30" s="45">
        <v>0.53300000000000003</v>
      </c>
      <c r="O30" s="45">
        <v>0.51200000000000001</v>
      </c>
      <c r="P30" s="45">
        <v>0.49299999999999999</v>
      </c>
      <c r="Q30" s="45">
        <v>0.47499999999999998</v>
      </c>
      <c r="R30" s="45">
        <v>0.45800000000000002</v>
      </c>
      <c r="S30" s="45">
        <v>0.443</v>
      </c>
      <c r="T30" s="45">
        <v>0.42899999999999999</v>
      </c>
      <c r="U30" s="45">
        <v>0.41599999999999998</v>
      </c>
      <c r="V30" s="45">
        <v>0.40400000000000003</v>
      </c>
      <c r="W30" s="45">
        <v>0.39200000000000002</v>
      </c>
      <c r="X30" s="45">
        <v>0.38100000000000001</v>
      </c>
      <c r="Y30" s="45">
        <v>0.371</v>
      </c>
      <c r="Z30" s="45">
        <v>0.36099999999999999</v>
      </c>
      <c r="AA30" s="45">
        <v>0.35199999999999998</v>
      </c>
      <c r="AB30" s="45">
        <v>0.34399999999999997</v>
      </c>
      <c r="AC30" s="45">
        <v>0.33600000000000002</v>
      </c>
      <c r="AD30" s="45">
        <v>0.32800000000000001</v>
      </c>
      <c r="AE30" s="45">
        <v>0.32100000000000001</v>
      </c>
      <c r="AF30" s="45">
        <v>0.314</v>
      </c>
      <c r="AG30" s="45">
        <v>0.307</v>
      </c>
      <c r="AH30" s="45">
        <v>0.30099999999999999</v>
      </c>
      <c r="AI30" s="45">
        <v>0.29499999999999998</v>
      </c>
      <c r="AJ30" s="45">
        <v>0.28899999999999998</v>
      </c>
      <c r="AK30" s="45">
        <v>0.28299999999999997</v>
      </c>
      <c r="AL30" s="45">
        <v>0.27800000000000002</v>
      </c>
      <c r="AM30" s="45">
        <v>0.27300000000000002</v>
      </c>
      <c r="AN30" s="45">
        <v>0.26800000000000002</v>
      </c>
      <c r="AO30" s="45">
        <v>0.26300000000000001</v>
      </c>
      <c r="AP30" s="45">
        <v>0.25900000000000001</v>
      </c>
      <c r="AQ30" s="45">
        <v>0.254</v>
      </c>
      <c r="AR30" s="45">
        <v>0.25</v>
      </c>
      <c r="AS30" s="45">
        <v>0.246</v>
      </c>
      <c r="AT30" s="45">
        <v>0.24199999999999999</v>
      </c>
      <c r="AU30" s="45">
        <v>0.23799999999999999</v>
      </c>
      <c r="AV30" s="45">
        <v>0.23400000000000001</v>
      </c>
      <c r="AW30" s="45">
        <v>0.23100000000000001</v>
      </c>
      <c r="AX30" s="45"/>
    </row>
    <row r="31" spans="1:50" x14ac:dyDescent="0.2">
      <c r="A31" s="43">
        <v>4</v>
      </c>
      <c r="B31" s="45">
        <v>0.98</v>
      </c>
      <c r="C31" s="45">
        <v>0.92100000000000004</v>
      </c>
      <c r="D31" s="45">
        <v>0.86699999999999999</v>
      </c>
      <c r="E31" s="45">
        <v>0.81899999999999995</v>
      </c>
      <c r="F31" s="45">
        <v>0.77500000000000002</v>
      </c>
      <c r="G31" s="45">
        <v>0.73499999999999999</v>
      </c>
      <c r="H31" s="45">
        <v>0.69799999999999995</v>
      </c>
      <c r="I31" s="45">
        <v>0.66500000000000004</v>
      </c>
      <c r="J31" s="45">
        <v>0.63400000000000001</v>
      </c>
      <c r="K31" s="45">
        <v>0.60499999999999998</v>
      </c>
      <c r="L31" s="45">
        <v>0.57899999999999996</v>
      </c>
      <c r="M31" s="45">
        <v>0.55400000000000005</v>
      </c>
      <c r="N31" s="45">
        <v>0.53100000000000003</v>
      </c>
      <c r="O31" s="45">
        <v>0.51</v>
      </c>
      <c r="P31" s="45">
        <v>0.49099999999999999</v>
      </c>
      <c r="Q31" s="45">
        <v>0.47299999999999998</v>
      </c>
      <c r="R31" s="45">
        <v>0.45700000000000002</v>
      </c>
      <c r="S31" s="45">
        <v>0.442</v>
      </c>
      <c r="T31" s="45">
        <v>0.42799999999999999</v>
      </c>
      <c r="U31" s="45">
        <v>0.41499999999999998</v>
      </c>
      <c r="V31" s="45">
        <v>0.40300000000000002</v>
      </c>
      <c r="W31" s="45">
        <v>0.39100000000000001</v>
      </c>
      <c r="X31" s="45">
        <v>0.38</v>
      </c>
      <c r="Y31" s="45">
        <v>0.37</v>
      </c>
      <c r="Z31" s="45">
        <v>0.36099999999999999</v>
      </c>
      <c r="AA31" s="45">
        <v>0.35199999999999998</v>
      </c>
      <c r="AB31" s="45">
        <v>0.34300000000000003</v>
      </c>
      <c r="AC31" s="45">
        <v>0.33500000000000002</v>
      </c>
      <c r="AD31" s="45">
        <v>0.32700000000000001</v>
      </c>
      <c r="AE31" s="45">
        <v>0.32</v>
      </c>
      <c r="AF31" s="45">
        <v>0.313</v>
      </c>
      <c r="AG31" s="45">
        <v>0.307</v>
      </c>
      <c r="AH31" s="45">
        <v>0.3</v>
      </c>
      <c r="AI31" s="45">
        <v>0.29399999999999998</v>
      </c>
      <c r="AJ31" s="45">
        <v>0.28899999999999998</v>
      </c>
      <c r="AK31" s="45">
        <v>0.28299999999999997</v>
      </c>
      <c r="AL31" s="45">
        <v>0.27800000000000002</v>
      </c>
      <c r="AM31" s="45">
        <v>0.27300000000000002</v>
      </c>
      <c r="AN31" s="45">
        <v>0.26800000000000002</v>
      </c>
      <c r="AO31" s="45">
        <v>0.26300000000000001</v>
      </c>
      <c r="AP31" s="45">
        <v>0.25800000000000001</v>
      </c>
      <c r="AQ31" s="45">
        <v>0.254</v>
      </c>
      <c r="AR31" s="45">
        <v>0.25</v>
      </c>
      <c r="AS31" s="45">
        <v>0.246</v>
      </c>
      <c r="AT31" s="45">
        <v>0.24199999999999999</v>
      </c>
      <c r="AU31" s="45">
        <v>0.23799999999999999</v>
      </c>
      <c r="AV31" s="45">
        <v>0.23400000000000001</v>
      </c>
      <c r="AW31" s="45">
        <v>0.23</v>
      </c>
      <c r="AX31" s="45"/>
    </row>
    <row r="32" spans="1:50" x14ac:dyDescent="0.2">
      <c r="A32" s="43">
        <v>5</v>
      </c>
      <c r="B32" s="45">
        <v>0.97499999999999998</v>
      </c>
      <c r="C32" s="45">
        <v>0.91600000000000004</v>
      </c>
      <c r="D32" s="45">
        <v>0.86299999999999999</v>
      </c>
      <c r="E32" s="45">
        <v>0.81499999999999995</v>
      </c>
      <c r="F32" s="45">
        <v>0.77100000000000002</v>
      </c>
      <c r="G32" s="45">
        <v>0.73199999999999998</v>
      </c>
      <c r="H32" s="45">
        <v>0.69499999999999995</v>
      </c>
      <c r="I32" s="45">
        <v>0.66200000000000003</v>
      </c>
      <c r="J32" s="45">
        <v>0.63100000000000001</v>
      </c>
      <c r="K32" s="45">
        <v>0.60299999999999998</v>
      </c>
      <c r="L32" s="45">
        <v>0.57599999999999996</v>
      </c>
      <c r="M32" s="45">
        <v>0.55200000000000005</v>
      </c>
      <c r="N32" s="45">
        <v>0.53</v>
      </c>
      <c r="O32" s="45">
        <v>0.50900000000000001</v>
      </c>
      <c r="P32" s="45">
        <v>0.49</v>
      </c>
      <c r="Q32" s="45">
        <v>0.47199999999999998</v>
      </c>
      <c r="R32" s="45">
        <v>0.45600000000000002</v>
      </c>
      <c r="S32" s="45">
        <v>0.441</v>
      </c>
      <c r="T32" s="45">
        <v>0.42699999999999999</v>
      </c>
      <c r="U32" s="45">
        <v>0.41399999999999998</v>
      </c>
      <c r="V32" s="45">
        <v>0.40200000000000002</v>
      </c>
      <c r="W32" s="45">
        <v>0.39</v>
      </c>
      <c r="X32" s="45">
        <v>0.38</v>
      </c>
      <c r="Y32" s="45">
        <v>0.36899999999999999</v>
      </c>
      <c r="Z32" s="45">
        <v>0.36</v>
      </c>
      <c r="AA32" s="45">
        <v>0.35099999999999998</v>
      </c>
      <c r="AB32" s="45">
        <v>0.34300000000000003</v>
      </c>
      <c r="AC32" s="45">
        <v>0.33400000000000002</v>
      </c>
      <c r="AD32" s="45">
        <v>0.32700000000000001</v>
      </c>
      <c r="AE32" s="45">
        <v>0.32</v>
      </c>
      <c r="AF32" s="45">
        <v>0.313</v>
      </c>
      <c r="AG32" s="45">
        <v>0.30599999999999999</v>
      </c>
      <c r="AH32" s="45">
        <v>0.3</v>
      </c>
      <c r="AI32" s="45">
        <v>0.29399999999999998</v>
      </c>
      <c r="AJ32" s="45">
        <v>0.28799999999999998</v>
      </c>
      <c r="AK32" s="45">
        <v>0.28299999999999997</v>
      </c>
      <c r="AL32" s="45">
        <v>0.27700000000000002</v>
      </c>
      <c r="AM32" s="45">
        <v>0.27200000000000002</v>
      </c>
      <c r="AN32" s="45">
        <v>0.26700000000000002</v>
      </c>
      <c r="AO32" s="45">
        <v>0.26300000000000001</v>
      </c>
      <c r="AP32" s="45">
        <v>0.25800000000000001</v>
      </c>
      <c r="AQ32" s="45">
        <v>0.254</v>
      </c>
      <c r="AR32" s="45">
        <v>0.249</v>
      </c>
      <c r="AS32" s="45">
        <v>0.245</v>
      </c>
      <c r="AT32" s="45">
        <v>0.24099999999999999</v>
      </c>
      <c r="AU32" s="45">
        <v>0.23699999999999999</v>
      </c>
      <c r="AV32" s="45">
        <v>0.23400000000000001</v>
      </c>
      <c r="AW32" s="45">
        <v>0.23</v>
      </c>
      <c r="AX32" s="45"/>
    </row>
    <row r="33" spans="1:50" x14ac:dyDescent="0.2">
      <c r="A33" s="43">
        <v>6</v>
      </c>
      <c r="B33" s="45">
        <v>0.96899999999999997</v>
      </c>
      <c r="C33" s="45">
        <v>0.91100000000000003</v>
      </c>
      <c r="D33" s="45">
        <v>0.85899999999999999</v>
      </c>
      <c r="E33" s="45">
        <v>0.81100000000000005</v>
      </c>
      <c r="F33" s="45">
        <v>0.76800000000000002</v>
      </c>
      <c r="G33" s="45">
        <v>0.72899999999999998</v>
      </c>
      <c r="H33" s="45">
        <v>0.69199999999999995</v>
      </c>
      <c r="I33" s="45">
        <v>0.65900000000000003</v>
      </c>
      <c r="J33" s="45">
        <v>0.629</v>
      </c>
      <c r="K33" s="45">
        <v>0.60099999999999998</v>
      </c>
      <c r="L33" s="45">
        <v>0.57399999999999995</v>
      </c>
      <c r="M33" s="45">
        <v>0.55000000000000004</v>
      </c>
      <c r="N33" s="45">
        <v>0.52800000000000002</v>
      </c>
      <c r="O33" s="45">
        <v>0.50700000000000001</v>
      </c>
      <c r="P33" s="45">
        <v>0.48799999999999999</v>
      </c>
      <c r="Q33" s="45">
        <v>0.47099999999999997</v>
      </c>
      <c r="R33" s="45">
        <v>0.45500000000000002</v>
      </c>
      <c r="S33" s="45">
        <v>0.44</v>
      </c>
      <c r="T33" s="45">
        <v>0.42599999999999999</v>
      </c>
      <c r="U33" s="45">
        <v>0.41299999999999998</v>
      </c>
      <c r="V33" s="45">
        <v>0.40100000000000002</v>
      </c>
      <c r="W33" s="45">
        <v>0.38900000000000001</v>
      </c>
      <c r="X33" s="45">
        <v>0.379</v>
      </c>
      <c r="Y33" s="45">
        <v>0.36899999999999999</v>
      </c>
      <c r="Z33" s="45">
        <v>0.35899999999999999</v>
      </c>
      <c r="AA33" s="45">
        <v>0.35</v>
      </c>
      <c r="AB33" s="45">
        <v>0.34200000000000003</v>
      </c>
      <c r="AC33" s="45">
        <v>0.33400000000000002</v>
      </c>
      <c r="AD33" s="45">
        <v>0.32600000000000001</v>
      </c>
      <c r="AE33" s="45">
        <v>0.31900000000000001</v>
      </c>
      <c r="AF33" s="45">
        <v>0.312</v>
      </c>
      <c r="AG33" s="45">
        <v>0.30599999999999999</v>
      </c>
      <c r="AH33" s="45">
        <v>0.29899999999999999</v>
      </c>
      <c r="AI33" s="45">
        <v>0.29299999999999998</v>
      </c>
      <c r="AJ33" s="45">
        <v>0.28799999999999998</v>
      </c>
      <c r="AK33" s="45">
        <v>0.28199999999999997</v>
      </c>
      <c r="AL33" s="45">
        <v>0.27700000000000002</v>
      </c>
      <c r="AM33" s="45">
        <v>0.27200000000000002</v>
      </c>
      <c r="AN33" s="45">
        <v>0.26700000000000002</v>
      </c>
      <c r="AO33" s="45">
        <v>0.26200000000000001</v>
      </c>
      <c r="AP33" s="45">
        <v>0.25800000000000001</v>
      </c>
      <c r="AQ33" s="45">
        <v>0.253</v>
      </c>
      <c r="AR33" s="45">
        <v>0.249</v>
      </c>
      <c r="AS33" s="45">
        <v>0.245</v>
      </c>
      <c r="AT33" s="45">
        <v>0.24099999999999999</v>
      </c>
      <c r="AU33" s="45">
        <v>0.23699999999999999</v>
      </c>
      <c r="AV33" s="45">
        <v>0.23300000000000001</v>
      </c>
      <c r="AW33" s="45">
        <v>0.23</v>
      </c>
      <c r="AX33" s="45"/>
    </row>
    <row r="34" spans="1:50" x14ac:dyDescent="0.2">
      <c r="A34" s="43">
        <v>7</v>
      </c>
      <c r="B34" s="45">
        <v>0.96399999999999997</v>
      </c>
      <c r="C34" s="45">
        <v>0.90700000000000003</v>
      </c>
      <c r="D34" s="45">
        <v>0.85499999999999998</v>
      </c>
      <c r="E34" s="45">
        <v>0.80800000000000005</v>
      </c>
      <c r="F34" s="45">
        <v>0.76500000000000001</v>
      </c>
      <c r="G34" s="45">
        <v>0.72499999999999998</v>
      </c>
      <c r="H34" s="45">
        <v>0.69</v>
      </c>
      <c r="I34" s="45">
        <v>0.65700000000000003</v>
      </c>
      <c r="J34" s="45">
        <v>0.626</v>
      </c>
      <c r="K34" s="45">
        <v>0.59799999999999998</v>
      </c>
      <c r="L34" s="45">
        <v>0.57199999999999995</v>
      </c>
      <c r="M34" s="45">
        <v>0.54800000000000004</v>
      </c>
      <c r="N34" s="45">
        <v>0.52600000000000002</v>
      </c>
      <c r="O34" s="45">
        <v>0.505</v>
      </c>
      <c r="P34" s="45">
        <v>0.48699999999999999</v>
      </c>
      <c r="Q34" s="45">
        <v>0.46899999999999997</v>
      </c>
      <c r="R34" s="45">
        <v>0.45300000000000001</v>
      </c>
      <c r="S34" s="45">
        <v>0.438</v>
      </c>
      <c r="T34" s="45">
        <v>0.42499999999999999</v>
      </c>
      <c r="U34" s="45">
        <v>0.41199999999999998</v>
      </c>
      <c r="V34" s="45">
        <v>0.4</v>
      </c>
      <c r="W34" s="45">
        <v>0.38800000000000001</v>
      </c>
      <c r="X34" s="45">
        <v>0.378</v>
      </c>
      <c r="Y34" s="45">
        <v>0.36799999999999999</v>
      </c>
      <c r="Z34" s="45">
        <v>0.35799999999999998</v>
      </c>
      <c r="AA34" s="45">
        <v>0.35</v>
      </c>
      <c r="AB34" s="45">
        <v>0.34100000000000003</v>
      </c>
      <c r="AC34" s="45">
        <v>0.33300000000000002</v>
      </c>
      <c r="AD34" s="45">
        <v>0.32600000000000001</v>
      </c>
      <c r="AE34" s="45">
        <v>0.318</v>
      </c>
      <c r="AF34" s="45">
        <v>0.312</v>
      </c>
      <c r="AG34" s="45">
        <v>0.30499999999999999</v>
      </c>
      <c r="AH34" s="45">
        <v>0.29899999999999999</v>
      </c>
      <c r="AI34" s="45">
        <v>0.29299999999999998</v>
      </c>
      <c r="AJ34" s="45">
        <v>0.28699999999999998</v>
      </c>
      <c r="AK34" s="45">
        <v>0.28199999999999997</v>
      </c>
      <c r="AL34" s="45">
        <v>0.27600000000000002</v>
      </c>
      <c r="AM34" s="45">
        <v>0.27100000000000002</v>
      </c>
      <c r="AN34" s="45">
        <v>0.26600000000000001</v>
      </c>
      <c r="AO34" s="45">
        <v>0.26200000000000001</v>
      </c>
      <c r="AP34" s="45">
        <v>0.25700000000000001</v>
      </c>
      <c r="AQ34" s="45">
        <v>0.253</v>
      </c>
      <c r="AR34" s="45">
        <v>0.249</v>
      </c>
      <c r="AS34" s="45">
        <v>0.245</v>
      </c>
      <c r="AT34" s="45">
        <v>0.24099999999999999</v>
      </c>
      <c r="AU34" s="45">
        <v>0.23699999999999999</v>
      </c>
      <c r="AV34" s="45">
        <v>0.23300000000000001</v>
      </c>
      <c r="AW34" s="45">
        <v>0.22900000000000001</v>
      </c>
      <c r="AX34" s="45"/>
    </row>
    <row r="35" spans="1:50" x14ac:dyDescent="0.2">
      <c r="A35" s="43">
        <v>8</v>
      </c>
      <c r="B35" s="45">
        <v>0.95899999999999996</v>
      </c>
      <c r="C35" s="45">
        <v>0.90200000000000002</v>
      </c>
      <c r="D35" s="45">
        <v>0.85099999999999998</v>
      </c>
      <c r="E35" s="45">
        <v>0.80400000000000005</v>
      </c>
      <c r="F35" s="45">
        <v>0.76100000000000001</v>
      </c>
      <c r="G35" s="45">
        <v>0.72199999999999998</v>
      </c>
      <c r="H35" s="45">
        <v>0.68700000000000006</v>
      </c>
      <c r="I35" s="45">
        <v>0.65400000000000003</v>
      </c>
      <c r="J35" s="45">
        <v>0.624</v>
      </c>
      <c r="K35" s="45">
        <v>0.59599999999999997</v>
      </c>
      <c r="L35" s="45">
        <v>0.56999999999999995</v>
      </c>
      <c r="M35" s="45">
        <v>0.54600000000000004</v>
      </c>
      <c r="N35" s="45">
        <v>0.52400000000000002</v>
      </c>
      <c r="O35" s="45">
        <v>0.504</v>
      </c>
      <c r="P35" s="45">
        <v>0.48499999999999999</v>
      </c>
      <c r="Q35" s="45">
        <v>0.46800000000000003</v>
      </c>
      <c r="R35" s="45">
        <v>0.45200000000000001</v>
      </c>
      <c r="S35" s="45">
        <v>0.437</v>
      </c>
      <c r="T35" s="45">
        <v>0.42299999999999999</v>
      </c>
      <c r="U35" s="45">
        <v>0.41099999999999998</v>
      </c>
      <c r="V35" s="45">
        <v>0.39900000000000002</v>
      </c>
      <c r="W35" s="45">
        <v>0.38700000000000001</v>
      </c>
      <c r="X35" s="45">
        <v>0.377</v>
      </c>
      <c r="Y35" s="45">
        <v>0.36699999999999999</v>
      </c>
      <c r="Z35" s="45">
        <v>0.35799999999999998</v>
      </c>
      <c r="AA35" s="45">
        <v>0.34899999999999998</v>
      </c>
      <c r="AB35" s="45">
        <v>0.34</v>
      </c>
      <c r="AC35" s="45">
        <v>0.33300000000000002</v>
      </c>
      <c r="AD35" s="45">
        <v>0.32500000000000001</v>
      </c>
      <c r="AE35" s="45">
        <v>0.318</v>
      </c>
      <c r="AF35" s="45">
        <v>0.311</v>
      </c>
      <c r="AG35" s="45">
        <v>0.30499999999999999</v>
      </c>
      <c r="AH35" s="45">
        <v>0.29799999999999999</v>
      </c>
      <c r="AI35" s="45">
        <v>0.29199999999999998</v>
      </c>
      <c r="AJ35" s="45">
        <v>0.28699999999999998</v>
      </c>
      <c r="AK35" s="45">
        <v>0.28100000000000003</v>
      </c>
      <c r="AL35" s="45">
        <v>0.27600000000000002</v>
      </c>
      <c r="AM35" s="45">
        <v>0.27100000000000002</v>
      </c>
      <c r="AN35" s="45">
        <v>0.26600000000000001</v>
      </c>
      <c r="AO35" s="45">
        <v>0.26100000000000001</v>
      </c>
      <c r="AP35" s="45">
        <v>0.25700000000000001</v>
      </c>
      <c r="AQ35" s="45">
        <v>0.253</v>
      </c>
      <c r="AR35" s="45">
        <v>0.248</v>
      </c>
      <c r="AS35" s="45">
        <v>0.24399999999999999</v>
      </c>
      <c r="AT35" s="45">
        <v>0.24</v>
      </c>
      <c r="AU35" s="45">
        <v>0.23599999999999999</v>
      </c>
      <c r="AV35" s="45">
        <v>0.23300000000000001</v>
      </c>
      <c r="AW35" s="45">
        <v>0.22900000000000001</v>
      </c>
      <c r="AX35" s="45"/>
    </row>
    <row r="36" spans="1:50" x14ac:dyDescent="0.2">
      <c r="A36" s="43">
        <v>9</v>
      </c>
      <c r="B36" s="45">
        <v>0.95399999999999996</v>
      </c>
      <c r="C36" s="45">
        <v>0.89800000000000002</v>
      </c>
      <c r="D36" s="45">
        <v>0.84599999999999997</v>
      </c>
      <c r="E36" s="45">
        <v>0.8</v>
      </c>
      <c r="F36" s="45">
        <v>0.75800000000000001</v>
      </c>
      <c r="G36" s="45">
        <v>0.71899999999999997</v>
      </c>
      <c r="H36" s="45">
        <v>0.68400000000000005</v>
      </c>
      <c r="I36" s="45">
        <v>0.65100000000000002</v>
      </c>
      <c r="J36" s="45">
        <v>0.621</v>
      </c>
      <c r="K36" s="45">
        <v>0.59399999999999997</v>
      </c>
      <c r="L36" s="45">
        <v>0.56799999999999995</v>
      </c>
      <c r="M36" s="45">
        <v>0.54400000000000004</v>
      </c>
      <c r="N36" s="45">
        <v>0.52200000000000002</v>
      </c>
      <c r="O36" s="45">
        <v>0.502</v>
      </c>
      <c r="P36" s="45">
        <v>0.48399999999999999</v>
      </c>
      <c r="Q36" s="45">
        <v>0.46700000000000003</v>
      </c>
      <c r="R36" s="45">
        <v>0.45100000000000001</v>
      </c>
      <c r="S36" s="45">
        <v>0.436</v>
      </c>
      <c r="T36" s="45">
        <v>0.42199999999999999</v>
      </c>
      <c r="U36" s="45">
        <v>0.41</v>
      </c>
      <c r="V36" s="45">
        <v>0.39800000000000002</v>
      </c>
      <c r="W36" s="45">
        <v>0.38700000000000001</v>
      </c>
      <c r="X36" s="45">
        <v>0.376</v>
      </c>
      <c r="Y36" s="45">
        <v>0.36599999999999999</v>
      </c>
      <c r="Z36" s="45">
        <v>0.35699999999999998</v>
      </c>
      <c r="AA36" s="45">
        <v>0.34799999999999998</v>
      </c>
      <c r="AB36" s="45">
        <v>0.34</v>
      </c>
      <c r="AC36" s="45">
        <v>0.33200000000000002</v>
      </c>
      <c r="AD36" s="45">
        <v>0.32400000000000001</v>
      </c>
      <c r="AE36" s="45">
        <v>0.317</v>
      </c>
      <c r="AF36" s="45">
        <v>0.31</v>
      </c>
      <c r="AG36" s="45">
        <v>0.30399999999999999</v>
      </c>
      <c r="AH36" s="45">
        <v>0.29799999999999999</v>
      </c>
      <c r="AI36" s="45">
        <v>0.29199999999999998</v>
      </c>
      <c r="AJ36" s="45">
        <v>0.28599999999999998</v>
      </c>
      <c r="AK36" s="45">
        <v>0.28100000000000003</v>
      </c>
      <c r="AL36" s="45">
        <v>0.27600000000000002</v>
      </c>
      <c r="AM36" s="45">
        <v>0.27</v>
      </c>
      <c r="AN36" s="45">
        <v>0.26600000000000001</v>
      </c>
      <c r="AO36" s="45">
        <v>0.26100000000000001</v>
      </c>
      <c r="AP36" s="45">
        <v>0.25600000000000001</v>
      </c>
      <c r="AQ36" s="45">
        <v>0.252</v>
      </c>
      <c r="AR36" s="45">
        <v>0.248</v>
      </c>
      <c r="AS36" s="45">
        <v>0.24399999999999999</v>
      </c>
      <c r="AT36" s="45">
        <v>0.24</v>
      </c>
      <c r="AU36" s="45">
        <v>0.23599999999999999</v>
      </c>
      <c r="AV36" s="45">
        <v>0.23200000000000001</v>
      </c>
      <c r="AW36" s="45">
        <v>0.22900000000000001</v>
      </c>
      <c r="AX36" s="45"/>
    </row>
    <row r="37" spans="1:50" x14ac:dyDescent="0.2">
      <c r="A37" s="43">
        <v>10</v>
      </c>
      <c r="B37" s="45">
        <v>0.94899999999999995</v>
      </c>
      <c r="C37" s="45">
        <v>0.89300000000000002</v>
      </c>
      <c r="D37" s="45">
        <v>0.84199999999999997</v>
      </c>
      <c r="E37" s="45">
        <v>0.79600000000000004</v>
      </c>
      <c r="F37" s="45">
        <v>0.754</v>
      </c>
      <c r="G37" s="45">
        <v>0.71599999999999997</v>
      </c>
      <c r="H37" s="45">
        <v>0.68100000000000005</v>
      </c>
      <c r="I37" s="45">
        <v>0.64900000000000002</v>
      </c>
      <c r="J37" s="45">
        <v>0.61899999999999999</v>
      </c>
      <c r="K37" s="45">
        <v>0.59099999999999997</v>
      </c>
      <c r="L37" s="45">
        <v>0.56599999999999995</v>
      </c>
      <c r="M37" s="45">
        <v>0.54200000000000004</v>
      </c>
      <c r="N37" s="45">
        <v>0.52100000000000002</v>
      </c>
      <c r="O37" s="45">
        <v>0.501</v>
      </c>
      <c r="P37" s="45">
        <v>0.48199999999999998</v>
      </c>
      <c r="Q37" s="45">
        <v>0.46500000000000002</v>
      </c>
      <c r="R37" s="45">
        <v>0.44900000000000001</v>
      </c>
      <c r="S37" s="45">
        <v>0.435</v>
      </c>
      <c r="T37" s="45">
        <v>0.42099999999999999</v>
      </c>
      <c r="U37" s="45">
        <v>0.40899999999999997</v>
      </c>
      <c r="V37" s="45">
        <v>0.39700000000000002</v>
      </c>
      <c r="W37" s="45">
        <v>0.38600000000000001</v>
      </c>
      <c r="X37" s="45">
        <v>0.375</v>
      </c>
      <c r="Y37" s="45">
        <v>0.36499999999999999</v>
      </c>
      <c r="Z37" s="45">
        <v>0.35599999999999998</v>
      </c>
      <c r="AA37" s="45">
        <v>0.34699999999999998</v>
      </c>
      <c r="AB37" s="45">
        <v>0.33900000000000002</v>
      </c>
      <c r="AC37" s="45">
        <v>0.33100000000000002</v>
      </c>
      <c r="AD37" s="45">
        <v>0.32400000000000001</v>
      </c>
      <c r="AE37" s="45">
        <v>0.317</v>
      </c>
      <c r="AF37" s="45">
        <v>0.31</v>
      </c>
      <c r="AG37" s="45">
        <v>0.30299999999999999</v>
      </c>
      <c r="AH37" s="45">
        <v>0.29699999999999999</v>
      </c>
      <c r="AI37" s="45">
        <v>0.29099999999999998</v>
      </c>
      <c r="AJ37" s="45">
        <v>0.28599999999999998</v>
      </c>
      <c r="AK37" s="45">
        <v>0.28000000000000003</v>
      </c>
      <c r="AL37" s="45">
        <v>0.27500000000000002</v>
      </c>
      <c r="AM37" s="45">
        <v>0.27</v>
      </c>
      <c r="AN37" s="45">
        <v>0.26500000000000001</v>
      </c>
      <c r="AO37" s="45">
        <v>0.26100000000000001</v>
      </c>
      <c r="AP37" s="45">
        <v>0.25600000000000001</v>
      </c>
      <c r="AQ37" s="45">
        <v>0.252</v>
      </c>
      <c r="AR37" s="45">
        <v>0.248</v>
      </c>
      <c r="AS37" s="45">
        <v>0.24399999999999999</v>
      </c>
      <c r="AT37" s="45">
        <v>0.24</v>
      </c>
      <c r="AU37" s="45">
        <v>0.23599999999999999</v>
      </c>
      <c r="AV37" s="45">
        <v>0.23200000000000001</v>
      </c>
      <c r="AW37" s="45">
        <v>0.22900000000000001</v>
      </c>
      <c r="AX37" s="45"/>
    </row>
    <row r="38" spans="1:50" x14ac:dyDescent="0.2">
      <c r="A38" s="43">
        <v>11</v>
      </c>
      <c r="B38" s="45">
        <v>0.94399999999999995</v>
      </c>
      <c r="C38" s="45">
        <v>0.88800000000000001</v>
      </c>
      <c r="D38" s="45">
        <v>0.83799999999999997</v>
      </c>
      <c r="E38" s="45">
        <v>0.79200000000000004</v>
      </c>
      <c r="F38" s="45">
        <v>0.751</v>
      </c>
      <c r="G38" s="45">
        <v>0.71299999999999997</v>
      </c>
      <c r="H38" s="45">
        <v>0.67800000000000005</v>
      </c>
      <c r="I38" s="45">
        <v>0.64600000000000002</v>
      </c>
      <c r="J38" s="45">
        <v>0.61699999999999999</v>
      </c>
      <c r="K38" s="45">
        <v>0.58899999999999997</v>
      </c>
      <c r="L38" s="45">
        <v>0.56399999999999995</v>
      </c>
      <c r="M38" s="45">
        <v>0.54</v>
      </c>
      <c r="N38" s="45">
        <v>0.51900000000000002</v>
      </c>
      <c r="O38" s="45">
        <v>0.499</v>
      </c>
      <c r="P38" s="45">
        <v>0.48099999999999998</v>
      </c>
      <c r="Q38" s="45">
        <v>0.46400000000000002</v>
      </c>
      <c r="R38" s="45">
        <v>0.44800000000000001</v>
      </c>
      <c r="S38" s="45">
        <v>0.434</v>
      </c>
      <c r="T38" s="45">
        <v>0.42</v>
      </c>
      <c r="U38" s="45">
        <v>0.40799999999999997</v>
      </c>
      <c r="V38" s="45">
        <v>0.39600000000000002</v>
      </c>
      <c r="W38" s="45">
        <v>0.38500000000000001</v>
      </c>
      <c r="X38" s="45">
        <v>0.374</v>
      </c>
      <c r="Y38" s="45">
        <v>0.36499999999999999</v>
      </c>
      <c r="Z38" s="45">
        <v>0.35499999999999998</v>
      </c>
      <c r="AA38" s="45">
        <v>0.34699999999999998</v>
      </c>
      <c r="AB38" s="45">
        <v>0.33800000000000002</v>
      </c>
      <c r="AC38" s="45">
        <v>0.33100000000000002</v>
      </c>
      <c r="AD38" s="45">
        <v>0.32300000000000001</v>
      </c>
      <c r="AE38" s="45">
        <v>0.316</v>
      </c>
      <c r="AF38" s="45">
        <v>0.309</v>
      </c>
      <c r="AG38" s="45">
        <v>0.30299999999999999</v>
      </c>
      <c r="AH38" s="45">
        <v>0.29699999999999999</v>
      </c>
      <c r="AI38" s="45">
        <v>0.29099999999999998</v>
      </c>
      <c r="AJ38" s="45">
        <v>0.28499999999999998</v>
      </c>
      <c r="AK38" s="45">
        <v>0.28000000000000003</v>
      </c>
      <c r="AL38" s="45">
        <v>0.27500000000000002</v>
      </c>
      <c r="AM38" s="45">
        <v>0.27</v>
      </c>
      <c r="AN38" s="45">
        <v>0.26500000000000001</v>
      </c>
      <c r="AO38" s="45">
        <v>0.26</v>
      </c>
      <c r="AP38" s="45">
        <v>0.25600000000000001</v>
      </c>
      <c r="AQ38" s="45">
        <v>0.251</v>
      </c>
      <c r="AR38" s="45">
        <v>0.247</v>
      </c>
      <c r="AS38" s="45">
        <v>0.24299999999999999</v>
      </c>
      <c r="AT38" s="45">
        <v>0.23899999999999999</v>
      </c>
      <c r="AU38" s="45">
        <v>0.23599999999999999</v>
      </c>
      <c r="AV38" s="45">
        <v>0.23200000000000001</v>
      </c>
      <c r="AW38" s="45">
        <v>0.22800000000000001</v>
      </c>
      <c r="AX38" s="45"/>
    </row>
  </sheetData>
  <sheetProtection algorithmName="SHA-512" hashValue="U3+30bhVR1TCncK2PwtGOgxwiy31KTZOaKPadq4K8kFtr2riJCYLT3BYoQfttK5hFYmtr4ftzwHvBDb5Jc9JtQ==" saltValue="8papPdU/u3WjEeOoRLIlpQ==" spinCount="100000" sheet="1" objects="1" scenarios="1"/>
  <conditionalFormatting sqref="A6:A21">
    <cfRule type="expression" dxfId="63" priority="1" stopIfTrue="1">
      <formula>MOD(ROW(),2)=0</formula>
    </cfRule>
    <cfRule type="expression" dxfId="62" priority="2" stopIfTrue="1">
      <formula>MOD(ROW(),2)&lt;&gt;0</formula>
    </cfRule>
  </conditionalFormatting>
  <conditionalFormatting sqref="B6:M21">
    <cfRule type="expression" dxfId="61" priority="3" stopIfTrue="1">
      <formula>MOD(ROW(),2)=0</formula>
    </cfRule>
    <cfRule type="expression" dxfId="60" priority="4" stopIfTrue="1">
      <formula>MOD(ROW(),2)&lt;&gt;0</formula>
    </cfRule>
  </conditionalFormatting>
  <conditionalFormatting sqref="A26:A38">
    <cfRule type="expression" dxfId="59" priority="5" stopIfTrue="1">
      <formula>MOD(ROW(),2)=0</formula>
    </cfRule>
    <cfRule type="expression" dxfId="58" priority="6" stopIfTrue="1">
      <formula>MOD(ROW(),2)&lt;&gt;0</formula>
    </cfRule>
  </conditionalFormatting>
  <conditionalFormatting sqref="B26:AX38">
    <cfRule type="expression" dxfId="57" priority="7" stopIfTrue="1">
      <formula>MOD(ROW(),2)=0</formula>
    </cfRule>
    <cfRule type="expression" dxfId="56" priority="8" stopIfTrue="1">
      <formula>MOD(ROW(),2)&lt;&gt;0</formula>
    </cfRule>
  </conditionalFormatting>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5F8584-5ED1-4DCE-B48D-7D1D61B05045}">
  <sheetPr codeName="Sheet113"/>
  <dimension ref="A1:C66"/>
  <sheetViews>
    <sheetView showGridLines="0" topLeftCell="A3"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Added pension - x-701</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455</v>
      </c>
      <c r="C9" s="48"/>
    </row>
    <row r="10" spans="1:3" x14ac:dyDescent="0.2">
      <c r="A10" s="40" t="s">
        <v>6</v>
      </c>
      <c r="B10" s="48" t="s">
        <v>456</v>
      </c>
      <c r="C10" s="48"/>
    </row>
    <row r="11" spans="1:3" x14ac:dyDescent="0.2">
      <c r="A11" s="40" t="s">
        <v>139</v>
      </c>
      <c r="B11" s="48" t="s">
        <v>233</v>
      </c>
      <c r="C11" s="48"/>
    </row>
    <row r="12" spans="1:3" x14ac:dyDescent="0.2">
      <c r="A12" s="40" t="s">
        <v>140</v>
      </c>
      <c r="B12" s="48" t="s">
        <v>457</v>
      </c>
      <c r="C12" s="48"/>
    </row>
    <row r="13" spans="1:3" x14ac:dyDescent="0.2">
      <c r="A13" s="40" t="s">
        <v>475</v>
      </c>
      <c r="B13" s="48">
        <v>0</v>
      </c>
      <c r="C13" s="48"/>
    </row>
    <row r="14" spans="1:3" x14ac:dyDescent="0.2">
      <c r="A14" s="40" t="s">
        <v>142</v>
      </c>
      <c r="B14" s="48">
        <v>701</v>
      </c>
      <c r="C14" s="48"/>
    </row>
    <row r="15" spans="1:3" x14ac:dyDescent="0.2">
      <c r="A15" s="40" t="s">
        <v>476</v>
      </c>
      <c r="B15" s="48">
        <v>701</v>
      </c>
      <c r="C15" s="48"/>
    </row>
    <row r="16" spans="1:3" x14ac:dyDescent="0.2">
      <c r="A16" s="40" t="s">
        <v>144</v>
      </c>
      <c r="B16" s="48" t="s">
        <v>459</v>
      </c>
      <c r="C16" s="48"/>
    </row>
    <row r="17" spans="1:3" x14ac:dyDescent="0.2">
      <c r="A17" s="41" t="s">
        <v>477</v>
      </c>
      <c r="B17" s="48"/>
      <c r="C17" s="48"/>
    </row>
    <row r="18" spans="1:3" x14ac:dyDescent="0.2">
      <c r="A18" s="40" t="s">
        <v>146</v>
      </c>
      <c r="B18" s="50">
        <v>46210</v>
      </c>
      <c r="C18" s="50"/>
    </row>
    <row r="19" spans="1:3" x14ac:dyDescent="0.2">
      <c r="A19" s="40" t="s">
        <v>147</v>
      </c>
      <c r="B19" s="48"/>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521</v>
      </c>
      <c r="C26" s="60" t="s">
        <v>522</v>
      </c>
    </row>
    <row r="27" spans="1:3" x14ac:dyDescent="0.2">
      <c r="A27" s="43">
        <v>20</v>
      </c>
      <c r="B27" s="44">
        <v>10.38</v>
      </c>
      <c r="C27" s="44">
        <v>11.57</v>
      </c>
    </row>
    <row r="28" spans="1:3" x14ac:dyDescent="0.2">
      <c r="A28" s="43">
        <v>21</v>
      </c>
      <c r="B28" s="44">
        <v>10.57</v>
      </c>
      <c r="C28" s="44">
        <v>11.78</v>
      </c>
    </row>
    <row r="29" spans="1:3" x14ac:dyDescent="0.2">
      <c r="A29" s="43">
        <v>22</v>
      </c>
      <c r="B29" s="44">
        <v>10.76</v>
      </c>
      <c r="C29" s="44">
        <v>12</v>
      </c>
    </row>
    <row r="30" spans="1:3" x14ac:dyDescent="0.2">
      <c r="A30" s="43">
        <v>23</v>
      </c>
      <c r="B30" s="44">
        <v>10.96</v>
      </c>
      <c r="C30" s="44">
        <v>12.23</v>
      </c>
    </row>
    <row r="31" spans="1:3" x14ac:dyDescent="0.2">
      <c r="A31" s="43">
        <v>24</v>
      </c>
      <c r="B31" s="44">
        <v>11.16</v>
      </c>
      <c r="C31" s="44">
        <v>12.45</v>
      </c>
    </row>
    <row r="32" spans="1:3" x14ac:dyDescent="0.2">
      <c r="A32" s="43">
        <v>25</v>
      </c>
      <c r="B32" s="44">
        <v>11.36</v>
      </c>
      <c r="C32" s="44">
        <v>12.68</v>
      </c>
    </row>
    <row r="33" spans="1:3" x14ac:dyDescent="0.2">
      <c r="A33" s="43">
        <v>26</v>
      </c>
      <c r="B33" s="44">
        <v>11.57</v>
      </c>
      <c r="C33" s="44">
        <v>12.9</v>
      </c>
    </row>
    <row r="34" spans="1:3" x14ac:dyDescent="0.2">
      <c r="A34" s="43">
        <v>27</v>
      </c>
      <c r="B34" s="44">
        <v>11.78</v>
      </c>
      <c r="C34" s="44">
        <v>13.12</v>
      </c>
    </row>
    <row r="35" spans="1:3" x14ac:dyDescent="0.2">
      <c r="A35" s="43">
        <v>28</v>
      </c>
      <c r="B35" s="44">
        <v>12</v>
      </c>
      <c r="C35" s="44">
        <v>13.35</v>
      </c>
    </row>
    <row r="36" spans="1:3" x14ac:dyDescent="0.2">
      <c r="A36" s="43">
        <v>29</v>
      </c>
      <c r="B36" s="44">
        <v>12.21</v>
      </c>
      <c r="C36" s="44">
        <v>13.58</v>
      </c>
    </row>
    <row r="37" spans="1:3" x14ac:dyDescent="0.2">
      <c r="A37" s="43">
        <v>30</v>
      </c>
      <c r="B37" s="44">
        <v>12.44</v>
      </c>
      <c r="C37" s="44">
        <v>13.8</v>
      </c>
    </row>
    <row r="38" spans="1:3" x14ac:dyDescent="0.2">
      <c r="A38" s="43">
        <v>31</v>
      </c>
      <c r="B38" s="44">
        <v>12.66</v>
      </c>
      <c r="C38" s="44">
        <v>14.03</v>
      </c>
    </row>
    <row r="39" spans="1:3" x14ac:dyDescent="0.2">
      <c r="A39" s="43">
        <v>32</v>
      </c>
      <c r="B39" s="44">
        <v>12.88</v>
      </c>
      <c r="C39" s="44">
        <v>14.26</v>
      </c>
    </row>
    <row r="40" spans="1:3" x14ac:dyDescent="0.2">
      <c r="A40" s="43">
        <v>33</v>
      </c>
      <c r="B40" s="44">
        <v>13.11</v>
      </c>
      <c r="C40" s="44">
        <v>14.49</v>
      </c>
    </row>
    <row r="41" spans="1:3" x14ac:dyDescent="0.2">
      <c r="A41" s="43">
        <v>34</v>
      </c>
      <c r="B41" s="44">
        <v>13.34</v>
      </c>
      <c r="C41" s="44">
        <v>14.73</v>
      </c>
    </row>
    <row r="42" spans="1:3" x14ac:dyDescent="0.2">
      <c r="A42" s="43">
        <v>35</v>
      </c>
      <c r="B42" s="44">
        <v>13.57</v>
      </c>
      <c r="C42" s="44">
        <v>14.96</v>
      </c>
    </row>
    <row r="43" spans="1:3" x14ac:dyDescent="0.2">
      <c r="A43" s="43">
        <v>36</v>
      </c>
      <c r="B43" s="44">
        <v>13.8</v>
      </c>
      <c r="C43" s="44">
        <v>15.2</v>
      </c>
    </row>
    <row r="44" spans="1:3" x14ac:dyDescent="0.2">
      <c r="A44" s="43">
        <v>37</v>
      </c>
      <c r="B44" s="44">
        <v>14.03</v>
      </c>
      <c r="C44" s="44">
        <v>15.44</v>
      </c>
    </row>
    <row r="45" spans="1:3" x14ac:dyDescent="0.2">
      <c r="A45" s="43">
        <v>38</v>
      </c>
      <c r="B45" s="44">
        <v>14.27</v>
      </c>
      <c r="C45" s="44">
        <v>15.69</v>
      </c>
    </row>
    <row r="46" spans="1:3" x14ac:dyDescent="0.2">
      <c r="A46" s="43">
        <v>39</v>
      </c>
      <c r="B46" s="44">
        <v>14.51</v>
      </c>
      <c r="C46" s="44">
        <v>15.93</v>
      </c>
    </row>
    <row r="47" spans="1:3" x14ac:dyDescent="0.2">
      <c r="A47" s="43">
        <v>40</v>
      </c>
      <c r="B47" s="44">
        <v>14.75</v>
      </c>
      <c r="C47" s="44">
        <v>16.170000000000002</v>
      </c>
    </row>
    <row r="48" spans="1:3" x14ac:dyDescent="0.2">
      <c r="A48" s="43">
        <v>41</v>
      </c>
      <c r="B48" s="44">
        <v>15</v>
      </c>
      <c r="C48" s="44">
        <v>16.39</v>
      </c>
    </row>
    <row r="49" spans="1:3" x14ac:dyDescent="0.2">
      <c r="A49" s="43">
        <v>42</v>
      </c>
      <c r="B49" s="44">
        <v>15.25</v>
      </c>
      <c r="C49" s="44">
        <v>16.62</v>
      </c>
    </row>
    <row r="50" spans="1:3" x14ac:dyDescent="0.2">
      <c r="A50" s="43">
        <v>43</v>
      </c>
      <c r="B50" s="44">
        <v>15.49</v>
      </c>
      <c r="C50" s="44">
        <v>16.84</v>
      </c>
    </row>
    <row r="51" spans="1:3" x14ac:dyDescent="0.2">
      <c r="A51" s="43">
        <v>44</v>
      </c>
      <c r="B51" s="44">
        <v>15.74</v>
      </c>
      <c r="C51" s="44">
        <v>17.059999999999999</v>
      </c>
    </row>
    <row r="52" spans="1:3" x14ac:dyDescent="0.2">
      <c r="A52" s="43">
        <v>45</v>
      </c>
      <c r="B52" s="44">
        <v>15.98</v>
      </c>
      <c r="C52" s="44">
        <v>17.27</v>
      </c>
    </row>
    <row r="53" spans="1:3" x14ac:dyDescent="0.2">
      <c r="A53" s="43">
        <v>46</v>
      </c>
      <c r="B53" s="44">
        <v>16.22</v>
      </c>
      <c r="C53" s="44">
        <v>17.489999999999998</v>
      </c>
    </row>
    <row r="54" spans="1:3" x14ac:dyDescent="0.2">
      <c r="A54" s="43">
        <v>47</v>
      </c>
      <c r="B54" s="44">
        <v>16.46</v>
      </c>
      <c r="C54" s="44">
        <v>17.71</v>
      </c>
    </row>
    <row r="55" spans="1:3" x14ac:dyDescent="0.2">
      <c r="A55" s="43">
        <v>48</v>
      </c>
      <c r="B55" s="44">
        <v>16.7</v>
      </c>
      <c r="C55" s="44">
        <v>17.940000000000001</v>
      </c>
    </row>
    <row r="56" spans="1:3" x14ac:dyDescent="0.2">
      <c r="A56" s="43">
        <v>49</v>
      </c>
      <c r="B56" s="44">
        <v>16.95</v>
      </c>
      <c r="C56" s="44">
        <v>18.170000000000002</v>
      </c>
    </row>
    <row r="57" spans="1:3" x14ac:dyDescent="0.2">
      <c r="A57" s="43">
        <v>50</v>
      </c>
      <c r="B57" s="44">
        <v>17.2</v>
      </c>
      <c r="C57" s="44">
        <v>18.41</v>
      </c>
    </row>
    <row r="58" spans="1:3" x14ac:dyDescent="0.2">
      <c r="A58" s="43">
        <v>51</v>
      </c>
      <c r="B58" s="44">
        <v>17.46</v>
      </c>
      <c r="C58" s="44">
        <v>18.66</v>
      </c>
    </row>
    <row r="59" spans="1:3" x14ac:dyDescent="0.2">
      <c r="A59" s="43">
        <v>52</v>
      </c>
      <c r="B59" s="44">
        <v>17.73</v>
      </c>
      <c r="C59" s="44">
        <v>18.920000000000002</v>
      </c>
    </row>
    <row r="60" spans="1:3" x14ac:dyDescent="0.2">
      <c r="A60" s="43">
        <v>53</v>
      </c>
      <c r="B60" s="44">
        <v>18.02</v>
      </c>
      <c r="C60" s="44">
        <v>19.2</v>
      </c>
    </row>
    <row r="61" spans="1:3" x14ac:dyDescent="0.2">
      <c r="A61" s="43">
        <v>54</v>
      </c>
      <c r="B61" s="44">
        <v>18.309999999999999</v>
      </c>
      <c r="C61" s="44">
        <v>19.5</v>
      </c>
    </row>
    <row r="62" spans="1:3" x14ac:dyDescent="0.2">
      <c r="A62" s="43">
        <v>55</v>
      </c>
      <c r="B62" s="44">
        <v>18.63</v>
      </c>
      <c r="C62" s="44">
        <v>19.82</v>
      </c>
    </row>
    <row r="63" spans="1:3" x14ac:dyDescent="0.2">
      <c r="A63" s="43">
        <v>56</v>
      </c>
      <c r="B63" s="44">
        <v>18.96</v>
      </c>
      <c r="C63" s="44">
        <v>20.16</v>
      </c>
    </row>
    <row r="64" spans="1:3" x14ac:dyDescent="0.2">
      <c r="A64" s="43">
        <v>57</v>
      </c>
      <c r="B64" s="44">
        <v>19.309999999999999</v>
      </c>
      <c r="C64" s="44">
        <v>20.53</v>
      </c>
    </row>
    <row r="65" spans="1:3" x14ac:dyDescent="0.2">
      <c r="A65" s="43">
        <v>58</v>
      </c>
      <c r="B65" s="44">
        <v>19.690000000000001</v>
      </c>
      <c r="C65" s="44">
        <v>20.94</v>
      </c>
    </row>
    <row r="66" spans="1:3" x14ac:dyDescent="0.2">
      <c r="A66" s="43">
        <v>59</v>
      </c>
      <c r="B66" s="44">
        <v>20.100000000000001</v>
      </c>
      <c r="C66" s="44">
        <v>21.38</v>
      </c>
    </row>
  </sheetData>
  <sheetProtection algorithmName="SHA-512" hashValue="sHhXMpWPq0/v8sezPC6UX0m+CGlsr9Xa4AWlO2K5st0/5P96jZWB/sABrff4U0MbYgJIqZ4NRGd1liqRE21sOg==" saltValue="qkADjRlxgBcVCSBdkdbLyQ==" spinCount="100000" sheet="1" objects="1" scenarios="1"/>
  <conditionalFormatting sqref="A6:A21">
    <cfRule type="expression" dxfId="53" priority="3" stopIfTrue="1">
      <formula>MOD(ROW(),2)=0</formula>
    </cfRule>
    <cfRule type="expression" dxfId="52" priority="4" stopIfTrue="1">
      <formula>MOD(ROW(),2)&lt;&gt;0</formula>
    </cfRule>
  </conditionalFormatting>
  <conditionalFormatting sqref="B6:C20 C21">
    <cfRule type="expression" dxfId="51" priority="5" stopIfTrue="1">
      <formula>MOD(ROW(),2)=0</formula>
    </cfRule>
    <cfRule type="expression" dxfId="50" priority="6" stopIfTrue="1">
      <formula>MOD(ROW(),2)&lt;&gt;0</formula>
    </cfRule>
  </conditionalFormatting>
  <conditionalFormatting sqref="A26:A66">
    <cfRule type="expression" dxfId="49" priority="7" stopIfTrue="1">
      <formula>MOD(ROW(),2)=0</formula>
    </cfRule>
    <cfRule type="expression" dxfId="48" priority="8" stopIfTrue="1">
      <formula>MOD(ROW(),2)&lt;&gt;0</formula>
    </cfRule>
  </conditionalFormatting>
  <conditionalFormatting sqref="B26:C66">
    <cfRule type="expression" dxfId="47" priority="9" stopIfTrue="1">
      <formula>MOD(ROW(),2)=0</formula>
    </cfRule>
    <cfRule type="expression" dxfId="46" priority="10" stopIfTrue="1">
      <formula>MOD(ROW(),2)&lt;&gt;0</formula>
    </cfRule>
  </conditionalFormatting>
  <conditionalFormatting sqref="B21">
    <cfRule type="expression" dxfId="45" priority="1" stopIfTrue="1">
      <formula>MOD(ROW(),2)=0</formula>
    </cfRule>
    <cfRule type="expression" dxfId="44" priority="2" stopIfTrue="1">
      <formula>MOD(ROW(),2)&lt;&gt;0</formula>
    </cfRule>
  </conditionalFormatting>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F1A48-4575-42AD-B32B-EBF5E17EB3B9}">
  <sheetPr codeName="Sheet114"/>
  <dimension ref="A1:B66"/>
  <sheetViews>
    <sheetView showGridLines="0" topLeftCell="A3"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Added pension - x-702</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455</v>
      </c>
    </row>
    <row r="10" spans="1:2" x14ac:dyDescent="0.2">
      <c r="A10" s="40" t="s">
        <v>6</v>
      </c>
      <c r="B10" s="48" t="s">
        <v>460</v>
      </c>
    </row>
    <row r="11" spans="1:2" x14ac:dyDescent="0.2">
      <c r="A11" s="40" t="s">
        <v>139</v>
      </c>
      <c r="B11" s="48" t="s">
        <v>176</v>
      </c>
    </row>
    <row r="12" spans="1:2" x14ac:dyDescent="0.2">
      <c r="A12" s="40" t="s">
        <v>140</v>
      </c>
      <c r="B12" s="48" t="s">
        <v>457</v>
      </c>
    </row>
    <row r="13" spans="1:2" x14ac:dyDescent="0.2">
      <c r="A13" s="40" t="s">
        <v>475</v>
      </c>
      <c r="B13" s="48">
        <v>0</v>
      </c>
    </row>
    <row r="14" spans="1:2" x14ac:dyDescent="0.2">
      <c r="A14" s="40" t="s">
        <v>142</v>
      </c>
      <c r="B14" s="48">
        <v>702</v>
      </c>
    </row>
    <row r="15" spans="1:2" x14ac:dyDescent="0.2">
      <c r="A15" s="40" t="s">
        <v>476</v>
      </c>
      <c r="B15" s="48">
        <v>702</v>
      </c>
    </row>
    <row r="16" spans="1:2" x14ac:dyDescent="0.2">
      <c r="A16" s="40" t="s">
        <v>144</v>
      </c>
      <c r="B16" s="48" t="s">
        <v>462</v>
      </c>
    </row>
    <row r="17" spans="1:2" x14ac:dyDescent="0.2">
      <c r="A17" s="41" t="s">
        <v>477</v>
      </c>
      <c r="B17" s="48"/>
    </row>
    <row r="18" spans="1:2" x14ac:dyDescent="0.2">
      <c r="A18" s="40" t="s">
        <v>146</v>
      </c>
      <c r="B18" s="50">
        <v>46210</v>
      </c>
    </row>
    <row r="19" spans="1:2" x14ac:dyDescent="0.2">
      <c r="A19" s="40" t="s">
        <v>147</v>
      </c>
      <c r="B19" s="48"/>
    </row>
    <row r="20" spans="1:2" x14ac:dyDescent="0.2">
      <c r="A20" s="40" t="s">
        <v>148</v>
      </c>
      <c r="B20" s="48" t="s">
        <v>156</v>
      </c>
    </row>
    <row r="21" spans="1:2" x14ac:dyDescent="0.2">
      <c r="A21" s="40" t="s">
        <v>478</v>
      </c>
      <c r="B21" s="48" t="s">
        <v>73</v>
      </c>
    </row>
    <row r="23" spans="1:2" x14ac:dyDescent="0.2">
      <c r="A23" s="23" t="str">
        <f>HYPERLINK("#'Factor List'!A1", "Back to Factor List")</f>
        <v>Back to Factor List</v>
      </c>
      <c r="B23" s="23" t="str">
        <f>HYPERLINK("#'Assumptions'!A1", "Assumptions")</f>
        <v>Assumptions</v>
      </c>
    </row>
    <row r="26" spans="1:2" s="61" customFormat="1" ht="25.5" x14ac:dyDescent="0.2">
      <c r="A26" s="60" t="s">
        <v>479</v>
      </c>
      <c r="B26" s="60" t="s">
        <v>523</v>
      </c>
    </row>
    <row r="27" spans="1:2" x14ac:dyDescent="0.2">
      <c r="A27" s="43">
        <v>20</v>
      </c>
      <c r="B27" s="44">
        <v>11.81</v>
      </c>
    </row>
    <row r="28" spans="1:2" x14ac:dyDescent="0.2">
      <c r="A28" s="43">
        <v>21</v>
      </c>
      <c r="B28" s="44">
        <v>12.02</v>
      </c>
    </row>
    <row r="29" spans="1:2" x14ac:dyDescent="0.2">
      <c r="A29" s="43">
        <v>22</v>
      </c>
      <c r="B29" s="44">
        <v>12.24</v>
      </c>
    </row>
    <row r="30" spans="1:2" x14ac:dyDescent="0.2">
      <c r="A30" s="43">
        <v>23</v>
      </c>
      <c r="B30" s="44">
        <v>12.47</v>
      </c>
    </row>
    <row r="31" spans="1:2" x14ac:dyDescent="0.2">
      <c r="A31" s="43">
        <v>24</v>
      </c>
      <c r="B31" s="44">
        <v>12.7</v>
      </c>
    </row>
    <row r="32" spans="1:2" x14ac:dyDescent="0.2">
      <c r="A32" s="43">
        <v>25</v>
      </c>
      <c r="B32" s="44">
        <v>12.93</v>
      </c>
    </row>
    <row r="33" spans="1:2" x14ac:dyDescent="0.2">
      <c r="A33" s="43">
        <v>26</v>
      </c>
      <c r="B33" s="44">
        <v>13.16</v>
      </c>
    </row>
    <row r="34" spans="1:2" x14ac:dyDescent="0.2">
      <c r="A34" s="43">
        <v>27</v>
      </c>
      <c r="B34" s="44">
        <v>13.4</v>
      </c>
    </row>
    <row r="35" spans="1:2" x14ac:dyDescent="0.2">
      <c r="A35" s="43">
        <v>28</v>
      </c>
      <c r="B35" s="44">
        <v>13.64</v>
      </c>
    </row>
    <row r="36" spans="1:2" x14ac:dyDescent="0.2">
      <c r="A36" s="43">
        <v>29</v>
      </c>
      <c r="B36" s="44">
        <v>13.88</v>
      </c>
    </row>
    <row r="37" spans="1:2" x14ac:dyDescent="0.2">
      <c r="A37" s="43">
        <v>30</v>
      </c>
      <c r="B37" s="44">
        <v>14.13</v>
      </c>
    </row>
    <row r="38" spans="1:2" x14ac:dyDescent="0.2">
      <c r="A38" s="43">
        <v>31</v>
      </c>
      <c r="B38" s="44">
        <v>14.38</v>
      </c>
    </row>
    <row r="39" spans="1:2" x14ac:dyDescent="0.2">
      <c r="A39" s="43">
        <v>32</v>
      </c>
      <c r="B39" s="44">
        <v>14.63</v>
      </c>
    </row>
    <row r="40" spans="1:2" x14ac:dyDescent="0.2">
      <c r="A40" s="43">
        <v>33</v>
      </c>
      <c r="B40" s="44">
        <v>14.88</v>
      </c>
    </row>
    <row r="41" spans="1:2" x14ac:dyDescent="0.2">
      <c r="A41" s="43">
        <v>34</v>
      </c>
      <c r="B41" s="44">
        <v>15.13</v>
      </c>
    </row>
    <row r="42" spans="1:2" x14ac:dyDescent="0.2">
      <c r="A42" s="43">
        <v>35</v>
      </c>
      <c r="B42" s="44">
        <v>15.39</v>
      </c>
    </row>
    <row r="43" spans="1:2" x14ac:dyDescent="0.2">
      <c r="A43" s="43">
        <v>36</v>
      </c>
      <c r="B43" s="44">
        <v>15.65</v>
      </c>
    </row>
    <row r="44" spans="1:2" x14ac:dyDescent="0.2">
      <c r="A44" s="43">
        <v>37</v>
      </c>
      <c r="B44" s="44">
        <v>15.91</v>
      </c>
    </row>
    <row r="45" spans="1:2" x14ac:dyDescent="0.2">
      <c r="A45" s="43">
        <v>38</v>
      </c>
      <c r="B45" s="44">
        <v>16.170000000000002</v>
      </c>
    </row>
    <row r="46" spans="1:2" x14ac:dyDescent="0.2">
      <c r="A46" s="43">
        <v>39</v>
      </c>
      <c r="B46" s="44">
        <v>16.440000000000001</v>
      </c>
    </row>
    <row r="47" spans="1:2" x14ac:dyDescent="0.2">
      <c r="A47" s="43">
        <v>40</v>
      </c>
      <c r="B47" s="44">
        <v>16.7</v>
      </c>
    </row>
    <row r="48" spans="1:2" x14ac:dyDescent="0.2">
      <c r="A48" s="43">
        <v>41</v>
      </c>
      <c r="B48" s="44">
        <v>16.97</v>
      </c>
    </row>
    <row r="49" spans="1:2" x14ac:dyDescent="0.2">
      <c r="A49" s="43">
        <v>42</v>
      </c>
      <c r="B49" s="44">
        <v>17.239999999999998</v>
      </c>
    </row>
    <row r="50" spans="1:2" x14ac:dyDescent="0.2">
      <c r="A50" s="43">
        <v>43</v>
      </c>
      <c r="B50" s="44">
        <v>17.5</v>
      </c>
    </row>
    <row r="51" spans="1:2" x14ac:dyDescent="0.2">
      <c r="A51" s="43">
        <v>44</v>
      </c>
      <c r="B51" s="44">
        <v>17.760000000000002</v>
      </c>
    </row>
    <row r="52" spans="1:2" x14ac:dyDescent="0.2">
      <c r="A52" s="43">
        <v>45</v>
      </c>
      <c r="B52" s="44">
        <v>18.010000000000002</v>
      </c>
    </row>
    <row r="53" spans="1:2" x14ac:dyDescent="0.2">
      <c r="A53" s="43">
        <v>46</v>
      </c>
      <c r="B53" s="44">
        <v>18.27</v>
      </c>
    </row>
    <row r="54" spans="1:2" x14ac:dyDescent="0.2">
      <c r="A54" s="43">
        <v>47</v>
      </c>
      <c r="B54" s="44">
        <v>18.53</v>
      </c>
    </row>
    <row r="55" spans="1:2" x14ac:dyDescent="0.2">
      <c r="A55" s="43">
        <v>48</v>
      </c>
      <c r="B55" s="44">
        <v>18.79</v>
      </c>
    </row>
    <row r="56" spans="1:2" x14ac:dyDescent="0.2">
      <c r="A56" s="43">
        <v>49</v>
      </c>
      <c r="B56" s="44">
        <v>19.05</v>
      </c>
    </row>
    <row r="57" spans="1:2" x14ac:dyDescent="0.2">
      <c r="A57" s="43">
        <v>50</v>
      </c>
      <c r="B57" s="44">
        <v>19.329999999999998</v>
      </c>
    </row>
    <row r="58" spans="1:2" x14ac:dyDescent="0.2">
      <c r="A58" s="43">
        <v>51</v>
      </c>
      <c r="B58" s="44">
        <v>19.600000000000001</v>
      </c>
    </row>
    <row r="59" spans="1:2" x14ac:dyDescent="0.2">
      <c r="A59" s="43">
        <v>52</v>
      </c>
      <c r="B59" s="44">
        <v>19.89</v>
      </c>
    </row>
    <row r="60" spans="1:2" x14ac:dyDescent="0.2">
      <c r="A60" s="43">
        <v>53</v>
      </c>
      <c r="B60" s="44">
        <v>20.190000000000001</v>
      </c>
    </row>
    <row r="61" spans="1:2" x14ac:dyDescent="0.2">
      <c r="A61" s="43">
        <v>54</v>
      </c>
      <c r="B61" s="44">
        <v>20.5</v>
      </c>
    </row>
    <row r="62" spans="1:2" x14ac:dyDescent="0.2">
      <c r="A62" s="43">
        <v>55</v>
      </c>
      <c r="B62" s="44">
        <v>20.83</v>
      </c>
    </row>
    <row r="63" spans="1:2" x14ac:dyDescent="0.2">
      <c r="A63" s="43">
        <v>56</v>
      </c>
      <c r="B63" s="44">
        <v>21.18</v>
      </c>
    </row>
    <row r="64" spans="1:2" x14ac:dyDescent="0.2">
      <c r="A64" s="43">
        <v>57</v>
      </c>
      <c r="B64" s="44">
        <v>21.56</v>
      </c>
    </row>
    <row r="65" spans="1:2" x14ac:dyDescent="0.2">
      <c r="A65" s="43">
        <v>58</v>
      </c>
      <c r="B65" s="44">
        <v>21.95</v>
      </c>
    </row>
    <row r="66" spans="1:2" x14ac:dyDescent="0.2">
      <c r="A66" s="43">
        <v>59</v>
      </c>
      <c r="B66" s="44">
        <v>22.38</v>
      </c>
    </row>
  </sheetData>
  <sheetProtection algorithmName="SHA-512" hashValue="yBMtTq0X7IgfYj85m9veENW+srFGYwZb36INsWH2Q889jFKUub6rWPDdBv7vdHpd/9/8oul3b3BtW8ATQgiYsg==" saltValue="tEAFWnsV4rhCaePPWf8C5w==" spinCount="100000" sheet="1" objects="1" scenarios="1"/>
  <conditionalFormatting sqref="A6:A21">
    <cfRule type="expression" dxfId="41" priority="3" stopIfTrue="1">
      <formula>MOD(ROW(),2)=0</formula>
    </cfRule>
    <cfRule type="expression" dxfId="40" priority="4" stopIfTrue="1">
      <formula>MOD(ROW(),2)&lt;&gt;0</formula>
    </cfRule>
  </conditionalFormatting>
  <conditionalFormatting sqref="B6:B20">
    <cfRule type="expression" dxfId="39" priority="5" stopIfTrue="1">
      <formula>MOD(ROW(),2)=0</formula>
    </cfRule>
    <cfRule type="expression" dxfId="38" priority="6" stopIfTrue="1">
      <formula>MOD(ROW(),2)&lt;&gt;0</formula>
    </cfRule>
  </conditionalFormatting>
  <conditionalFormatting sqref="A26:A66">
    <cfRule type="expression" dxfId="37" priority="7" stopIfTrue="1">
      <formula>MOD(ROW(),2)=0</formula>
    </cfRule>
    <cfRule type="expression" dxfId="36" priority="8" stopIfTrue="1">
      <formula>MOD(ROW(),2)&lt;&gt;0</formula>
    </cfRule>
  </conditionalFormatting>
  <conditionalFormatting sqref="B26:B66">
    <cfRule type="expression" dxfId="35" priority="9" stopIfTrue="1">
      <formula>MOD(ROW(),2)=0</formula>
    </cfRule>
    <cfRule type="expression" dxfId="34" priority="10" stopIfTrue="1">
      <formula>MOD(ROW(),2)&lt;&gt;0</formula>
    </cfRule>
  </conditionalFormatting>
  <conditionalFormatting sqref="B21">
    <cfRule type="expression" dxfId="33" priority="1" stopIfTrue="1">
      <formula>MOD(ROW(),2)=0</formula>
    </cfRule>
    <cfRule type="expression" dxfId="32" priority="2" stopIfTrue="1">
      <formula>MOD(ROW(),2)&lt;&gt;0</formula>
    </cfRule>
  </conditionalFormatting>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688B7-03D2-4C23-BADB-31D7E1D252C5}">
  <sheetPr codeName="Sheet115"/>
  <dimension ref="A1:M40"/>
  <sheetViews>
    <sheetView showGridLines="0" workbookViewId="0">
      <selection activeCell="A6" sqref="A6"/>
    </sheetView>
  </sheetViews>
  <sheetFormatPr defaultRowHeight="12.75" x14ac:dyDescent="0.2"/>
  <cols>
    <col min="1" max="1" width="31.5703125" customWidth="1"/>
    <col min="2" max="13"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Actuarial reduction buyout - x-703</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2015</v>
      </c>
      <c r="C8" s="48"/>
      <c r="D8" s="48"/>
      <c r="E8" s="48"/>
      <c r="F8" s="48"/>
      <c r="G8" s="48"/>
      <c r="H8" s="48"/>
      <c r="I8" s="48"/>
      <c r="J8" s="48"/>
      <c r="K8" s="48"/>
      <c r="L8" s="48"/>
      <c r="M8" s="48"/>
    </row>
    <row r="9" spans="1:13" x14ac:dyDescent="0.2">
      <c r="A9" s="40" t="s">
        <v>138</v>
      </c>
      <c r="B9" s="48" t="s">
        <v>463</v>
      </c>
      <c r="C9" s="48"/>
      <c r="D9" s="48"/>
      <c r="E9" s="48"/>
      <c r="F9" s="48"/>
      <c r="G9" s="48"/>
      <c r="H9" s="48"/>
      <c r="I9" s="48"/>
      <c r="J9" s="48"/>
      <c r="K9" s="48"/>
      <c r="L9" s="48"/>
      <c r="M9" s="48"/>
    </row>
    <row r="10" spans="1:13" x14ac:dyDescent="0.2">
      <c r="A10" s="40" t="s">
        <v>6</v>
      </c>
      <c r="B10" s="48" t="s">
        <v>464</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465</v>
      </c>
      <c r="C12" s="48"/>
      <c r="D12" s="48"/>
      <c r="E12" s="48"/>
      <c r="F12" s="48"/>
      <c r="G12" s="48"/>
      <c r="H12" s="48"/>
      <c r="I12" s="48"/>
      <c r="J12" s="48"/>
      <c r="K12" s="48"/>
      <c r="L12" s="48"/>
      <c r="M12" s="48"/>
    </row>
    <row r="13" spans="1:13" x14ac:dyDescent="0.2">
      <c r="A13" s="40" t="s">
        <v>475</v>
      </c>
      <c r="B13" s="48">
        <v>0</v>
      </c>
      <c r="C13" s="48"/>
      <c r="D13" s="48"/>
      <c r="E13" s="48"/>
      <c r="F13" s="48"/>
      <c r="G13" s="48"/>
      <c r="H13" s="48"/>
      <c r="I13" s="48"/>
      <c r="J13" s="48"/>
      <c r="K13" s="48"/>
      <c r="L13" s="48"/>
      <c r="M13" s="48"/>
    </row>
    <row r="14" spans="1:13" x14ac:dyDescent="0.2">
      <c r="A14" s="40" t="s">
        <v>142</v>
      </c>
      <c r="B14" s="48">
        <v>703</v>
      </c>
      <c r="C14" s="48"/>
      <c r="D14" s="48"/>
      <c r="E14" s="48"/>
      <c r="F14" s="48"/>
      <c r="G14" s="48"/>
      <c r="H14" s="48"/>
      <c r="I14" s="48"/>
      <c r="J14" s="48"/>
      <c r="K14" s="48"/>
      <c r="L14" s="48"/>
      <c r="M14" s="48"/>
    </row>
    <row r="15" spans="1:13" x14ac:dyDescent="0.2">
      <c r="A15" s="40" t="s">
        <v>476</v>
      </c>
      <c r="B15" s="48">
        <v>703</v>
      </c>
      <c r="C15" s="48"/>
      <c r="D15" s="48"/>
      <c r="E15" s="48"/>
      <c r="F15" s="48"/>
      <c r="G15" s="48"/>
      <c r="H15" s="48"/>
      <c r="I15" s="48"/>
      <c r="J15" s="48"/>
      <c r="K15" s="48"/>
      <c r="L15" s="48"/>
      <c r="M15" s="48"/>
    </row>
    <row r="16" spans="1:13" x14ac:dyDescent="0.2">
      <c r="A16" s="40" t="s">
        <v>144</v>
      </c>
      <c r="B16" s="48" t="s">
        <v>351</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45196</v>
      </c>
      <c r="C18" s="50"/>
      <c r="D18" s="50"/>
      <c r="E18" s="50"/>
      <c r="F18" s="50"/>
      <c r="G18" s="50"/>
      <c r="H18" s="50"/>
      <c r="I18" s="50"/>
      <c r="J18" s="50"/>
      <c r="K18" s="50"/>
      <c r="L18" s="50"/>
      <c r="M18" s="50"/>
    </row>
    <row r="19" spans="1:13" x14ac:dyDescent="0.2">
      <c r="A19" s="40" t="s">
        <v>147</v>
      </c>
      <c r="B19" s="48"/>
      <c r="C19" s="48"/>
      <c r="D19" s="48"/>
      <c r="E19" s="48"/>
      <c r="F19" s="48"/>
      <c r="G19" s="48"/>
      <c r="H19" s="48"/>
      <c r="I19" s="48"/>
      <c r="J19" s="48"/>
      <c r="K19" s="48"/>
      <c r="L19" s="48"/>
      <c r="M19" s="48"/>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74</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row>
    <row r="26" spans="1:13" s="61" customFormat="1" x14ac:dyDescent="0.2">
      <c r="A26" s="60" t="s">
        <v>507</v>
      </c>
      <c r="B26" s="60">
        <v>0</v>
      </c>
      <c r="C26" s="60">
        <v>1</v>
      </c>
      <c r="D26" s="60">
        <v>2</v>
      </c>
      <c r="E26" s="60">
        <v>3</v>
      </c>
      <c r="F26" s="60">
        <v>4</v>
      </c>
      <c r="G26" s="60">
        <v>5</v>
      </c>
      <c r="H26" s="60">
        <v>6</v>
      </c>
      <c r="I26" s="60">
        <v>7</v>
      </c>
      <c r="J26" s="60">
        <v>8</v>
      </c>
      <c r="K26" s="60">
        <v>9</v>
      </c>
      <c r="L26" s="60">
        <v>10</v>
      </c>
      <c r="M26" s="60">
        <v>11</v>
      </c>
    </row>
    <row r="27" spans="1:13" x14ac:dyDescent="0.2">
      <c r="A27" s="43">
        <v>55</v>
      </c>
      <c r="B27" s="44">
        <v>24.42</v>
      </c>
      <c r="C27" s="44">
        <v>24.37</v>
      </c>
      <c r="D27" s="44">
        <v>24.32</v>
      </c>
      <c r="E27" s="44">
        <v>24.27</v>
      </c>
      <c r="F27" s="44">
        <v>24.22</v>
      </c>
      <c r="G27" s="44">
        <v>24.17</v>
      </c>
      <c r="H27" s="44">
        <v>24.12</v>
      </c>
      <c r="I27" s="44">
        <v>24.08</v>
      </c>
      <c r="J27" s="44">
        <v>24.03</v>
      </c>
      <c r="K27" s="44">
        <v>23.98</v>
      </c>
      <c r="L27" s="44">
        <v>23.93</v>
      </c>
      <c r="M27" s="44">
        <v>23.88</v>
      </c>
    </row>
    <row r="28" spans="1:13" x14ac:dyDescent="0.2">
      <c r="A28" s="43">
        <v>56</v>
      </c>
      <c r="B28" s="44">
        <v>23.83</v>
      </c>
      <c r="C28" s="44">
        <v>23.78</v>
      </c>
      <c r="D28" s="44">
        <v>23.73</v>
      </c>
      <c r="E28" s="44">
        <v>23.68</v>
      </c>
      <c r="F28" s="44">
        <v>23.63</v>
      </c>
      <c r="G28" s="44">
        <v>23.58</v>
      </c>
      <c r="H28" s="44">
        <v>23.53</v>
      </c>
      <c r="I28" s="44">
        <v>23.49</v>
      </c>
      <c r="J28" s="44">
        <v>23.44</v>
      </c>
      <c r="K28" s="44">
        <v>23.39</v>
      </c>
      <c r="L28" s="44">
        <v>23.34</v>
      </c>
      <c r="M28" s="44">
        <v>23.29</v>
      </c>
    </row>
    <row r="29" spans="1:13" x14ac:dyDescent="0.2">
      <c r="A29" s="43">
        <v>57</v>
      </c>
      <c r="B29" s="44">
        <v>23.24</v>
      </c>
      <c r="C29" s="44">
        <v>23.19</v>
      </c>
      <c r="D29" s="44">
        <v>23.14</v>
      </c>
      <c r="E29" s="44">
        <v>23.09</v>
      </c>
      <c r="F29" s="44">
        <v>23.04</v>
      </c>
      <c r="G29" s="44">
        <v>22.99</v>
      </c>
      <c r="H29" s="44">
        <v>22.94</v>
      </c>
      <c r="I29" s="44">
        <v>22.89</v>
      </c>
      <c r="J29" s="44">
        <v>22.84</v>
      </c>
      <c r="K29" s="44">
        <v>22.79</v>
      </c>
      <c r="L29" s="44">
        <v>22.74</v>
      </c>
      <c r="M29" s="44">
        <v>22.69</v>
      </c>
    </row>
    <row r="30" spans="1:13" x14ac:dyDescent="0.2">
      <c r="A30" s="43">
        <v>58</v>
      </c>
      <c r="B30" s="44">
        <v>22.64</v>
      </c>
      <c r="C30" s="44">
        <v>22.59</v>
      </c>
      <c r="D30" s="44">
        <v>22.54</v>
      </c>
      <c r="E30" s="44">
        <v>22.49</v>
      </c>
      <c r="F30" s="44">
        <v>22.44</v>
      </c>
      <c r="G30" s="44">
        <v>22.39</v>
      </c>
      <c r="H30" s="44">
        <v>22.33</v>
      </c>
      <c r="I30" s="44">
        <v>22.28</v>
      </c>
      <c r="J30" s="44">
        <v>22.23</v>
      </c>
      <c r="K30" s="44">
        <v>22.18</v>
      </c>
      <c r="L30" s="44">
        <v>22.13</v>
      </c>
      <c r="M30" s="44">
        <v>22.08</v>
      </c>
    </row>
    <row r="31" spans="1:13" x14ac:dyDescent="0.2">
      <c r="A31" s="43">
        <v>59</v>
      </c>
      <c r="B31" s="44">
        <v>22.03</v>
      </c>
      <c r="C31" s="44">
        <v>21.98</v>
      </c>
      <c r="D31" s="44">
        <v>21.93</v>
      </c>
      <c r="E31" s="44">
        <v>21.88</v>
      </c>
      <c r="F31" s="44">
        <v>21.83</v>
      </c>
      <c r="G31" s="44">
        <v>21.78</v>
      </c>
      <c r="H31" s="44">
        <v>21.72</v>
      </c>
      <c r="I31" s="44">
        <v>21.67</v>
      </c>
      <c r="J31" s="44">
        <v>21.62</v>
      </c>
      <c r="K31" s="44">
        <v>21.57</v>
      </c>
      <c r="L31" s="44">
        <v>21.52</v>
      </c>
      <c r="M31" s="44">
        <v>21.47</v>
      </c>
    </row>
    <row r="32" spans="1:13" x14ac:dyDescent="0.2">
      <c r="A32" s="43">
        <v>60</v>
      </c>
      <c r="B32" s="44">
        <v>21.42</v>
      </c>
      <c r="C32" s="44">
        <v>21.37</v>
      </c>
      <c r="D32" s="44">
        <v>21.31</v>
      </c>
      <c r="E32" s="44">
        <v>21.26</v>
      </c>
      <c r="F32" s="44">
        <v>21.21</v>
      </c>
      <c r="G32" s="44">
        <v>21.16</v>
      </c>
      <c r="H32" s="44">
        <v>21.11</v>
      </c>
      <c r="I32" s="44">
        <v>21.06</v>
      </c>
      <c r="J32" s="44">
        <v>21</v>
      </c>
      <c r="K32" s="44">
        <v>20.95</v>
      </c>
      <c r="L32" s="44">
        <v>20.9</v>
      </c>
      <c r="M32" s="44">
        <v>20.85</v>
      </c>
    </row>
    <row r="33" spans="1:13" x14ac:dyDescent="0.2">
      <c r="A33" s="43">
        <v>61</v>
      </c>
      <c r="B33" s="44">
        <v>20.8</v>
      </c>
      <c r="C33" s="44">
        <v>20.75</v>
      </c>
      <c r="D33" s="44">
        <v>20.69</v>
      </c>
      <c r="E33" s="44">
        <v>20.64</v>
      </c>
      <c r="F33" s="44">
        <v>20.59</v>
      </c>
      <c r="G33" s="44">
        <v>20.54</v>
      </c>
      <c r="H33" s="44">
        <v>20.48</v>
      </c>
      <c r="I33" s="44">
        <v>20.43</v>
      </c>
      <c r="J33" s="44">
        <v>20.38</v>
      </c>
      <c r="K33" s="44">
        <v>20.329999999999998</v>
      </c>
      <c r="L33" s="44">
        <v>20.28</v>
      </c>
      <c r="M33" s="44">
        <v>20.22</v>
      </c>
    </row>
    <row r="34" spans="1:13" x14ac:dyDescent="0.2">
      <c r="A34" s="43">
        <v>62</v>
      </c>
      <c r="B34" s="44">
        <v>20.170000000000002</v>
      </c>
      <c r="C34" s="44">
        <v>20.12</v>
      </c>
      <c r="D34" s="44">
        <v>20.07</v>
      </c>
      <c r="E34" s="44">
        <v>20.010000000000002</v>
      </c>
      <c r="F34" s="44">
        <v>19.96</v>
      </c>
      <c r="G34" s="44">
        <v>19.91</v>
      </c>
      <c r="H34" s="44">
        <v>19.86</v>
      </c>
      <c r="I34" s="44">
        <v>19.8</v>
      </c>
      <c r="J34" s="44">
        <v>19.75</v>
      </c>
      <c r="K34" s="44">
        <v>19.7</v>
      </c>
      <c r="L34" s="44">
        <v>19.649999999999999</v>
      </c>
      <c r="M34" s="44">
        <v>19.59</v>
      </c>
    </row>
    <row r="35" spans="1:13" x14ac:dyDescent="0.2">
      <c r="A35" s="43">
        <v>63</v>
      </c>
      <c r="B35" s="44">
        <v>19.54</v>
      </c>
      <c r="C35" s="44">
        <v>19.489999999999998</v>
      </c>
      <c r="D35" s="44">
        <v>19.43</v>
      </c>
      <c r="E35" s="44">
        <v>19.38</v>
      </c>
      <c r="F35" s="44">
        <v>19.329999999999998</v>
      </c>
      <c r="G35" s="44">
        <v>19.28</v>
      </c>
      <c r="H35" s="44">
        <v>19.22</v>
      </c>
      <c r="I35" s="44">
        <v>19.170000000000002</v>
      </c>
      <c r="J35" s="44">
        <v>19.12</v>
      </c>
      <c r="K35" s="44">
        <v>19.059999999999999</v>
      </c>
      <c r="L35" s="44">
        <v>19.010000000000002</v>
      </c>
      <c r="M35" s="44">
        <v>18.96</v>
      </c>
    </row>
    <row r="36" spans="1:13" x14ac:dyDescent="0.2">
      <c r="A36" s="43">
        <v>64</v>
      </c>
      <c r="B36" s="44">
        <v>18.91</v>
      </c>
      <c r="C36" s="44">
        <v>18.850000000000001</v>
      </c>
      <c r="D36" s="44">
        <v>18.8</v>
      </c>
      <c r="E36" s="44">
        <v>18.75</v>
      </c>
      <c r="F36" s="44">
        <v>18.690000000000001</v>
      </c>
      <c r="G36" s="44">
        <v>18.64</v>
      </c>
      <c r="H36" s="44">
        <v>18.59</v>
      </c>
      <c r="I36" s="44">
        <v>18.53</v>
      </c>
      <c r="J36" s="44">
        <v>18.48</v>
      </c>
      <c r="K36" s="44">
        <v>18.43</v>
      </c>
      <c r="L36" s="44">
        <v>18.37</v>
      </c>
      <c r="M36" s="44">
        <v>18.32</v>
      </c>
    </row>
    <row r="37" spans="1:13" x14ac:dyDescent="0.2">
      <c r="A37" s="43">
        <v>65</v>
      </c>
      <c r="B37" s="44">
        <v>18.27</v>
      </c>
      <c r="C37" s="44">
        <v>18.21</v>
      </c>
      <c r="D37" s="44">
        <v>18.16</v>
      </c>
      <c r="E37" s="44">
        <v>18.11</v>
      </c>
      <c r="F37" s="44">
        <v>18.05</v>
      </c>
      <c r="G37" s="44">
        <v>18</v>
      </c>
      <c r="H37" s="44">
        <v>17.95</v>
      </c>
      <c r="I37" s="44">
        <v>17.89</v>
      </c>
      <c r="J37" s="44">
        <v>17.84</v>
      </c>
      <c r="K37" s="44">
        <v>17.79</v>
      </c>
      <c r="L37" s="44">
        <v>17.73</v>
      </c>
      <c r="M37" s="44">
        <v>17.68</v>
      </c>
    </row>
    <row r="38" spans="1:13" x14ac:dyDescent="0.2">
      <c r="A38" s="43">
        <v>66</v>
      </c>
      <c r="B38" s="44">
        <v>17.62</v>
      </c>
      <c r="C38" s="44">
        <v>17.57</v>
      </c>
      <c r="D38" s="44">
        <v>17.52</v>
      </c>
      <c r="E38" s="44">
        <v>17.46</v>
      </c>
      <c r="F38" s="44">
        <v>17.41</v>
      </c>
      <c r="G38" s="44">
        <v>17.36</v>
      </c>
      <c r="H38" s="44">
        <v>17.3</v>
      </c>
      <c r="I38" s="44">
        <v>17.25</v>
      </c>
      <c r="J38" s="44">
        <v>17.190000000000001</v>
      </c>
      <c r="K38" s="44">
        <v>17.14</v>
      </c>
      <c r="L38" s="44">
        <v>17.09</v>
      </c>
      <c r="M38" s="44">
        <v>17.03</v>
      </c>
    </row>
    <row r="39" spans="1:13" x14ac:dyDescent="0.2">
      <c r="A39" s="43">
        <v>67</v>
      </c>
      <c r="B39" s="44">
        <v>16.98</v>
      </c>
      <c r="C39" s="44">
        <v>16.93</v>
      </c>
      <c r="D39" s="44">
        <v>16.87</v>
      </c>
      <c r="E39" s="44">
        <v>16.82</v>
      </c>
      <c r="F39" s="44">
        <v>16.760000000000002</v>
      </c>
      <c r="G39" s="44">
        <v>16.71</v>
      </c>
      <c r="H39" s="44">
        <v>16.66</v>
      </c>
      <c r="I39" s="44">
        <v>16.600000000000001</v>
      </c>
      <c r="J39" s="44">
        <v>16.55</v>
      </c>
      <c r="K39" s="44">
        <v>16.489999999999998</v>
      </c>
      <c r="L39" s="44">
        <v>16.440000000000001</v>
      </c>
      <c r="M39" s="44">
        <v>16.39</v>
      </c>
    </row>
    <row r="40" spans="1:13" x14ac:dyDescent="0.2">
      <c r="A40" s="43">
        <v>68</v>
      </c>
      <c r="B40" s="44">
        <v>16.329999999999998</v>
      </c>
      <c r="C40" s="44"/>
      <c r="D40" s="44"/>
      <c r="E40" s="44"/>
      <c r="F40" s="44"/>
      <c r="G40" s="44"/>
      <c r="H40" s="44"/>
      <c r="I40" s="44"/>
      <c r="J40" s="44"/>
      <c r="K40" s="44"/>
      <c r="L40" s="44"/>
      <c r="M40" s="44"/>
    </row>
  </sheetData>
  <sheetProtection algorithmName="SHA-512" hashValue="y08/bsycsYx0H4VegRHWhvEQfDbLgC9ZgNigIaRI8RQNRFb7ZgW2LGHJs+H+R5LQpxXGHsLyYwN9t003n6N79Q==" saltValue="LEXBcJbj0MOrbC5NKOiVxQ==" spinCount="100000" sheet="1" objects="1" scenarios="1"/>
  <conditionalFormatting sqref="A6:A21">
    <cfRule type="expression" dxfId="29" priority="1" stopIfTrue="1">
      <formula>MOD(ROW(),2)=0</formula>
    </cfRule>
    <cfRule type="expression" dxfId="28" priority="2" stopIfTrue="1">
      <formula>MOD(ROW(),2)&lt;&gt;0</formula>
    </cfRule>
  </conditionalFormatting>
  <conditionalFormatting sqref="B6:M21">
    <cfRule type="expression" dxfId="27" priority="3" stopIfTrue="1">
      <formula>MOD(ROW(),2)=0</formula>
    </cfRule>
    <cfRule type="expression" dxfId="26" priority="4" stopIfTrue="1">
      <formula>MOD(ROW(),2)&lt;&gt;0</formula>
    </cfRule>
  </conditionalFormatting>
  <conditionalFormatting sqref="A26:A40">
    <cfRule type="expression" dxfId="25" priority="5" stopIfTrue="1">
      <formula>MOD(ROW(),2)=0</formula>
    </cfRule>
    <cfRule type="expression" dxfId="24" priority="6" stopIfTrue="1">
      <formula>MOD(ROW(),2)&lt;&gt;0</formula>
    </cfRule>
  </conditionalFormatting>
  <conditionalFormatting sqref="B26:M40">
    <cfRule type="expression" dxfId="23" priority="7" stopIfTrue="1">
      <formula>MOD(ROW(),2)=0</formula>
    </cfRule>
    <cfRule type="expression" dxfId="22" priority="8" stopIfTrue="1">
      <formula>MOD(ROW(),2)&lt;&gt;0</formula>
    </cfRule>
  </conditionalFormatting>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DEBF9-6B02-4B9C-9631-1315943A953E}">
  <sheetPr codeName="Sheet116"/>
  <dimension ref="A1:B84"/>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Max commutation - x-801</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467</v>
      </c>
    </row>
    <row r="10" spans="1:2" ht="25.5" x14ac:dyDescent="0.2">
      <c r="A10" s="40" t="s">
        <v>6</v>
      </c>
      <c r="B10" s="48" t="s">
        <v>468</v>
      </c>
    </row>
    <row r="11" spans="1:2" x14ac:dyDescent="0.2">
      <c r="A11" s="40" t="s">
        <v>139</v>
      </c>
      <c r="B11" s="48" t="s">
        <v>176</v>
      </c>
    </row>
    <row r="12" spans="1:2" x14ac:dyDescent="0.2">
      <c r="A12" s="40" t="s">
        <v>140</v>
      </c>
      <c r="B12" s="48" t="s">
        <v>344</v>
      </c>
    </row>
    <row r="13" spans="1:2" x14ac:dyDescent="0.2">
      <c r="A13" s="40" t="s">
        <v>475</v>
      </c>
      <c r="B13" s="48">
        <v>0</v>
      </c>
    </row>
    <row r="14" spans="1:2" x14ac:dyDescent="0.2">
      <c r="A14" s="40" t="s">
        <v>142</v>
      </c>
      <c r="B14" s="48">
        <v>801</v>
      </c>
    </row>
    <row r="15" spans="1:2" x14ac:dyDescent="0.2">
      <c r="A15" s="40" t="s">
        <v>476</v>
      </c>
      <c r="B15" s="48">
        <v>801</v>
      </c>
    </row>
    <row r="16" spans="1:2" x14ac:dyDescent="0.2">
      <c r="A16" s="40" t="s">
        <v>144</v>
      </c>
      <c r="B16" s="48" t="s">
        <v>361</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x14ac:dyDescent="0.2">
      <c r="A26" s="60" t="s">
        <v>479</v>
      </c>
      <c r="B26" s="60" t="s">
        <v>524</v>
      </c>
    </row>
    <row r="27" spans="1:2" x14ac:dyDescent="0.2">
      <c r="A27" s="43">
        <v>18</v>
      </c>
      <c r="B27" s="47">
        <v>0.35699999999999998</v>
      </c>
    </row>
    <row r="28" spans="1:2" x14ac:dyDescent="0.2">
      <c r="A28" s="43">
        <v>19</v>
      </c>
      <c r="B28" s="47">
        <v>0.35699999999999998</v>
      </c>
    </row>
    <row r="29" spans="1:2" x14ac:dyDescent="0.2">
      <c r="A29" s="43">
        <v>20</v>
      </c>
      <c r="B29" s="47">
        <v>0.35699999999999998</v>
      </c>
    </row>
    <row r="30" spans="1:2" x14ac:dyDescent="0.2">
      <c r="A30" s="43">
        <v>21</v>
      </c>
      <c r="B30" s="47">
        <v>0.35699999999999998</v>
      </c>
    </row>
    <row r="31" spans="1:2" x14ac:dyDescent="0.2">
      <c r="A31" s="43">
        <v>22</v>
      </c>
      <c r="B31" s="47">
        <v>0.35699999999999998</v>
      </c>
    </row>
    <row r="32" spans="1:2" x14ac:dyDescent="0.2">
      <c r="A32" s="43">
        <v>23</v>
      </c>
      <c r="B32" s="47">
        <v>0.35699999999999998</v>
      </c>
    </row>
    <row r="33" spans="1:2" x14ac:dyDescent="0.2">
      <c r="A33" s="43">
        <v>24</v>
      </c>
      <c r="B33" s="47">
        <v>0.35699999999999998</v>
      </c>
    </row>
    <row r="34" spans="1:2" x14ac:dyDescent="0.2">
      <c r="A34" s="43">
        <v>25</v>
      </c>
      <c r="B34" s="47">
        <v>0.35699999999999998</v>
      </c>
    </row>
    <row r="35" spans="1:2" x14ac:dyDescent="0.2">
      <c r="A35" s="43">
        <v>26</v>
      </c>
      <c r="B35" s="47">
        <v>0.35699999999999998</v>
      </c>
    </row>
    <row r="36" spans="1:2" x14ac:dyDescent="0.2">
      <c r="A36" s="43">
        <v>27</v>
      </c>
      <c r="B36" s="47">
        <v>0.35699999999999998</v>
      </c>
    </row>
    <row r="37" spans="1:2" x14ac:dyDescent="0.2">
      <c r="A37" s="43">
        <v>28</v>
      </c>
      <c r="B37" s="47">
        <v>0.35699999999999998</v>
      </c>
    </row>
    <row r="38" spans="1:2" x14ac:dyDescent="0.2">
      <c r="A38" s="43">
        <v>29</v>
      </c>
      <c r="B38" s="47">
        <v>0.35699999999999998</v>
      </c>
    </row>
    <row r="39" spans="1:2" x14ac:dyDescent="0.2">
      <c r="A39" s="43">
        <v>30</v>
      </c>
      <c r="B39" s="47">
        <v>0.35699999999999998</v>
      </c>
    </row>
    <row r="40" spans="1:2" x14ac:dyDescent="0.2">
      <c r="A40" s="43">
        <v>31</v>
      </c>
      <c r="B40" s="47">
        <v>0.35699999999999998</v>
      </c>
    </row>
    <row r="41" spans="1:2" x14ac:dyDescent="0.2">
      <c r="A41" s="43">
        <v>32</v>
      </c>
      <c r="B41" s="47">
        <v>0.35699999999999998</v>
      </c>
    </row>
    <row r="42" spans="1:2" x14ac:dyDescent="0.2">
      <c r="A42" s="43">
        <v>33</v>
      </c>
      <c r="B42" s="47">
        <v>0.35699999999999998</v>
      </c>
    </row>
    <row r="43" spans="1:2" x14ac:dyDescent="0.2">
      <c r="A43" s="43">
        <v>34</v>
      </c>
      <c r="B43" s="47">
        <v>0.35699999999999998</v>
      </c>
    </row>
    <row r="44" spans="1:2" x14ac:dyDescent="0.2">
      <c r="A44" s="43">
        <v>35</v>
      </c>
      <c r="B44" s="47">
        <v>0.35699999999999998</v>
      </c>
    </row>
    <row r="45" spans="1:2" x14ac:dyDescent="0.2">
      <c r="A45" s="43">
        <v>36</v>
      </c>
      <c r="B45" s="47">
        <v>0.35699999999999998</v>
      </c>
    </row>
    <row r="46" spans="1:2" x14ac:dyDescent="0.2">
      <c r="A46" s="43">
        <v>37</v>
      </c>
      <c r="B46" s="47">
        <v>0.35699999999999998</v>
      </c>
    </row>
    <row r="47" spans="1:2" x14ac:dyDescent="0.2">
      <c r="A47" s="43">
        <v>38</v>
      </c>
      <c r="B47" s="47">
        <v>0.35699999999999998</v>
      </c>
    </row>
    <row r="48" spans="1:2" x14ac:dyDescent="0.2">
      <c r="A48" s="43">
        <v>39</v>
      </c>
      <c r="B48" s="47">
        <v>0.35699999999999998</v>
      </c>
    </row>
    <row r="49" spans="1:2" x14ac:dyDescent="0.2">
      <c r="A49" s="43">
        <v>40</v>
      </c>
      <c r="B49" s="47">
        <v>0.35699999999999998</v>
      </c>
    </row>
    <row r="50" spans="1:2" x14ac:dyDescent="0.2">
      <c r="A50" s="43">
        <v>41</v>
      </c>
      <c r="B50" s="47">
        <v>0.35699999999999998</v>
      </c>
    </row>
    <row r="51" spans="1:2" x14ac:dyDescent="0.2">
      <c r="A51" s="43">
        <v>42</v>
      </c>
      <c r="B51" s="47">
        <v>0.35699999999999998</v>
      </c>
    </row>
    <row r="52" spans="1:2" x14ac:dyDescent="0.2">
      <c r="A52" s="43">
        <v>43</v>
      </c>
      <c r="B52" s="47">
        <v>0.35699999999999998</v>
      </c>
    </row>
    <row r="53" spans="1:2" x14ac:dyDescent="0.2">
      <c r="A53" s="43">
        <v>44</v>
      </c>
      <c r="B53" s="47">
        <v>0.35699999999999998</v>
      </c>
    </row>
    <row r="54" spans="1:2" x14ac:dyDescent="0.2">
      <c r="A54" s="43">
        <v>45</v>
      </c>
      <c r="B54" s="47">
        <v>0.35699999999999998</v>
      </c>
    </row>
    <row r="55" spans="1:2" x14ac:dyDescent="0.2">
      <c r="A55" s="43">
        <v>46</v>
      </c>
      <c r="B55" s="47">
        <v>0.35699999999999998</v>
      </c>
    </row>
    <row r="56" spans="1:2" x14ac:dyDescent="0.2">
      <c r="A56" s="43">
        <v>47</v>
      </c>
      <c r="B56" s="47">
        <v>0.35699999999999998</v>
      </c>
    </row>
    <row r="57" spans="1:2" x14ac:dyDescent="0.2">
      <c r="A57" s="43">
        <v>48</v>
      </c>
      <c r="B57" s="47">
        <v>0.35699999999999998</v>
      </c>
    </row>
    <row r="58" spans="1:2" x14ac:dyDescent="0.2">
      <c r="A58" s="43">
        <v>49</v>
      </c>
      <c r="B58" s="47">
        <v>0.35699999999999998</v>
      </c>
    </row>
    <row r="59" spans="1:2" x14ac:dyDescent="0.2">
      <c r="A59" s="43">
        <v>50</v>
      </c>
      <c r="B59" s="47">
        <v>0.35699999999999998</v>
      </c>
    </row>
    <row r="60" spans="1:2" x14ac:dyDescent="0.2">
      <c r="A60" s="43">
        <v>51</v>
      </c>
      <c r="B60" s="47">
        <v>0.35699999999999998</v>
      </c>
    </row>
    <row r="61" spans="1:2" x14ac:dyDescent="0.2">
      <c r="A61" s="43">
        <v>52</v>
      </c>
      <c r="B61" s="47">
        <v>0.35699999999999998</v>
      </c>
    </row>
    <row r="62" spans="1:2" x14ac:dyDescent="0.2">
      <c r="A62" s="43">
        <v>53</v>
      </c>
      <c r="B62" s="47">
        <v>0.35699999999999998</v>
      </c>
    </row>
    <row r="63" spans="1:2" x14ac:dyDescent="0.2">
      <c r="A63" s="43">
        <v>54</v>
      </c>
      <c r="B63" s="47">
        <v>0.35699999999999998</v>
      </c>
    </row>
    <row r="64" spans="1:2" x14ac:dyDescent="0.2">
      <c r="A64" s="43">
        <v>55</v>
      </c>
      <c r="B64" s="47">
        <v>0.35699999999999998</v>
      </c>
    </row>
    <row r="65" spans="1:2" x14ac:dyDescent="0.2">
      <c r="A65" s="43">
        <v>56</v>
      </c>
      <c r="B65" s="47">
        <v>0.35699999999999998</v>
      </c>
    </row>
    <row r="66" spans="1:2" x14ac:dyDescent="0.2">
      <c r="A66" s="43">
        <v>57</v>
      </c>
      <c r="B66" s="47">
        <v>0.35699999999999998</v>
      </c>
    </row>
    <row r="67" spans="1:2" x14ac:dyDescent="0.2">
      <c r="A67" s="43">
        <v>58</v>
      </c>
      <c r="B67" s="47">
        <v>0.35699999999999998</v>
      </c>
    </row>
    <row r="68" spans="1:2" x14ac:dyDescent="0.2">
      <c r="A68" s="43">
        <v>59</v>
      </c>
      <c r="B68" s="47">
        <v>0.35699999999999998</v>
      </c>
    </row>
    <row r="69" spans="1:2" x14ac:dyDescent="0.2">
      <c r="A69" s="43">
        <v>60</v>
      </c>
      <c r="B69" s="47">
        <v>0.35699999999999998</v>
      </c>
    </row>
    <row r="70" spans="1:2" x14ac:dyDescent="0.2">
      <c r="A70" s="43">
        <v>61</v>
      </c>
      <c r="B70" s="47">
        <v>0.35699999999999998</v>
      </c>
    </row>
    <row r="71" spans="1:2" x14ac:dyDescent="0.2">
      <c r="A71" s="43">
        <v>62</v>
      </c>
      <c r="B71" s="47">
        <v>0.35699999999999998</v>
      </c>
    </row>
    <row r="72" spans="1:2" x14ac:dyDescent="0.2">
      <c r="A72" s="43">
        <v>63</v>
      </c>
      <c r="B72" s="47">
        <v>0.35699999999999998</v>
      </c>
    </row>
    <row r="73" spans="1:2" x14ac:dyDescent="0.2">
      <c r="A73" s="43">
        <v>64</v>
      </c>
      <c r="B73" s="47">
        <v>0.35699999999999998</v>
      </c>
    </row>
    <row r="74" spans="1:2" x14ac:dyDescent="0.2">
      <c r="A74" s="43">
        <v>65</v>
      </c>
      <c r="B74" s="47">
        <v>0.35699999999999998</v>
      </c>
    </row>
    <row r="75" spans="1:2" x14ac:dyDescent="0.2">
      <c r="A75" s="43">
        <v>66</v>
      </c>
      <c r="B75" s="47">
        <v>0.35699999999999998</v>
      </c>
    </row>
    <row r="76" spans="1:2" x14ac:dyDescent="0.2">
      <c r="A76" s="43">
        <v>67</v>
      </c>
      <c r="B76" s="47">
        <v>0.35699999999999998</v>
      </c>
    </row>
    <row r="77" spans="1:2" x14ac:dyDescent="0.2">
      <c r="A77" s="43">
        <v>68</v>
      </c>
      <c r="B77" s="47">
        <v>0.35699999999999998</v>
      </c>
    </row>
    <row r="78" spans="1:2" x14ac:dyDescent="0.2">
      <c r="A78" s="43">
        <v>69</v>
      </c>
      <c r="B78" s="47">
        <v>0.35699999999999998</v>
      </c>
    </row>
    <row r="79" spans="1:2" x14ac:dyDescent="0.2">
      <c r="A79" s="43">
        <v>70</v>
      </c>
      <c r="B79" s="47">
        <v>0.35699999999999998</v>
      </c>
    </row>
    <row r="80" spans="1:2" x14ac:dyDescent="0.2">
      <c r="A80" s="43">
        <v>71</v>
      </c>
      <c r="B80" s="47">
        <v>0.35699999999999998</v>
      </c>
    </row>
    <row r="81" spans="1:2" x14ac:dyDescent="0.2">
      <c r="A81" s="43">
        <v>72</v>
      </c>
      <c r="B81" s="47">
        <v>0.35699999999999998</v>
      </c>
    </row>
    <row r="82" spans="1:2" x14ac:dyDescent="0.2">
      <c r="A82" s="43">
        <v>73</v>
      </c>
      <c r="B82" s="47">
        <v>0.35699999999999998</v>
      </c>
    </row>
    <row r="83" spans="1:2" x14ac:dyDescent="0.2">
      <c r="A83" s="43">
        <v>74</v>
      </c>
      <c r="B83" s="47">
        <v>0.35699999999999998</v>
      </c>
    </row>
    <row r="84" spans="1:2" x14ac:dyDescent="0.2">
      <c r="A84" s="43">
        <v>75</v>
      </c>
      <c r="B84" s="47">
        <v>0.35699999999999998</v>
      </c>
    </row>
  </sheetData>
  <sheetProtection algorithmName="SHA-512" hashValue="zWORvZy0d5419S8cGM0tZKuydd/6LndgS0ObD9VpkxQrPEk4Ta0BjRBrcRNvMkjzg15O97ruVTVeEwxRWJ28pw==" saltValue="hLtbDSOMtGCIpi1ODfzNoQ==" spinCount="100000" sheet="1" objects="1" scenarios="1"/>
  <conditionalFormatting sqref="A6:A21">
    <cfRule type="expression" dxfId="19" priority="1" stopIfTrue="1">
      <formula>MOD(ROW(),2)=0</formula>
    </cfRule>
    <cfRule type="expression" dxfId="18" priority="2" stopIfTrue="1">
      <formula>MOD(ROW(),2)&lt;&gt;0</formula>
    </cfRule>
  </conditionalFormatting>
  <conditionalFormatting sqref="B6:B21">
    <cfRule type="expression" dxfId="17" priority="3" stopIfTrue="1">
      <formula>MOD(ROW(),2)=0</formula>
    </cfRule>
    <cfRule type="expression" dxfId="16" priority="4" stopIfTrue="1">
      <formula>MOD(ROW(),2)&lt;&gt;0</formula>
    </cfRule>
  </conditionalFormatting>
  <conditionalFormatting sqref="A26:A84">
    <cfRule type="expression" dxfId="15" priority="5" stopIfTrue="1">
      <formula>MOD(ROW(),2)=0</formula>
    </cfRule>
    <cfRule type="expression" dxfId="14" priority="6" stopIfTrue="1">
      <formula>MOD(ROW(),2)&lt;&gt;0</formula>
    </cfRule>
  </conditionalFormatting>
  <conditionalFormatting sqref="B26:B84">
    <cfRule type="expression" dxfId="13" priority="7" stopIfTrue="1">
      <formula>MOD(ROW(),2)=0</formula>
    </cfRule>
    <cfRule type="expression" dxfId="12" priority="8" stopIfTrue="1">
      <formula>MOD(ROW(),2)&lt;&gt;0</formula>
    </cfRule>
  </conditionalFormatting>
  <pageMargins left="0.7" right="0.7" top="0.75" bottom="0.75" header="0.3" footer="0.3"/>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C66D0-C559-4492-8625-C8A5E507117B}">
  <sheetPr codeName="Sheet117"/>
  <dimension ref="A1:B47"/>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Max commutation - x-802</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467</v>
      </c>
    </row>
    <row r="10" spans="1:2" ht="25.5" x14ac:dyDescent="0.2">
      <c r="A10" s="40" t="s">
        <v>6</v>
      </c>
      <c r="B10" s="48" t="s">
        <v>470</v>
      </c>
    </row>
    <row r="11" spans="1:2" x14ac:dyDescent="0.2">
      <c r="A11" s="40" t="s">
        <v>139</v>
      </c>
      <c r="B11" s="48" t="s">
        <v>176</v>
      </c>
    </row>
    <row r="12" spans="1:2" x14ac:dyDescent="0.2">
      <c r="A12" s="40" t="s">
        <v>140</v>
      </c>
      <c r="B12" s="48" t="s">
        <v>344</v>
      </c>
    </row>
    <row r="13" spans="1:2" x14ac:dyDescent="0.2">
      <c r="A13" s="40" t="s">
        <v>475</v>
      </c>
      <c r="B13" s="48">
        <v>0</v>
      </c>
    </row>
    <row r="14" spans="1:2" x14ac:dyDescent="0.2">
      <c r="A14" s="40" t="s">
        <v>142</v>
      </c>
      <c r="B14" s="48">
        <v>802</v>
      </c>
    </row>
    <row r="15" spans="1:2" x14ac:dyDescent="0.2">
      <c r="A15" s="40" t="s">
        <v>476</v>
      </c>
      <c r="B15" s="48">
        <v>802</v>
      </c>
    </row>
    <row r="16" spans="1:2" x14ac:dyDescent="0.2">
      <c r="A16" s="40" t="s">
        <v>144</v>
      </c>
      <c r="B16" s="48" t="s">
        <v>365</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x14ac:dyDescent="0.2">
      <c r="A26" s="60" t="s">
        <v>479</v>
      </c>
      <c r="B26" s="60" t="s">
        <v>524</v>
      </c>
    </row>
    <row r="27" spans="1:2" x14ac:dyDescent="0.2">
      <c r="A27" s="43">
        <v>55</v>
      </c>
      <c r="B27" s="47">
        <v>0.35699999999999998</v>
      </c>
    </row>
    <row r="28" spans="1:2" x14ac:dyDescent="0.2">
      <c r="A28" s="43">
        <v>56</v>
      </c>
      <c r="B28" s="47">
        <v>0.35699999999999998</v>
      </c>
    </row>
    <row r="29" spans="1:2" x14ac:dyDescent="0.2">
      <c r="A29" s="43">
        <v>57</v>
      </c>
      <c r="B29" s="47">
        <v>0.35699999999999998</v>
      </c>
    </row>
    <row r="30" spans="1:2" x14ac:dyDescent="0.2">
      <c r="A30" s="43">
        <v>58</v>
      </c>
      <c r="B30" s="47">
        <v>0.35699999999999998</v>
      </c>
    </row>
    <row r="31" spans="1:2" x14ac:dyDescent="0.2">
      <c r="A31" s="43">
        <v>59</v>
      </c>
      <c r="B31" s="47">
        <v>0.35699999999999998</v>
      </c>
    </row>
    <row r="32" spans="1:2" x14ac:dyDescent="0.2">
      <c r="A32" s="43">
        <v>60</v>
      </c>
      <c r="B32" s="47">
        <v>0.35699999999999998</v>
      </c>
    </row>
    <row r="33" spans="1:2" x14ac:dyDescent="0.2">
      <c r="A33" s="43">
        <v>61</v>
      </c>
      <c r="B33" s="47">
        <v>0.35699999999999998</v>
      </c>
    </row>
    <row r="34" spans="1:2" x14ac:dyDescent="0.2">
      <c r="A34" s="43">
        <v>62</v>
      </c>
      <c r="B34" s="47">
        <v>0.35699999999999998</v>
      </c>
    </row>
    <row r="35" spans="1:2" x14ac:dyDescent="0.2">
      <c r="A35" s="43">
        <v>63</v>
      </c>
      <c r="B35" s="47">
        <v>0.35699999999999998</v>
      </c>
    </row>
    <row r="36" spans="1:2" x14ac:dyDescent="0.2">
      <c r="A36" s="43">
        <v>64</v>
      </c>
      <c r="B36" s="47">
        <v>0.35699999999999998</v>
      </c>
    </row>
    <row r="37" spans="1:2" x14ac:dyDescent="0.2">
      <c r="A37" s="43">
        <v>65</v>
      </c>
      <c r="B37" s="47">
        <v>0.35699999999999998</v>
      </c>
    </row>
    <row r="38" spans="1:2" x14ac:dyDescent="0.2">
      <c r="A38" s="43">
        <v>66</v>
      </c>
      <c r="B38" s="47">
        <v>0.35699999999999998</v>
      </c>
    </row>
    <row r="39" spans="1:2" x14ac:dyDescent="0.2">
      <c r="A39" s="43">
        <v>67</v>
      </c>
      <c r="B39" s="47">
        <v>0.35699999999999998</v>
      </c>
    </row>
    <row r="40" spans="1:2" x14ac:dyDescent="0.2">
      <c r="A40" s="43">
        <v>68</v>
      </c>
      <c r="B40" s="47">
        <v>0.35699999999999998</v>
      </c>
    </row>
    <row r="41" spans="1:2" x14ac:dyDescent="0.2">
      <c r="A41" s="43">
        <v>69</v>
      </c>
      <c r="B41" s="47">
        <v>0.35099999999999998</v>
      </c>
    </row>
    <row r="42" spans="1:2" x14ac:dyDescent="0.2">
      <c r="A42" s="43">
        <v>70</v>
      </c>
      <c r="B42" s="47">
        <v>0.33800000000000002</v>
      </c>
    </row>
    <row r="43" spans="1:2" x14ac:dyDescent="0.2">
      <c r="A43" s="43">
        <v>71</v>
      </c>
      <c r="B43" s="47">
        <v>0.32400000000000001</v>
      </c>
    </row>
    <row r="44" spans="1:2" x14ac:dyDescent="0.2">
      <c r="A44" s="43">
        <v>72</v>
      </c>
      <c r="B44" s="47">
        <v>0.31</v>
      </c>
    </row>
    <row r="45" spans="1:2" x14ac:dyDescent="0.2">
      <c r="A45" s="43">
        <v>73</v>
      </c>
      <c r="B45" s="47">
        <v>0.29699999999999999</v>
      </c>
    </row>
    <row r="46" spans="1:2" x14ac:dyDescent="0.2">
      <c r="A46" s="43">
        <v>74</v>
      </c>
      <c r="B46" s="47">
        <v>0.28199999999999997</v>
      </c>
    </row>
    <row r="47" spans="1:2" x14ac:dyDescent="0.2">
      <c r="A47" s="43">
        <v>75</v>
      </c>
      <c r="B47" s="47">
        <v>0.26700000000000002</v>
      </c>
    </row>
  </sheetData>
  <sheetProtection algorithmName="SHA-512" hashValue="JdmvxGo5UQTtZoz8GEATwvD2BXupUPcymrBTKqAWVWlj6XT4JwB3uDVzNbphLNTTTiGvggTTGx0Wt7454Zxtwg==" saltValue="BFexudAXacmQ9/5+ytYNjg==" spinCount="100000" sheet="1" objects="1" scenarios="1"/>
  <conditionalFormatting sqref="A6:A21">
    <cfRule type="expression" dxfId="1296" priority="1" stopIfTrue="1">
      <formula>MOD(ROW(),2)=0</formula>
    </cfRule>
    <cfRule type="expression" dxfId="1295" priority="2" stopIfTrue="1">
      <formula>MOD(ROW(),2)&lt;&gt;0</formula>
    </cfRule>
  </conditionalFormatting>
  <conditionalFormatting sqref="B6:B21">
    <cfRule type="expression" dxfId="1294" priority="3" stopIfTrue="1">
      <formula>MOD(ROW(),2)=0</formula>
    </cfRule>
    <cfRule type="expression" dxfId="1293" priority="4" stopIfTrue="1">
      <formula>MOD(ROW(),2)&lt;&gt;0</formula>
    </cfRule>
  </conditionalFormatting>
  <conditionalFormatting sqref="A26:A47">
    <cfRule type="expression" dxfId="1292" priority="5" stopIfTrue="1">
      <formula>MOD(ROW(),2)=0</formula>
    </cfRule>
    <cfRule type="expression" dxfId="1291" priority="6" stopIfTrue="1">
      <formula>MOD(ROW(),2)&lt;&gt;0</formula>
    </cfRule>
  </conditionalFormatting>
  <conditionalFormatting sqref="B26:B47">
    <cfRule type="expression" dxfId="1290" priority="7" stopIfTrue="1">
      <formula>MOD(ROW(),2)=0</formula>
    </cfRule>
    <cfRule type="expression" dxfId="1289" priority="8" stopIfTrue="1">
      <formula>MOD(ROW(),2)&lt;&gt;0</formula>
    </cfRule>
  </conditionalFormatting>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13FF0-0774-4131-BE1F-F1B12A974033}">
  <sheetPr codeName="Sheet118"/>
  <dimension ref="A1:C31"/>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x-221</v>
      </c>
    </row>
    <row r="6" spans="1:3" x14ac:dyDescent="0.2">
      <c r="A6" s="40" t="s">
        <v>472</v>
      </c>
      <c r="B6" s="48" t="s">
        <v>473</v>
      </c>
      <c r="C6" s="54"/>
    </row>
    <row r="7" spans="1:3" x14ac:dyDescent="0.2">
      <c r="A7" s="40" t="s">
        <v>474</v>
      </c>
      <c r="B7" s="48" t="s">
        <v>31</v>
      </c>
      <c r="C7" s="54"/>
    </row>
    <row r="8" spans="1:3" x14ac:dyDescent="0.2">
      <c r="A8" s="40" t="s">
        <v>137</v>
      </c>
      <c r="B8" s="48">
        <v>2015</v>
      </c>
      <c r="C8" s="54"/>
    </row>
    <row r="9" spans="1:3" x14ac:dyDescent="0.2">
      <c r="A9" s="40" t="s">
        <v>138</v>
      </c>
      <c r="B9" s="48" t="s">
        <v>150</v>
      </c>
      <c r="C9" s="54"/>
    </row>
    <row r="10" spans="1:3" ht="25.5" x14ac:dyDescent="0.2">
      <c r="A10" s="40" t="s">
        <v>6</v>
      </c>
      <c r="B10" s="48" t="s">
        <v>172</v>
      </c>
      <c r="C10" s="54"/>
    </row>
    <row r="11" spans="1:3" x14ac:dyDescent="0.2">
      <c r="A11" s="40" t="s">
        <v>139</v>
      </c>
      <c r="B11" s="48" t="s">
        <v>161</v>
      </c>
      <c r="C11" s="54"/>
    </row>
    <row r="12" spans="1:3" x14ac:dyDescent="0.2">
      <c r="A12" s="40" t="s">
        <v>140</v>
      </c>
      <c r="B12" s="48" t="s">
        <v>153</v>
      </c>
      <c r="C12" s="54"/>
    </row>
    <row r="13" spans="1:3" x14ac:dyDescent="0.2">
      <c r="A13" s="40" t="s">
        <v>475</v>
      </c>
      <c r="B13" s="48"/>
      <c r="C13" s="54"/>
    </row>
    <row r="14" spans="1:3" x14ac:dyDescent="0.2">
      <c r="A14" s="40" t="s">
        <v>142</v>
      </c>
      <c r="B14" s="48">
        <v>221</v>
      </c>
      <c r="C14" s="54"/>
    </row>
    <row r="15" spans="1:3" x14ac:dyDescent="0.2">
      <c r="A15" s="40" t="s">
        <v>476</v>
      </c>
      <c r="B15" s="48">
        <v>221</v>
      </c>
      <c r="C15" s="54"/>
    </row>
    <row r="16" spans="1:3" x14ac:dyDescent="0.2">
      <c r="A16" s="40" t="s">
        <v>144</v>
      </c>
      <c r="B16" s="48" t="s">
        <v>221</v>
      </c>
      <c r="C16" s="54"/>
    </row>
    <row r="17" spans="1:3" x14ac:dyDescent="0.2">
      <c r="A17" s="41" t="s">
        <v>477</v>
      </c>
      <c r="B17" s="48"/>
      <c r="C17" s="54"/>
    </row>
    <row r="18" spans="1:3" x14ac:dyDescent="0.2">
      <c r="A18" s="40" t="s">
        <v>146</v>
      </c>
      <c r="B18" s="50">
        <v>46163</v>
      </c>
      <c r="C18" s="56"/>
    </row>
    <row r="19" spans="1:3" x14ac:dyDescent="0.2">
      <c r="A19" s="40" t="s">
        <v>147</v>
      </c>
      <c r="B19" s="48"/>
      <c r="C19" s="54"/>
    </row>
    <row r="20" spans="1:3" x14ac:dyDescent="0.2">
      <c r="A20" s="40" t="s">
        <v>148</v>
      </c>
      <c r="B20" s="48" t="s">
        <v>156</v>
      </c>
      <c r="C20" s="54"/>
    </row>
    <row r="21" spans="1:3" x14ac:dyDescent="0.2">
      <c r="A21" s="40" t="s">
        <v>478</v>
      </c>
      <c r="B21" s="48" t="s">
        <v>73</v>
      </c>
      <c r="C21" s="54"/>
    </row>
    <row r="23" spans="1:3" x14ac:dyDescent="0.2">
      <c r="A23" s="23" t="str">
        <f>HYPERLINK("#'Factor List'!A1", "Back to Factor List")</f>
        <v>Back to Factor List</v>
      </c>
      <c r="B23" s="23" t="str">
        <f>HYPERLINK("#'Assumptions'!A1", "Assumptions")</f>
        <v>Assumptions</v>
      </c>
    </row>
    <row r="26" spans="1:3" x14ac:dyDescent="0.2">
      <c r="A26" s="42" t="s">
        <v>479</v>
      </c>
      <c r="B26" s="42" t="s">
        <v>480</v>
      </c>
      <c r="C26" s="42" t="s">
        <v>481</v>
      </c>
    </row>
    <row r="27" spans="1:3" x14ac:dyDescent="0.2">
      <c r="A27" s="43">
        <v>60</v>
      </c>
      <c r="B27" s="44">
        <v>20.420000000000002</v>
      </c>
      <c r="C27" s="44">
        <v>3.2</v>
      </c>
    </row>
    <row r="28" spans="1:3" x14ac:dyDescent="0.2">
      <c r="A28" s="43">
        <v>61</v>
      </c>
      <c r="B28" s="44">
        <v>19.86</v>
      </c>
      <c r="C28" s="44">
        <v>3.22</v>
      </c>
    </row>
    <row r="29" spans="1:3" x14ac:dyDescent="0.2">
      <c r="A29" s="43">
        <v>62</v>
      </c>
      <c r="B29" s="44">
        <v>19.29</v>
      </c>
      <c r="C29" s="44">
        <v>3.24</v>
      </c>
    </row>
    <row r="30" spans="1:3" x14ac:dyDescent="0.2">
      <c r="A30" s="43">
        <v>63</v>
      </c>
      <c r="B30" s="44">
        <v>18.72</v>
      </c>
      <c r="C30" s="44">
        <v>3.26</v>
      </c>
    </row>
    <row r="31" spans="1:3" x14ac:dyDescent="0.2">
      <c r="A31" s="43">
        <v>64</v>
      </c>
      <c r="B31" s="44">
        <v>18.14</v>
      </c>
      <c r="C31" s="44">
        <v>3.16</v>
      </c>
    </row>
  </sheetData>
  <sheetProtection algorithmName="SHA-512" hashValue="16BS1KVtcvHyDBcVR7vCFl7rOAA1k0mJSdNGIMnaIHueqq6gEQ76nKmGxOxOjy7aQbNqLDdf+y2xKTEZsfOwVw==" saltValue="6G/MUjyp8RP21ybLcDbRFg==" spinCount="100000" sheet="1" objects="1" scenarios="1"/>
  <conditionalFormatting sqref="A6:A21">
    <cfRule type="expression" dxfId="9" priority="1" stopIfTrue="1">
      <formula>MOD(ROW(),2)=0</formula>
    </cfRule>
    <cfRule type="expression" dxfId="8" priority="2" stopIfTrue="1">
      <formula>MOD(ROW(),2)&lt;&gt;0</formula>
    </cfRule>
  </conditionalFormatting>
  <conditionalFormatting sqref="B6:C21">
    <cfRule type="expression" dxfId="7" priority="3" stopIfTrue="1">
      <formula>MOD(ROW(),2)=0</formula>
    </cfRule>
    <cfRule type="expression" dxfId="6" priority="4" stopIfTrue="1">
      <formula>MOD(ROW(),2)&lt;&gt;0</formula>
    </cfRule>
  </conditionalFormatting>
  <conditionalFormatting sqref="A26:A31">
    <cfRule type="expression" dxfId="5" priority="5" stopIfTrue="1">
      <formula>MOD(ROW(),2)=0</formula>
    </cfRule>
    <cfRule type="expression" dxfId="4" priority="6" stopIfTrue="1">
      <formula>MOD(ROW(),2)&lt;&gt;0</formula>
    </cfRule>
  </conditionalFormatting>
  <conditionalFormatting sqref="B26:C31">
    <cfRule type="expression" dxfId="3" priority="7" stopIfTrue="1">
      <formula>MOD(ROW(),2)=0</formula>
    </cfRule>
    <cfRule type="expression" dxfId="2" priority="8" stopIfTrue="1">
      <formula>MOD(ROW(),2)&lt;&gt;0</formula>
    </cfRule>
  </conditionalFormatting>
  <pageMargins left="0.7" right="0.7" top="0.75" bottom="0.75" header="0.3" footer="0.3"/>
  <tableParts count="1">
    <tablePart r:id="rId1"/>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FC199-8A14-4144-B384-935DB8AEDBC3}">
  <sheetPr codeName="Sheet1"/>
  <dimension ref="A1:B23"/>
  <sheetViews>
    <sheetView showGridLines="0" workbookViewId="0">
      <selection activeCell="A6" sqref="A6"/>
    </sheetView>
  </sheetViews>
  <sheetFormatPr defaultRowHeight="12.75" x14ac:dyDescent="0.2"/>
  <cols>
    <col min="1" max="1" width="30.5703125" customWidth="1"/>
    <col min="2" max="2" width="24.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 xml:space="preserve"> - x-</v>
      </c>
    </row>
    <row r="6" spans="1:2" x14ac:dyDescent="0.2">
      <c r="A6" t="s">
        <v>472</v>
      </c>
      <c r="B6" t="s">
        <v>473</v>
      </c>
    </row>
    <row r="7" spans="1:2" x14ac:dyDescent="0.2">
      <c r="A7" t="s">
        <v>474</v>
      </c>
    </row>
    <row r="8" spans="1:2" x14ac:dyDescent="0.2">
      <c r="A8" t="s">
        <v>137</v>
      </c>
    </row>
    <row r="9" spans="1:2" x14ac:dyDescent="0.2">
      <c r="A9" t="s">
        <v>138</v>
      </c>
    </row>
    <row r="10" spans="1:2" x14ac:dyDescent="0.2">
      <c r="A10" t="s">
        <v>6</v>
      </c>
    </row>
    <row r="11" spans="1:2" x14ac:dyDescent="0.2">
      <c r="A11" t="s">
        <v>139</v>
      </c>
    </row>
    <row r="12" spans="1:2" x14ac:dyDescent="0.2">
      <c r="A12" t="s">
        <v>140</v>
      </c>
    </row>
    <row r="13" spans="1:2" x14ac:dyDescent="0.2">
      <c r="A13" t="s">
        <v>475</v>
      </c>
    </row>
    <row r="14" spans="1:2" x14ac:dyDescent="0.2">
      <c r="A14" t="s">
        <v>142</v>
      </c>
    </row>
    <row r="15" spans="1:2" x14ac:dyDescent="0.2">
      <c r="A15" t="s">
        <v>476</v>
      </c>
    </row>
    <row r="16" spans="1:2" x14ac:dyDescent="0.2">
      <c r="A16" t="s">
        <v>144</v>
      </c>
    </row>
    <row r="17" spans="1:2" x14ac:dyDescent="0.2">
      <c r="A17" s="24" t="s">
        <v>477</v>
      </c>
    </row>
    <row r="18" spans="1:2" x14ac:dyDescent="0.2">
      <c r="A18" t="s">
        <v>146</v>
      </c>
    </row>
    <row r="19" spans="1:2" x14ac:dyDescent="0.2">
      <c r="A19" t="s">
        <v>147</v>
      </c>
    </row>
    <row r="20" spans="1:2" x14ac:dyDescent="0.2">
      <c r="A20" t="s">
        <v>148</v>
      </c>
    </row>
    <row r="21" spans="1:2" x14ac:dyDescent="0.2">
      <c r="A21" t="s">
        <v>478</v>
      </c>
    </row>
    <row r="23" spans="1:2" x14ac:dyDescent="0.2">
      <c r="A23" s="23" t="str">
        <f>HYPERLINK("#'Factor List'!A1", "Back to Factor List")</f>
        <v>Back to Factor List</v>
      </c>
      <c r="B23" s="23" t="str">
        <f>HYPERLINK("#'Assumptions'!A1", "Assumptions")</f>
        <v>Assumptions</v>
      </c>
    </row>
  </sheetData>
  <sheetProtection algorithmName="SHA-512" hashValue="XKCTb962kppbXP4yqWT/ENeTpbDg+GYIXhhPTcBTLUbWw6Yovqn0GgnJjNUex/v/sx0THKle4DiLbHq3wUoUew==" saltValue="t5yQPTJbdLrJF7tKOulwcg==" spinCount="100000" sheet="1" objects="1" scenarios="1"/>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D4CE8-5882-4AA1-8D0D-B38923977742}">
  <sheetPr codeName="Sheet14"/>
  <dimension ref="A1:C38"/>
  <sheetViews>
    <sheetView showGridLines="0" topLeftCell="A3"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x-205</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172</v>
      </c>
      <c r="C10" s="48"/>
    </row>
    <row r="11" spans="1:3" x14ac:dyDescent="0.2">
      <c r="A11" s="40" t="s">
        <v>139</v>
      </c>
      <c r="B11" s="48" t="s">
        <v>152</v>
      </c>
      <c r="C11" s="48"/>
    </row>
    <row r="12" spans="1:3" x14ac:dyDescent="0.2">
      <c r="A12" s="40" t="s">
        <v>140</v>
      </c>
      <c r="B12" s="48" t="s">
        <v>153</v>
      </c>
      <c r="C12" s="48"/>
    </row>
    <row r="13" spans="1:3" x14ac:dyDescent="0.2">
      <c r="A13" s="40" t="s">
        <v>475</v>
      </c>
      <c r="B13" s="48">
        <v>2</v>
      </c>
      <c r="C13" s="48"/>
    </row>
    <row r="14" spans="1:3" x14ac:dyDescent="0.2">
      <c r="A14" s="40" t="s">
        <v>142</v>
      </c>
      <c r="B14" s="48">
        <v>205</v>
      </c>
      <c r="C14" s="48"/>
    </row>
    <row r="15" spans="1:3" x14ac:dyDescent="0.2">
      <c r="A15" s="40" t="s">
        <v>476</v>
      </c>
      <c r="B15" s="48">
        <v>205</v>
      </c>
      <c r="C15" s="48"/>
    </row>
    <row r="16" spans="1:3" x14ac:dyDescent="0.2">
      <c r="A16" s="40" t="s">
        <v>144</v>
      </c>
      <c r="B16" s="48" t="s">
        <v>174</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48</v>
      </c>
      <c r="B27" s="44">
        <v>26.26</v>
      </c>
      <c r="C27" s="44">
        <v>2.65</v>
      </c>
    </row>
    <row r="28" spans="1:3" x14ac:dyDescent="0.2">
      <c r="A28" s="43">
        <v>49</v>
      </c>
      <c r="B28" s="44">
        <v>25.88</v>
      </c>
      <c r="C28" s="44">
        <v>2.69</v>
      </c>
    </row>
    <row r="29" spans="1:3" x14ac:dyDescent="0.2">
      <c r="A29" s="43">
        <v>50</v>
      </c>
      <c r="B29" s="44">
        <v>25.48</v>
      </c>
      <c r="C29" s="44">
        <v>2.72</v>
      </c>
    </row>
    <row r="30" spans="1:3" x14ac:dyDescent="0.2">
      <c r="A30" s="43">
        <v>51</v>
      </c>
      <c r="B30" s="44">
        <v>25.05</v>
      </c>
      <c r="C30" s="44">
        <v>2.76</v>
      </c>
    </row>
    <row r="31" spans="1:3" x14ac:dyDescent="0.2">
      <c r="A31" s="43">
        <v>52</v>
      </c>
      <c r="B31" s="44">
        <v>24.61</v>
      </c>
      <c r="C31" s="44">
        <v>2.8</v>
      </c>
    </row>
    <row r="32" spans="1:3" x14ac:dyDescent="0.2">
      <c r="A32" s="43">
        <v>53</v>
      </c>
      <c r="B32" s="44">
        <v>24.13</v>
      </c>
      <c r="C32" s="44">
        <v>2.83</v>
      </c>
    </row>
    <row r="33" spans="1:3" x14ac:dyDescent="0.2">
      <c r="A33" s="43">
        <v>54</v>
      </c>
      <c r="B33" s="44">
        <v>23.64</v>
      </c>
      <c r="C33" s="44">
        <v>2.86</v>
      </c>
    </row>
    <row r="34" spans="1:3" x14ac:dyDescent="0.2">
      <c r="A34" s="43">
        <v>55</v>
      </c>
      <c r="B34" s="44">
        <v>23.12</v>
      </c>
      <c r="C34" s="44">
        <v>2.89</v>
      </c>
    </row>
    <row r="35" spans="1:3" x14ac:dyDescent="0.2">
      <c r="A35" s="43">
        <v>56</v>
      </c>
      <c r="B35" s="44">
        <v>22.6</v>
      </c>
      <c r="C35" s="44">
        <v>2.92</v>
      </c>
    </row>
    <row r="36" spans="1:3" x14ac:dyDescent="0.2">
      <c r="A36" s="43">
        <v>57</v>
      </c>
      <c r="B36" s="44">
        <v>22.06</v>
      </c>
      <c r="C36" s="44">
        <v>2.95</v>
      </c>
    </row>
    <row r="37" spans="1:3" x14ac:dyDescent="0.2">
      <c r="A37" s="43">
        <v>58</v>
      </c>
      <c r="B37" s="44">
        <v>21.52</v>
      </c>
      <c r="C37" s="44">
        <v>2.97</v>
      </c>
    </row>
    <row r="38" spans="1:3" x14ac:dyDescent="0.2">
      <c r="A38" s="43">
        <v>59</v>
      </c>
      <c r="B38" s="44">
        <v>20.97</v>
      </c>
      <c r="C38" s="44">
        <v>3</v>
      </c>
    </row>
  </sheetData>
  <sheetProtection algorithmName="SHA-512" hashValue="I2wE0GHgDrPr2r+4xVYrL0RUhygRIADqQdph804aiaXZBOr1yCW/Tx0GGZroUScY7ZE5u2Fiz6NO8h0fwP+zEA==" saltValue="qQpRZ7sDZBUQJa+QyMIYNA==" spinCount="100000" sheet="1" objects="1" scenarios="1"/>
  <conditionalFormatting sqref="A6:A21">
    <cfRule type="expression" dxfId="1159" priority="11" stopIfTrue="1">
      <formula>MOD(ROW(),2)=0</formula>
    </cfRule>
    <cfRule type="expression" dxfId="1158" priority="12" stopIfTrue="1">
      <formula>MOD(ROW(),2)&lt;&gt;0</formula>
    </cfRule>
  </conditionalFormatting>
  <conditionalFormatting sqref="B6:C18 B20:C21 C19">
    <cfRule type="expression" dxfId="1157" priority="13" stopIfTrue="1">
      <formula>MOD(ROW(),2)=0</formula>
    </cfRule>
    <cfRule type="expression" dxfId="1156" priority="14" stopIfTrue="1">
      <formula>MOD(ROW(),2)&lt;&gt;0</formula>
    </cfRule>
  </conditionalFormatting>
  <conditionalFormatting sqref="A26:A38">
    <cfRule type="expression" dxfId="1155" priority="15" stopIfTrue="1">
      <formula>MOD(ROW(),2)=0</formula>
    </cfRule>
    <cfRule type="expression" dxfId="1154" priority="16" stopIfTrue="1">
      <formula>MOD(ROW(),2)&lt;&gt;0</formula>
    </cfRule>
  </conditionalFormatting>
  <conditionalFormatting sqref="B26:C38">
    <cfRule type="expression" dxfId="1153" priority="17" stopIfTrue="1">
      <formula>MOD(ROW(),2)=0</formula>
    </cfRule>
    <cfRule type="expression" dxfId="1152" priority="18" stopIfTrue="1">
      <formula>MOD(ROW(),2)&lt;&gt;0</formula>
    </cfRule>
  </conditionalFormatting>
  <conditionalFormatting sqref="B19">
    <cfRule type="expression" dxfId="1151" priority="1" stopIfTrue="1">
      <formula>MOD(ROW(),2)=0</formula>
    </cfRule>
    <cfRule type="expression" dxfId="1150" priority="2" stopIfTrue="1">
      <formula>MOD(ROW(),2)&lt;&gt;0</formula>
    </cfRule>
  </conditionalFormatting>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B43CE-3986-4F8E-BAE7-B853A399F24D}">
  <sheetPr codeName="Sheet15"/>
  <dimension ref="A1:C3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x-205</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175</v>
      </c>
      <c r="C10" s="48"/>
    </row>
    <row r="11" spans="1:3" x14ac:dyDescent="0.2">
      <c r="A11" s="40" t="s">
        <v>139</v>
      </c>
      <c r="B11" s="48" t="s">
        <v>176</v>
      </c>
      <c r="C11" s="48"/>
    </row>
    <row r="12" spans="1:3" x14ac:dyDescent="0.2">
      <c r="A12" s="40" t="s">
        <v>140</v>
      </c>
      <c r="B12" s="48" t="s">
        <v>153</v>
      </c>
      <c r="C12" s="48"/>
    </row>
    <row r="13" spans="1:3" x14ac:dyDescent="0.2">
      <c r="A13" s="40" t="s">
        <v>475</v>
      </c>
      <c r="B13" s="48">
        <v>2</v>
      </c>
      <c r="C13" s="48"/>
    </row>
    <row r="14" spans="1:3" x14ac:dyDescent="0.2">
      <c r="A14" s="40" t="s">
        <v>142</v>
      </c>
      <c r="B14" s="48">
        <v>205</v>
      </c>
      <c r="C14" s="48"/>
    </row>
    <row r="15" spans="1:3" x14ac:dyDescent="0.2">
      <c r="A15" s="40" t="s">
        <v>476</v>
      </c>
      <c r="B15" s="48" t="s">
        <v>178</v>
      </c>
      <c r="C15" s="48"/>
    </row>
    <row r="16" spans="1:3" x14ac:dyDescent="0.2">
      <c r="A16" s="40" t="s">
        <v>144</v>
      </c>
      <c r="B16" s="48" t="s">
        <v>179</v>
      </c>
      <c r="C16" s="48"/>
    </row>
    <row r="17" spans="1:3" x14ac:dyDescent="0.2">
      <c r="A17" s="41" t="s">
        <v>477</v>
      </c>
      <c r="B17" s="48"/>
      <c r="C17" s="48"/>
    </row>
    <row r="18" spans="1:3" x14ac:dyDescent="0.2">
      <c r="A18" s="40" t="s">
        <v>146</v>
      </c>
      <c r="B18" s="50">
        <v>45196</v>
      </c>
      <c r="C18" s="50"/>
    </row>
    <row r="19" spans="1:3" x14ac:dyDescent="0.2">
      <c r="A19" s="40" t="s">
        <v>147</v>
      </c>
      <c r="B19" s="50">
        <v>45200</v>
      </c>
      <c r="C19" s="50"/>
    </row>
    <row r="20" spans="1:3" x14ac:dyDescent="0.2">
      <c r="A20" s="40" t="s">
        <v>148</v>
      </c>
      <c r="B20" s="48" t="s">
        <v>156</v>
      </c>
      <c r="C20" s="48"/>
    </row>
    <row r="21" spans="1:3" x14ac:dyDescent="0.2">
      <c r="A21" s="40" t="s">
        <v>478</v>
      </c>
      <c r="B21" s="48" t="s">
        <v>74</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48</v>
      </c>
      <c r="B27" s="44">
        <v>28.36</v>
      </c>
      <c r="C27" s="44">
        <v>1.92</v>
      </c>
    </row>
    <row r="28" spans="1:3" x14ac:dyDescent="0.2">
      <c r="A28" s="43">
        <v>49</v>
      </c>
      <c r="B28" s="44">
        <v>27.93</v>
      </c>
      <c r="C28" s="44">
        <v>1.94</v>
      </c>
    </row>
    <row r="29" spans="1:3" x14ac:dyDescent="0.2">
      <c r="A29" s="43">
        <v>50</v>
      </c>
      <c r="B29" s="44">
        <v>27.48</v>
      </c>
      <c r="C29" s="44">
        <v>1.96</v>
      </c>
    </row>
    <row r="30" spans="1:3" x14ac:dyDescent="0.2">
      <c r="A30" s="43">
        <v>51</v>
      </c>
      <c r="B30" s="44">
        <v>27</v>
      </c>
      <c r="C30" s="44">
        <v>1.98</v>
      </c>
    </row>
    <row r="31" spans="1:3" x14ac:dyDescent="0.2">
      <c r="A31" s="43">
        <v>52</v>
      </c>
      <c r="B31" s="44">
        <v>26.5</v>
      </c>
      <c r="C31" s="44">
        <v>2</v>
      </c>
    </row>
    <row r="32" spans="1:3" x14ac:dyDescent="0.2">
      <c r="A32" s="43">
        <v>53</v>
      </c>
      <c r="B32" s="44">
        <v>25.98</v>
      </c>
      <c r="C32" s="44">
        <v>2.0099999999999998</v>
      </c>
    </row>
    <row r="33" spans="1:3" x14ac:dyDescent="0.2">
      <c r="A33" s="43">
        <v>54</v>
      </c>
      <c r="B33" s="44">
        <v>25.43</v>
      </c>
      <c r="C33" s="44">
        <v>2.0299999999999998</v>
      </c>
    </row>
    <row r="34" spans="1:3" x14ac:dyDescent="0.2">
      <c r="A34" s="43">
        <v>55</v>
      </c>
      <c r="B34" s="44">
        <v>24.85</v>
      </c>
      <c r="C34" s="44">
        <v>2.0499999999999998</v>
      </c>
    </row>
    <row r="35" spans="1:3" x14ac:dyDescent="0.2">
      <c r="A35" s="43">
        <v>56</v>
      </c>
      <c r="B35" s="44">
        <v>24.27</v>
      </c>
      <c r="C35" s="44">
        <v>2.06</v>
      </c>
    </row>
    <row r="36" spans="1:3" x14ac:dyDescent="0.2">
      <c r="A36" s="43">
        <v>57</v>
      </c>
      <c r="B36" s="44">
        <v>23.68</v>
      </c>
      <c r="C36" s="44">
        <v>2.08</v>
      </c>
    </row>
    <row r="37" spans="1:3" x14ac:dyDescent="0.2">
      <c r="A37" s="43">
        <v>58</v>
      </c>
      <c r="B37" s="44">
        <v>23.08</v>
      </c>
      <c r="C37" s="44">
        <v>2.09</v>
      </c>
    </row>
    <row r="38" spans="1:3" x14ac:dyDescent="0.2">
      <c r="A38" s="43">
        <v>59</v>
      </c>
      <c r="B38" s="44">
        <v>22.48</v>
      </c>
      <c r="C38" s="44">
        <v>2.11</v>
      </c>
    </row>
  </sheetData>
  <sheetProtection algorithmName="SHA-512" hashValue="CUh4uJz9eEWO6Tymgj0ovT6LmptMVXqbZPo/bedop4OQ3I4pOd1TrVx4W8R6SUvGxgK6yJoN3aWRwRh9wjy83w==" saltValue="bCZcoV5v8WfwbpmKi20t0g==" spinCount="100000" sheet="1" objects="1" scenarios="1"/>
  <conditionalFormatting sqref="A6:A21">
    <cfRule type="expression" dxfId="1147" priority="1" stopIfTrue="1">
      <formula>MOD(ROW(),2)=0</formula>
    </cfRule>
    <cfRule type="expression" dxfId="1146" priority="2" stopIfTrue="1">
      <formula>MOD(ROW(),2)&lt;&gt;0</formula>
    </cfRule>
  </conditionalFormatting>
  <conditionalFormatting sqref="B6:C21">
    <cfRule type="expression" dxfId="1145" priority="3" stopIfTrue="1">
      <formula>MOD(ROW(),2)=0</formula>
    </cfRule>
    <cfRule type="expression" dxfId="1144" priority="4" stopIfTrue="1">
      <formula>MOD(ROW(),2)&lt;&gt;0</formula>
    </cfRule>
  </conditionalFormatting>
  <conditionalFormatting sqref="A26:A38">
    <cfRule type="expression" dxfId="1143" priority="5" stopIfTrue="1">
      <formula>MOD(ROW(),2)=0</formula>
    </cfRule>
    <cfRule type="expression" dxfId="1142" priority="6" stopIfTrue="1">
      <formula>MOD(ROW(),2)&lt;&gt;0</formula>
    </cfRule>
  </conditionalFormatting>
  <conditionalFormatting sqref="B26:C38">
    <cfRule type="expression" dxfId="1141" priority="7" stopIfTrue="1">
      <formula>MOD(ROW(),2)=0</formula>
    </cfRule>
    <cfRule type="expression" dxfId="1140" priority="8" stopIfTrue="1">
      <formula>MOD(ROW(),2)&lt;&gt;0</formula>
    </cfRule>
  </conditionalFormatting>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147F8-D621-4B1B-A776-2FAB7574FAE3}">
  <sheetPr codeName="Sheet16"/>
  <dimension ref="A1:C38"/>
  <sheetViews>
    <sheetView showGridLines="0" topLeftCell="A3"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x-206</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172</v>
      </c>
      <c r="C10" s="48"/>
    </row>
    <row r="11" spans="1:3" x14ac:dyDescent="0.2">
      <c r="A11" s="40" t="s">
        <v>139</v>
      </c>
      <c r="B11" s="48" t="s">
        <v>161</v>
      </c>
      <c r="C11" s="48"/>
    </row>
    <row r="12" spans="1:3" x14ac:dyDescent="0.2">
      <c r="A12" s="40" t="s">
        <v>140</v>
      </c>
      <c r="B12" s="48" t="s">
        <v>153</v>
      </c>
      <c r="C12" s="48"/>
    </row>
    <row r="13" spans="1:3" x14ac:dyDescent="0.2">
      <c r="A13" s="40" t="s">
        <v>475</v>
      </c>
      <c r="B13" s="48">
        <v>2</v>
      </c>
      <c r="C13" s="48"/>
    </row>
    <row r="14" spans="1:3" x14ac:dyDescent="0.2">
      <c r="A14" s="40" t="s">
        <v>142</v>
      </c>
      <c r="B14" s="48">
        <v>206</v>
      </c>
      <c r="C14" s="48"/>
    </row>
    <row r="15" spans="1:3" x14ac:dyDescent="0.2">
      <c r="A15" s="40" t="s">
        <v>476</v>
      </c>
      <c r="B15" s="48">
        <v>206</v>
      </c>
      <c r="C15" s="48"/>
    </row>
    <row r="16" spans="1:3" x14ac:dyDescent="0.2">
      <c r="A16" s="40" t="s">
        <v>144</v>
      </c>
      <c r="B16" s="48" t="s">
        <v>181</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48</v>
      </c>
      <c r="B27" s="44">
        <v>26.26</v>
      </c>
      <c r="C27" s="44">
        <v>2.65</v>
      </c>
    </row>
    <row r="28" spans="1:3" x14ac:dyDescent="0.2">
      <c r="A28" s="43">
        <v>49</v>
      </c>
      <c r="B28" s="44">
        <v>25.88</v>
      </c>
      <c r="C28" s="44">
        <v>2.69</v>
      </c>
    </row>
    <row r="29" spans="1:3" x14ac:dyDescent="0.2">
      <c r="A29" s="43">
        <v>50</v>
      </c>
      <c r="B29" s="44">
        <v>25.48</v>
      </c>
      <c r="C29" s="44">
        <v>2.72</v>
      </c>
    </row>
    <row r="30" spans="1:3" x14ac:dyDescent="0.2">
      <c r="A30" s="43">
        <v>51</v>
      </c>
      <c r="B30" s="44">
        <v>25.05</v>
      </c>
      <c r="C30" s="44">
        <v>2.76</v>
      </c>
    </row>
    <row r="31" spans="1:3" x14ac:dyDescent="0.2">
      <c r="A31" s="43">
        <v>52</v>
      </c>
      <c r="B31" s="44">
        <v>24.61</v>
      </c>
      <c r="C31" s="44">
        <v>2.8</v>
      </c>
    </row>
    <row r="32" spans="1:3" x14ac:dyDescent="0.2">
      <c r="A32" s="43">
        <v>53</v>
      </c>
      <c r="B32" s="44">
        <v>24.13</v>
      </c>
      <c r="C32" s="44">
        <v>2.83</v>
      </c>
    </row>
    <row r="33" spans="1:3" x14ac:dyDescent="0.2">
      <c r="A33" s="43">
        <v>54</v>
      </c>
      <c r="B33" s="44">
        <v>23.64</v>
      </c>
      <c r="C33" s="44">
        <v>2.86</v>
      </c>
    </row>
    <row r="34" spans="1:3" x14ac:dyDescent="0.2">
      <c r="A34" s="43">
        <v>55</v>
      </c>
      <c r="B34" s="44">
        <v>23.12</v>
      </c>
      <c r="C34" s="44">
        <v>2.89</v>
      </c>
    </row>
    <row r="35" spans="1:3" x14ac:dyDescent="0.2">
      <c r="A35" s="43">
        <v>56</v>
      </c>
      <c r="B35" s="44">
        <v>22.6</v>
      </c>
      <c r="C35" s="44">
        <v>2.92</v>
      </c>
    </row>
    <row r="36" spans="1:3" x14ac:dyDescent="0.2">
      <c r="A36" s="43">
        <v>57</v>
      </c>
      <c r="B36" s="44">
        <v>22.06</v>
      </c>
      <c r="C36" s="44">
        <v>2.95</v>
      </c>
    </row>
    <row r="37" spans="1:3" x14ac:dyDescent="0.2">
      <c r="A37" s="43">
        <v>58</v>
      </c>
      <c r="B37" s="44">
        <v>21.52</v>
      </c>
      <c r="C37" s="44">
        <v>2.97</v>
      </c>
    </row>
    <row r="38" spans="1:3" x14ac:dyDescent="0.2">
      <c r="A38" s="43">
        <v>59</v>
      </c>
      <c r="B38" s="44">
        <v>20.97</v>
      </c>
      <c r="C38" s="44">
        <v>3</v>
      </c>
    </row>
  </sheetData>
  <sheetProtection algorithmName="SHA-512" hashValue="CGaK+2WiH6lalUdpe2utotIyX5Tje0jMbDI3mWgax0U/zB9PfZBA1SFUUeSYFfyUJ9HXf+0rfWHCdBGOE//a4Q==" saltValue="A9IKyH+FhMUmMqHZPu4Qtw==" spinCount="100000" sheet="1" objects="1" scenarios="1"/>
  <conditionalFormatting sqref="A6:A21">
    <cfRule type="expression" dxfId="1137" priority="11" stopIfTrue="1">
      <formula>MOD(ROW(),2)=0</formula>
    </cfRule>
    <cfRule type="expression" dxfId="1136" priority="12" stopIfTrue="1">
      <formula>MOD(ROW(),2)&lt;&gt;0</formula>
    </cfRule>
  </conditionalFormatting>
  <conditionalFormatting sqref="B6:C18 B20:C21 C19">
    <cfRule type="expression" dxfId="1135" priority="13" stopIfTrue="1">
      <formula>MOD(ROW(),2)=0</formula>
    </cfRule>
    <cfRule type="expression" dxfId="1134" priority="14" stopIfTrue="1">
      <formula>MOD(ROW(),2)&lt;&gt;0</formula>
    </cfRule>
  </conditionalFormatting>
  <conditionalFormatting sqref="A26:A38">
    <cfRule type="expression" dxfId="1133" priority="15" stopIfTrue="1">
      <formula>MOD(ROW(),2)=0</formula>
    </cfRule>
    <cfRule type="expression" dxfId="1132" priority="16" stopIfTrue="1">
      <formula>MOD(ROW(),2)&lt;&gt;0</formula>
    </cfRule>
  </conditionalFormatting>
  <conditionalFormatting sqref="B26:C38">
    <cfRule type="expression" dxfId="1131" priority="17" stopIfTrue="1">
      <formula>MOD(ROW(),2)=0</formula>
    </cfRule>
    <cfRule type="expression" dxfId="1130" priority="18" stopIfTrue="1">
      <formula>MOD(ROW(),2)&lt;&gt;0</formula>
    </cfRule>
  </conditionalFormatting>
  <conditionalFormatting sqref="B19">
    <cfRule type="expression" dxfId="1129" priority="1" stopIfTrue="1">
      <formula>MOD(ROW(),2)=0</formula>
    </cfRule>
    <cfRule type="expression" dxfId="1128" priority="2" stopIfTrue="1">
      <formula>MOD(ROW(),2)&lt;&gt;0</formula>
    </cfRule>
  </conditionalFormatting>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41A0D-A832-4933-A593-ADD9CCDB4F24}">
  <sheetPr codeName="Sheet17"/>
  <dimension ref="A1:C3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x-206</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175</v>
      </c>
      <c r="C10" s="48"/>
    </row>
    <row r="11" spans="1:3" x14ac:dyDescent="0.2">
      <c r="A11" s="40" t="s">
        <v>139</v>
      </c>
      <c r="B11" s="48" t="s">
        <v>161</v>
      </c>
      <c r="C11" s="48"/>
    </row>
    <row r="12" spans="1:3" x14ac:dyDescent="0.2">
      <c r="A12" s="40" t="s">
        <v>140</v>
      </c>
      <c r="B12" s="48" t="s">
        <v>153</v>
      </c>
      <c r="C12" s="48"/>
    </row>
    <row r="13" spans="1:3" x14ac:dyDescent="0.2">
      <c r="A13" s="40" t="s">
        <v>475</v>
      </c>
      <c r="B13" s="48">
        <v>2</v>
      </c>
      <c r="C13" s="48"/>
    </row>
    <row r="14" spans="1:3" x14ac:dyDescent="0.2">
      <c r="A14" s="40" t="s">
        <v>142</v>
      </c>
      <c r="B14" s="48">
        <v>206</v>
      </c>
      <c r="C14" s="48"/>
    </row>
    <row r="15" spans="1:3" x14ac:dyDescent="0.2">
      <c r="A15" s="40" t="s">
        <v>476</v>
      </c>
      <c r="B15" s="48" t="s">
        <v>183</v>
      </c>
      <c r="C15" s="48"/>
    </row>
    <row r="16" spans="1:3" x14ac:dyDescent="0.2">
      <c r="A16" s="40" t="s">
        <v>144</v>
      </c>
      <c r="B16" s="48" t="s">
        <v>184</v>
      </c>
      <c r="C16" s="48"/>
    </row>
    <row r="17" spans="1:3" x14ac:dyDescent="0.2">
      <c r="A17" s="41" t="s">
        <v>477</v>
      </c>
      <c r="B17" s="48"/>
      <c r="C17" s="48"/>
    </row>
    <row r="18" spans="1:3" x14ac:dyDescent="0.2">
      <c r="A18" s="40" t="s">
        <v>146</v>
      </c>
      <c r="B18" s="50">
        <v>45196</v>
      </c>
      <c r="C18" s="50"/>
    </row>
    <row r="19" spans="1:3" x14ac:dyDescent="0.2">
      <c r="A19" s="40" t="s">
        <v>147</v>
      </c>
      <c r="B19" s="50">
        <v>45200</v>
      </c>
      <c r="C19" s="50"/>
    </row>
    <row r="20" spans="1:3" x14ac:dyDescent="0.2">
      <c r="A20" s="40" t="s">
        <v>148</v>
      </c>
      <c r="B20" s="48" t="s">
        <v>156</v>
      </c>
      <c r="C20" s="48"/>
    </row>
    <row r="21" spans="1:3" x14ac:dyDescent="0.2">
      <c r="A21" s="40" t="s">
        <v>478</v>
      </c>
      <c r="B21" s="48" t="s">
        <v>74</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48</v>
      </c>
      <c r="B27" s="44">
        <v>28.36</v>
      </c>
      <c r="C27" s="44">
        <v>1.92</v>
      </c>
    </row>
    <row r="28" spans="1:3" x14ac:dyDescent="0.2">
      <c r="A28" s="43">
        <v>49</v>
      </c>
      <c r="B28" s="44">
        <v>27.93</v>
      </c>
      <c r="C28" s="44">
        <v>1.94</v>
      </c>
    </row>
    <row r="29" spans="1:3" x14ac:dyDescent="0.2">
      <c r="A29" s="43">
        <v>50</v>
      </c>
      <c r="B29" s="44">
        <v>27.48</v>
      </c>
      <c r="C29" s="44">
        <v>1.96</v>
      </c>
    </row>
    <row r="30" spans="1:3" x14ac:dyDescent="0.2">
      <c r="A30" s="43">
        <v>51</v>
      </c>
      <c r="B30" s="44">
        <v>27</v>
      </c>
      <c r="C30" s="44">
        <v>1.98</v>
      </c>
    </row>
    <row r="31" spans="1:3" x14ac:dyDescent="0.2">
      <c r="A31" s="43">
        <v>52</v>
      </c>
      <c r="B31" s="44">
        <v>26.5</v>
      </c>
      <c r="C31" s="44">
        <v>2</v>
      </c>
    </row>
    <row r="32" spans="1:3" x14ac:dyDescent="0.2">
      <c r="A32" s="43">
        <v>53</v>
      </c>
      <c r="B32" s="44">
        <v>25.98</v>
      </c>
      <c r="C32" s="44">
        <v>2.0099999999999998</v>
      </c>
    </row>
    <row r="33" spans="1:3" x14ac:dyDescent="0.2">
      <c r="A33" s="43">
        <v>54</v>
      </c>
      <c r="B33" s="44">
        <v>25.43</v>
      </c>
      <c r="C33" s="44">
        <v>2.0299999999999998</v>
      </c>
    </row>
    <row r="34" spans="1:3" x14ac:dyDescent="0.2">
      <c r="A34" s="43">
        <v>55</v>
      </c>
      <c r="B34" s="44">
        <v>24.85</v>
      </c>
      <c r="C34" s="44">
        <v>2.0499999999999998</v>
      </c>
    </row>
    <row r="35" spans="1:3" x14ac:dyDescent="0.2">
      <c r="A35" s="43">
        <v>56</v>
      </c>
      <c r="B35" s="44">
        <v>24.27</v>
      </c>
      <c r="C35" s="44">
        <v>2.06</v>
      </c>
    </row>
    <row r="36" spans="1:3" x14ac:dyDescent="0.2">
      <c r="A36" s="43">
        <v>57</v>
      </c>
      <c r="B36" s="44">
        <v>23.68</v>
      </c>
      <c r="C36" s="44">
        <v>2.08</v>
      </c>
    </row>
    <row r="37" spans="1:3" x14ac:dyDescent="0.2">
      <c r="A37" s="43">
        <v>58</v>
      </c>
      <c r="B37" s="44">
        <v>23.08</v>
      </c>
      <c r="C37" s="44">
        <v>2.09</v>
      </c>
    </row>
    <row r="38" spans="1:3" x14ac:dyDescent="0.2">
      <c r="A38" s="43">
        <v>59</v>
      </c>
      <c r="B38" s="44">
        <v>22.48</v>
      </c>
      <c r="C38" s="44">
        <v>2.11</v>
      </c>
    </row>
  </sheetData>
  <sheetProtection algorithmName="SHA-512" hashValue="yHpOTy4+IdwgluzPa2KUgTEcVAtspywXb9Zkn2fHPoD9iYFRjqaIKCDfp3MQeOoL/PBmjnUrxALCUSIaKhlB1w==" saltValue="sOUFkIeOKvKC6Q6o92rtnQ==" spinCount="100000" sheet="1" objects="1" scenarios="1"/>
  <conditionalFormatting sqref="A6:A21">
    <cfRule type="expression" dxfId="1125" priority="1" stopIfTrue="1">
      <formula>MOD(ROW(),2)=0</formula>
    </cfRule>
    <cfRule type="expression" dxfId="1124" priority="2" stopIfTrue="1">
      <formula>MOD(ROW(),2)&lt;&gt;0</formula>
    </cfRule>
  </conditionalFormatting>
  <conditionalFormatting sqref="B6:C21">
    <cfRule type="expression" dxfId="1123" priority="3" stopIfTrue="1">
      <formula>MOD(ROW(),2)=0</formula>
    </cfRule>
    <cfRule type="expression" dxfId="1122" priority="4" stopIfTrue="1">
      <formula>MOD(ROW(),2)&lt;&gt;0</formula>
    </cfRule>
  </conditionalFormatting>
  <conditionalFormatting sqref="A26:A38">
    <cfRule type="expression" dxfId="1121" priority="5" stopIfTrue="1">
      <formula>MOD(ROW(),2)=0</formula>
    </cfRule>
    <cfRule type="expression" dxfId="1120" priority="6" stopIfTrue="1">
      <formula>MOD(ROW(),2)&lt;&gt;0</formula>
    </cfRule>
  </conditionalFormatting>
  <conditionalFormatting sqref="B26:C38">
    <cfRule type="expression" dxfId="1119" priority="7" stopIfTrue="1">
      <formula>MOD(ROW(),2)=0</formula>
    </cfRule>
    <cfRule type="expression" dxfId="1118" priority="8" stopIfTrue="1">
      <formula>MOD(ROW(),2)&lt;&gt;0</formula>
    </cfRule>
  </conditionalFormatting>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349D6-0EC9-478E-8C32-2D989D4782FD}">
  <sheetPr codeName="Sheet18"/>
  <dimension ref="A1:D73"/>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CETV - x-207</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150</v>
      </c>
      <c r="C9" s="48"/>
      <c r="D9" s="48"/>
    </row>
    <row r="10" spans="1:4" x14ac:dyDescent="0.2">
      <c r="A10" s="40" t="s">
        <v>6</v>
      </c>
      <c r="B10" s="48" t="s">
        <v>185</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207</v>
      </c>
      <c r="C14" s="48"/>
      <c r="D14" s="48"/>
    </row>
    <row r="15" spans="1:4" x14ac:dyDescent="0.2">
      <c r="A15" s="40" t="s">
        <v>476</v>
      </c>
      <c r="B15" s="48">
        <v>207</v>
      </c>
      <c r="C15" s="48"/>
      <c r="D15" s="48"/>
    </row>
    <row r="16" spans="1:4" x14ac:dyDescent="0.2">
      <c r="A16" s="40" t="s">
        <v>144</v>
      </c>
      <c r="B16" s="48" t="s">
        <v>187</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482</v>
      </c>
      <c r="C26" s="60" t="s">
        <v>483</v>
      </c>
      <c r="D26" s="60" t="s">
        <v>484</v>
      </c>
    </row>
    <row r="27" spans="1:4" x14ac:dyDescent="0.2">
      <c r="A27" s="43">
        <v>18</v>
      </c>
      <c r="B27" s="44">
        <v>7.53</v>
      </c>
      <c r="C27" s="44">
        <v>0.4</v>
      </c>
      <c r="D27" s="44">
        <v>1.8</v>
      </c>
    </row>
    <row r="28" spans="1:4" x14ac:dyDescent="0.2">
      <c r="A28" s="43">
        <v>19</v>
      </c>
      <c r="B28" s="44">
        <v>7.66</v>
      </c>
      <c r="C28" s="44">
        <v>0.41</v>
      </c>
      <c r="D28" s="44">
        <v>1.88</v>
      </c>
    </row>
    <row r="29" spans="1:4" x14ac:dyDescent="0.2">
      <c r="A29" s="43">
        <v>20</v>
      </c>
      <c r="B29" s="44">
        <v>7.8</v>
      </c>
      <c r="C29" s="44">
        <v>0.41</v>
      </c>
      <c r="D29" s="44">
        <v>1.91</v>
      </c>
    </row>
    <row r="30" spans="1:4" x14ac:dyDescent="0.2">
      <c r="A30" s="43">
        <v>21</v>
      </c>
      <c r="B30" s="44">
        <v>7.93</v>
      </c>
      <c r="C30" s="44">
        <v>0.42</v>
      </c>
      <c r="D30" s="44">
        <v>1.95</v>
      </c>
    </row>
    <row r="31" spans="1:4" x14ac:dyDescent="0.2">
      <c r="A31" s="43">
        <v>22</v>
      </c>
      <c r="B31" s="44">
        <v>8.08</v>
      </c>
      <c r="C31" s="44">
        <v>0.43</v>
      </c>
      <c r="D31" s="44">
        <v>1.98</v>
      </c>
    </row>
    <row r="32" spans="1:4" x14ac:dyDescent="0.2">
      <c r="A32" s="43">
        <v>23</v>
      </c>
      <c r="B32" s="44">
        <v>8.2200000000000006</v>
      </c>
      <c r="C32" s="44">
        <v>0.44</v>
      </c>
      <c r="D32" s="44">
        <v>2.0099999999999998</v>
      </c>
    </row>
    <row r="33" spans="1:4" x14ac:dyDescent="0.2">
      <c r="A33" s="43">
        <v>24</v>
      </c>
      <c r="B33" s="44">
        <v>8.36</v>
      </c>
      <c r="C33" s="44">
        <v>0.45</v>
      </c>
      <c r="D33" s="44">
        <v>2.0499999999999998</v>
      </c>
    </row>
    <row r="34" spans="1:4" x14ac:dyDescent="0.2">
      <c r="A34" s="43">
        <v>25</v>
      </c>
      <c r="B34" s="44">
        <v>8.51</v>
      </c>
      <c r="C34" s="44">
        <v>0.46</v>
      </c>
      <c r="D34" s="44">
        <v>2.08</v>
      </c>
    </row>
    <row r="35" spans="1:4" x14ac:dyDescent="0.2">
      <c r="A35" s="43">
        <v>26</v>
      </c>
      <c r="B35" s="44">
        <v>8.66</v>
      </c>
      <c r="C35" s="44">
        <v>0.47</v>
      </c>
      <c r="D35" s="44">
        <v>2.12</v>
      </c>
    </row>
    <row r="36" spans="1:4" x14ac:dyDescent="0.2">
      <c r="A36" s="43">
        <v>27</v>
      </c>
      <c r="B36" s="44">
        <v>8.82</v>
      </c>
      <c r="C36" s="44">
        <v>0.48</v>
      </c>
      <c r="D36" s="44">
        <v>2.15</v>
      </c>
    </row>
    <row r="37" spans="1:4" x14ac:dyDescent="0.2">
      <c r="A37" s="43">
        <v>28</v>
      </c>
      <c r="B37" s="44">
        <v>8.9700000000000006</v>
      </c>
      <c r="C37" s="44">
        <v>0.49</v>
      </c>
      <c r="D37" s="44">
        <v>2.19</v>
      </c>
    </row>
    <row r="38" spans="1:4" x14ac:dyDescent="0.2">
      <c r="A38" s="43">
        <v>29</v>
      </c>
      <c r="B38" s="44">
        <v>9.1300000000000008</v>
      </c>
      <c r="C38" s="44">
        <v>0.5</v>
      </c>
      <c r="D38" s="44">
        <v>2.23</v>
      </c>
    </row>
    <row r="39" spans="1:4" x14ac:dyDescent="0.2">
      <c r="A39" s="43">
        <v>30</v>
      </c>
      <c r="B39" s="44">
        <v>9.2899999999999991</v>
      </c>
      <c r="C39" s="44">
        <v>0.51</v>
      </c>
      <c r="D39" s="44">
        <v>2.27</v>
      </c>
    </row>
    <row r="40" spans="1:4" x14ac:dyDescent="0.2">
      <c r="A40" s="43">
        <v>31</v>
      </c>
      <c r="B40" s="44">
        <v>9.4600000000000009</v>
      </c>
      <c r="C40" s="44">
        <v>0.52</v>
      </c>
      <c r="D40" s="44">
        <v>2.31</v>
      </c>
    </row>
    <row r="41" spans="1:4" x14ac:dyDescent="0.2">
      <c r="A41" s="43">
        <v>32</v>
      </c>
      <c r="B41" s="44">
        <v>9.6300000000000008</v>
      </c>
      <c r="C41" s="44">
        <v>0.53</v>
      </c>
      <c r="D41" s="44">
        <v>2.34</v>
      </c>
    </row>
    <row r="42" spans="1:4" x14ac:dyDescent="0.2">
      <c r="A42" s="43">
        <v>33</v>
      </c>
      <c r="B42" s="44">
        <v>9.8000000000000007</v>
      </c>
      <c r="C42" s="44">
        <v>0.54</v>
      </c>
      <c r="D42" s="44">
        <v>2.39</v>
      </c>
    </row>
    <row r="43" spans="1:4" x14ac:dyDescent="0.2">
      <c r="A43" s="43">
        <v>34</v>
      </c>
      <c r="B43" s="44">
        <v>9.9700000000000006</v>
      </c>
      <c r="C43" s="44">
        <v>0.55000000000000004</v>
      </c>
      <c r="D43" s="44">
        <v>2.4300000000000002</v>
      </c>
    </row>
    <row r="44" spans="1:4" x14ac:dyDescent="0.2">
      <c r="A44" s="43">
        <v>35</v>
      </c>
      <c r="B44" s="44">
        <v>10.15</v>
      </c>
      <c r="C44" s="44">
        <v>0.56000000000000005</v>
      </c>
      <c r="D44" s="44">
        <v>2.4700000000000002</v>
      </c>
    </row>
    <row r="45" spans="1:4" x14ac:dyDescent="0.2">
      <c r="A45" s="43">
        <v>36</v>
      </c>
      <c r="B45" s="44">
        <v>10.33</v>
      </c>
      <c r="C45" s="44">
        <v>0.56999999999999995</v>
      </c>
      <c r="D45" s="44">
        <v>2.5099999999999998</v>
      </c>
    </row>
    <row r="46" spans="1:4" x14ac:dyDescent="0.2">
      <c r="A46" s="43">
        <v>37</v>
      </c>
      <c r="B46" s="44">
        <v>10.51</v>
      </c>
      <c r="C46" s="44">
        <v>0.57999999999999996</v>
      </c>
      <c r="D46" s="44">
        <v>2.5499999999999998</v>
      </c>
    </row>
    <row r="47" spans="1:4" x14ac:dyDescent="0.2">
      <c r="A47" s="43">
        <v>38</v>
      </c>
      <c r="B47" s="44">
        <v>10.7</v>
      </c>
      <c r="C47" s="44">
        <v>0.59</v>
      </c>
      <c r="D47" s="44">
        <v>2.59</v>
      </c>
    </row>
    <row r="48" spans="1:4" x14ac:dyDescent="0.2">
      <c r="A48" s="43">
        <v>39</v>
      </c>
      <c r="B48" s="44">
        <v>10.89</v>
      </c>
      <c r="C48" s="44">
        <v>0.6</v>
      </c>
      <c r="D48" s="44">
        <v>2.63</v>
      </c>
    </row>
    <row r="49" spans="1:4" x14ac:dyDescent="0.2">
      <c r="A49" s="43">
        <v>40</v>
      </c>
      <c r="B49" s="44">
        <v>11.08</v>
      </c>
      <c r="C49" s="44">
        <v>0.62</v>
      </c>
      <c r="D49" s="44">
        <v>2.68</v>
      </c>
    </row>
    <row r="50" spans="1:4" x14ac:dyDescent="0.2">
      <c r="A50" s="43">
        <v>41</v>
      </c>
      <c r="B50" s="44">
        <v>11.28</v>
      </c>
      <c r="C50" s="44">
        <v>0.63</v>
      </c>
      <c r="D50" s="44">
        <v>2.72</v>
      </c>
    </row>
    <row r="51" spans="1:4" x14ac:dyDescent="0.2">
      <c r="A51" s="43">
        <v>42</v>
      </c>
      <c r="B51" s="44">
        <v>11.48</v>
      </c>
      <c r="C51" s="44">
        <v>0.64</v>
      </c>
      <c r="D51" s="44">
        <v>2.76</v>
      </c>
    </row>
    <row r="52" spans="1:4" x14ac:dyDescent="0.2">
      <c r="A52" s="43">
        <v>43</v>
      </c>
      <c r="B52" s="44">
        <v>11.69</v>
      </c>
      <c r="C52" s="44">
        <v>0.65</v>
      </c>
      <c r="D52" s="44">
        <v>2.8</v>
      </c>
    </row>
    <row r="53" spans="1:4" x14ac:dyDescent="0.2">
      <c r="A53" s="43">
        <v>44</v>
      </c>
      <c r="B53" s="44">
        <v>11.9</v>
      </c>
      <c r="C53" s="44">
        <v>0.67</v>
      </c>
      <c r="D53" s="44">
        <v>2.84</v>
      </c>
    </row>
    <row r="54" spans="1:4" x14ac:dyDescent="0.2">
      <c r="A54" s="43">
        <v>45</v>
      </c>
      <c r="B54" s="44">
        <v>12.12</v>
      </c>
      <c r="C54" s="44">
        <v>0.68</v>
      </c>
      <c r="D54" s="44">
        <v>2.88</v>
      </c>
    </row>
    <row r="55" spans="1:4" x14ac:dyDescent="0.2">
      <c r="A55" s="43">
        <v>46</v>
      </c>
      <c r="B55" s="44">
        <v>12.34</v>
      </c>
      <c r="C55" s="44">
        <v>0.69</v>
      </c>
      <c r="D55" s="44">
        <v>2.92</v>
      </c>
    </row>
    <row r="56" spans="1:4" x14ac:dyDescent="0.2">
      <c r="A56" s="43">
        <v>47</v>
      </c>
      <c r="B56" s="44">
        <v>12.56</v>
      </c>
      <c r="C56" s="44">
        <v>0.71</v>
      </c>
      <c r="D56" s="44">
        <v>2.96</v>
      </c>
    </row>
    <row r="57" spans="1:4" x14ac:dyDescent="0.2">
      <c r="A57" s="43">
        <v>48</v>
      </c>
      <c r="B57" s="44">
        <v>12.8</v>
      </c>
      <c r="C57" s="44">
        <v>0.72</v>
      </c>
      <c r="D57" s="44">
        <v>3</v>
      </c>
    </row>
    <row r="58" spans="1:4" x14ac:dyDescent="0.2">
      <c r="A58" s="43">
        <v>49</v>
      </c>
      <c r="B58" s="44">
        <v>13.03</v>
      </c>
      <c r="C58" s="44">
        <v>0.74</v>
      </c>
      <c r="D58" s="44">
        <v>3.03</v>
      </c>
    </row>
    <row r="59" spans="1:4" x14ac:dyDescent="0.2">
      <c r="A59" s="43">
        <v>50</v>
      </c>
      <c r="B59" s="44">
        <v>13.28</v>
      </c>
      <c r="C59" s="44">
        <v>0.75</v>
      </c>
      <c r="D59" s="44">
        <v>3.07</v>
      </c>
    </row>
    <row r="60" spans="1:4" x14ac:dyDescent="0.2">
      <c r="A60" s="43">
        <v>51</v>
      </c>
      <c r="B60" s="44">
        <v>13.52</v>
      </c>
      <c r="C60" s="44">
        <v>0.77</v>
      </c>
      <c r="D60" s="44">
        <v>3.1</v>
      </c>
    </row>
    <row r="61" spans="1:4" x14ac:dyDescent="0.2">
      <c r="A61" s="43">
        <v>52</v>
      </c>
      <c r="B61" s="44">
        <v>13.78</v>
      </c>
      <c r="C61" s="44">
        <v>0.78</v>
      </c>
      <c r="D61" s="44">
        <v>3.14</v>
      </c>
    </row>
    <row r="62" spans="1:4" x14ac:dyDescent="0.2">
      <c r="A62" s="43">
        <v>53</v>
      </c>
      <c r="B62" s="44">
        <v>14.04</v>
      </c>
      <c r="C62" s="44">
        <v>0.8</v>
      </c>
      <c r="D62" s="44">
        <v>3.17</v>
      </c>
    </row>
    <row r="63" spans="1:4" x14ac:dyDescent="0.2">
      <c r="A63" s="43">
        <v>54</v>
      </c>
      <c r="B63" s="44">
        <v>14.31</v>
      </c>
      <c r="C63" s="44">
        <v>0.81</v>
      </c>
      <c r="D63" s="44">
        <v>3.19</v>
      </c>
    </row>
    <row r="64" spans="1:4" x14ac:dyDescent="0.2">
      <c r="A64" s="43">
        <v>55</v>
      </c>
      <c r="B64" s="44">
        <v>14.6</v>
      </c>
      <c r="C64" s="44">
        <v>0.83</v>
      </c>
      <c r="D64" s="44">
        <v>3.22</v>
      </c>
    </row>
    <row r="65" spans="1:4" x14ac:dyDescent="0.2">
      <c r="A65" s="43">
        <v>56</v>
      </c>
      <c r="B65" s="44">
        <v>14.89</v>
      </c>
      <c r="C65" s="44">
        <v>0.85</v>
      </c>
      <c r="D65" s="44">
        <v>3.24</v>
      </c>
    </row>
    <row r="66" spans="1:4" x14ac:dyDescent="0.2">
      <c r="A66" s="43">
        <v>57</v>
      </c>
      <c r="B66" s="44">
        <v>15.19</v>
      </c>
      <c r="C66" s="44">
        <v>0.86</v>
      </c>
      <c r="D66" s="44">
        <v>3.25</v>
      </c>
    </row>
    <row r="67" spans="1:4" x14ac:dyDescent="0.2">
      <c r="A67" s="43">
        <v>58</v>
      </c>
      <c r="B67" s="44">
        <v>15.5</v>
      </c>
      <c r="C67" s="44">
        <v>0.88</v>
      </c>
      <c r="D67" s="44">
        <v>3.27</v>
      </c>
    </row>
    <row r="68" spans="1:4" x14ac:dyDescent="0.2">
      <c r="A68" s="43">
        <v>59</v>
      </c>
      <c r="B68" s="44">
        <v>15.82</v>
      </c>
      <c r="C68" s="44">
        <v>0.9</v>
      </c>
      <c r="D68" s="44">
        <v>3.28</v>
      </c>
    </row>
    <row r="69" spans="1:4" x14ac:dyDescent="0.2">
      <c r="A69" s="43">
        <v>60</v>
      </c>
      <c r="B69" s="44">
        <v>16.16</v>
      </c>
      <c r="C69" s="44">
        <v>0.91</v>
      </c>
      <c r="D69" s="44">
        <v>3.3</v>
      </c>
    </row>
    <row r="70" spans="1:4" x14ac:dyDescent="0.2">
      <c r="A70" s="43">
        <v>61</v>
      </c>
      <c r="B70" s="44">
        <v>16.510000000000002</v>
      </c>
      <c r="C70" s="44">
        <v>0.93</v>
      </c>
      <c r="D70" s="44">
        <v>3.3</v>
      </c>
    </row>
    <row r="71" spans="1:4" x14ac:dyDescent="0.2">
      <c r="A71" s="43">
        <v>62</v>
      </c>
      <c r="B71" s="44">
        <v>16.87</v>
      </c>
      <c r="C71" s="44">
        <v>0.95</v>
      </c>
      <c r="D71" s="44">
        <v>3.31</v>
      </c>
    </row>
    <row r="72" spans="1:4" x14ac:dyDescent="0.2">
      <c r="A72" s="43">
        <v>63</v>
      </c>
      <c r="B72" s="44">
        <v>17.25</v>
      </c>
      <c r="C72" s="44">
        <v>0.97</v>
      </c>
      <c r="D72" s="44">
        <v>3.31</v>
      </c>
    </row>
    <row r="73" spans="1:4" x14ac:dyDescent="0.2">
      <c r="A73" s="43">
        <v>64</v>
      </c>
      <c r="B73" s="44">
        <v>17.64</v>
      </c>
      <c r="C73" s="44">
        <v>0.99</v>
      </c>
      <c r="D73" s="44">
        <v>3.3</v>
      </c>
    </row>
  </sheetData>
  <sheetProtection algorithmName="SHA-512" hashValue="IZkuIFvi/R7Ql4BzyJs15LXuzwKl6c5yUhf+fpI3gELMAKRNdiDhZIkLvcY28v2HnJH6IZZty0uyti7e5m4EvA==" saltValue="5mqPDRMdAfnHQOxBg/O43g==" spinCount="100000" sheet="1" objects="1" scenarios="1"/>
  <conditionalFormatting sqref="A6:A21">
    <cfRule type="expression" dxfId="1115" priority="11" stopIfTrue="1">
      <formula>MOD(ROW(),2)=0</formula>
    </cfRule>
    <cfRule type="expression" dxfId="1114" priority="12" stopIfTrue="1">
      <formula>MOD(ROW(),2)&lt;&gt;0</formula>
    </cfRule>
  </conditionalFormatting>
  <conditionalFormatting sqref="B6:D18 B20:D21 C19:D19">
    <cfRule type="expression" dxfId="1113" priority="13" stopIfTrue="1">
      <formula>MOD(ROW(),2)=0</formula>
    </cfRule>
    <cfRule type="expression" dxfId="1112" priority="14" stopIfTrue="1">
      <formula>MOD(ROW(),2)&lt;&gt;0</formula>
    </cfRule>
  </conditionalFormatting>
  <conditionalFormatting sqref="A26:A73">
    <cfRule type="expression" dxfId="1111" priority="15" stopIfTrue="1">
      <formula>MOD(ROW(),2)=0</formula>
    </cfRule>
    <cfRule type="expression" dxfId="1110" priority="16" stopIfTrue="1">
      <formula>MOD(ROW(),2)&lt;&gt;0</formula>
    </cfRule>
  </conditionalFormatting>
  <conditionalFormatting sqref="B26:D73">
    <cfRule type="expression" dxfId="1109" priority="17" stopIfTrue="1">
      <formula>MOD(ROW(),2)=0</formula>
    </cfRule>
    <cfRule type="expression" dxfId="1108" priority="18" stopIfTrue="1">
      <formula>MOD(ROW(),2)&lt;&gt;0</formula>
    </cfRule>
  </conditionalFormatting>
  <conditionalFormatting sqref="B19">
    <cfRule type="expression" dxfId="1107" priority="1" stopIfTrue="1">
      <formula>MOD(ROW(),2)=0</formula>
    </cfRule>
    <cfRule type="expression" dxfId="1106" priority="2" stopIfTrue="1">
      <formula>MOD(ROW(),2)&lt;&gt;0</formula>
    </cfRule>
  </conditionalFormatting>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BD2D9-452B-4AC3-9BB8-7FC3EEE92D63}">
  <sheetPr codeName="Sheet19"/>
  <dimension ref="A1:D68"/>
  <sheetViews>
    <sheetView showGridLines="0" topLeftCell="A5"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CETV - x-208</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150</v>
      </c>
      <c r="C9" s="48"/>
      <c r="D9" s="48"/>
    </row>
    <row r="10" spans="1:4" ht="25.5" x14ac:dyDescent="0.2">
      <c r="A10" s="40" t="s">
        <v>6</v>
      </c>
      <c r="B10" s="48" t="s">
        <v>188</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208</v>
      </c>
      <c r="C14" s="48"/>
      <c r="D14" s="48"/>
    </row>
    <row r="15" spans="1:4" x14ac:dyDescent="0.2">
      <c r="A15" s="40" t="s">
        <v>476</v>
      </c>
      <c r="B15" s="48">
        <v>208</v>
      </c>
      <c r="C15" s="48"/>
      <c r="D15" s="48"/>
    </row>
    <row r="16" spans="1:4" x14ac:dyDescent="0.2">
      <c r="A16" s="40" t="s">
        <v>144</v>
      </c>
      <c r="B16" s="48" t="s">
        <v>190</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482</v>
      </c>
      <c r="C26" s="60" t="s">
        <v>483</v>
      </c>
      <c r="D26" s="60" t="s">
        <v>484</v>
      </c>
    </row>
    <row r="27" spans="1:4" x14ac:dyDescent="0.2">
      <c r="A27" s="43">
        <v>18</v>
      </c>
      <c r="B27" s="44">
        <v>7.53</v>
      </c>
      <c r="C27" s="44">
        <v>0.4</v>
      </c>
      <c r="D27" s="44">
        <v>1.8</v>
      </c>
    </row>
    <row r="28" spans="1:4" x14ac:dyDescent="0.2">
      <c r="A28" s="43">
        <v>19</v>
      </c>
      <c r="B28" s="44">
        <v>7.66</v>
      </c>
      <c r="C28" s="44">
        <v>0.41</v>
      </c>
      <c r="D28" s="44">
        <v>1.88</v>
      </c>
    </row>
    <row r="29" spans="1:4" x14ac:dyDescent="0.2">
      <c r="A29" s="43">
        <v>20</v>
      </c>
      <c r="B29" s="44">
        <v>7.8</v>
      </c>
      <c r="C29" s="44">
        <v>0.41</v>
      </c>
      <c r="D29" s="44">
        <v>1.91</v>
      </c>
    </row>
    <row r="30" spans="1:4" x14ac:dyDescent="0.2">
      <c r="A30" s="43">
        <v>21</v>
      </c>
      <c r="B30" s="44">
        <v>7.93</v>
      </c>
      <c r="C30" s="44">
        <v>0.42</v>
      </c>
      <c r="D30" s="44">
        <v>1.95</v>
      </c>
    </row>
    <row r="31" spans="1:4" x14ac:dyDescent="0.2">
      <c r="A31" s="43">
        <v>22</v>
      </c>
      <c r="B31" s="44">
        <v>8.08</v>
      </c>
      <c r="C31" s="44">
        <v>0.43</v>
      </c>
      <c r="D31" s="44">
        <v>1.98</v>
      </c>
    </row>
    <row r="32" spans="1:4" x14ac:dyDescent="0.2">
      <c r="A32" s="43">
        <v>23</v>
      </c>
      <c r="B32" s="44">
        <v>8.2200000000000006</v>
      </c>
      <c r="C32" s="44">
        <v>0.44</v>
      </c>
      <c r="D32" s="44">
        <v>2.0099999999999998</v>
      </c>
    </row>
    <row r="33" spans="1:4" x14ac:dyDescent="0.2">
      <c r="A33" s="43">
        <v>24</v>
      </c>
      <c r="B33" s="44">
        <v>8.36</v>
      </c>
      <c r="C33" s="44">
        <v>0.45</v>
      </c>
      <c r="D33" s="44">
        <v>2.0499999999999998</v>
      </c>
    </row>
    <row r="34" spans="1:4" x14ac:dyDescent="0.2">
      <c r="A34" s="43">
        <v>25</v>
      </c>
      <c r="B34" s="44">
        <v>8.51</v>
      </c>
      <c r="C34" s="44">
        <v>0.46</v>
      </c>
      <c r="D34" s="44">
        <v>2.08</v>
      </c>
    </row>
    <row r="35" spans="1:4" x14ac:dyDescent="0.2">
      <c r="A35" s="43">
        <v>26</v>
      </c>
      <c r="B35" s="44">
        <v>8.66</v>
      </c>
      <c r="C35" s="44">
        <v>0.47</v>
      </c>
      <c r="D35" s="44">
        <v>2.12</v>
      </c>
    </row>
    <row r="36" spans="1:4" x14ac:dyDescent="0.2">
      <c r="A36" s="43">
        <v>27</v>
      </c>
      <c r="B36" s="44">
        <v>8.82</v>
      </c>
      <c r="C36" s="44">
        <v>0.48</v>
      </c>
      <c r="D36" s="44">
        <v>2.15</v>
      </c>
    </row>
    <row r="37" spans="1:4" x14ac:dyDescent="0.2">
      <c r="A37" s="43">
        <v>28</v>
      </c>
      <c r="B37" s="44">
        <v>8.9700000000000006</v>
      </c>
      <c r="C37" s="44">
        <v>0.49</v>
      </c>
      <c r="D37" s="44">
        <v>2.19</v>
      </c>
    </row>
    <row r="38" spans="1:4" x14ac:dyDescent="0.2">
      <c r="A38" s="43">
        <v>29</v>
      </c>
      <c r="B38" s="44">
        <v>9.1300000000000008</v>
      </c>
      <c r="C38" s="44">
        <v>0.5</v>
      </c>
      <c r="D38" s="44">
        <v>2.23</v>
      </c>
    </row>
    <row r="39" spans="1:4" x14ac:dyDescent="0.2">
      <c r="A39" s="43">
        <v>30</v>
      </c>
      <c r="B39" s="44">
        <v>9.2899999999999991</v>
      </c>
      <c r="C39" s="44">
        <v>0.51</v>
      </c>
      <c r="D39" s="44">
        <v>2.27</v>
      </c>
    </row>
    <row r="40" spans="1:4" x14ac:dyDescent="0.2">
      <c r="A40" s="43">
        <v>31</v>
      </c>
      <c r="B40" s="44">
        <v>9.4600000000000009</v>
      </c>
      <c r="C40" s="44">
        <v>0.52</v>
      </c>
      <c r="D40" s="44">
        <v>2.31</v>
      </c>
    </row>
    <row r="41" spans="1:4" x14ac:dyDescent="0.2">
      <c r="A41" s="43">
        <v>32</v>
      </c>
      <c r="B41" s="44">
        <v>9.6300000000000008</v>
      </c>
      <c r="C41" s="44">
        <v>0.53</v>
      </c>
      <c r="D41" s="44">
        <v>2.34</v>
      </c>
    </row>
    <row r="42" spans="1:4" x14ac:dyDescent="0.2">
      <c r="A42" s="43">
        <v>33</v>
      </c>
      <c r="B42" s="44">
        <v>9.8000000000000007</v>
      </c>
      <c r="C42" s="44">
        <v>0.54</v>
      </c>
      <c r="D42" s="44">
        <v>2.39</v>
      </c>
    </row>
    <row r="43" spans="1:4" x14ac:dyDescent="0.2">
      <c r="A43" s="43">
        <v>34</v>
      </c>
      <c r="B43" s="44">
        <v>9.9700000000000006</v>
      </c>
      <c r="C43" s="44">
        <v>0.55000000000000004</v>
      </c>
      <c r="D43" s="44">
        <v>2.4300000000000002</v>
      </c>
    </row>
    <row r="44" spans="1:4" x14ac:dyDescent="0.2">
      <c r="A44" s="43">
        <v>35</v>
      </c>
      <c r="B44" s="44">
        <v>10.15</v>
      </c>
      <c r="C44" s="44">
        <v>0.56000000000000005</v>
      </c>
      <c r="D44" s="44">
        <v>2.4700000000000002</v>
      </c>
    </row>
    <row r="45" spans="1:4" x14ac:dyDescent="0.2">
      <c r="A45" s="43">
        <v>36</v>
      </c>
      <c r="B45" s="44">
        <v>10.33</v>
      </c>
      <c r="C45" s="44">
        <v>0.56999999999999995</v>
      </c>
      <c r="D45" s="44">
        <v>2.5099999999999998</v>
      </c>
    </row>
    <row r="46" spans="1:4" x14ac:dyDescent="0.2">
      <c r="A46" s="43">
        <v>37</v>
      </c>
      <c r="B46" s="44">
        <v>10.51</v>
      </c>
      <c r="C46" s="44">
        <v>0.57999999999999996</v>
      </c>
      <c r="D46" s="44">
        <v>2.5499999999999998</v>
      </c>
    </row>
    <row r="47" spans="1:4" x14ac:dyDescent="0.2">
      <c r="A47" s="43">
        <v>38</v>
      </c>
      <c r="B47" s="44">
        <v>10.7</v>
      </c>
      <c r="C47" s="44">
        <v>0.59</v>
      </c>
      <c r="D47" s="44">
        <v>2.59</v>
      </c>
    </row>
    <row r="48" spans="1:4" x14ac:dyDescent="0.2">
      <c r="A48" s="43">
        <v>39</v>
      </c>
      <c r="B48" s="44">
        <v>10.89</v>
      </c>
      <c r="C48" s="44">
        <v>0.6</v>
      </c>
      <c r="D48" s="44">
        <v>2.63</v>
      </c>
    </row>
    <row r="49" spans="1:4" x14ac:dyDescent="0.2">
      <c r="A49" s="43">
        <v>40</v>
      </c>
      <c r="B49" s="44">
        <v>11.08</v>
      </c>
      <c r="C49" s="44">
        <v>0.62</v>
      </c>
      <c r="D49" s="44">
        <v>2.68</v>
      </c>
    </row>
    <row r="50" spans="1:4" x14ac:dyDescent="0.2">
      <c r="A50" s="43">
        <v>41</v>
      </c>
      <c r="B50" s="44">
        <v>11.28</v>
      </c>
      <c r="C50" s="44">
        <v>0.63</v>
      </c>
      <c r="D50" s="44">
        <v>2.72</v>
      </c>
    </row>
    <row r="51" spans="1:4" x14ac:dyDescent="0.2">
      <c r="A51" s="43">
        <v>42</v>
      </c>
      <c r="B51" s="44">
        <v>11.48</v>
      </c>
      <c r="C51" s="44">
        <v>0.64</v>
      </c>
      <c r="D51" s="44">
        <v>2.76</v>
      </c>
    </row>
    <row r="52" spans="1:4" x14ac:dyDescent="0.2">
      <c r="A52" s="43">
        <v>43</v>
      </c>
      <c r="B52" s="44">
        <v>11.69</v>
      </c>
      <c r="C52" s="44">
        <v>0.65</v>
      </c>
      <c r="D52" s="44">
        <v>2.8</v>
      </c>
    </row>
    <row r="53" spans="1:4" x14ac:dyDescent="0.2">
      <c r="A53" s="43">
        <v>44</v>
      </c>
      <c r="B53" s="44">
        <v>11.9</v>
      </c>
      <c r="C53" s="44">
        <v>0.67</v>
      </c>
      <c r="D53" s="44">
        <v>2.84</v>
      </c>
    </row>
    <row r="54" spans="1:4" x14ac:dyDescent="0.2">
      <c r="A54" s="43">
        <v>45</v>
      </c>
      <c r="B54" s="44">
        <v>12.12</v>
      </c>
      <c r="C54" s="44">
        <v>0.68</v>
      </c>
      <c r="D54" s="44">
        <v>2.88</v>
      </c>
    </row>
    <row r="55" spans="1:4" x14ac:dyDescent="0.2">
      <c r="A55" s="43">
        <v>46</v>
      </c>
      <c r="B55" s="44">
        <v>12.34</v>
      </c>
      <c r="C55" s="44">
        <v>0.69</v>
      </c>
      <c r="D55" s="44">
        <v>2.92</v>
      </c>
    </row>
    <row r="56" spans="1:4" x14ac:dyDescent="0.2">
      <c r="A56" s="43">
        <v>47</v>
      </c>
      <c r="B56" s="44">
        <v>12.56</v>
      </c>
      <c r="C56" s="44">
        <v>0.71</v>
      </c>
      <c r="D56" s="44">
        <v>2.96</v>
      </c>
    </row>
    <row r="57" spans="1:4" x14ac:dyDescent="0.2">
      <c r="A57" s="43">
        <v>48</v>
      </c>
      <c r="B57" s="44">
        <v>12.8</v>
      </c>
      <c r="C57" s="44">
        <v>0.72</v>
      </c>
      <c r="D57" s="44">
        <v>3</v>
      </c>
    </row>
    <row r="58" spans="1:4" x14ac:dyDescent="0.2">
      <c r="A58" s="43">
        <v>49</v>
      </c>
      <c r="B58" s="44">
        <v>13.03</v>
      </c>
      <c r="C58" s="44">
        <v>0.74</v>
      </c>
      <c r="D58" s="44">
        <v>3.03</v>
      </c>
    </row>
    <row r="59" spans="1:4" x14ac:dyDescent="0.2">
      <c r="A59" s="43">
        <v>50</v>
      </c>
      <c r="B59" s="44">
        <v>13.28</v>
      </c>
      <c r="C59" s="44">
        <v>0.75</v>
      </c>
      <c r="D59" s="44">
        <v>3.07</v>
      </c>
    </row>
    <row r="60" spans="1:4" x14ac:dyDescent="0.2">
      <c r="A60" s="43">
        <v>51</v>
      </c>
      <c r="B60" s="44">
        <v>13.52</v>
      </c>
      <c r="C60" s="44">
        <v>0.77</v>
      </c>
      <c r="D60" s="44">
        <v>3.1</v>
      </c>
    </row>
    <row r="61" spans="1:4" x14ac:dyDescent="0.2">
      <c r="A61" s="43">
        <v>52</v>
      </c>
      <c r="B61" s="44">
        <v>13.78</v>
      </c>
      <c r="C61" s="44">
        <v>0.78</v>
      </c>
      <c r="D61" s="44">
        <v>3.14</v>
      </c>
    </row>
    <row r="62" spans="1:4" x14ac:dyDescent="0.2">
      <c r="A62" s="43">
        <v>53</v>
      </c>
      <c r="B62" s="44">
        <v>14.04</v>
      </c>
      <c r="C62" s="44">
        <v>0.8</v>
      </c>
      <c r="D62" s="44">
        <v>3.17</v>
      </c>
    </row>
    <row r="63" spans="1:4" x14ac:dyDescent="0.2">
      <c r="A63" s="43">
        <v>54</v>
      </c>
      <c r="B63" s="44">
        <v>14.31</v>
      </c>
      <c r="C63" s="44">
        <v>0.81</v>
      </c>
      <c r="D63" s="44">
        <v>3.19</v>
      </c>
    </row>
    <row r="64" spans="1:4" x14ac:dyDescent="0.2">
      <c r="A64" s="43">
        <v>55</v>
      </c>
      <c r="B64" s="44">
        <v>14.6</v>
      </c>
      <c r="C64" s="44">
        <v>0.83</v>
      </c>
      <c r="D64" s="44">
        <v>3.22</v>
      </c>
    </row>
    <row r="65" spans="1:4" x14ac:dyDescent="0.2">
      <c r="A65" s="43">
        <v>56</v>
      </c>
      <c r="B65" s="44">
        <v>14.89</v>
      </c>
      <c r="C65" s="44">
        <v>0.85</v>
      </c>
      <c r="D65" s="44">
        <v>3.24</v>
      </c>
    </row>
    <row r="66" spans="1:4" x14ac:dyDescent="0.2">
      <c r="A66" s="43">
        <v>57</v>
      </c>
      <c r="B66" s="44">
        <v>15.19</v>
      </c>
      <c r="C66" s="44">
        <v>0.86</v>
      </c>
      <c r="D66" s="44">
        <v>3.25</v>
      </c>
    </row>
    <row r="67" spans="1:4" x14ac:dyDescent="0.2">
      <c r="A67" s="43">
        <v>58</v>
      </c>
      <c r="B67" s="44">
        <v>15.5</v>
      </c>
      <c r="C67" s="44">
        <v>0.88</v>
      </c>
      <c r="D67" s="44">
        <v>3.27</v>
      </c>
    </row>
    <row r="68" spans="1:4" x14ac:dyDescent="0.2">
      <c r="A68" s="43">
        <v>59</v>
      </c>
      <c r="B68" s="44">
        <v>15.82</v>
      </c>
      <c r="C68" s="44">
        <v>0.9</v>
      </c>
      <c r="D68" s="44">
        <v>3.28</v>
      </c>
    </row>
  </sheetData>
  <sheetProtection algorithmName="SHA-512" hashValue="zps16CW2zRMeSUwDPgAqq10Kd5ilIO/1H3bNitqc+hJg/Fkls2aGCuGzgAWZXke/KH/FAEOY9OAtrTo6KqRMEg==" saltValue="kkd6jbOR/IxdB5Gi41YBHQ==" spinCount="100000" sheet="1" objects="1" scenarios="1"/>
  <conditionalFormatting sqref="A6:A21">
    <cfRule type="expression" dxfId="1103" priority="11" stopIfTrue="1">
      <formula>MOD(ROW(),2)=0</formula>
    </cfRule>
    <cfRule type="expression" dxfId="1102" priority="12" stopIfTrue="1">
      <formula>MOD(ROW(),2)&lt;&gt;0</formula>
    </cfRule>
  </conditionalFormatting>
  <conditionalFormatting sqref="B6:D18 B20:D21 C19:D19">
    <cfRule type="expression" dxfId="1101" priority="13" stopIfTrue="1">
      <formula>MOD(ROW(),2)=0</formula>
    </cfRule>
    <cfRule type="expression" dxfId="1100" priority="14" stopIfTrue="1">
      <formula>MOD(ROW(),2)&lt;&gt;0</formula>
    </cfRule>
  </conditionalFormatting>
  <conditionalFormatting sqref="A26:A68">
    <cfRule type="expression" dxfId="1099" priority="15" stopIfTrue="1">
      <formula>MOD(ROW(),2)=0</formula>
    </cfRule>
    <cfRule type="expression" dxfId="1098" priority="16" stopIfTrue="1">
      <formula>MOD(ROW(),2)&lt;&gt;0</formula>
    </cfRule>
  </conditionalFormatting>
  <conditionalFormatting sqref="B26:D68">
    <cfRule type="expression" dxfId="1097" priority="17" stopIfTrue="1">
      <formula>MOD(ROW(),2)=0</formula>
    </cfRule>
    <cfRule type="expression" dxfId="1096" priority="18" stopIfTrue="1">
      <formula>MOD(ROW(),2)&lt;&gt;0</formula>
    </cfRule>
  </conditionalFormatting>
  <conditionalFormatting sqref="B19">
    <cfRule type="expression" dxfId="1095" priority="1" stopIfTrue="1">
      <formula>MOD(ROW(),2)=0</formula>
    </cfRule>
    <cfRule type="expression" dxfId="1094" priority="2" stopIfTrue="1">
      <formula>MOD(ROW(),2)&lt;&gt;0</formula>
    </cfRule>
  </conditionalFormatting>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2D02-6372-4EED-AB5F-1714A3C586DD}">
  <sheetPr codeName="Sheet20"/>
  <dimension ref="A1:D31"/>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CETV - x-209</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150</v>
      </c>
      <c r="C9" s="48"/>
      <c r="D9" s="48"/>
    </row>
    <row r="10" spans="1:4" ht="25.5" x14ac:dyDescent="0.2">
      <c r="A10" s="40" t="s">
        <v>6</v>
      </c>
      <c r="B10" s="48" t="s">
        <v>191</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209</v>
      </c>
      <c r="C14" s="48"/>
      <c r="D14" s="48"/>
    </row>
    <row r="15" spans="1:4" x14ac:dyDescent="0.2">
      <c r="A15" s="40" t="s">
        <v>476</v>
      </c>
      <c r="B15" s="48">
        <v>209</v>
      </c>
      <c r="C15" s="48"/>
      <c r="D15" s="48"/>
    </row>
    <row r="16" spans="1:4" x14ac:dyDescent="0.2">
      <c r="A16" s="40" t="s">
        <v>144</v>
      </c>
      <c r="B16" s="48" t="s">
        <v>193</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482</v>
      </c>
      <c r="C26" s="60" t="s">
        <v>483</v>
      </c>
      <c r="D26" s="60" t="s">
        <v>484</v>
      </c>
    </row>
    <row r="27" spans="1:4" x14ac:dyDescent="0.2">
      <c r="A27" s="43">
        <v>60</v>
      </c>
      <c r="B27" s="44">
        <v>16.16</v>
      </c>
      <c r="C27" s="44">
        <v>0.91</v>
      </c>
      <c r="D27" s="44">
        <v>3.3</v>
      </c>
    </row>
    <row r="28" spans="1:4" x14ac:dyDescent="0.2">
      <c r="A28" s="43">
        <v>61</v>
      </c>
      <c r="B28" s="44">
        <v>16.510000000000002</v>
      </c>
      <c r="C28" s="44">
        <v>0.93</v>
      </c>
      <c r="D28" s="44">
        <v>3.3</v>
      </c>
    </row>
    <row r="29" spans="1:4" x14ac:dyDescent="0.2">
      <c r="A29" s="43">
        <v>62</v>
      </c>
      <c r="B29" s="44">
        <v>16.87</v>
      </c>
      <c r="C29" s="44">
        <v>0.95</v>
      </c>
      <c r="D29" s="44">
        <v>3.31</v>
      </c>
    </row>
    <row r="30" spans="1:4" x14ac:dyDescent="0.2">
      <c r="A30" s="43">
        <v>63</v>
      </c>
      <c r="B30" s="44">
        <v>17.25</v>
      </c>
      <c r="C30" s="44">
        <v>0.97</v>
      </c>
      <c r="D30" s="44">
        <v>3.31</v>
      </c>
    </row>
    <row r="31" spans="1:4" x14ac:dyDescent="0.2">
      <c r="A31" s="43">
        <v>64</v>
      </c>
      <c r="B31" s="44">
        <v>17.64</v>
      </c>
      <c r="C31" s="44">
        <v>0.99</v>
      </c>
      <c r="D31" s="44">
        <v>3.3</v>
      </c>
    </row>
  </sheetData>
  <sheetProtection algorithmName="SHA-512" hashValue="69NiBfPxbRZJqtvNBc9VgHjmUKKrdVE1pTYJ5jf/R/vSzaVUOIw8w9GLUD9C4SUpn7wFVibZGKdYqCrRdmABIQ==" saltValue="q4DHE3IiQDE+4gm8oWaLjw==" spinCount="100000" sheet="1" objects="1" scenarios="1"/>
  <conditionalFormatting sqref="A6:A21">
    <cfRule type="expression" dxfId="1091" priority="11" stopIfTrue="1">
      <formula>MOD(ROW(),2)=0</formula>
    </cfRule>
    <cfRule type="expression" dxfId="1090" priority="12" stopIfTrue="1">
      <formula>MOD(ROW(),2)&lt;&gt;0</formula>
    </cfRule>
  </conditionalFormatting>
  <conditionalFormatting sqref="B6:D18 B20:D21 C19:D19">
    <cfRule type="expression" dxfId="1089" priority="13" stopIfTrue="1">
      <formula>MOD(ROW(),2)=0</formula>
    </cfRule>
    <cfRule type="expression" dxfId="1088" priority="14" stopIfTrue="1">
      <formula>MOD(ROW(),2)&lt;&gt;0</formula>
    </cfRule>
  </conditionalFormatting>
  <conditionalFormatting sqref="A26:A31">
    <cfRule type="expression" dxfId="1087" priority="15" stopIfTrue="1">
      <formula>MOD(ROW(),2)=0</formula>
    </cfRule>
    <cfRule type="expression" dxfId="1086" priority="16" stopIfTrue="1">
      <formula>MOD(ROW(),2)&lt;&gt;0</formula>
    </cfRule>
  </conditionalFormatting>
  <conditionalFormatting sqref="B26:D31">
    <cfRule type="expression" dxfId="1085" priority="17" stopIfTrue="1">
      <formula>MOD(ROW(),2)=0</formula>
    </cfRule>
    <cfRule type="expression" dxfId="1084" priority="18" stopIfTrue="1">
      <formula>MOD(ROW(),2)&lt;&gt;0</formula>
    </cfRule>
  </conditionalFormatting>
  <conditionalFormatting sqref="B19">
    <cfRule type="expression" dxfId="1083" priority="1" stopIfTrue="1">
      <formula>MOD(ROW(),2)=0</formula>
    </cfRule>
    <cfRule type="expression" dxfId="1082" priority="2" stopIfTrue="1">
      <formula>MOD(ROW(),2)&lt;&gt;0</formula>
    </cfRule>
  </conditionalFormatting>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43806-BB3A-4768-8DB1-AD69A2D36716}">
  <sheetPr codeName="Sheet21"/>
  <dimension ref="A1:D36"/>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CETV - x-210</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150</v>
      </c>
      <c r="C9" s="48"/>
      <c r="D9" s="48"/>
    </row>
    <row r="10" spans="1:4" ht="25.5" x14ac:dyDescent="0.2">
      <c r="A10" s="40" t="s">
        <v>6</v>
      </c>
      <c r="B10" s="48" t="s">
        <v>172</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210</v>
      </c>
      <c r="C14" s="48"/>
      <c r="D14" s="48"/>
    </row>
    <row r="15" spans="1:4" x14ac:dyDescent="0.2">
      <c r="A15" s="40" t="s">
        <v>476</v>
      </c>
      <c r="B15" s="48">
        <v>210</v>
      </c>
      <c r="C15" s="48"/>
      <c r="D15" s="48"/>
    </row>
    <row r="16" spans="1:4" x14ac:dyDescent="0.2">
      <c r="A16" s="40" t="s">
        <v>144</v>
      </c>
      <c r="B16" s="48" t="s">
        <v>195</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483</v>
      </c>
      <c r="D26" s="60" t="s">
        <v>481</v>
      </c>
    </row>
    <row r="27" spans="1:4" x14ac:dyDescent="0.2">
      <c r="A27" s="43">
        <v>55</v>
      </c>
      <c r="B27" s="44">
        <v>23.12</v>
      </c>
      <c r="C27" s="44">
        <v>1</v>
      </c>
      <c r="D27" s="44">
        <v>3.08</v>
      </c>
    </row>
    <row r="28" spans="1:4" x14ac:dyDescent="0.2">
      <c r="A28" s="43">
        <v>56</v>
      </c>
      <c r="B28" s="44">
        <v>22.6</v>
      </c>
      <c r="C28" s="44">
        <v>1</v>
      </c>
      <c r="D28" s="44">
        <v>3.11</v>
      </c>
    </row>
    <row r="29" spans="1:4" x14ac:dyDescent="0.2">
      <c r="A29" s="43">
        <v>57</v>
      </c>
      <c r="B29" s="44">
        <v>22.06</v>
      </c>
      <c r="C29" s="44">
        <v>1</v>
      </c>
      <c r="D29" s="44">
        <v>3.13</v>
      </c>
    </row>
    <row r="30" spans="1:4" x14ac:dyDescent="0.2">
      <c r="A30" s="43">
        <v>58</v>
      </c>
      <c r="B30" s="44">
        <v>21.52</v>
      </c>
      <c r="C30" s="44">
        <v>1</v>
      </c>
      <c r="D30" s="44">
        <v>3.16</v>
      </c>
    </row>
    <row r="31" spans="1:4" x14ac:dyDescent="0.2">
      <c r="A31" s="43">
        <v>59</v>
      </c>
      <c r="B31" s="44">
        <v>20.97</v>
      </c>
      <c r="C31" s="44">
        <v>1</v>
      </c>
      <c r="D31" s="44">
        <v>3.18</v>
      </c>
    </row>
    <row r="32" spans="1:4" x14ac:dyDescent="0.2">
      <c r="A32" s="43">
        <v>60</v>
      </c>
      <c r="B32" s="44">
        <v>20.420000000000002</v>
      </c>
      <c r="C32" s="44">
        <v>1</v>
      </c>
      <c r="D32" s="44">
        <v>3.2</v>
      </c>
    </row>
    <row r="33" spans="1:4" x14ac:dyDescent="0.2">
      <c r="A33" s="43">
        <v>61</v>
      </c>
      <c r="B33" s="44">
        <v>19.86</v>
      </c>
      <c r="C33" s="44">
        <v>1</v>
      </c>
      <c r="D33" s="44">
        <v>3.22</v>
      </c>
    </row>
    <row r="34" spans="1:4" x14ac:dyDescent="0.2">
      <c r="A34" s="43">
        <v>62</v>
      </c>
      <c r="B34" s="44">
        <v>19.29</v>
      </c>
      <c r="C34" s="44">
        <v>1</v>
      </c>
      <c r="D34" s="44">
        <v>3.24</v>
      </c>
    </row>
    <row r="35" spans="1:4" x14ac:dyDescent="0.2">
      <c r="A35" s="43">
        <v>63</v>
      </c>
      <c r="B35" s="44">
        <v>18.72</v>
      </c>
      <c r="C35" s="44">
        <v>1</v>
      </c>
      <c r="D35" s="44">
        <v>3.26</v>
      </c>
    </row>
    <row r="36" spans="1:4" x14ac:dyDescent="0.2">
      <c r="A36" s="43">
        <v>64</v>
      </c>
      <c r="B36" s="44">
        <v>18.14</v>
      </c>
      <c r="C36" s="44">
        <v>1</v>
      </c>
      <c r="D36" s="44">
        <v>3.16</v>
      </c>
    </row>
  </sheetData>
  <sheetProtection algorithmName="SHA-512" hashValue="bI73RHSt63uIqFhXx/Dgon8dKNBl3J2qFr5zzQWbVSHmLhgUjy37nwZd9EThPmDhM1M0waOK7A2L89jcjFsLaA==" saltValue="cGFHQwR94K35zHghXRpiQw==" spinCount="100000" sheet="1" objects="1" scenarios="1"/>
  <conditionalFormatting sqref="A6:A21">
    <cfRule type="expression" dxfId="1079" priority="11" stopIfTrue="1">
      <formula>MOD(ROW(),2)=0</formula>
    </cfRule>
    <cfRule type="expression" dxfId="1078" priority="12" stopIfTrue="1">
      <formula>MOD(ROW(),2)&lt;&gt;0</formula>
    </cfRule>
  </conditionalFormatting>
  <conditionalFormatting sqref="B6:D18 B20:D21 C19:D19">
    <cfRule type="expression" dxfId="1077" priority="13" stopIfTrue="1">
      <formula>MOD(ROW(),2)=0</formula>
    </cfRule>
    <cfRule type="expression" dxfId="1076" priority="14" stopIfTrue="1">
      <formula>MOD(ROW(),2)&lt;&gt;0</formula>
    </cfRule>
  </conditionalFormatting>
  <conditionalFormatting sqref="A26:A36">
    <cfRule type="expression" dxfId="1075" priority="15" stopIfTrue="1">
      <formula>MOD(ROW(),2)=0</formula>
    </cfRule>
    <cfRule type="expression" dxfId="1074" priority="16" stopIfTrue="1">
      <formula>MOD(ROW(),2)&lt;&gt;0</formula>
    </cfRule>
  </conditionalFormatting>
  <conditionalFormatting sqref="B26:D36">
    <cfRule type="expression" dxfId="1073" priority="17" stopIfTrue="1">
      <formula>MOD(ROW(),2)=0</formula>
    </cfRule>
    <cfRule type="expression" dxfId="1072" priority="18" stopIfTrue="1">
      <formula>MOD(ROW(),2)&lt;&gt;0</formula>
    </cfRule>
  </conditionalFormatting>
  <conditionalFormatting sqref="B19">
    <cfRule type="expression" dxfId="1071" priority="1" stopIfTrue="1">
      <formula>MOD(ROW(),2)=0</formula>
    </cfRule>
    <cfRule type="expression" dxfId="1070" priority="2" stopIfTrue="1">
      <formula>MOD(ROW(),2)&lt;&gt;0</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33D9E-D30C-4C9D-977A-0960A313CEF5}">
  <sheetPr codeName="Sheet4">
    <tabColor theme="2" tint="0.59999389629810485"/>
  </sheetPr>
  <dimension ref="A1:B16"/>
  <sheetViews>
    <sheetView showGridLines="0" showRowColHeaders="0" zoomScaleNormal="100" workbookViewId="0">
      <selection activeCell="B17" sqref="B17"/>
    </sheetView>
  </sheetViews>
  <sheetFormatPr defaultColWidth="9.28515625" defaultRowHeight="15" x14ac:dyDescent="0.2"/>
  <cols>
    <col min="1" max="1" width="16.5703125" style="12" customWidth="1"/>
    <col min="2" max="2" width="120.5703125" style="1" customWidth="1"/>
    <col min="3" max="16384" width="9.28515625" style="1"/>
  </cols>
  <sheetData>
    <row r="1" spans="1:2" ht="20.25" x14ac:dyDescent="0.3">
      <c r="A1" s="11" t="s">
        <v>0</v>
      </c>
    </row>
    <row r="2" spans="1:2" ht="15.75" x14ac:dyDescent="0.25">
      <c r="A2" s="13" t="s">
        <v>1</v>
      </c>
      <c r="B2" s="3" t="str">
        <f>wb_title</f>
        <v>Police_EW - Consolidated Factor Spreadsheet</v>
      </c>
    </row>
    <row r="3" spans="1:2" ht="15.75" x14ac:dyDescent="0.25">
      <c r="A3" s="13" t="s">
        <v>2</v>
      </c>
      <c r="B3" s="3" t="s">
        <v>7</v>
      </c>
    </row>
    <row r="6" spans="1:2" ht="15.75" x14ac:dyDescent="0.25">
      <c r="A6" s="17" t="str">
        <f>"Purpose of the " &amp; client_name &amp; " Consolidated Factor Spreadsheet"</f>
        <v>Purpose of the HO Consolidated Factor Spreadsheet</v>
      </c>
      <c r="B6" s="7"/>
    </row>
    <row r="7" spans="1:2" x14ac:dyDescent="0.2">
      <c r="A7" s="18"/>
      <c r="B7" s="8"/>
    </row>
    <row r="8" spans="1:2" ht="105" x14ac:dyDescent="0.2">
      <c r="A8" s="18"/>
      <c r="B8" s="9" t="str">
        <f>"This spreadsheet is provided by GAD at the request of " &amp; client_name &amp; " ('" &amp; client_abbr &amp; "').  Its purpose is to set out in one place for convenience the actuarial factors provided by GAD to " &amp; client_abbr &amp; " from time to time in respect of " &amp; scheme_name &amp; _xlfn._LONGTEXT("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 &amp; client_abbr &amp; ")]."</f>
        <v>This spreadsheet is provided by GAD at the request of HO ('Home Office').  Its purpose is to set out in one place for convenience the actuarial factors provided by GAD to Home Office from time to time in respect of Police Pension Scheme (England &amp; Wales) and related schemes, and the dates on which these factors have been sent to the client and implemented by the client.  It should not be used or relied on for any other purpose and GAD has no liability for any act or omission taken on the basis of this spreadsheet.  In particular, it does not constitute an instruction or manual for plan administration purposes, and it does not cover the implementation or backdating of factors other than to specify the factor implementation date (if provided by Home Office)].</v>
      </c>
    </row>
    <row r="9" spans="1:2" ht="30" x14ac:dyDescent="0.2">
      <c r="A9" s="18"/>
      <c r="B9" s="9" t="str">
        <f>"GAD has no liability for any changes made to this spreadsheet whilst being used by " &amp; client_abbr &amp; " or any other third party."</f>
        <v>GAD has no liability for any changes made to this spreadsheet whilst being used by Home Office or any other third party.</v>
      </c>
    </row>
    <row r="10" spans="1:2" x14ac:dyDescent="0.2">
      <c r="A10" s="18"/>
      <c r="B10" s="9" t="s">
        <v>32</v>
      </c>
    </row>
    <row r="11" spans="1:2" x14ac:dyDescent="0.2">
      <c r="A11" s="19"/>
      <c r="B11" s="10" t="s">
        <v>33</v>
      </c>
    </row>
    <row r="13" spans="1:2" ht="15.75" x14ac:dyDescent="0.25">
      <c r="A13" s="26"/>
      <c r="B13" s="27"/>
    </row>
    <row r="14" spans="1:2" x14ac:dyDescent="0.2">
      <c r="A14" s="28"/>
      <c r="B14" s="27"/>
    </row>
    <row r="15" spans="1:2" x14ac:dyDescent="0.2">
      <c r="A15" s="28"/>
      <c r="B15" s="29"/>
    </row>
    <row r="16" spans="1:2" x14ac:dyDescent="0.2">
      <c r="A16" s="28"/>
      <c r="B16" s="29"/>
    </row>
  </sheetData>
  <pageMargins left="0.7" right="0.7" top="0.75" bottom="0.75" header="0.3" footer="0.3"/>
  <pageSetup paperSize="9" orientation="portrait" r:id="rId1"/>
  <headerFooter>
    <oddHeader>&amp;L&amp;Z&amp;F  [&amp;A]</oddHeader>
    <oddFooter>&amp;LPage &amp;P of &amp;N&amp;R&amp;T &amp;D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F2A18-26E1-4B92-A9CD-2CB583F4E3C8}">
  <sheetPr codeName="Sheet22"/>
  <dimension ref="A1:D36"/>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CETV - x-211</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150</v>
      </c>
      <c r="C9" s="48"/>
      <c r="D9" s="48"/>
    </row>
    <row r="10" spans="1:4" ht="25.5" x14ac:dyDescent="0.2">
      <c r="A10" s="40" t="s">
        <v>6</v>
      </c>
      <c r="B10" s="48" t="s">
        <v>172</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211</v>
      </c>
      <c r="C14" s="48"/>
      <c r="D14" s="48"/>
    </row>
    <row r="15" spans="1:4" x14ac:dyDescent="0.2">
      <c r="A15" s="40" t="s">
        <v>476</v>
      </c>
      <c r="B15" s="48">
        <v>211</v>
      </c>
      <c r="C15" s="48"/>
      <c r="D15" s="48"/>
    </row>
    <row r="16" spans="1:4" x14ac:dyDescent="0.2">
      <c r="A16" s="40" t="s">
        <v>144</v>
      </c>
      <c r="B16" s="48" t="s">
        <v>197</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483</v>
      </c>
      <c r="D26" s="60" t="s">
        <v>481</v>
      </c>
    </row>
    <row r="27" spans="1:4" x14ac:dyDescent="0.2">
      <c r="A27" s="43">
        <v>55</v>
      </c>
      <c r="B27" s="44">
        <v>23.12</v>
      </c>
      <c r="C27" s="44">
        <v>1</v>
      </c>
      <c r="D27" s="44">
        <v>3.08</v>
      </c>
    </row>
    <row r="28" spans="1:4" x14ac:dyDescent="0.2">
      <c r="A28" s="43">
        <v>56</v>
      </c>
      <c r="B28" s="44">
        <v>22.6</v>
      </c>
      <c r="C28" s="44">
        <v>1</v>
      </c>
      <c r="D28" s="44">
        <v>3.11</v>
      </c>
    </row>
    <row r="29" spans="1:4" x14ac:dyDescent="0.2">
      <c r="A29" s="43">
        <v>57</v>
      </c>
      <c r="B29" s="44">
        <v>22.06</v>
      </c>
      <c r="C29" s="44">
        <v>1</v>
      </c>
      <c r="D29" s="44">
        <v>3.13</v>
      </c>
    </row>
    <row r="30" spans="1:4" x14ac:dyDescent="0.2">
      <c r="A30" s="43">
        <v>58</v>
      </c>
      <c r="B30" s="44">
        <v>21.52</v>
      </c>
      <c r="C30" s="44">
        <v>1</v>
      </c>
      <c r="D30" s="44">
        <v>3.16</v>
      </c>
    </row>
    <row r="31" spans="1:4" x14ac:dyDescent="0.2">
      <c r="A31" s="43">
        <v>59</v>
      </c>
      <c r="B31" s="44">
        <v>20.97</v>
      </c>
      <c r="C31" s="44">
        <v>1</v>
      </c>
      <c r="D31" s="44">
        <v>3.18</v>
      </c>
    </row>
    <row r="32" spans="1:4" x14ac:dyDescent="0.2">
      <c r="A32" s="43">
        <v>60</v>
      </c>
      <c r="B32" s="44">
        <v>20.420000000000002</v>
      </c>
      <c r="C32" s="44">
        <v>1</v>
      </c>
      <c r="D32" s="44">
        <v>3.2</v>
      </c>
    </row>
    <row r="33" spans="1:4" x14ac:dyDescent="0.2">
      <c r="A33" s="43">
        <v>61</v>
      </c>
      <c r="B33" s="44">
        <v>19.86</v>
      </c>
      <c r="C33" s="44">
        <v>1</v>
      </c>
      <c r="D33" s="44">
        <v>3.22</v>
      </c>
    </row>
    <row r="34" spans="1:4" x14ac:dyDescent="0.2">
      <c r="A34" s="43">
        <v>62</v>
      </c>
      <c r="B34" s="44">
        <v>19.29</v>
      </c>
      <c r="C34" s="44">
        <v>1</v>
      </c>
      <c r="D34" s="44">
        <v>3.24</v>
      </c>
    </row>
    <row r="35" spans="1:4" x14ac:dyDescent="0.2">
      <c r="A35" s="43">
        <v>63</v>
      </c>
      <c r="B35" s="44">
        <v>18.72</v>
      </c>
      <c r="C35" s="44">
        <v>1</v>
      </c>
      <c r="D35" s="44">
        <v>3.26</v>
      </c>
    </row>
    <row r="36" spans="1:4" x14ac:dyDescent="0.2">
      <c r="A36" s="43">
        <v>64</v>
      </c>
      <c r="B36" s="44">
        <v>18.14</v>
      </c>
      <c r="C36" s="44">
        <v>1</v>
      </c>
      <c r="D36" s="44">
        <v>3.16</v>
      </c>
    </row>
  </sheetData>
  <sheetProtection algorithmName="SHA-512" hashValue="NXOkHnu4TbU2z+Pd1YkhyTFSkUlnH8xGkKFBfeMV/nuA1GCSiYDYHicEPt9qBChbSz4+b3fjY61P6nWfdWE7YQ==" saltValue="45Wnmf9883LEBXoPeNDJAA==" spinCount="100000" sheet="1" objects="1" scenarios="1"/>
  <conditionalFormatting sqref="A6:A21">
    <cfRule type="expression" dxfId="1067" priority="11" stopIfTrue="1">
      <formula>MOD(ROW(),2)=0</formula>
    </cfRule>
    <cfRule type="expression" dxfId="1066" priority="12" stopIfTrue="1">
      <formula>MOD(ROW(),2)&lt;&gt;0</formula>
    </cfRule>
  </conditionalFormatting>
  <conditionalFormatting sqref="B6:D18 B20:D21 C19:D19">
    <cfRule type="expression" dxfId="1065" priority="13" stopIfTrue="1">
      <formula>MOD(ROW(),2)=0</formula>
    </cfRule>
    <cfRule type="expression" dxfId="1064" priority="14" stopIfTrue="1">
      <formula>MOD(ROW(),2)&lt;&gt;0</formula>
    </cfRule>
  </conditionalFormatting>
  <conditionalFormatting sqref="A26:A36">
    <cfRule type="expression" dxfId="1063" priority="15" stopIfTrue="1">
      <formula>MOD(ROW(),2)=0</formula>
    </cfRule>
    <cfRule type="expression" dxfId="1062" priority="16" stopIfTrue="1">
      <formula>MOD(ROW(),2)&lt;&gt;0</formula>
    </cfRule>
  </conditionalFormatting>
  <conditionalFormatting sqref="B26:D36">
    <cfRule type="expression" dxfId="1061" priority="17" stopIfTrue="1">
      <formula>MOD(ROW(),2)=0</formula>
    </cfRule>
    <cfRule type="expression" dxfId="1060" priority="18" stopIfTrue="1">
      <formula>MOD(ROW(),2)&lt;&gt;0</formula>
    </cfRule>
  </conditionalFormatting>
  <conditionalFormatting sqref="B19">
    <cfRule type="expression" dxfId="1059" priority="1" stopIfTrue="1">
      <formula>MOD(ROW(),2)=0</formula>
    </cfRule>
    <cfRule type="expression" dxfId="1058" priority="2" stopIfTrue="1">
      <formula>MOD(ROW(),2)&lt;&gt;0</formula>
    </cfRule>
  </conditionalFormatting>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6056F-81FD-4C49-81E8-8F518F044584}">
  <sheetPr codeName="Sheet23"/>
  <dimension ref="A1:C73"/>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x-212</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198</v>
      </c>
      <c r="C10" s="48"/>
    </row>
    <row r="11" spans="1:3" x14ac:dyDescent="0.2">
      <c r="A11" s="40" t="s">
        <v>139</v>
      </c>
      <c r="B11" s="48" t="s">
        <v>152</v>
      </c>
      <c r="C11" s="48"/>
    </row>
    <row r="12" spans="1:3" x14ac:dyDescent="0.2">
      <c r="A12" s="40" t="s">
        <v>140</v>
      </c>
      <c r="B12" s="48" t="s">
        <v>153</v>
      </c>
      <c r="C12" s="48"/>
    </row>
    <row r="13" spans="1:3" x14ac:dyDescent="0.2">
      <c r="A13" s="40" t="s">
        <v>475</v>
      </c>
      <c r="B13" s="48">
        <v>0</v>
      </c>
      <c r="C13" s="48"/>
    </row>
    <row r="14" spans="1:3" x14ac:dyDescent="0.2">
      <c r="A14" s="40" t="s">
        <v>142</v>
      </c>
      <c r="B14" s="48">
        <v>212</v>
      </c>
      <c r="C14" s="48"/>
    </row>
    <row r="15" spans="1:3" x14ac:dyDescent="0.2">
      <c r="A15" s="40" t="s">
        <v>476</v>
      </c>
      <c r="B15" s="48">
        <v>212</v>
      </c>
      <c r="C15" s="48"/>
    </row>
    <row r="16" spans="1:3" x14ac:dyDescent="0.2">
      <c r="A16" s="40" t="s">
        <v>144</v>
      </c>
      <c r="B16" s="48" t="s">
        <v>200</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7.53</v>
      </c>
      <c r="C27" s="44">
        <v>1.8</v>
      </c>
    </row>
    <row r="28" spans="1:3" x14ac:dyDescent="0.2">
      <c r="A28" s="43">
        <v>19</v>
      </c>
      <c r="B28" s="44">
        <v>7.66</v>
      </c>
      <c r="C28" s="44">
        <v>1.88</v>
      </c>
    </row>
    <row r="29" spans="1:3" x14ac:dyDescent="0.2">
      <c r="A29" s="43">
        <v>20</v>
      </c>
      <c r="B29" s="44">
        <v>7.8</v>
      </c>
      <c r="C29" s="44">
        <v>1.91</v>
      </c>
    </row>
    <row r="30" spans="1:3" x14ac:dyDescent="0.2">
      <c r="A30" s="43">
        <v>21</v>
      </c>
      <c r="B30" s="44">
        <v>7.93</v>
      </c>
      <c r="C30" s="44">
        <v>1.95</v>
      </c>
    </row>
    <row r="31" spans="1:3" x14ac:dyDescent="0.2">
      <c r="A31" s="43">
        <v>22</v>
      </c>
      <c r="B31" s="44">
        <v>8.08</v>
      </c>
      <c r="C31" s="44">
        <v>1.98</v>
      </c>
    </row>
    <row r="32" spans="1:3" x14ac:dyDescent="0.2">
      <c r="A32" s="43">
        <v>23</v>
      </c>
      <c r="B32" s="44">
        <v>8.2200000000000006</v>
      </c>
      <c r="C32" s="44">
        <v>2.0099999999999998</v>
      </c>
    </row>
    <row r="33" spans="1:3" x14ac:dyDescent="0.2">
      <c r="A33" s="43">
        <v>24</v>
      </c>
      <c r="B33" s="44">
        <v>8.36</v>
      </c>
      <c r="C33" s="44">
        <v>2.0499999999999998</v>
      </c>
    </row>
    <row r="34" spans="1:3" x14ac:dyDescent="0.2">
      <c r="A34" s="43">
        <v>25</v>
      </c>
      <c r="B34" s="44">
        <v>8.51</v>
      </c>
      <c r="C34" s="44">
        <v>2.08</v>
      </c>
    </row>
    <row r="35" spans="1:3" x14ac:dyDescent="0.2">
      <c r="A35" s="43">
        <v>26</v>
      </c>
      <c r="B35" s="44">
        <v>8.66</v>
      </c>
      <c r="C35" s="44">
        <v>2.12</v>
      </c>
    </row>
    <row r="36" spans="1:3" x14ac:dyDescent="0.2">
      <c r="A36" s="43">
        <v>27</v>
      </c>
      <c r="B36" s="44">
        <v>8.82</v>
      </c>
      <c r="C36" s="44">
        <v>2.15</v>
      </c>
    </row>
    <row r="37" spans="1:3" x14ac:dyDescent="0.2">
      <c r="A37" s="43">
        <v>28</v>
      </c>
      <c r="B37" s="44">
        <v>8.9700000000000006</v>
      </c>
      <c r="C37" s="44">
        <v>2.19</v>
      </c>
    </row>
    <row r="38" spans="1:3" x14ac:dyDescent="0.2">
      <c r="A38" s="43">
        <v>29</v>
      </c>
      <c r="B38" s="44">
        <v>9.1300000000000008</v>
      </c>
      <c r="C38" s="44">
        <v>2.23</v>
      </c>
    </row>
    <row r="39" spans="1:3" x14ac:dyDescent="0.2">
      <c r="A39" s="43">
        <v>30</v>
      </c>
      <c r="B39" s="44">
        <v>9.2899999999999991</v>
      </c>
      <c r="C39" s="44">
        <v>2.27</v>
      </c>
    </row>
    <row r="40" spans="1:3" x14ac:dyDescent="0.2">
      <c r="A40" s="43">
        <v>31</v>
      </c>
      <c r="B40" s="44">
        <v>9.4600000000000009</v>
      </c>
      <c r="C40" s="44">
        <v>2.31</v>
      </c>
    </row>
    <row r="41" spans="1:3" x14ac:dyDescent="0.2">
      <c r="A41" s="43">
        <v>32</v>
      </c>
      <c r="B41" s="44">
        <v>9.6300000000000008</v>
      </c>
      <c r="C41" s="44">
        <v>2.34</v>
      </c>
    </row>
    <row r="42" spans="1:3" x14ac:dyDescent="0.2">
      <c r="A42" s="43">
        <v>33</v>
      </c>
      <c r="B42" s="44">
        <v>9.8000000000000007</v>
      </c>
      <c r="C42" s="44">
        <v>2.39</v>
      </c>
    </row>
    <row r="43" spans="1:3" x14ac:dyDescent="0.2">
      <c r="A43" s="43">
        <v>34</v>
      </c>
      <c r="B43" s="44">
        <v>9.9700000000000006</v>
      </c>
      <c r="C43" s="44">
        <v>2.4300000000000002</v>
      </c>
    </row>
    <row r="44" spans="1:3" x14ac:dyDescent="0.2">
      <c r="A44" s="43">
        <v>35</v>
      </c>
      <c r="B44" s="44">
        <v>10.15</v>
      </c>
      <c r="C44" s="44">
        <v>2.4700000000000002</v>
      </c>
    </row>
    <row r="45" spans="1:3" x14ac:dyDescent="0.2">
      <c r="A45" s="43">
        <v>36</v>
      </c>
      <c r="B45" s="44">
        <v>10.33</v>
      </c>
      <c r="C45" s="44">
        <v>2.5099999999999998</v>
      </c>
    </row>
    <row r="46" spans="1:3" x14ac:dyDescent="0.2">
      <c r="A46" s="43">
        <v>37</v>
      </c>
      <c r="B46" s="44">
        <v>10.51</v>
      </c>
      <c r="C46" s="44">
        <v>2.5499999999999998</v>
      </c>
    </row>
    <row r="47" spans="1:3" x14ac:dyDescent="0.2">
      <c r="A47" s="43">
        <v>38</v>
      </c>
      <c r="B47" s="44">
        <v>10.7</v>
      </c>
      <c r="C47" s="44">
        <v>2.59</v>
      </c>
    </row>
    <row r="48" spans="1:3" x14ac:dyDescent="0.2">
      <c r="A48" s="43">
        <v>39</v>
      </c>
      <c r="B48" s="44">
        <v>10.89</v>
      </c>
      <c r="C48" s="44">
        <v>2.63</v>
      </c>
    </row>
    <row r="49" spans="1:3" x14ac:dyDescent="0.2">
      <c r="A49" s="43">
        <v>40</v>
      </c>
      <c r="B49" s="44">
        <v>11.08</v>
      </c>
      <c r="C49" s="44">
        <v>2.68</v>
      </c>
    </row>
    <row r="50" spans="1:3" x14ac:dyDescent="0.2">
      <c r="A50" s="43">
        <v>41</v>
      </c>
      <c r="B50" s="44">
        <v>11.28</v>
      </c>
      <c r="C50" s="44">
        <v>2.72</v>
      </c>
    </row>
    <row r="51" spans="1:3" x14ac:dyDescent="0.2">
      <c r="A51" s="43">
        <v>42</v>
      </c>
      <c r="B51" s="44">
        <v>11.48</v>
      </c>
      <c r="C51" s="44">
        <v>2.76</v>
      </c>
    </row>
    <row r="52" spans="1:3" x14ac:dyDescent="0.2">
      <c r="A52" s="43">
        <v>43</v>
      </c>
      <c r="B52" s="44">
        <v>11.69</v>
      </c>
      <c r="C52" s="44">
        <v>2.8</v>
      </c>
    </row>
    <row r="53" spans="1:3" x14ac:dyDescent="0.2">
      <c r="A53" s="43">
        <v>44</v>
      </c>
      <c r="B53" s="44">
        <v>11.9</v>
      </c>
      <c r="C53" s="44">
        <v>2.84</v>
      </c>
    </row>
    <row r="54" spans="1:3" x14ac:dyDescent="0.2">
      <c r="A54" s="43">
        <v>45</v>
      </c>
      <c r="B54" s="44">
        <v>12.12</v>
      </c>
      <c r="C54" s="44">
        <v>2.88</v>
      </c>
    </row>
    <row r="55" spans="1:3" x14ac:dyDescent="0.2">
      <c r="A55" s="43">
        <v>46</v>
      </c>
      <c r="B55" s="44">
        <v>12.34</v>
      </c>
      <c r="C55" s="44">
        <v>2.92</v>
      </c>
    </row>
    <row r="56" spans="1:3" x14ac:dyDescent="0.2">
      <c r="A56" s="43">
        <v>47</v>
      </c>
      <c r="B56" s="44">
        <v>12.56</v>
      </c>
      <c r="C56" s="44">
        <v>2.96</v>
      </c>
    </row>
    <row r="57" spans="1:3" x14ac:dyDescent="0.2">
      <c r="A57" s="43">
        <v>48</v>
      </c>
      <c r="B57" s="44">
        <v>12.8</v>
      </c>
      <c r="C57" s="44">
        <v>3</v>
      </c>
    </row>
    <row r="58" spans="1:3" x14ac:dyDescent="0.2">
      <c r="A58" s="43">
        <v>49</v>
      </c>
      <c r="B58" s="44">
        <v>13.03</v>
      </c>
      <c r="C58" s="44">
        <v>3.03</v>
      </c>
    </row>
    <row r="59" spans="1:3" x14ac:dyDescent="0.2">
      <c r="A59" s="43">
        <v>50</v>
      </c>
      <c r="B59" s="44">
        <v>13.28</v>
      </c>
      <c r="C59" s="44">
        <v>3.07</v>
      </c>
    </row>
    <row r="60" spans="1:3" x14ac:dyDescent="0.2">
      <c r="A60" s="43">
        <v>51</v>
      </c>
      <c r="B60" s="44">
        <v>13.52</v>
      </c>
      <c r="C60" s="44">
        <v>3.1</v>
      </c>
    </row>
    <row r="61" spans="1:3" x14ac:dyDescent="0.2">
      <c r="A61" s="43">
        <v>52</v>
      </c>
      <c r="B61" s="44">
        <v>13.78</v>
      </c>
      <c r="C61" s="44">
        <v>3.14</v>
      </c>
    </row>
    <row r="62" spans="1:3" x14ac:dyDescent="0.2">
      <c r="A62" s="43">
        <v>53</v>
      </c>
      <c r="B62" s="44">
        <v>14.04</v>
      </c>
      <c r="C62" s="44">
        <v>3.17</v>
      </c>
    </row>
    <row r="63" spans="1:3" x14ac:dyDescent="0.2">
      <c r="A63" s="43">
        <v>54</v>
      </c>
      <c r="B63" s="44">
        <v>14.31</v>
      </c>
      <c r="C63" s="44">
        <v>3.19</v>
      </c>
    </row>
    <row r="64" spans="1:3" x14ac:dyDescent="0.2">
      <c r="A64" s="43">
        <v>55</v>
      </c>
      <c r="B64" s="44">
        <v>14.6</v>
      </c>
      <c r="C64" s="44">
        <v>3.22</v>
      </c>
    </row>
    <row r="65" spans="1:3" x14ac:dyDescent="0.2">
      <c r="A65" s="43">
        <v>56</v>
      </c>
      <c r="B65" s="44">
        <v>14.89</v>
      </c>
      <c r="C65" s="44">
        <v>3.24</v>
      </c>
    </row>
    <row r="66" spans="1:3" x14ac:dyDescent="0.2">
      <c r="A66" s="43">
        <v>57</v>
      </c>
      <c r="B66" s="44">
        <v>15.19</v>
      </c>
      <c r="C66" s="44">
        <v>3.25</v>
      </c>
    </row>
    <row r="67" spans="1:3" x14ac:dyDescent="0.2">
      <c r="A67" s="43">
        <v>58</v>
      </c>
      <c r="B67" s="44">
        <v>15.5</v>
      </c>
      <c r="C67" s="44">
        <v>3.27</v>
      </c>
    </row>
    <row r="68" spans="1:3" x14ac:dyDescent="0.2">
      <c r="A68" s="43">
        <v>59</v>
      </c>
      <c r="B68" s="44">
        <v>15.82</v>
      </c>
      <c r="C68" s="44">
        <v>3.28</v>
      </c>
    </row>
    <row r="69" spans="1:3" x14ac:dyDescent="0.2">
      <c r="A69" s="43">
        <v>60</v>
      </c>
      <c r="B69" s="44">
        <v>16.16</v>
      </c>
      <c r="C69" s="44">
        <v>3.3</v>
      </c>
    </row>
    <row r="70" spans="1:3" x14ac:dyDescent="0.2">
      <c r="A70" s="43">
        <v>61</v>
      </c>
      <c r="B70" s="44">
        <v>16.510000000000002</v>
      </c>
      <c r="C70" s="44">
        <v>3.3</v>
      </c>
    </row>
    <row r="71" spans="1:3" x14ac:dyDescent="0.2">
      <c r="A71" s="43">
        <v>62</v>
      </c>
      <c r="B71" s="44">
        <v>16.87</v>
      </c>
      <c r="C71" s="44">
        <v>3.31</v>
      </c>
    </row>
    <row r="72" spans="1:3" x14ac:dyDescent="0.2">
      <c r="A72" s="43">
        <v>63</v>
      </c>
      <c r="B72" s="44">
        <v>17.25</v>
      </c>
      <c r="C72" s="44">
        <v>3.31</v>
      </c>
    </row>
    <row r="73" spans="1:3" x14ac:dyDescent="0.2">
      <c r="A73" s="43">
        <v>64</v>
      </c>
      <c r="B73" s="44">
        <v>17.64</v>
      </c>
      <c r="C73" s="44">
        <v>3.3</v>
      </c>
    </row>
  </sheetData>
  <sheetProtection algorithmName="SHA-512" hashValue="YbjmFmKIAvW5FpIwmfTs/Af7yDldEcvDR//Szx2SqyTqRHftMh6co4OSr3r0BEISQQWuvBIF8SM3t1PZqHzTdA==" saltValue="anrxVv2DX5g1pBVY4Ek+Zg==" spinCount="100000" sheet="1" objects="1" scenarios="1"/>
  <conditionalFormatting sqref="A6:A21">
    <cfRule type="expression" dxfId="1055" priority="11" stopIfTrue="1">
      <formula>MOD(ROW(),2)=0</formula>
    </cfRule>
    <cfRule type="expression" dxfId="1054" priority="12" stopIfTrue="1">
      <formula>MOD(ROW(),2)&lt;&gt;0</formula>
    </cfRule>
  </conditionalFormatting>
  <conditionalFormatting sqref="B6:C18 B20:C21 C19">
    <cfRule type="expression" dxfId="1053" priority="13" stopIfTrue="1">
      <formula>MOD(ROW(),2)=0</formula>
    </cfRule>
    <cfRule type="expression" dxfId="1052" priority="14" stopIfTrue="1">
      <formula>MOD(ROW(),2)&lt;&gt;0</formula>
    </cfRule>
  </conditionalFormatting>
  <conditionalFormatting sqref="A26:A73">
    <cfRule type="expression" dxfId="1051" priority="15" stopIfTrue="1">
      <formula>MOD(ROW(),2)=0</formula>
    </cfRule>
    <cfRule type="expression" dxfId="1050" priority="16" stopIfTrue="1">
      <formula>MOD(ROW(),2)&lt;&gt;0</formula>
    </cfRule>
  </conditionalFormatting>
  <conditionalFormatting sqref="B26:C73">
    <cfRule type="expression" dxfId="1049" priority="17" stopIfTrue="1">
      <formula>MOD(ROW(),2)=0</formula>
    </cfRule>
    <cfRule type="expression" dxfId="1048" priority="18" stopIfTrue="1">
      <formula>MOD(ROW(),2)&lt;&gt;0</formula>
    </cfRule>
  </conditionalFormatting>
  <conditionalFormatting sqref="B19">
    <cfRule type="expression" dxfId="1047" priority="1" stopIfTrue="1">
      <formula>MOD(ROW(),2)=0</formula>
    </cfRule>
    <cfRule type="expression" dxfId="1046" priority="2" stopIfTrue="1">
      <formula>MOD(ROW(),2)&lt;&gt;0</formula>
    </cfRule>
  </conditionalFormatting>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769FD-2146-4E56-B681-82E58286E3F1}">
  <sheetPr codeName="Sheet24"/>
  <dimension ref="A1:C74"/>
  <sheetViews>
    <sheetView showGridLines="0" topLeftCell="A5"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x-213</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201</v>
      </c>
      <c r="C10" s="48"/>
    </row>
    <row r="11" spans="1:3" x14ac:dyDescent="0.2">
      <c r="A11" s="40" t="s">
        <v>139</v>
      </c>
      <c r="B11" s="48" t="s">
        <v>152</v>
      </c>
      <c r="C11" s="48"/>
    </row>
    <row r="12" spans="1:3" x14ac:dyDescent="0.2">
      <c r="A12" s="40" t="s">
        <v>140</v>
      </c>
      <c r="B12" s="48" t="s">
        <v>153</v>
      </c>
      <c r="C12" s="48"/>
    </row>
    <row r="13" spans="1:3" x14ac:dyDescent="0.2">
      <c r="A13" s="40" t="s">
        <v>475</v>
      </c>
      <c r="B13" s="48">
        <v>0</v>
      </c>
      <c r="C13" s="48"/>
    </row>
    <row r="14" spans="1:3" x14ac:dyDescent="0.2">
      <c r="A14" s="40" t="s">
        <v>142</v>
      </c>
      <c r="B14" s="48">
        <v>213</v>
      </c>
      <c r="C14" s="48"/>
    </row>
    <row r="15" spans="1:3" x14ac:dyDescent="0.2">
      <c r="A15" s="40" t="s">
        <v>476</v>
      </c>
      <c r="B15" s="48">
        <v>213</v>
      </c>
      <c r="C15" s="48"/>
    </row>
    <row r="16" spans="1:3" x14ac:dyDescent="0.2">
      <c r="A16" s="40" t="s">
        <v>144</v>
      </c>
      <c r="B16" s="48" t="s">
        <v>203</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7.15</v>
      </c>
      <c r="C27" s="44">
        <v>1.81</v>
      </c>
    </row>
    <row r="28" spans="1:3" x14ac:dyDescent="0.2">
      <c r="A28" s="43">
        <v>19</v>
      </c>
      <c r="B28" s="44">
        <v>7.28</v>
      </c>
      <c r="C28" s="44">
        <v>1.89</v>
      </c>
    </row>
    <row r="29" spans="1:3" x14ac:dyDescent="0.2">
      <c r="A29" s="43">
        <v>20</v>
      </c>
      <c r="B29" s="44">
        <v>7.41</v>
      </c>
      <c r="C29" s="44">
        <v>1.92</v>
      </c>
    </row>
    <row r="30" spans="1:3" x14ac:dyDescent="0.2">
      <c r="A30" s="43">
        <v>21</v>
      </c>
      <c r="B30" s="44">
        <v>7.54</v>
      </c>
      <c r="C30" s="44">
        <v>1.96</v>
      </c>
    </row>
    <row r="31" spans="1:3" x14ac:dyDescent="0.2">
      <c r="A31" s="43">
        <v>22</v>
      </c>
      <c r="B31" s="44">
        <v>7.67</v>
      </c>
      <c r="C31" s="44">
        <v>1.99</v>
      </c>
    </row>
    <row r="32" spans="1:3" x14ac:dyDescent="0.2">
      <c r="A32" s="43">
        <v>23</v>
      </c>
      <c r="B32" s="44">
        <v>7.81</v>
      </c>
      <c r="C32" s="44">
        <v>2.02</v>
      </c>
    </row>
    <row r="33" spans="1:3" x14ac:dyDescent="0.2">
      <c r="A33" s="43">
        <v>24</v>
      </c>
      <c r="B33" s="44">
        <v>7.94</v>
      </c>
      <c r="C33" s="44">
        <v>2.06</v>
      </c>
    </row>
    <row r="34" spans="1:3" x14ac:dyDescent="0.2">
      <c r="A34" s="43">
        <v>25</v>
      </c>
      <c r="B34" s="44">
        <v>8.08</v>
      </c>
      <c r="C34" s="44">
        <v>2.09</v>
      </c>
    </row>
    <row r="35" spans="1:3" x14ac:dyDescent="0.2">
      <c r="A35" s="43">
        <v>26</v>
      </c>
      <c r="B35" s="44">
        <v>8.23</v>
      </c>
      <c r="C35" s="44">
        <v>2.13</v>
      </c>
    </row>
    <row r="36" spans="1:3" x14ac:dyDescent="0.2">
      <c r="A36" s="43">
        <v>27</v>
      </c>
      <c r="B36" s="44">
        <v>8.3699999999999992</v>
      </c>
      <c r="C36" s="44">
        <v>2.16</v>
      </c>
    </row>
    <row r="37" spans="1:3" x14ac:dyDescent="0.2">
      <c r="A37" s="43">
        <v>28</v>
      </c>
      <c r="B37" s="44">
        <v>8.52</v>
      </c>
      <c r="C37" s="44">
        <v>2.2000000000000002</v>
      </c>
    </row>
    <row r="38" spans="1:3" x14ac:dyDescent="0.2">
      <c r="A38" s="43">
        <v>29</v>
      </c>
      <c r="B38" s="44">
        <v>8.67</v>
      </c>
      <c r="C38" s="44">
        <v>2.2400000000000002</v>
      </c>
    </row>
    <row r="39" spans="1:3" x14ac:dyDescent="0.2">
      <c r="A39" s="43">
        <v>30</v>
      </c>
      <c r="B39" s="44">
        <v>8.82</v>
      </c>
      <c r="C39" s="44">
        <v>2.2799999999999998</v>
      </c>
    </row>
    <row r="40" spans="1:3" x14ac:dyDescent="0.2">
      <c r="A40" s="43">
        <v>31</v>
      </c>
      <c r="B40" s="44">
        <v>8.98</v>
      </c>
      <c r="C40" s="44">
        <v>2.3199999999999998</v>
      </c>
    </row>
    <row r="41" spans="1:3" x14ac:dyDescent="0.2">
      <c r="A41" s="43">
        <v>32</v>
      </c>
      <c r="B41" s="44">
        <v>9.1300000000000008</v>
      </c>
      <c r="C41" s="44">
        <v>2.36</v>
      </c>
    </row>
    <row r="42" spans="1:3" x14ac:dyDescent="0.2">
      <c r="A42" s="43">
        <v>33</v>
      </c>
      <c r="B42" s="44">
        <v>9.2899999999999991</v>
      </c>
      <c r="C42" s="44">
        <v>2.4</v>
      </c>
    </row>
    <row r="43" spans="1:3" x14ac:dyDescent="0.2">
      <c r="A43" s="43">
        <v>34</v>
      </c>
      <c r="B43" s="44">
        <v>9.4600000000000009</v>
      </c>
      <c r="C43" s="44">
        <v>2.44</v>
      </c>
    </row>
    <row r="44" spans="1:3" x14ac:dyDescent="0.2">
      <c r="A44" s="43">
        <v>35</v>
      </c>
      <c r="B44" s="44">
        <v>9.6199999999999992</v>
      </c>
      <c r="C44" s="44">
        <v>2.48</v>
      </c>
    </row>
    <row r="45" spans="1:3" x14ac:dyDescent="0.2">
      <c r="A45" s="43">
        <v>36</v>
      </c>
      <c r="B45" s="44">
        <v>9.7899999999999991</v>
      </c>
      <c r="C45" s="44">
        <v>2.52</v>
      </c>
    </row>
    <row r="46" spans="1:3" x14ac:dyDescent="0.2">
      <c r="A46" s="43">
        <v>37</v>
      </c>
      <c r="B46" s="44">
        <v>9.9700000000000006</v>
      </c>
      <c r="C46" s="44">
        <v>2.56</v>
      </c>
    </row>
    <row r="47" spans="1:3" x14ac:dyDescent="0.2">
      <c r="A47" s="43">
        <v>38</v>
      </c>
      <c r="B47" s="44">
        <v>10.14</v>
      </c>
      <c r="C47" s="44">
        <v>2.61</v>
      </c>
    </row>
    <row r="48" spans="1:3" x14ac:dyDescent="0.2">
      <c r="A48" s="43">
        <v>39</v>
      </c>
      <c r="B48" s="44">
        <v>10.32</v>
      </c>
      <c r="C48" s="44">
        <v>2.65</v>
      </c>
    </row>
    <row r="49" spans="1:3" x14ac:dyDescent="0.2">
      <c r="A49" s="43">
        <v>40</v>
      </c>
      <c r="B49" s="44">
        <v>10.5</v>
      </c>
      <c r="C49" s="44">
        <v>2.69</v>
      </c>
    </row>
    <row r="50" spans="1:3" x14ac:dyDescent="0.2">
      <c r="A50" s="43">
        <v>41</v>
      </c>
      <c r="B50" s="44">
        <v>10.69</v>
      </c>
      <c r="C50" s="44">
        <v>2.73</v>
      </c>
    </row>
    <row r="51" spans="1:3" x14ac:dyDescent="0.2">
      <c r="A51" s="43">
        <v>42</v>
      </c>
      <c r="B51" s="44">
        <v>10.88</v>
      </c>
      <c r="C51" s="44">
        <v>2.77</v>
      </c>
    </row>
    <row r="52" spans="1:3" x14ac:dyDescent="0.2">
      <c r="A52" s="43">
        <v>43</v>
      </c>
      <c r="B52" s="44">
        <v>11.08</v>
      </c>
      <c r="C52" s="44">
        <v>2.82</v>
      </c>
    </row>
    <row r="53" spans="1:3" x14ac:dyDescent="0.2">
      <c r="A53" s="43">
        <v>44</v>
      </c>
      <c r="B53" s="44">
        <v>11.27</v>
      </c>
      <c r="C53" s="44">
        <v>2.86</v>
      </c>
    </row>
    <row r="54" spans="1:3" x14ac:dyDescent="0.2">
      <c r="A54" s="43">
        <v>45</v>
      </c>
      <c r="B54" s="44">
        <v>11.48</v>
      </c>
      <c r="C54" s="44">
        <v>2.9</v>
      </c>
    </row>
    <row r="55" spans="1:3" x14ac:dyDescent="0.2">
      <c r="A55" s="43">
        <v>46</v>
      </c>
      <c r="B55" s="44">
        <v>11.68</v>
      </c>
      <c r="C55" s="44">
        <v>2.94</v>
      </c>
    </row>
    <row r="56" spans="1:3" x14ac:dyDescent="0.2">
      <c r="A56" s="43">
        <v>47</v>
      </c>
      <c r="B56" s="44">
        <v>11.9</v>
      </c>
      <c r="C56" s="44">
        <v>2.98</v>
      </c>
    </row>
    <row r="57" spans="1:3" x14ac:dyDescent="0.2">
      <c r="A57" s="43">
        <v>48</v>
      </c>
      <c r="B57" s="44">
        <v>12.12</v>
      </c>
      <c r="C57" s="44">
        <v>3.01</v>
      </c>
    </row>
    <row r="58" spans="1:3" x14ac:dyDescent="0.2">
      <c r="A58" s="43">
        <v>49</v>
      </c>
      <c r="B58" s="44">
        <v>12.34</v>
      </c>
      <c r="C58" s="44">
        <v>3.05</v>
      </c>
    </row>
    <row r="59" spans="1:3" x14ac:dyDescent="0.2">
      <c r="A59" s="43">
        <v>50</v>
      </c>
      <c r="B59" s="44">
        <v>12.57</v>
      </c>
      <c r="C59" s="44">
        <v>3.09</v>
      </c>
    </row>
    <row r="60" spans="1:3" x14ac:dyDescent="0.2">
      <c r="A60" s="43">
        <v>51</v>
      </c>
      <c r="B60" s="44">
        <v>12.8</v>
      </c>
      <c r="C60" s="44">
        <v>3.12</v>
      </c>
    </row>
    <row r="61" spans="1:3" x14ac:dyDescent="0.2">
      <c r="A61" s="43">
        <v>52</v>
      </c>
      <c r="B61" s="44">
        <v>13.04</v>
      </c>
      <c r="C61" s="44">
        <v>3.15</v>
      </c>
    </row>
    <row r="62" spans="1:3" x14ac:dyDescent="0.2">
      <c r="A62" s="43">
        <v>53</v>
      </c>
      <c r="B62" s="44">
        <v>13.29</v>
      </c>
      <c r="C62" s="44">
        <v>3.19</v>
      </c>
    </row>
    <row r="63" spans="1:3" x14ac:dyDescent="0.2">
      <c r="A63" s="43">
        <v>54</v>
      </c>
      <c r="B63" s="44">
        <v>13.54</v>
      </c>
      <c r="C63" s="44">
        <v>3.21</v>
      </c>
    </row>
    <row r="64" spans="1:3" x14ac:dyDescent="0.2">
      <c r="A64" s="43">
        <v>55</v>
      </c>
      <c r="B64" s="44">
        <v>13.81</v>
      </c>
      <c r="C64" s="44">
        <v>3.24</v>
      </c>
    </row>
    <row r="65" spans="1:3" x14ac:dyDescent="0.2">
      <c r="A65" s="43">
        <v>56</v>
      </c>
      <c r="B65" s="44">
        <v>14.08</v>
      </c>
      <c r="C65" s="44">
        <v>3.26</v>
      </c>
    </row>
    <row r="66" spans="1:3" x14ac:dyDescent="0.2">
      <c r="A66" s="43">
        <v>57</v>
      </c>
      <c r="B66" s="44">
        <v>14.36</v>
      </c>
      <c r="C66" s="44">
        <v>3.28</v>
      </c>
    </row>
    <row r="67" spans="1:3" x14ac:dyDescent="0.2">
      <c r="A67" s="43">
        <v>58</v>
      </c>
      <c r="B67" s="44">
        <v>14.66</v>
      </c>
      <c r="C67" s="44">
        <v>3.29</v>
      </c>
    </row>
    <row r="68" spans="1:3" x14ac:dyDescent="0.2">
      <c r="A68" s="43">
        <v>59</v>
      </c>
      <c r="B68" s="44">
        <v>14.96</v>
      </c>
      <c r="C68" s="44">
        <v>3.31</v>
      </c>
    </row>
    <row r="69" spans="1:3" x14ac:dyDescent="0.2">
      <c r="A69" s="43">
        <v>60</v>
      </c>
      <c r="B69" s="44">
        <v>15.27</v>
      </c>
      <c r="C69" s="44">
        <v>3.32</v>
      </c>
    </row>
    <row r="70" spans="1:3" x14ac:dyDescent="0.2">
      <c r="A70" s="43">
        <v>61</v>
      </c>
      <c r="B70" s="44">
        <v>15.6</v>
      </c>
      <c r="C70" s="44">
        <v>3.32</v>
      </c>
    </row>
    <row r="71" spans="1:3" x14ac:dyDescent="0.2">
      <c r="A71" s="43">
        <v>62</v>
      </c>
      <c r="B71" s="44">
        <v>15.94</v>
      </c>
      <c r="C71" s="44">
        <v>3.33</v>
      </c>
    </row>
    <row r="72" spans="1:3" x14ac:dyDescent="0.2">
      <c r="A72" s="43">
        <v>63</v>
      </c>
      <c r="B72" s="44">
        <v>16.3</v>
      </c>
      <c r="C72" s="44">
        <v>3.33</v>
      </c>
    </row>
    <row r="73" spans="1:3" x14ac:dyDescent="0.2">
      <c r="A73" s="43">
        <v>64</v>
      </c>
      <c r="B73" s="44">
        <v>16.670000000000002</v>
      </c>
      <c r="C73" s="44">
        <v>3.33</v>
      </c>
    </row>
    <row r="74" spans="1:3" x14ac:dyDescent="0.2">
      <c r="A74" s="43">
        <v>65</v>
      </c>
      <c r="B74" s="44">
        <v>17.059999999999999</v>
      </c>
      <c r="C74" s="44">
        <v>3.32</v>
      </c>
    </row>
  </sheetData>
  <sheetProtection algorithmName="SHA-512" hashValue="oSKv8CVS5JZF30GFTIeHn9jK7ZVP5CQafFj0YlxBZqjgXZuWfFg110CP1hQ92dOHV6Nww/fy4jMoer7CfD2/Dw==" saltValue="MTbhp1oYsMjk33px/f1NIw==" spinCount="100000" sheet="1" objects="1" scenarios="1"/>
  <conditionalFormatting sqref="A6:A21">
    <cfRule type="expression" dxfId="1043" priority="11" stopIfTrue="1">
      <formula>MOD(ROW(),2)=0</formula>
    </cfRule>
    <cfRule type="expression" dxfId="1042" priority="12" stopIfTrue="1">
      <formula>MOD(ROW(),2)&lt;&gt;0</formula>
    </cfRule>
  </conditionalFormatting>
  <conditionalFormatting sqref="B6:C18 B20:C21 C19">
    <cfRule type="expression" dxfId="1041" priority="13" stopIfTrue="1">
      <formula>MOD(ROW(),2)=0</formula>
    </cfRule>
    <cfRule type="expression" dxfId="1040" priority="14" stopIfTrue="1">
      <formula>MOD(ROW(),2)&lt;&gt;0</formula>
    </cfRule>
  </conditionalFormatting>
  <conditionalFormatting sqref="A26:A74">
    <cfRule type="expression" dxfId="1039" priority="15" stopIfTrue="1">
      <formula>MOD(ROW(),2)=0</formula>
    </cfRule>
    <cfRule type="expression" dxfId="1038" priority="16" stopIfTrue="1">
      <formula>MOD(ROW(),2)&lt;&gt;0</formula>
    </cfRule>
  </conditionalFormatting>
  <conditionalFormatting sqref="B26:C74">
    <cfRule type="expression" dxfId="1037" priority="17" stopIfTrue="1">
      <formula>MOD(ROW(),2)=0</formula>
    </cfRule>
    <cfRule type="expression" dxfId="1036" priority="18" stopIfTrue="1">
      <formula>MOD(ROW(),2)&lt;&gt;0</formula>
    </cfRule>
  </conditionalFormatting>
  <conditionalFormatting sqref="B19">
    <cfRule type="expression" dxfId="1035" priority="1" stopIfTrue="1">
      <formula>MOD(ROW(),2)=0</formula>
    </cfRule>
    <cfRule type="expression" dxfId="1034" priority="2" stopIfTrue="1">
      <formula>MOD(ROW(),2)&lt;&gt;0</formula>
    </cfRule>
  </conditionalFormatting>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9CCA4-81F9-4835-A6A6-8B17D6A9AD18}">
  <sheetPr codeName="Sheet25"/>
  <dimension ref="A1:C75"/>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x-214</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204</v>
      </c>
      <c r="C10" s="48"/>
    </row>
    <row r="11" spans="1:3" x14ac:dyDescent="0.2">
      <c r="A11" s="40" t="s">
        <v>139</v>
      </c>
      <c r="B11" s="48" t="s">
        <v>152</v>
      </c>
      <c r="C11" s="48"/>
    </row>
    <row r="12" spans="1:3" x14ac:dyDescent="0.2">
      <c r="A12" s="40" t="s">
        <v>140</v>
      </c>
      <c r="B12" s="48" t="s">
        <v>153</v>
      </c>
      <c r="C12" s="48"/>
    </row>
    <row r="13" spans="1:3" x14ac:dyDescent="0.2">
      <c r="A13" s="40" t="s">
        <v>475</v>
      </c>
      <c r="B13" s="48">
        <v>0</v>
      </c>
      <c r="C13" s="48"/>
    </row>
    <row r="14" spans="1:3" x14ac:dyDescent="0.2">
      <c r="A14" s="40" t="s">
        <v>142</v>
      </c>
      <c r="B14" s="48">
        <v>214</v>
      </c>
      <c r="C14" s="48"/>
    </row>
    <row r="15" spans="1:3" x14ac:dyDescent="0.2">
      <c r="A15" s="40" t="s">
        <v>476</v>
      </c>
      <c r="B15" s="48">
        <v>214</v>
      </c>
      <c r="C15" s="48"/>
    </row>
    <row r="16" spans="1:3" x14ac:dyDescent="0.2">
      <c r="A16" s="40" t="s">
        <v>144</v>
      </c>
      <c r="B16" s="48" t="s">
        <v>206</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6.79</v>
      </c>
      <c r="C27" s="44">
        <v>1.82</v>
      </c>
    </row>
    <row r="28" spans="1:3" x14ac:dyDescent="0.2">
      <c r="A28" s="43">
        <v>19</v>
      </c>
      <c r="B28" s="44">
        <v>6.91</v>
      </c>
      <c r="C28" s="44">
        <v>1.9</v>
      </c>
    </row>
    <row r="29" spans="1:3" x14ac:dyDescent="0.2">
      <c r="A29" s="43">
        <v>20</v>
      </c>
      <c r="B29" s="44">
        <v>7.03</v>
      </c>
      <c r="C29" s="44">
        <v>1.93</v>
      </c>
    </row>
    <row r="30" spans="1:3" x14ac:dyDescent="0.2">
      <c r="A30" s="43">
        <v>21</v>
      </c>
      <c r="B30" s="44">
        <v>7.15</v>
      </c>
      <c r="C30" s="44">
        <v>1.96</v>
      </c>
    </row>
    <row r="31" spans="1:3" x14ac:dyDescent="0.2">
      <c r="A31" s="43">
        <v>22</v>
      </c>
      <c r="B31" s="44">
        <v>7.27</v>
      </c>
      <c r="C31" s="44">
        <v>2</v>
      </c>
    </row>
    <row r="32" spans="1:3" x14ac:dyDescent="0.2">
      <c r="A32" s="43">
        <v>23</v>
      </c>
      <c r="B32" s="44">
        <v>7.4</v>
      </c>
      <c r="C32" s="44">
        <v>2.0299999999999998</v>
      </c>
    </row>
    <row r="33" spans="1:3" x14ac:dyDescent="0.2">
      <c r="A33" s="43">
        <v>24</v>
      </c>
      <c r="B33" s="44">
        <v>7.53</v>
      </c>
      <c r="C33" s="44">
        <v>2.0699999999999998</v>
      </c>
    </row>
    <row r="34" spans="1:3" x14ac:dyDescent="0.2">
      <c r="A34" s="43">
        <v>25</v>
      </c>
      <c r="B34" s="44">
        <v>7.66</v>
      </c>
      <c r="C34" s="44">
        <v>2.1</v>
      </c>
    </row>
    <row r="35" spans="1:3" x14ac:dyDescent="0.2">
      <c r="A35" s="43">
        <v>26</v>
      </c>
      <c r="B35" s="44">
        <v>7.8</v>
      </c>
      <c r="C35" s="44">
        <v>2.14</v>
      </c>
    </row>
    <row r="36" spans="1:3" x14ac:dyDescent="0.2">
      <c r="A36" s="43">
        <v>27</v>
      </c>
      <c r="B36" s="44">
        <v>7.93</v>
      </c>
      <c r="C36" s="44">
        <v>2.1800000000000002</v>
      </c>
    </row>
    <row r="37" spans="1:3" x14ac:dyDescent="0.2">
      <c r="A37" s="43">
        <v>28</v>
      </c>
      <c r="B37" s="44">
        <v>8.07</v>
      </c>
      <c r="C37" s="44">
        <v>2.21</v>
      </c>
    </row>
    <row r="38" spans="1:3" x14ac:dyDescent="0.2">
      <c r="A38" s="43">
        <v>29</v>
      </c>
      <c r="B38" s="44">
        <v>8.2100000000000009</v>
      </c>
      <c r="C38" s="44">
        <v>2.25</v>
      </c>
    </row>
    <row r="39" spans="1:3" x14ac:dyDescent="0.2">
      <c r="A39" s="43">
        <v>30</v>
      </c>
      <c r="B39" s="44">
        <v>8.36</v>
      </c>
      <c r="C39" s="44">
        <v>2.29</v>
      </c>
    </row>
    <row r="40" spans="1:3" x14ac:dyDescent="0.2">
      <c r="A40" s="43">
        <v>31</v>
      </c>
      <c r="B40" s="44">
        <v>8.5</v>
      </c>
      <c r="C40" s="44">
        <v>2.33</v>
      </c>
    </row>
    <row r="41" spans="1:3" x14ac:dyDescent="0.2">
      <c r="A41" s="43">
        <v>32</v>
      </c>
      <c r="B41" s="44">
        <v>8.65</v>
      </c>
      <c r="C41" s="44">
        <v>2.37</v>
      </c>
    </row>
    <row r="42" spans="1:3" x14ac:dyDescent="0.2">
      <c r="A42" s="43">
        <v>33</v>
      </c>
      <c r="B42" s="44">
        <v>8.8000000000000007</v>
      </c>
      <c r="C42" s="44">
        <v>2.41</v>
      </c>
    </row>
    <row r="43" spans="1:3" x14ac:dyDescent="0.2">
      <c r="A43" s="43">
        <v>34</v>
      </c>
      <c r="B43" s="44">
        <v>8.9600000000000009</v>
      </c>
      <c r="C43" s="44">
        <v>2.4500000000000002</v>
      </c>
    </row>
    <row r="44" spans="1:3" x14ac:dyDescent="0.2">
      <c r="A44" s="43">
        <v>35</v>
      </c>
      <c r="B44" s="44">
        <v>9.11</v>
      </c>
      <c r="C44" s="44">
        <v>2.4900000000000002</v>
      </c>
    </row>
    <row r="45" spans="1:3" x14ac:dyDescent="0.2">
      <c r="A45" s="43">
        <v>36</v>
      </c>
      <c r="B45" s="44">
        <v>9.27</v>
      </c>
      <c r="C45" s="44">
        <v>2.54</v>
      </c>
    </row>
    <row r="46" spans="1:3" x14ac:dyDescent="0.2">
      <c r="A46" s="43">
        <v>37</v>
      </c>
      <c r="B46" s="44">
        <v>9.43</v>
      </c>
      <c r="C46" s="44">
        <v>2.58</v>
      </c>
    </row>
    <row r="47" spans="1:3" x14ac:dyDescent="0.2">
      <c r="A47" s="43">
        <v>38</v>
      </c>
      <c r="B47" s="44">
        <v>9.6</v>
      </c>
      <c r="C47" s="44">
        <v>2.62</v>
      </c>
    </row>
    <row r="48" spans="1:3" x14ac:dyDescent="0.2">
      <c r="A48" s="43">
        <v>39</v>
      </c>
      <c r="B48" s="44">
        <v>9.77</v>
      </c>
      <c r="C48" s="44">
        <v>2.66</v>
      </c>
    </row>
    <row r="49" spans="1:3" x14ac:dyDescent="0.2">
      <c r="A49" s="43">
        <v>40</v>
      </c>
      <c r="B49" s="44">
        <v>9.94</v>
      </c>
      <c r="C49" s="44">
        <v>2.71</v>
      </c>
    </row>
    <row r="50" spans="1:3" x14ac:dyDescent="0.2">
      <c r="A50" s="43">
        <v>41</v>
      </c>
      <c r="B50" s="44">
        <v>10.119999999999999</v>
      </c>
      <c r="C50" s="44">
        <v>2.75</v>
      </c>
    </row>
    <row r="51" spans="1:3" x14ac:dyDescent="0.2">
      <c r="A51" s="43">
        <v>42</v>
      </c>
      <c r="B51" s="44">
        <v>10.29</v>
      </c>
      <c r="C51" s="44">
        <v>2.79</v>
      </c>
    </row>
    <row r="52" spans="1:3" x14ac:dyDescent="0.2">
      <c r="A52" s="43">
        <v>43</v>
      </c>
      <c r="B52" s="44">
        <v>10.48</v>
      </c>
      <c r="C52" s="44">
        <v>2.83</v>
      </c>
    </row>
    <row r="53" spans="1:3" x14ac:dyDescent="0.2">
      <c r="A53" s="43">
        <v>44</v>
      </c>
      <c r="B53" s="44">
        <v>10.66</v>
      </c>
      <c r="C53" s="44">
        <v>2.88</v>
      </c>
    </row>
    <row r="54" spans="1:3" x14ac:dyDescent="0.2">
      <c r="A54" s="43">
        <v>45</v>
      </c>
      <c r="B54" s="44">
        <v>10.85</v>
      </c>
      <c r="C54" s="44">
        <v>2.92</v>
      </c>
    </row>
    <row r="55" spans="1:3" x14ac:dyDescent="0.2">
      <c r="A55" s="43">
        <v>46</v>
      </c>
      <c r="B55" s="44">
        <v>11.05</v>
      </c>
      <c r="C55" s="44">
        <v>2.96</v>
      </c>
    </row>
    <row r="56" spans="1:3" x14ac:dyDescent="0.2">
      <c r="A56" s="43">
        <v>47</v>
      </c>
      <c r="B56" s="44">
        <v>11.25</v>
      </c>
      <c r="C56" s="44">
        <v>3</v>
      </c>
    </row>
    <row r="57" spans="1:3" x14ac:dyDescent="0.2">
      <c r="A57" s="43">
        <v>48</v>
      </c>
      <c r="B57" s="44">
        <v>11.45</v>
      </c>
      <c r="C57" s="44">
        <v>3.03</v>
      </c>
    </row>
    <row r="58" spans="1:3" x14ac:dyDescent="0.2">
      <c r="A58" s="43">
        <v>49</v>
      </c>
      <c r="B58" s="44">
        <v>11.66</v>
      </c>
      <c r="C58" s="44">
        <v>3.07</v>
      </c>
    </row>
    <row r="59" spans="1:3" x14ac:dyDescent="0.2">
      <c r="A59" s="43">
        <v>50</v>
      </c>
      <c r="B59" s="44">
        <v>11.88</v>
      </c>
      <c r="C59" s="44">
        <v>3.11</v>
      </c>
    </row>
    <row r="60" spans="1:3" x14ac:dyDescent="0.2">
      <c r="A60" s="43">
        <v>51</v>
      </c>
      <c r="B60" s="44">
        <v>12.09</v>
      </c>
      <c r="C60" s="44">
        <v>3.14</v>
      </c>
    </row>
    <row r="61" spans="1:3" x14ac:dyDescent="0.2">
      <c r="A61" s="43">
        <v>52</v>
      </c>
      <c r="B61" s="44">
        <v>12.32</v>
      </c>
      <c r="C61" s="44">
        <v>3.17</v>
      </c>
    </row>
    <row r="62" spans="1:3" x14ac:dyDescent="0.2">
      <c r="A62" s="43">
        <v>53</v>
      </c>
      <c r="B62" s="44">
        <v>12.55</v>
      </c>
      <c r="C62" s="44">
        <v>3.21</v>
      </c>
    </row>
    <row r="63" spans="1:3" x14ac:dyDescent="0.2">
      <c r="A63" s="43">
        <v>54</v>
      </c>
      <c r="B63" s="44">
        <v>12.79</v>
      </c>
      <c r="C63" s="44">
        <v>3.23</v>
      </c>
    </row>
    <row r="64" spans="1:3" x14ac:dyDescent="0.2">
      <c r="A64" s="43">
        <v>55</v>
      </c>
      <c r="B64" s="44">
        <v>13.04</v>
      </c>
      <c r="C64" s="44">
        <v>3.26</v>
      </c>
    </row>
    <row r="65" spans="1:3" x14ac:dyDescent="0.2">
      <c r="A65" s="43">
        <v>56</v>
      </c>
      <c r="B65" s="44">
        <v>13.3</v>
      </c>
      <c r="C65" s="44">
        <v>3.28</v>
      </c>
    </row>
    <row r="66" spans="1:3" x14ac:dyDescent="0.2">
      <c r="A66" s="43">
        <v>57</v>
      </c>
      <c r="B66" s="44">
        <v>13.56</v>
      </c>
      <c r="C66" s="44">
        <v>3.3</v>
      </c>
    </row>
    <row r="67" spans="1:3" x14ac:dyDescent="0.2">
      <c r="A67" s="43">
        <v>58</v>
      </c>
      <c r="B67" s="44">
        <v>13.83</v>
      </c>
      <c r="C67" s="44">
        <v>3.31</v>
      </c>
    </row>
    <row r="68" spans="1:3" x14ac:dyDescent="0.2">
      <c r="A68" s="43">
        <v>59</v>
      </c>
      <c r="B68" s="44">
        <v>14.12</v>
      </c>
      <c r="C68" s="44">
        <v>3.33</v>
      </c>
    </row>
    <row r="69" spans="1:3" x14ac:dyDescent="0.2">
      <c r="A69" s="43">
        <v>60</v>
      </c>
      <c r="B69" s="44">
        <v>14.41</v>
      </c>
      <c r="C69" s="44">
        <v>3.34</v>
      </c>
    </row>
    <row r="70" spans="1:3" x14ac:dyDescent="0.2">
      <c r="A70" s="43">
        <v>61</v>
      </c>
      <c r="B70" s="44">
        <v>14.72</v>
      </c>
      <c r="C70" s="44">
        <v>3.35</v>
      </c>
    </row>
    <row r="71" spans="1:3" x14ac:dyDescent="0.2">
      <c r="A71" s="43">
        <v>62</v>
      </c>
      <c r="B71" s="44">
        <v>15.04</v>
      </c>
      <c r="C71" s="44">
        <v>3.35</v>
      </c>
    </row>
    <row r="72" spans="1:3" x14ac:dyDescent="0.2">
      <c r="A72" s="43">
        <v>63</v>
      </c>
      <c r="B72" s="44">
        <v>15.37</v>
      </c>
      <c r="C72" s="44">
        <v>3.35</v>
      </c>
    </row>
    <row r="73" spans="1:3" x14ac:dyDescent="0.2">
      <c r="A73" s="43">
        <v>64</v>
      </c>
      <c r="B73" s="44">
        <v>15.72</v>
      </c>
      <c r="C73" s="44">
        <v>3.35</v>
      </c>
    </row>
    <row r="74" spans="1:3" x14ac:dyDescent="0.2">
      <c r="A74" s="43">
        <v>65</v>
      </c>
      <c r="B74" s="44">
        <v>16.079999999999998</v>
      </c>
      <c r="C74" s="44">
        <v>3.34</v>
      </c>
    </row>
    <row r="75" spans="1:3" x14ac:dyDescent="0.2">
      <c r="A75" s="43">
        <v>66</v>
      </c>
      <c r="B75" s="44">
        <v>16.47</v>
      </c>
      <c r="C75" s="44">
        <v>3.33</v>
      </c>
    </row>
  </sheetData>
  <sheetProtection algorithmName="SHA-512" hashValue="U64F2kVpK54If5K5Y7magaBQC3pIFLQjOlmG8G5R/iCrblRkDOoijlQK4tMxx2LawRDICbZ2ySDObGDHXeb2Cw==" saltValue="IYvC5hE0BEhvlEB5IFDzhQ==" spinCount="100000" sheet="1" objects="1" scenarios="1"/>
  <conditionalFormatting sqref="A6:A21">
    <cfRule type="expression" dxfId="1031" priority="11" stopIfTrue="1">
      <formula>MOD(ROW(),2)=0</formula>
    </cfRule>
    <cfRule type="expression" dxfId="1030" priority="12" stopIfTrue="1">
      <formula>MOD(ROW(),2)&lt;&gt;0</formula>
    </cfRule>
  </conditionalFormatting>
  <conditionalFormatting sqref="B6:C18 B20:C21 C19">
    <cfRule type="expression" dxfId="1029" priority="13" stopIfTrue="1">
      <formula>MOD(ROW(),2)=0</formula>
    </cfRule>
    <cfRule type="expression" dxfId="1028" priority="14" stopIfTrue="1">
      <formula>MOD(ROW(),2)&lt;&gt;0</formula>
    </cfRule>
  </conditionalFormatting>
  <conditionalFormatting sqref="A26:A75">
    <cfRule type="expression" dxfId="1027" priority="15" stopIfTrue="1">
      <formula>MOD(ROW(),2)=0</formula>
    </cfRule>
    <cfRule type="expression" dxfId="1026" priority="16" stopIfTrue="1">
      <formula>MOD(ROW(),2)&lt;&gt;0</formula>
    </cfRule>
  </conditionalFormatting>
  <conditionalFormatting sqref="B26:C75">
    <cfRule type="expression" dxfId="1025" priority="17" stopIfTrue="1">
      <formula>MOD(ROW(),2)=0</formula>
    </cfRule>
    <cfRule type="expression" dxfId="1024" priority="18" stopIfTrue="1">
      <formula>MOD(ROW(),2)&lt;&gt;0</formula>
    </cfRule>
  </conditionalFormatting>
  <conditionalFormatting sqref="B19">
    <cfRule type="expression" dxfId="1023" priority="1" stopIfTrue="1">
      <formula>MOD(ROW(),2)=0</formula>
    </cfRule>
    <cfRule type="expression" dxfId="1022" priority="2" stopIfTrue="1">
      <formula>MOD(ROW(),2)&lt;&gt;0</formula>
    </cfRule>
  </conditionalFormatting>
  <pageMargins left="0.7" right="0.7" top="0.75" bottom="0.75" header="0.3" footer="0.3"/>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C34DF-7671-47D7-BF11-7A1135D7068C}">
  <sheetPr codeName="Sheet26"/>
  <dimension ref="A1:C7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x-215</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207</v>
      </c>
      <c r="C10" s="48"/>
    </row>
    <row r="11" spans="1:3" x14ac:dyDescent="0.2">
      <c r="A11" s="40" t="s">
        <v>139</v>
      </c>
      <c r="B11" s="48" t="s">
        <v>152</v>
      </c>
      <c r="C11" s="48"/>
    </row>
    <row r="12" spans="1:3" x14ac:dyDescent="0.2">
      <c r="A12" s="40" t="s">
        <v>140</v>
      </c>
      <c r="B12" s="48" t="s">
        <v>153</v>
      </c>
      <c r="C12" s="48"/>
    </row>
    <row r="13" spans="1:3" x14ac:dyDescent="0.2">
      <c r="A13" s="40" t="s">
        <v>475</v>
      </c>
      <c r="B13" s="48">
        <v>0</v>
      </c>
      <c r="C13" s="48"/>
    </row>
    <row r="14" spans="1:3" x14ac:dyDescent="0.2">
      <c r="A14" s="40" t="s">
        <v>142</v>
      </c>
      <c r="B14" s="48">
        <v>215</v>
      </c>
      <c r="C14" s="48"/>
    </row>
    <row r="15" spans="1:3" x14ac:dyDescent="0.2">
      <c r="A15" s="40" t="s">
        <v>476</v>
      </c>
      <c r="B15" s="48">
        <v>215</v>
      </c>
      <c r="C15" s="48"/>
    </row>
    <row r="16" spans="1:3" x14ac:dyDescent="0.2">
      <c r="A16" s="40" t="s">
        <v>144</v>
      </c>
      <c r="B16" s="48" t="s">
        <v>209</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6.43</v>
      </c>
      <c r="C27" s="44">
        <v>1.83</v>
      </c>
    </row>
    <row r="28" spans="1:3" x14ac:dyDescent="0.2">
      <c r="A28" s="43">
        <v>19</v>
      </c>
      <c r="B28" s="44">
        <v>6.54</v>
      </c>
      <c r="C28" s="44">
        <v>1.91</v>
      </c>
    </row>
    <row r="29" spans="1:3" x14ac:dyDescent="0.2">
      <c r="A29" s="43">
        <v>20</v>
      </c>
      <c r="B29" s="44">
        <v>6.66</v>
      </c>
      <c r="C29" s="44">
        <v>1.94</v>
      </c>
    </row>
    <row r="30" spans="1:3" x14ac:dyDescent="0.2">
      <c r="A30" s="43">
        <v>21</v>
      </c>
      <c r="B30" s="44">
        <v>6.77</v>
      </c>
      <c r="C30" s="44">
        <v>1.97</v>
      </c>
    </row>
    <row r="31" spans="1:3" x14ac:dyDescent="0.2">
      <c r="A31" s="43">
        <v>22</v>
      </c>
      <c r="B31" s="44">
        <v>6.89</v>
      </c>
      <c r="C31" s="44">
        <v>2.0099999999999998</v>
      </c>
    </row>
    <row r="32" spans="1:3" x14ac:dyDescent="0.2">
      <c r="A32" s="43">
        <v>23</v>
      </c>
      <c r="B32" s="44">
        <v>7.01</v>
      </c>
      <c r="C32" s="44">
        <v>2.04</v>
      </c>
    </row>
    <row r="33" spans="1:3" x14ac:dyDescent="0.2">
      <c r="A33" s="43">
        <v>24</v>
      </c>
      <c r="B33" s="44">
        <v>7.13</v>
      </c>
      <c r="C33" s="44">
        <v>2.08</v>
      </c>
    </row>
    <row r="34" spans="1:3" x14ac:dyDescent="0.2">
      <c r="A34" s="43">
        <v>25</v>
      </c>
      <c r="B34" s="44">
        <v>7.25</v>
      </c>
      <c r="C34" s="44">
        <v>2.11</v>
      </c>
    </row>
    <row r="35" spans="1:3" x14ac:dyDescent="0.2">
      <c r="A35" s="43">
        <v>26</v>
      </c>
      <c r="B35" s="44">
        <v>7.38</v>
      </c>
      <c r="C35" s="44">
        <v>2.15</v>
      </c>
    </row>
    <row r="36" spans="1:3" x14ac:dyDescent="0.2">
      <c r="A36" s="43">
        <v>27</v>
      </c>
      <c r="B36" s="44">
        <v>7.51</v>
      </c>
      <c r="C36" s="44">
        <v>2.19</v>
      </c>
    </row>
    <row r="37" spans="1:3" x14ac:dyDescent="0.2">
      <c r="A37" s="43">
        <v>28</v>
      </c>
      <c r="B37" s="44">
        <v>7.64</v>
      </c>
      <c r="C37" s="44">
        <v>2.2200000000000002</v>
      </c>
    </row>
    <row r="38" spans="1:3" x14ac:dyDescent="0.2">
      <c r="A38" s="43">
        <v>29</v>
      </c>
      <c r="B38" s="44">
        <v>7.77</v>
      </c>
      <c r="C38" s="44">
        <v>2.2599999999999998</v>
      </c>
    </row>
    <row r="39" spans="1:3" x14ac:dyDescent="0.2">
      <c r="A39" s="43">
        <v>30</v>
      </c>
      <c r="B39" s="44">
        <v>7.91</v>
      </c>
      <c r="C39" s="44">
        <v>2.2999999999999998</v>
      </c>
    </row>
    <row r="40" spans="1:3" x14ac:dyDescent="0.2">
      <c r="A40" s="43">
        <v>31</v>
      </c>
      <c r="B40" s="44">
        <v>8.0399999999999991</v>
      </c>
      <c r="C40" s="44">
        <v>2.34</v>
      </c>
    </row>
    <row r="41" spans="1:3" x14ac:dyDescent="0.2">
      <c r="A41" s="43">
        <v>32</v>
      </c>
      <c r="B41" s="44">
        <v>8.18</v>
      </c>
      <c r="C41" s="44">
        <v>2.38</v>
      </c>
    </row>
    <row r="42" spans="1:3" x14ac:dyDescent="0.2">
      <c r="A42" s="43">
        <v>33</v>
      </c>
      <c r="B42" s="44">
        <v>8.32</v>
      </c>
      <c r="C42" s="44">
        <v>2.42</v>
      </c>
    </row>
    <row r="43" spans="1:3" x14ac:dyDescent="0.2">
      <c r="A43" s="43">
        <v>34</v>
      </c>
      <c r="B43" s="44">
        <v>8.4700000000000006</v>
      </c>
      <c r="C43" s="44">
        <v>2.46</v>
      </c>
    </row>
    <row r="44" spans="1:3" x14ac:dyDescent="0.2">
      <c r="A44" s="43">
        <v>35</v>
      </c>
      <c r="B44" s="44">
        <v>8.6199999999999992</v>
      </c>
      <c r="C44" s="44">
        <v>2.5099999999999998</v>
      </c>
    </row>
    <row r="45" spans="1:3" x14ac:dyDescent="0.2">
      <c r="A45" s="43">
        <v>36</v>
      </c>
      <c r="B45" s="44">
        <v>8.76</v>
      </c>
      <c r="C45" s="44">
        <v>2.5499999999999998</v>
      </c>
    </row>
    <row r="46" spans="1:3" x14ac:dyDescent="0.2">
      <c r="A46" s="43">
        <v>37</v>
      </c>
      <c r="B46" s="44">
        <v>8.92</v>
      </c>
      <c r="C46" s="44">
        <v>2.59</v>
      </c>
    </row>
    <row r="47" spans="1:3" x14ac:dyDescent="0.2">
      <c r="A47" s="43">
        <v>38</v>
      </c>
      <c r="B47" s="44">
        <v>9.07</v>
      </c>
      <c r="C47" s="44">
        <v>2.64</v>
      </c>
    </row>
    <row r="48" spans="1:3" x14ac:dyDescent="0.2">
      <c r="A48" s="43">
        <v>39</v>
      </c>
      <c r="B48" s="44">
        <v>9.23</v>
      </c>
      <c r="C48" s="44">
        <v>2.68</v>
      </c>
    </row>
    <row r="49" spans="1:3" x14ac:dyDescent="0.2">
      <c r="A49" s="43">
        <v>40</v>
      </c>
      <c r="B49" s="44">
        <v>9.39</v>
      </c>
      <c r="C49" s="44">
        <v>2.72</v>
      </c>
    </row>
    <row r="50" spans="1:3" x14ac:dyDescent="0.2">
      <c r="A50" s="43">
        <v>41</v>
      </c>
      <c r="B50" s="44">
        <v>9.5500000000000007</v>
      </c>
      <c r="C50" s="44">
        <v>2.77</v>
      </c>
    </row>
    <row r="51" spans="1:3" x14ac:dyDescent="0.2">
      <c r="A51" s="43">
        <v>42</v>
      </c>
      <c r="B51" s="44">
        <v>9.7200000000000006</v>
      </c>
      <c r="C51" s="44">
        <v>2.81</v>
      </c>
    </row>
    <row r="52" spans="1:3" x14ac:dyDescent="0.2">
      <c r="A52" s="43">
        <v>43</v>
      </c>
      <c r="B52" s="44">
        <v>9.89</v>
      </c>
      <c r="C52" s="44">
        <v>2.85</v>
      </c>
    </row>
    <row r="53" spans="1:3" x14ac:dyDescent="0.2">
      <c r="A53" s="43">
        <v>44</v>
      </c>
      <c r="B53" s="44">
        <v>10.07</v>
      </c>
      <c r="C53" s="44">
        <v>2.89</v>
      </c>
    </row>
    <row r="54" spans="1:3" x14ac:dyDescent="0.2">
      <c r="A54" s="43">
        <v>45</v>
      </c>
      <c r="B54" s="44">
        <v>10.24</v>
      </c>
      <c r="C54" s="44">
        <v>2.94</v>
      </c>
    </row>
    <row r="55" spans="1:3" x14ac:dyDescent="0.2">
      <c r="A55" s="43">
        <v>46</v>
      </c>
      <c r="B55" s="44">
        <v>10.43</v>
      </c>
      <c r="C55" s="44">
        <v>2.98</v>
      </c>
    </row>
    <row r="56" spans="1:3" x14ac:dyDescent="0.2">
      <c r="A56" s="43">
        <v>47</v>
      </c>
      <c r="B56" s="44">
        <v>10.61</v>
      </c>
      <c r="C56" s="44">
        <v>3.02</v>
      </c>
    </row>
    <row r="57" spans="1:3" x14ac:dyDescent="0.2">
      <c r="A57" s="43">
        <v>48</v>
      </c>
      <c r="B57" s="44">
        <v>10.81</v>
      </c>
      <c r="C57" s="44">
        <v>3.05</v>
      </c>
    </row>
    <row r="58" spans="1:3" x14ac:dyDescent="0.2">
      <c r="A58" s="43">
        <v>49</v>
      </c>
      <c r="B58" s="44">
        <v>11</v>
      </c>
      <c r="C58" s="44">
        <v>3.09</v>
      </c>
    </row>
    <row r="59" spans="1:3" x14ac:dyDescent="0.2">
      <c r="A59" s="43">
        <v>50</v>
      </c>
      <c r="B59" s="44">
        <v>11.2</v>
      </c>
      <c r="C59" s="44">
        <v>3.13</v>
      </c>
    </row>
    <row r="60" spans="1:3" x14ac:dyDescent="0.2">
      <c r="A60" s="43">
        <v>51</v>
      </c>
      <c r="B60" s="44">
        <v>11.41</v>
      </c>
      <c r="C60" s="44">
        <v>3.16</v>
      </c>
    </row>
    <row r="61" spans="1:3" x14ac:dyDescent="0.2">
      <c r="A61" s="43">
        <v>52</v>
      </c>
      <c r="B61" s="44">
        <v>11.62</v>
      </c>
      <c r="C61" s="44">
        <v>3.2</v>
      </c>
    </row>
    <row r="62" spans="1:3" x14ac:dyDescent="0.2">
      <c r="A62" s="43">
        <v>53</v>
      </c>
      <c r="B62" s="44">
        <v>11.83</v>
      </c>
      <c r="C62" s="44">
        <v>3.23</v>
      </c>
    </row>
    <row r="63" spans="1:3" x14ac:dyDescent="0.2">
      <c r="A63" s="43">
        <v>54</v>
      </c>
      <c r="B63" s="44">
        <v>12.06</v>
      </c>
      <c r="C63" s="44">
        <v>3.26</v>
      </c>
    </row>
    <row r="64" spans="1:3" x14ac:dyDescent="0.2">
      <c r="A64" s="43">
        <v>55</v>
      </c>
      <c r="B64" s="44">
        <v>12.29</v>
      </c>
      <c r="C64" s="44">
        <v>3.28</v>
      </c>
    </row>
    <row r="65" spans="1:3" x14ac:dyDescent="0.2">
      <c r="A65" s="43">
        <v>56</v>
      </c>
      <c r="B65" s="44">
        <v>12.53</v>
      </c>
      <c r="C65" s="44">
        <v>3.3</v>
      </c>
    </row>
    <row r="66" spans="1:3" x14ac:dyDescent="0.2">
      <c r="A66" s="43">
        <v>57</v>
      </c>
      <c r="B66" s="44">
        <v>12.78</v>
      </c>
      <c r="C66" s="44">
        <v>3.32</v>
      </c>
    </row>
    <row r="67" spans="1:3" x14ac:dyDescent="0.2">
      <c r="A67" s="43">
        <v>58</v>
      </c>
      <c r="B67" s="44">
        <v>13.03</v>
      </c>
      <c r="C67" s="44">
        <v>3.34</v>
      </c>
    </row>
    <row r="68" spans="1:3" x14ac:dyDescent="0.2">
      <c r="A68" s="43">
        <v>59</v>
      </c>
      <c r="B68" s="44">
        <v>13.3</v>
      </c>
      <c r="C68" s="44">
        <v>3.35</v>
      </c>
    </row>
    <row r="69" spans="1:3" x14ac:dyDescent="0.2">
      <c r="A69" s="43">
        <v>60</v>
      </c>
      <c r="B69" s="44">
        <v>13.57</v>
      </c>
      <c r="C69" s="44">
        <v>3.37</v>
      </c>
    </row>
    <row r="70" spans="1:3" x14ac:dyDescent="0.2">
      <c r="A70" s="43">
        <v>61</v>
      </c>
      <c r="B70" s="44">
        <v>13.86</v>
      </c>
      <c r="C70" s="44">
        <v>3.37</v>
      </c>
    </row>
    <row r="71" spans="1:3" x14ac:dyDescent="0.2">
      <c r="A71" s="43">
        <v>62</v>
      </c>
      <c r="B71" s="44">
        <v>14.16</v>
      </c>
      <c r="C71" s="44">
        <v>3.38</v>
      </c>
    </row>
    <row r="72" spans="1:3" x14ac:dyDescent="0.2">
      <c r="A72" s="43">
        <v>63</v>
      </c>
      <c r="B72" s="44">
        <v>14.47</v>
      </c>
      <c r="C72" s="44">
        <v>3.38</v>
      </c>
    </row>
    <row r="73" spans="1:3" x14ac:dyDescent="0.2">
      <c r="A73" s="43">
        <v>64</v>
      </c>
      <c r="B73" s="44">
        <v>14.8</v>
      </c>
      <c r="C73" s="44">
        <v>3.38</v>
      </c>
    </row>
    <row r="74" spans="1:3" x14ac:dyDescent="0.2">
      <c r="A74" s="43">
        <v>65</v>
      </c>
      <c r="B74" s="44">
        <v>15.14</v>
      </c>
      <c r="C74" s="44">
        <v>3.37</v>
      </c>
    </row>
    <row r="75" spans="1:3" x14ac:dyDescent="0.2">
      <c r="A75" s="43">
        <v>66</v>
      </c>
      <c r="B75" s="44">
        <v>15.49</v>
      </c>
      <c r="C75" s="44">
        <v>3.36</v>
      </c>
    </row>
    <row r="76" spans="1:3" x14ac:dyDescent="0.2">
      <c r="A76" s="43">
        <v>67</v>
      </c>
      <c r="B76" s="44">
        <v>15.87</v>
      </c>
      <c r="C76" s="44">
        <v>3.34</v>
      </c>
    </row>
  </sheetData>
  <sheetProtection algorithmName="SHA-512" hashValue="uKGU5l76efWzbALx0GWcGwRQGpMDZsJ18YCVAr4arokAbRMiBh/uibk6cw+VM8A3zZMfs789YumHjll8kO5S/A==" saltValue="u93/v+3LE/9Vp8C8O504oA==" spinCount="100000" sheet="1" objects="1" scenarios="1"/>
  <conditionalFormatting sqref="A6:A21">
    <cfRule type="expression" dxfId="1019" priority="11" stopIfTrue="1">
      <formula>MOD(ROW(),2)=0</formula>
    </cfRule>
    <cfRule type="expression" dxfId="1018" priority="12" stopIfTrue="1">
      <formula>MOD(ROW(),2)&lt;&gt;0</formula>
    </cfRule>
  </conditionalFormatting>
  <conditionalFormatting sqref="B6:C18 B20:C21 C19">
    <cfRule type="expression" dxfId="1017" priority="13" stopIfTrue="1">
      <formula>MOD(ROW(),2)=0</formula>
    </cfRule>
    <cfRule type="expression" dxfId="1016" priority="14" stopIfTrue="1">
      <formula>MOD(ROW(),2)&lt;&gt;0</formula>
    </cfRule>
  </conditionalFormatting>
  <conditionalFormatting sqref="A26:A76">
    <cfRule type="expression" dxfId="1015" priority="15" stopIfTrue="1">
      <formula>MOD(ROW(),2)=0</formula>
    </cfRule>
    <cfRule type="expression" dxfId="1014" priority="16" stopIfTrue="1">
      <formula>MOD(ROW(),2)&lt;&gt;0</formula>
    </cfRule>
  </conditionalFormatting>
  <conditionalFormatting sqref="B26:C76">
    <cfRule type="expression" dxfId="1013" priority="17" stopIfTrue="1">
      <formula>MOD(ROW(),2)=0</formula>
    </cfRule>
    <cfRule type="expression" dxfId="1012" priority="18" stopIfTrue="1">
      <formula>MOD(ROW(),2)&lt;&gt;0</formula>
    </cfRule>
  </conditionalFormatting>
  <conditionalFormatting sqref="B19">
    <cfRule type="expression" dxfId="1011" priority="1" stopIfTrue="1">
      <formula>MOD(ROW(),2)=0</formula>
    </cfRule>
    <cfRule type="expression" dxfId="1010" priority="2" stopIfTrue="1">
      <formula>MOD(ROW(),2)&lt;&gt;0</formula>
    </cfRule>
  </conditionalFormatting>
  <pageMargins left="0.7" right="0.7" top="0.75" bottom="0.75" header="0.3" footer="0.3"/>
  <tableParts count="1">
    <tablePart r:id="rId1"/>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1C7C9-C71E-4A86-92EA-8E498A25DEA1}">
  <sheetPr codeName="Sheet27"/>
  <dimension ref="A1:C73"/>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x-216</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198</v>
      </c>
      <c r="C10" s="48"/>
    </row>
    <row r="11" spans="1:3" x14ac:dyDescent="0.2">
      <c r="A11" s="40" t="s">
        <v>139</v>
      </c>
      <c r="B11" s="48" t="s">
        <v>161</v>
      </c>
      <c r="C11" s="48"/>
    </row>
    <row r="12" spans="1:3" x14ac:dyDescent="0.2">
      <c r="A12" s="40" t="s">
        <v>140</v>
      </c>
      <c r="B12" s="48" t="s">
        <v>153</v>
      </c>
      <c r="C12" s="48"/>
    </row>
    <row r="13" spans="1:3" x14ac:dyDescent="0.2">
      <c r="A13" s="40" t="s">
        <v>475</v>
      </c>
      <c r="B13" s="48">
        <v>0</v>
      </c>
      <c r="C13" s="48"/>
    </row>
    <row r="14" spans="1:3" x14ac:dyDescent="0.2">
      <c r="A14" s="40" t="s">
        <v>142</v>
      </c>
      <c r="B14" s="48">
        <v>216</v>
      </c>
      <c r="C14" s="48"/>
    </row>
    <row r="15" spans="1:3" x14ac:dyDescent="0.2">
      <c r="A15" s="40" t="s">
        <v>476</v>
      </c>
      <c r="B15" s="48">
        <v>216</v>
      </c>
      <c r="C15" s="48"/>
    </row>
    <row r="16" spans="1:3" x14ac:dyDescent="0.2">
      <c r="A16" s="40" t="s">
        <v>144</v>
      </c>
      <c r="B16" s="48" t="s">
        <v>211</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7.53</v>
      </c>
      <c r="C27" s="44">
        <v>1.8</v>
      </c>
    </row>
    <row r="28" spans="1:3" x14ac:dyDescent="0.2">
      <c r="A28" s="43">
        <v>19</v>
      </c>
      <c r="B28" s="44">
        <v>7.66</v>
      </c>
      <c r="C28" s="44">
        <v>1.88</v>
      </c>
    </row>
    <row r="29" spans="1:3" x14ac:dyDescent="0.2">
      <c r="A29" s="43">
        <v>20</v>
      </c>
      <c r="B29" s="44">
        <v>7.8</v>
      </c>
      <c r="C29" s="44">
        <v>1.91</v>
      </c>
    </row>
    <row r="30" spans="1:3" x14ac:dyDescent="0.2">
      <c r="A30" s="43">
        <v>21</v>
      </c>
      <c r="B30" s="44">
        <v>7.93</v>
      </c>
      <c r="C30" s="44">
        <v>1.95</v>
      </c>
    </row>
    <row r="31" spans="1:3" x14ac:dyDescent="0.2">
      <c r="A31" s="43">
        <v>22</v>
      </c>
      <c r="B31" s="44">
        <v>8.08</v>
      </c>
      <c r="C31" s="44">
        <v>1.98</v>
      </c>
    </row>
    <row r="32" spans="1:3" x14ac:dyDescent="0.2">
      <c r="A32" s="43">
        <v>23</v>
      </c>
      <c r="B32" s="44">
        <v>8.2200000000000006</v>
      </c>
      <c r="C32" s="44">
        <v>2.0099999999999998</v>
      </c>
    </row>
    <row r="33" spans="1:3" x14ac:dyDescent="0.2">
      <c r="A33" s="43">
        <v>24</v>
      </c>
      <c r="B33" s="44">
        <v>8.36</v>
      </c>
      <c r="C33" s="44">
        <v>2.0499999999999998</v>
      </c>
    </row>
    <row r="34" spans="1:3" x14ac:dyDescent="0.2">
      <c r="A34" s="43">
        <v>25</v>
      </c>
      <c r="B34" s="44">
        <v>8.51</v>
      </c>
      <c r="C34" s="44">
        <v>2.08</v>
      </c>
    </row>
    <row r="35" spans="1:3" x14ac:dyDescent="0.2">
      <c r="A35" s="43">
        <v>26</v>
      </c>
      <c r="B35" s="44">
        <v>8.66</v>
      </c>
      <c r="C35" s="44">
        <v>2.12</v>
      </c>
    </row>
    <row r="36" spans="1:3" x14ac:dyDescent="0.2">
      <c r="A36" s="43">
        <v>27</v>
      </c>
      <c r="B36" s="44">
        <v>8.82</v>
      </c>
      <c r="C36" s="44">
        <v>2.15</v>
      </c>
    </row>
    <row r="37" spans="1:3" x14ac:dyDescent="0.2">
      <c r="A37" s="43">
        <v>28</v>
      </c>
      <c r="B37" s="44">
        <v>8.9700000000000006</v>
      </c>
      <c r="C37" s="44">
        <v>2.19</v>
      </c>
    </row>
    <row r="38" spans="1:3" x14ac:dyDescent="0.2">
      <c r="A38" s="43">
        <v>29</v>
      </c>
      <c r="B38" s="44">
        <v>9.1300000000000008</v>
      </c>
      <c r="C38" s="44">
        <v>2.23</v>
      </c>
    </row>
    <row r="39" spans="1:3" x14ac:dyDescent="0.2">
      <c r="A39" s="43">
        <v>30</v>
      </c>
      <c r="B39" s="44">
        <v>9.2899999999999991</v>
      </c>
      <c r="C39" s="44">
        <v>2.27</v>
      </c>
    </row>
    <row r="40" spans="1:3" x14ac:dyDescent="0.2">
      <c r="A40" s="43">
        <v>31</v>
      </c>
      <c r="B40" s="44">
        <v>9.4600000000000009</v>
      </c>
      <c r="C40" s="44">
        <v>2.31</v>
      </c>
    </row>
    <row r="41" spans="1:3" x14ac:dyDescent="0.2">
      <c r="A41" s="43">
        <v>32</v>
      </c>
      <c r="B41" s="44">
        <v>9.6300000000000008</v>
      </c>
      <c r="C41" s="44">
        <v>2.34</v>
      </c>
    </row>
    <row r="42" spans="1:3" x14ac:dyDescent="0.2">
      <c r="A42" s="43">
        <v>33</v>
      </c>
      <c r="B42" s="44">
        <v>9.8000000000000007</v>
      </c>
      <c r="C42" s="44">
        <v>2.39</v>
      </c>
    </row>
    <row r="43" spans="1:3" x14ac:dyDescent="0.2">
      <c r="A43" s="43">
        <v>34</v>
      </c>
      <c r="B43" s="44">
        <v>9.9700000000000006</v>
      </c>
      <c r="C43" s="44">
        <v>2.4300000000000002</v>
      </c>
    </row>
    <row r="44" spans="1:3" x14ac:dyDescent="0.2">
      <c r="A44" s="43">
        <v>35</v>
      </c>
      <c r="B44" s="44">
        <v>10.15</v>
      </c>
      <c r="C44" s="44">
        <v>2.4700000000000002</v>
      </c>
    </row>
    <row r="45" spans="1:3" x14ac:dyDescent="0.2">
      <c r="A45" s="43">
        <v>36</v>
      </c>
      <c r="B45" s="44">
        <v>10.33</v>
      </c>
      <c r="C45" s="44">
        <v>2.5099999999999998</v>
      </c>
    </row>
    <row r="46" spans="1:3" x14ac:dyDescent="0.2">
      <c r="A46" s="43">
        <v>37</v>
      </c>
      <c r="B46" s="44">
        <v>10.51</v>
      </c>
      <c r="C46" s="44">
        <v>2.5499999999999998</v>
      </c>
    </row>
    <row r="47" spans="1:3" x14ac:dyDescent="0.2">
      <c r="A47" s="43">
        <v>38</v>
      </c>
      <c r="B47" s="44">
        <v>10.7</v>
      </c>
      <c r="C47" s="44">
        <v>2.59</v>
      </c>
    </row>
    <row r="48" spans="1:3" x14ac:dyDescent="0.2">
      <c r="A48" s="43">
        <v>39</v>
      </c>
      <c r="B48" s="44">
        <v>10.89</v>
      </c>
      <c r="C48" s="44">
        <v>2.63</v>
      </c>
    </row>
    <row r="49" spans="1:3" x14ac:dyDescent="0.2">
      <c r="A49" s="43">
        <v>40</v>
      </c>
      <c r="B49" s="44">
        <v>11.08</v>
      </c>
      <c r="C49" s="44">
        <v>2.68</v>
      </c>
    </row>
    <row r="50" spans="1:3" x14ac:dyDescent="0.2">
      <c r="A50" s="43">
        <v>41</v>
      </c>
      <c r="B50" s="44">
        <v>11.28</v>
      </c>
      <c r="C50" s="44">
        <v>2.72</v>
      </c>
    </row>
    <row r="51" spans="1:3" x14ac:dyDescent="0.2">
      <c r="A51" s="43">
        <v>42</v>
      </c>
      <c r="B51" s="44">
        <v>11.48</v>
      </c>
      <c r="C51" s="44">
        <v>2.76</v>
      </c>
    </row>
    <row r="52" spans="1:3" x14ac:dyDescent="0.2">
      <c r="A52" s="43">
        <v>43</v>
      </c>
      <c r="B52" s="44">
        <v>11.69</v>
      </c>
      <c r="C52" s="44">
        <v>2.8</v>
      </c>
    </row>
    <row r="53" spans="1:3" x14ac:dyDescent="0.2">
      <c r="A53" s="43">
        <v>44</v>
      </c>
      <c r="B53" s="44">
        <v>11.9</v>
      </c>
      <c r="C53" s="44">
        <v>2.84</v>
      </c>
    </row>
    <row r="54" spans="1:3" x14ac:dyDescent="0.2">
      <c r="A54" s="43">
        <v>45</v>
      </c>
      <c r="B54" s="44">
        <v>12.12</v>
      </c>
      <c r="C54" s="44">
        <v>2.88</v>
      </c>
    </row>
    <row r="55" spans="1:3" x14ac:dyDescent="0.2">
      <c r="A55" s="43">
        <v>46</v>
      </c>
      <c r="B55" s="44">
        <v>12.34</v>
      </c>
      <c r="C55" s="44">
        <v>2.92</v>
      </c>
    </row>
    <row r="56" spans="1:3" x14ac:dyDescent="0.2">
      <c r="A56" s="43">
        <v>47</v>
      </c>
      <c r="B56" s="44">
        <v>12.56</v>
      </c>
      <c r="C56" s="44">
        <v>2.96</v>
      </c>
    </row>
    <row r="57" spans="1:3" x14ac:dyDescent="0.2">
      <c r="A57" s="43">
        <v>48</v>
      </c>
      <c r="B57" s="44">
        <v>12.8</v>
      </c>
      <c r="C57" s="44">
        <v>3</v>
      </c>
    </row>
    <row r="58" spans="1:3" x14ac:dyDescent="0.2">
      <c r="A58" s="43">
        <v>49</v>
      </c>
      <c r="B58" s="44">
        <v>13.03</v>
      </c>
      <c r="C58" s="44">
        <v>3.03</v>
      </c>
    </row>
    <row r="59" spans="1:3" x14ac:dyDescent="0.2">
      <c r="A59" s="43">
        <v>50</v>
      </c>
      <c r="B59" s="44">
        <v>13.28</v>
      </c>
      <c r="C59" s="44">
        <v>3.07</v>
      </c>
    </row>
    <row r="60" spans="1:3" x14ac:dyDescent="0.2">
      <c r="A60" s="43">
        <v>51</v>
      </c>
      <c r="B60" s="44">
        <v>13.52</v>
      </c>
      <c r="C60" s="44">
        <v>3.1</v>
      </c>
    </row>
    <row r="61" spans="1:3" x14ac:dyDescent="0.2">
      <c r="A61" s="43">
        <v>52</v>
      </c>
      <c r="B61" s="44">
        <v>13.78</v>
      </c>
      <c r="C61" s="44">
        <v>3.14</v>
      </c>
    </row>
    <row r="62" spans="1:3" x14ac:dyDescent="0.2">
      <c r="A62" s="43">
        <v>53</v>
      </c>
      <c r="B62" s="44">
        <v>14.04</v>
      </c>
      <c r="C62" s="44">
        <v>3.17</v>
      </c>
    </row>
    <row r="63" spans="1:3" x14ac:dyDescent="0.2">
      <c r="A63" s="43">
        <v>54</v>
      </c>
      <c r="B63" s="44">
        <v>14.31</v>
      </c>
      <c r="C63" s="44">
        <v>3.19</v>
      </c>
    </row>
    <row r="64" spans="1:3" x14ac:dyDescent="0.2">
      <c r="A64" s="43">
        <v>55</v>
      </c>
      <c r="B64" s="44">
        <v>14.6</v>
      </c>
      <c r="C64" s="44">
        <v>3.22</v>
      </c>
    </row>
    <row r="65" spans="1:3" x14ac:dyDescent="0.2">
      <c r="A65" s="43">
        <v>56</v>
      </c>
      <c r="B65" s="44">
        <v>14.89</v>
      </c>
      <c r="C65" s="44">
        <v>3.24</v>
      </c>
    </row>
    <row r="66" spans="1:3" x14ac:dyDescent="0.2">
      <c r="A66" s="43">
        <v>57</v>
      </c>
      <c r="B66" s="44">
        <v>15.19</v>
      </c>
      <c r="C66" s="44">
        <v>3.25</v>
      </c>
    </row>
    <row r="67" spans="1:3" x14ac:dyDescent="0.2">
      <c r="A67" s="43">
        <v>58</v>
      </c>
      <c r="B67" s="44">
        <v>15.5</v>
      </c>
      <c r="C67" s="44">
        <v>3.27</v>
      </c>
    </row>
    <row r="68" spans="1:3" x14ac:dyDescent="0.2">
      <c r="A68" s="43">
        <v>59</v>
      </c>
      <c r="B68" s="44">
        <v>15.82</v>
      </c>
      <c r="C68" s="44">
        <v>3.28</v>
      </c>
    </row>
    <row r="69" spans="1:3" x14ac:dyDescent="0.2">
      <c r="A69" s="43">
        <v>60</v>
      </c>
      <c r="B69" s="44">
        <v>16.16</v>
      </c>
      <c r="C69" s="44">
        <v>3.3</v>
      </c>
    </row>
    <row r="70" spans="1:3" x14ac:dyDescent="0.2">
      <c r="A70" s="43">
        <v>61</v>
      </c>
      <c r="B70" s="44">
        <v>16.510000000000002</v>
      </c>
      <c r="C70" s="44">
        <v>3.3</v>
      </c>
    </row>
    <row r="71" spans="1:3" x14ac:dyDescent="0.2">
      <c r="A71" s="43">
        <v>62</v>
      </c>
      <c r="B71" s="44">
        <v>16.87</v>
      </c>
      <c r="C71" s="44">
        <v>3.31</v>
      </c>
    </row>
    <row r="72" spans="1:3" x14ac:dyDescent="0.2">
      <c r="A72" s="43">
        <v>63</v>
      </c>
      <c r="B72" s="44">
        <v>17.25</v>
      </c>
      <c r="C72" s="44">
        <v>3.31</v>
      </c>
    </row>
    <row r="73" spans="1:3" x14ac:dyDescent="0.2">
      <c r="A73" s="43">
        <v>64</v>
      </c>
      <c r="B73" s="44">
        <v>17.64</v>
      </c>
      <c r="C73" s="44">
        <v>3.3</v>
      </c>
    </row>
  </sheetData>
  <sheetProtection algorithmName="SHA-512" hashValue="rH9odBpLTUNnPT9DeO1PYawTjj2XHlchD8A5ARSI4IZGP11MNybkf58XEJ8fNFb6IhpdyvldF2V+GOBEKdFK8g==" saltValue="yqYuHmEbGOeYXAVKTG3dHQ==" spinCount="100000" sheet="1" objects="1" scenarios="1"/>
  <conditionalFormatting sqref="A6:A21">
    <cfRule type="expression" dxfId="1007" priority="11" stopIfTrue="1">
      <formula>MOD(ROW(),2)=0</formula>
    </cfRule>
    <cfRule type="expression" dxfId="1006" priority="12" stopIfTrue="1">
      <formula>MOD(ROW(),2)&lt;&gt;0</formula>
    </cfRule>
  </conditionalFormatting>
  <conditionalFormatting sqref="B6:C18 B20:C21 C19">
    <cfRule type="expression" dxfId="1005" priority="13" stopIfTrue="1">
      <formula>MOD(ROW(),2)=0</formula>
    </cfRule>
    <cfRule type="expression" dxfId="1004" priority="14" stopIfTrue="1">
      <formula>MOD(ROW(),2)&lt;&gt;0</formula>
    </cfRule>
  </conditionalFormatting>
  <conditionalFormatting sqref="A26:A73">
    <cfRule type="expression" dxfId="1003" priority="15" stopIfTrue="1">
      <formula>MOD(ROW(),2)=0</formula>
    </cfRule>
    <cfRule type="expression" dxfId="1002" priority="16" stopIfTrue="1">
      <formula>MOD(ROW(),2)&lt;&gt;0</formula>
    </cfRule>
  </conditionalFormatting>
  <conditionalFormatting sqref="B26:C73">
    <cfRule type="expression" dxfId="1001" priority="17" stopIfTrue="1">
      <formula>MOD(ROW(),2)=0</formula>
    </cfRule>
    <cfRule type="expression" dxfId="1000" priority="18" stopIfTrue="1">
      <formula>MOD(ROW(),2)&lt;&gt;0</formula>
    </cfRule>
  </conditionalFormatting>
  <conditionalFormatting sqref="B19">
    <cfRule type="expression" dxfId="999" priority="1" stopIfTrue="1">
      <formula>MOD(ROW(),2)=0</formula>
    </cfRule>
    <cfRule type="expression" dxfId="998" priority="2" stopIfTrue="1">
      <formula>MOD(ROW(),2)&lt;&gt;0</formula>
    </cfRule>
  </conditionalFormatting>
  <pageMargins left="0.7" right="0.7" top="0.75" bottom="0.75" header="0.3" footer="0.3"/>
  <tableParts count="1">
    <tablePart r:id="rId1"/>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DF62-016C-442B-834F-4D7669375385}">
  <sheetPr codeName="Sheet28"/>
  <dimension ref="A1:C74"/>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x-217</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201</v>
      </c>
      <c r="C10" s="48"/>
    </row>
    <row r="11" spans="1:3" x14ac:dyDescent="0.2">
      <c r="A11" s="40" t="s">
        <v>139</v>
      </c>
      <c r="B11" s="48" t="s">
        <v>161</v>
      </c>
      <c r="C11" s="48"/>
    </row>
    <row r="12" spans="1:3" x14ac:dyDescent="0.2">
      <c r="A12" s="40" t="s">
        <v>140</v>
      </c>
      <c r="B12" s="48" t="s">
        <v>153</v>
      </c>
      <c r="C12" s="48"/>
    </row>
    <row r="13" spans="1:3" x14ac:dyDescent="0.2">
      <c r="A13" s="40" t="s">
        <v>475</v>
      </c>
      <c r="B13" s="48">
        <v>0</v>
      </c>
      <c r="C13" s="48"/>
    </row>
    <row r="14" spans="1:3" x14ac:dyDescent="0.2">
      <c r="A14" s="40" t="s">
        <v>142</v>
      </c>
      <c r="B14" s="48">
        <v>217</v>
      </c>
      <c r="C14" s="48"/>
    </row>
    <row r="15" spans="1:3" x14ac:dyDescent="0.2">
      <c r="A15" s="40" t="s">
        <v>476</v>
      </c>
      <c r="B15" s="48">
        <v>217</v>
      </c>
      <c r="C15" s="48"/>
    </row>
    <row r="16" spans="1:3" x14ac:dyDescent="0.2">
      <c r="A16" s="40" t="s">
        <v>144</v>
      </c>
      <c r="B16" s="48" t="s">
        <v>213</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7.15</v>
      </c>
      <c r="C27" s="44">
        <v>1.81</v>
      </c>
    </row>
    <row r="28" spans="1:3" x14ac:dyDescent="0.2">
      <c r="A28" s="43">
        <v>19</v>
      </c>
      <c r="B28" s="44">
        <v>7.28</v>
      </c>
      <c r="C28" s="44">
        <v>1.89</v>
      </c>
    </row>
    <row r="29" spans="1:3" x14ac:dyDescent="0.2">
      <c r="A29" s="43">
        <v>20</v>
      </c>
      <c r="B29" s="44">
        <v>7.41</v>
      </c>
      <c r="C29" s="44">
        <v>1.92</v>
      </c>
    </row>
    <row r="30" spans="1:3" x14ac:dyDescent="0.2">
      <c r="A30" s="43">
        <v>21</v>
      </c>
      <c r="B30" s="44">
        <v>7.54</v>
      </c>
      <c r="C30" s="44">
        <v>1.96</v>
      </c>
    </row>
    <row r="31" spans="1:3" x14ac:dyDescent="0.2">
      <c r="A31" s="43">
        <v>22</v>
      </c>
      <c r="B31" s="44">
        <v>7.67</v>
      </c>
      <c r="C31" s="44">
        <v>1.99</v>
      </c>
    </row>
    <row r="32" spans="1:3" x14ac:dyDescent="0.2">
      <c r="A32" s="43">
        <v>23</v>
      </c>
      <c r="B32" s="44">
        <v>7.81</v>
      </c>
      <c r="C32" s="44">
        <v>2.02</v>
      </c>
    </row>
    <row r="33" spans="1:3" x14ac:dyDescent="0.2">
      <c r="A33" s="43">
        <v>24</v>
      </c>
      <c r="B33" s="44">
        <v>7.94</v>
      </c>
      <c r="C33" s="44">
        <v>2.06</v>
      </c>
    </row>
    <row r="34" spans="1:3" x14ac:dyDescent="0.2">
      <c r="A34" s="43">
        <v>25</v>
      </c>
      <c r="B34" s="44">
        <v>8.08</v>
      </c>
      <c r="C34" s="44">
        <v>2.09</v>
      </c>
    </row>
    <row r="35" spans="1:3" x14ac:dyDescent="0.2">
      <c r="A35" s="43">
        <v>26</v>
      </c>
      <c r="B35" s="44">
        <v>8.23</v>
      </c>
      <c r="C35" s="44">
        <v>2.13</v>
      </c>
    </row>
    <row r="36" spans="1:3" x14ac:dyDescent="0.2">
      <c r="A36" s="43">
        <v>27</v>
      </c>
      <c r="B36" s="44">
        <v>8.3699999999999992</v>
      </c>
      <c r="C36" s="44">
        <v>2.16</v>
      </c>
    </row>
    <row r="37" spans="1:3" x14ac:dyDescent="0.2">
      <c r="A37" s="43">
        <v>28</v>
      </c>
      <c r="B37" s="44">
        <v>8.52</v>
      </c>
      <c r="C37" s="44">
        <v>2.2000000000000002</v>
      </c>
    </row>
    <row r="38" spans="1:3" x14ac:dyDescent="0.2">
      <c r="A38" s="43">
        <v>29</v>
      </c>
      <c r="B38" s="44">
        <v>8.67</v>
      </c>
      <c r="C38" s="44">
        <v>2.2400000000000002</v>
      </c>
    </row>
    <row r="39" spans="1:3" x14ac:dyDescent="0.2">
      <c r="A39" s="43">
        <v>30</v>
      </c>
      <c r="B39" s="44">
        <v>8.82</v>
      </c>
      <c r="C39" s="44">
        <v>2.2799999999999998</v>
      </c>
    </row>
    <row r="40" spans="1:3" x14ac:dyDescent="0.2">
      <c r="A40" s="43">
        <v>31</v>
      </c>
      <c r="B40" s="44">
        <v>8.98</v>
      </c>
      <c r="C40" s="44">
        <v>2.3199999999999998</v>
      </c>
    </row>
    <row r="41" spans="1:3" x14ac:dyDescent="0.2">
      <c r="A41" s="43">
        <v>32</v>
      </c>
      <c r="B41" s="44">
        <v>9.1300000000000008</v>
      </c>
      <c r="C41" s="44">
        <v>2.36</v>
      </c>
    </row>
    <row r="42" spans="1:3" x14ac:dyDescent="0.2">
      <c r="A42" s="43">
        <v>33</v>
      </c>
      <c r="B42" s="44">
        <v>9.2899999999999991</v>
      </c>
      <c r="C42" s="44">
        <v>2.4</v>
      </c>
    </row>
    <row r="43" spans="1:3" x14ac:dyDescent="0.2">
      <c r="A43" s="43">
        <v>34</v>
      </c>
      <c r="B43" s="44">
        <v>9.4600000000000009</v>
      </c>
      <c r="C43" s="44">
        <v>2.44</v>
      </c>
    </row>
    <row r="44" spans="1:3" x14ac:dyDescent="0.2">
      <c r="A44" s="43">
        <v>35</v>
      </c>
      <c r="B44" s="44">
        <v>9.6199999999999992</v>
      </c>
      <c r="C44" s="44">
        <v>2.48</v>
      </c>
    </row>
    <row r="45" spans="1:3" x14ac:dyDescent="0.2">
      <c r="A45" s="43">
        <v>36</v>
      </c>
      <c r="B45" s="44">
        <v>9.7899999999999991</v>
      </c>
      <c r="C45" s="44">
        <v>2.52</v>
      </c>
    </row>
    <row r="46" spans="1:3" x14ac:dyDescent="0.2">
      <c r="A46" s="43">
        <v>37</v>
      </c>
      <c r="B46" s="44">
        <v>9.9700000000000006</v>
      </c>
      <c r="C46" s="44">
        <v>2.56</v>
      </c>
    </row>
    <row r="47" spans="1:3" x14ac:dyDescent="0.2">
      <c r="A47" s="43">
        <v>38</v>
      </c>
      <c r="B47" s="44">
        <v>10.14</v>
      </c>
      <c r="C47" s="44">
        <v>2.61</v>
      </c>
    </row>
    <row r="48" spans="1:3" x14ac:dyDescent="0.2">
      <c r="A48" s="43">
        <v>39</v>
      </c>
      <c r="B48" s="44">
        <v>10.32</v>
      </c>
      <c r="C48" s="44">
        <v>2.65</v>
      </c>
    </row>
    <row r="49" spans="1:3" x14ac:dyDescent="0.2">
      <c r="A49" s="43">
        <v>40</v>
      </c>
      <c r="B49" s="44">
        <v>10.5</v>
      </c>
      <c r="C49" s="44">
        <v>2.69</v>
      </c>
    </row>
    <row r="50" spans="1:3" x14ac:dyDescent="0.2">
      <c r="A50" s="43">
        <v>41</v>
      </c>
      <c r="B50" s="44">
        <v>10.69</v>
      </c>
      <c r="C50" s="44">
        <v>2.73</v>
      </c>
    </row>
    <row r="51" spans="1:3" x14ac:dyDescent="0.2">
      <c r="A51" s="43">
        <v>42</v>
      </c>
      <c r="B51" s="44">
        <v>10.88</v>
      </c>
      <c r="C51" s="44">
        <v>2.77</v>
      </c>
    </row>
    <row r="52" spans="1:3" x14ac:dyDescent="0.2">
      <c r="A52" s="43">
        <v>43</v>
      </c>
      <c r="B52" s="44">
        <v>11.08</v>
      </c>
      <c r="C52" s="44">
        <v>2.82</v>
      </c>
    </row>
    <row r="53" spans="1:3" x14ac:dyDescent="0.2">
      <c r="A53" s="43">
        <v>44</v>
      </c>
      <c r="B53" s="44">
        <v>11.27</v>
      </c>
      <c r="C53" s="44">
        <v>2.86</v>
      </c>
    </row>
    <row r="54" spans="1:3" x14ac:dyDescent="0.2">
      <c r="A54" s="43">
        <v>45</v>
      </c>
      <c r="B54" s="44">
        <v>11.48</v>
      </c>
      <c r="C54" s="44">
        <v>2.9</v>
      </c>
    </row>
    <row r="55" spans="1:3" x14ac:dyDescent="0.2">
      <c r="A55" s="43">
        <v>46</v>
      </c>
      <c r="B55" s="44">
        <v>11.68</v>
      </c>
      <c r="C55" s="44">
        <v>2.94</v>
      </c>
    </row>
    <row r="56" spans="1:3" x14ac:dyDescent="0.2">
      <c r="A56" s="43">
        <v>47</v>
      </c>
      <c r="B56" s="44">
        <v>11.9</v>
      </c>
      <c r="C56" s="44">
        <v>2.98</v>
      </c>
    </row>
    <row r="57" spans="1:3" x14ac:dyDescent="0.2">
      <c r="A57" s="43">
        <v>48</v>
      </c>
      <c r="B57" s="44">
        <v>12.12</v>
      </c>
      <c r="C57" s="44">
        <v>3.01</v>
      </c>
    </row>
    <row r="58" spans="1:3" x14ac:dyDescent="0.2">
      <c r="A58" s="43">
        <v>49</v>
      </c>
      <c r="B58" s="44">
        <v>12.34</v>
      </c>
      <c r="C58" s="44">
        <v>3.05</v>
      </c>
    </row>
    <row r="59" spans="1:3" x14ac:dyDescent="0.2">
      <c r="A59" s="43">
        <v>50</v>
      </c>
      <c r="B59" s="44">
        <v>12.57</v>
      </c>
      <c r="C59" s="44">
        <v>3.09</v>
      </c>
    </row>
    <row r="60" spans="1:3" x14ac:dyDescent="0.2">
      <c r="A60" s="43">
        <v>51</v>
      </c>
      <c r="B60" s="44">
        <v>12.8</v>
      </c>
      <c r="C60" s="44">
        <v>3.12</v>
      </c>
    </row>
    <row r="61" spans="1:3" x14ac:dyDescent="0.2">
      <c r="A61" s="43">
        <v>52</v>
      </c>
      <c r="B61" s="44">
        <v>13.04</v>
      </c>
      <c r="C61" s="44">
        <v>3.15</v>
      </c>
    </row>
    <row r="62" spans="1:3" x14ac:dyDescent="0.2">
      <c r="A62" s="43">
        <v>53</v>
      </c>
      <c r="B62" s="44">
        <v>13.29</v>
      </c>
      <c r="C62" s="44">
        <v>3.19</v>
      </c>
    </row>
    <row r="63" spans="1:3" x14ac:dyDescent="0.2">
      <c r="A63" s="43">
        <v>54</v>
      </c>
      <c r="B63" s="44">
        <v>13.54</v>
      </c>
      <c r="C63" s="44">
        <v>3.21</v>
      </c>
    </row>
    <row r="64" spans="1:3" x14ac:dyDescent="0.2">
      <c r="A64" s="43">
        <v>55</v>
      </c>
      <c r="B64" s="44">
        <v>13.81</v>
      </c>
      <c r="C64" s="44">
        <v>3.24</v>
      </c>
    </row>
    <row r="65" spans="1:3" x14ac:dyDescent="0.2">
      <c r="A65" s="43">
        <v>56</v>
      </c>
      <c r="B65" s="44">
        <v>14.08</v>
      </c>
      <c r="C65" s="44">
        <v>3.26</v>
      </c>
    </row>
    <row r="66" spans="1:3" x14ac:dyDescent="0.2">
      <c r="A66" s="43">
        <v>57</v>
      </c>
      <c r="B66" s="44">
        <v>14.36</v>
      </c>
      <c r="C66" s="44">
        <v>3.28</v>
      </c>
    </row>
    <row r="67" spans="1:3" x14ac:dyDescent="0.2">
      <c r="A67" s="43">
        <v>58</v>
      </c>
      <c r="B67" s="44">
        <v>14.66</v>
      </c>
      <c r="C67" s="44">
        <v>3.29</v>
      </c>
    </row>
    <row r="68" spans="1:3" x14ac:dyDescent="0.2">
      <c r="A68" s="43">
        <v>59</v>
      </c>
      <c r="B68" s="44">
        <v>14.96</v>
      </c>
      <c r="C68" s="44">
        <v>3.31</v>
      </c>
    </row>
    <row r="69" spans="1:3" x14ac:dyDescent="0.2">
      <c r="A69" s="43">
        <v>60</v>
      </c>
      <c r="B69" s="44">
        <v>15.27</v>
      </c>
      <c r="C69" s="44">
        <v>3.32</v>
      </c>
    </row>
    <row r="70" spans="1:3" x14ac:dyDescent="0.2">
      <c r="A70" s="43">
        <v>61</v>
      </c>
      <c r="B70" s="44">
        <v>15.6</v>
      </c>
      <c r="C70" s="44">
        <v>3.32</v>
      </c>
    </row>
    <row r="71" spans="1:3" x14ac:dyDescent="0.2">
      <c r="A71" s="43">
        <v>62</v>
      </c>
      <c r="B71" s="44">
        <v>15.94</v>
      </c>
      <c r="C71" s="44">
        <v>3.33</v>
      </c>
    </row>
    <row r="72" spans="1:3" x14ac:dyDescent="0.2">
      <c r="A72" s="43">
        <v>63</v>
      </c>
      <c r="B72" s="44">
        <v>16.3</v>
      </c>
      <c r="C72" s="44">
        <v>3.33</v>
      </c>
    </row>
    <row r="73" spans="1:3" x14ac:dyDescent="0.2">
      <c r="A73" s="43">
        <v>64</v>
      </c>
      <c r="B73" s="44">
        <v>16.670000000000002</v>
      </c>
      <c r="C73" s="44">
        <v>3.33</v>
      </c>
    </row>
    <row r="74" spans="1:3" x14ac:dyDescent="0.2">
      <c r="A74" s="43">
        <v>65</v>
      </c>
      <c r="B74" s="44">
        <v>17.059999999999999</v>
      </c>
      <c r="C74" s="44">
        <v>3.32</v>
      </c>
    </row>
  </sheetData>
  <sheetProtection algorithmName="SHA-512" hashValue="q1p96OSE7Kw5kE2A465l0TDAHbZ67Vi0VE5j0kGdgF1mlvnKi2SDIFK1fN/4f2WFvXlt6z5/xhm50MJGrmURAg==" saltValue="OC/TIZTscSKReKtWQRBnCw==" spinCount="100000" sheet="1" objects="1" scenarios="1"/>
  <conditionalFormatting sqref="A6:A21">
    <cfRule type="expression" dxfId="995" priority="11" stopIfTrue="1">
      <formula>MOD(ROW(),2)=0</formula>
    </cfRule>
    <cfRule type="expression" dxfId="994" priority="12" stopIfTrue="1">
      <formula>MOD(ROW(),2)&lt;&gt;0</formula>
    </cfRule>
  </conditionalFormatting>
  <conditionalFormatting sqref="B6:C18 B20:C21 C19">
    <cfRule type="expression" dxfId="993" priority="13" stopIfTrue="1">
      <formula>MOD(ROW(),2)=0</formula>
    </cfRule>
    <cfRule type="expression" dxfId="992" priority="14" stopIfTrue="1">
      <formula>MOD(ROW(),2)&lt;&gt;0</formula>
    </cfRule>
  </conditionalFormatting>
  <conditionalFormatting sqref="A26:A74">
    <cfRule type="expression" dxfId="991" priority="15" stopIfTrue="1">
      <formula>MOD(ROW(),2)=0</formula>
    </cfRule>
    <cfRule type="expression" dxfId="990" priority="16" stopIfTrue="1">
      <formula>MOD(ROW(),2)&lt;&gt;0</formula>
    </cfRule>
  </conditionalFormatting>
  <conditionalFormatting sqref="B26:C74">
    <cfRule type="expression" dxfId="989" priority="17" stopIfTrue="1">
      <formula>MOD(ROW(),2)=0</formula>
    </cfRule>
    <cfRule type="expression" dxfId="988" priority="18" stopIfTrue="1">
      <formula>MOD(ROW(),2)&lt;&gt;0</formula>
    </cfRule>
  </conditionalFormatting>
  <conditionalFormatting sqref="B19">
    <cfRule type="expression" dxfId="987" priority="1" stopIfTrue="1">
      <formula>MOD(ROW(),2)=0</formula>
    </cfRule>
    <cfRule type="expression" dxfId="986" priority="2" stopIfTrue="1">
      <formula>MOD(ROW(),2)&lt;&gt;0</formula>
    </cfRule>
  </conditionalFormatting>
  <pageMargins left="0.7" right="0.7" top="0.75" bottom="0.75" header="0.3" footer="0.3"/>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F00CC-BE33-4CC1-BE6F-BCE160BD1495}">
  <sheetPr codeName="Sheet29"/>
  <dimension ref="A1:C75"/>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x-218</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204</v>
      </c>
      <c r="C10" s="48"/>
    </row>
    <row r="11" spans="1:3" x14ac:dyDescent="0.2">
      <c r="A11" s="40" t="s">
        <v>139</v>
      </c>
      <c r="B11" s="48" t="s">
        <v>161</v>
      </c>
      <c r="C11" s="48"/>
    </row>
    <row r="12" spans="1:3" x14ac:dyDescent="0.2">
      <c r="A12" s="40" t="s">
        <v>140</v>
      </c>
      <c r="B12" s="48" t="s">
        <v>153</v>
      </c>
      <c r="C12" s="48"/>
    </row>
    <row r="13" spans="1:3" x14ac:dyDescent="0.2">
      <c r="A13" s="40" t="s">
        <v>475</v>
      </c>
      <c r="B13" s="48">
        <v>0</v>
      </c>
      <c r="C13" s="48"/>
    </row>
    <row r="14" spans="1:3" x14ac:dyDescent="0.2">
      <c r="A14" s="40" t="s">
        <v>142</v>
      </c>
      <c r="B14" s="48">
        <v>218</v>
      </c>
      <c r="C14" s="48"/>
    </row>
    <row r="15" spans="1:3" x14ac:dyDescent="0.2">
      <c r="A15" s="40" t="s">
        <v>476</v>
      </c>
      <c r="B15" s="48">
        <v>218</v>
      </c>
      <c r="C15" s="48"/>
    </row>
    <row r="16" spans="1:3" x14ac:dyDescent="0.2">
      <c r="A16" s="40" t="s">
        <v>144</v>
      </c>
      <c r="B16" s="48" t="s">
        <v>215</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6.79</v>
      </c>
      <c r="C27" s="44">
        <v>1.82</v>
      </c>
    </row>
    <row r="28" spans="1:3" x14ac:dyDescent="0.2">
      <c r="A28" s="43">
        <v>19</v>
      </c>
      <c r="B28" s="44">
        <v>6.91</v>
      </c>
      <c r="C28" s="44">
        <v>1.9</v>
      </c>
    </row>
    <row r="29" spans="1:3" x14ac:dyDescent="0.2">
      <c r="A29" s="43">
        <v>20</v>
      </c>
      <c r="B29" s="44">
        <v>7.03</v>
      </c>
      <c r="C29" s="44">
        <v>1.93</v>
      </c>
    </row>
    <row r="30" spans="1:3" x14ac:dyDescent="0.2">
      <c r="A30" s="43">
        <v>21</v>
      </c>
      <c r="B30" s="44">
        <v>7.15</v>
      </c>
      <c r="C30" s="44">
        <v>1.96</v>
      </c>
    </row>
    <row r="31" spans="1:3" x14ac:dyDescent="0.2">
      <c r="A31" s="43">
        <v>22</v>
      </c>
      <c r="B31" s="44">
        <v>7.27</v>
      </c>
      <c r="C31" s="44">
        <v>2</v>
      </c>
    </row>
    <row r="32" spans="1:3" x14ac:dyDescent="0.2">
      <c r="A32" s="43">
        <v>23</v>
      </c>
      <c r="B32" s="44">
        <v>7.4</v>
      </c>
      <c r="C32" s="44">
        <v>2.0299999999999998</v>
      </c>
    </row>
    <row r="33" spans="1:3" x14ac:dyDescent="0.2">
      <c r="A33" s="43">
        <v>24</v>
      </c>
      <c r="B33" s="44">
        <v>7.53</v>
      </c>
      <c r="C33" s="44">
        <v>2.0699999999999998</v>
      </c>
    </row>
    <row r="34" spans="1:3" x14ac:dyDescent="0.2">
      <c r="A34" s="43">
        <v>25</v>
      </c>
      <c r="B34" s="44">
        <v>7.66</v>
      </c>
      <c r="C34" s="44">
        <v>2.1</v>
      </c>
    </row>
    <row r="35" spans="1:3" x14ac:dyDescent="0.2">
      <c r="A35" s="43">
        <v>26</v>
      </c>
      <c r="B35" s="44">
        <v>7.8</v>
      </c>
      <c r="C35" s="44">
        <v>2.14</v>
      </c>
    </row>
    <row r="36" spans="1:3" x14ac:dyDescent="0.2">
      <c r="A36" s="43">
        <v>27</v>
      </c>
      <c r="B36" s="44">
        <v>7.93</v>
      </c>
      <c r="C36" s="44">
        <v>2.1800000000000002</v>
      </c>
    </row>
    <row r="37" spans="1:3" x14ac:dyDescent="0.2">
      <c r="A37" s="43">
        <v>28</v>
      </c>
      <c r="B37" s="44">
        <v>8.07</v>
      </c>
      <c r="C37" s="44">
        <v>2.21</v>
      </c>
    </row>
    <row r="38" spans="1:3" x14ac:dyDescent="0.2">
      <c r="A38" s="43">
        <v>29</v>
      </c>
      <c r="B38" s="44">
        <v>8.2100000000000009</v>
      </c>
      <c r="C38" s="44">
        <v>2.25</v>
      </c>
    </row>
    <row r="39" spans="1:3" x14ac:dyDescent="0.2">
      <c r="A39" s="43">
        <v>30</v>
      </c>
      <c r="B39" s="44">
        <v>8.36</v>
      </c>
      <c r="C39" s="44">
        <v>2.29</v>
      </c>
    </row>
    <row r="40" spans="1:3" x14ac:dyDescent="0.2">
      <c r="A40" s="43">
        <v>31</v>
      </c>
      <c r="B40" s="44">
        <v>8.5</v>
      </c>
      <c r="C40" s="44">
        <v>2.33</v>
      </c>
    </row>
    <row r="41" spans="1:3" x14ac:dyDescent="0.2">
      <c r="A41" s="43">
        <v>32</v>
      </c>
      <c r="B41" s="44">
        <v>8.65</v>
      </c>
      <c r="C41" s="44">
        <v>2.37</v>
      </c>
    </row>
    <row r="42" spans="1:3" x14ac:dyDescent="0.2">
      <c r="A42" s="43">
        <v>33</v>
      </c>
      <c r="B42" s="44">
        <v>8.8000000000000007</v>
      </c>
      <c r="C42" s="44">
        <v>2.41</v>
      </c>
    </row>
    <row r="43" spans="1:3" x14ac:dyDescent="0.2">
      <c r="A43" s="43">
        <v>34</v>
      </c>
      <c r="B43" s="44">
        <v>8.9600000000000009</v>
      </c>
      <c r="C43" s="44">
        <v>2.4500000000000002</v>
      </c>
    </row>
    <row r="44" spans="1:3" x14ac:dyDescent="0.2">
      <c r="A44" s="43">
        <v>35</v>
      </c>
      <c r="B44" s="44">
        <v>9.11</v>
      </c>
      <c r="C44" s="44">
        <v>2.4900000000000002</v>
      </c>
    </row>
    <row r="45" spans="1:3" x14ac:dyDescent="0.2">
      <c r="A45" s="43">
        <v>36</v>
      </c>
      <c r="B45" s="44">
        <v>9.27</v>
      </c>
      <c r="C45" s="44">
        <v>2.54</v>
      </c>
    </row>
    <row r="46" spans="1:3" x14ac:dyDescent="0.2">
      <c r="A46" s="43">
        <v>37</v>
      </c>
      <c r="B46" s="44">
        <v>9.43</v>
      </c>
      <c r="C46" s="44">
        <v>2.58</v>
      </c>
    </row>
    <row r="47" spans="1:3" x14ac:dyDescent="0.2">
      <c r="A47" s="43">
        <v>38</v>
      </c>
      <c r="B47" s="44">
        <v>9.6</v>
      </c>
      <c r="C47" s="44">
        <v>2.62</v>
      </c>
    </row>
    <row r="48" spans="1:3" x14ac:dyDescent="0.2">
      <c r="A48" s="43">
        <v>39</v>
      </c>
      <c r="B48" s="44">
        <v>9.77</v>
      </c>
      <c r="C48" s="44">
        <v>2.66</v>
      </c>
    </row>
    <row r="49" spans="1:3" x14ac:dyDescent="0.2">
      <c r="A49" s="43">
        <v>40</v>
      </c>
      <c r="B49" s="44">
        <v>9.94</v>
      </c>
      <c r="C49" s="44">
        <v>2.71</v>
      </c>
    </row>
    <row r="50" spans="1:3" x14ac:dyDescent="0.2">
      <c r="A50" s="43">
        <v>41</v>
      </c>
      <c r="B50" s="44">
        <v>10.119999999999999</v>
      </c>
      <c r="C50" s="44">
        <v>2.75</v>
      </c>
    </row>
    <row r="51" spans="1:3" x14ac:dyDescent="0.2">
      <c r="A51" s="43">
        <v>42</v>
      </c>
      <c r="B51" s="44">
        <v>10.29</v>
      </c>
      <c r="C51" s="44">
        <v>2.79</v>
      </c>
    </row>
    <row r="52" spans="1:3" x14ac:dyDescent="0.2">
      <c r="A52" s="43">
        <v>43</v>
      </c>
      <c r="B52" s="44">
        <v>10.48</v>
      </c>
      <c r="C52" s="44">
        <v>2.83</v>
      </c>
    </row>
    <row r="53" spans="1:3" x14ac:dyDescent="0.2">
      <c r="A53" s="43">
        <v>44</v>
      </c>
      <c r="B53" s="44">
        <v>10.66</v>
      </c>
      <c r="C53" s="44">
        <v>2.88</v>
      </c>
    </row>
    <row r="54" spans="1:3" x14ac:dyDescent="0.2">
      <c r="A54" s="43">
        <v>45</v>
      </c>
      <c r="B54" s="44">
        <v>10.85</v>
      </c>
      <c r="C54" s="44">
        <v>2.92</v>
      </c>
    </row>
    <row r="55" spans="1:3" x14ac:dyDescent="0.2">
      <c r="A55" s="43">
        <v>46</v>
      </c>
      <c r="B55" s="44">
        <v>11.05</v>
      </c>
      <c r="C55" s="44">
        <v>2.96</v>
      </c>
    </row>
    <row r="56" spans="1:3" x14ac:dyDescent="0.2">
      <c r="A56" s="43">
        <v>47</v>
      </c>
      <c r="B56" s="44">
        <v>11.25</v>
      </c>
      <c r="C56" s="44">
        <v>3</v>
      </c>
    </row>
    <row r="57" spans="1:3" x14ac:dyDescent="0.2">
      <c r="A57" s="43">
        <v>48</v>
      </c>
      <c r="B57" s="44">
        <v>11.45</v>
      </c>
      <c r="C57" s="44">
        <v>3.03</v>
      </c>
    </row>
    <row r="58" spans="1:3" x14ac:dyDescent="0.2">
      <c r="A58" s="43">
        <v>49</v>
      </c>
      <c r="B58" s="44">
        <v>11.66</v>
      </c>
      <c r="C58" s="44">
        <v>3.07</v>
      </c>
    </row>
    <row r="59" spans="1:3" x14ac:dyDescent="0.2">
      <c r="A59" s="43">
        <v>50</v>
      </c>
      <c r="B59" s="44">
        <v>11.88</v>
      </c>
      <c r="C59" s="44">
        <v>3.11</v>
      </c>
    </row>
    <row r="60" spans="1:3" x14ac:dyDescent="0.2">
      <c r="A60" s="43">
        <v>51</v>
      </c>
      <c r="B60" s="44">
        <v>12.09</v>
      </c>
      <c r="C60" s="44">
        <v>3.14</v>
      </c>
    </row>
    <row r="61" spans="1:3" x14ac:dyDescent="0.2">
      <c r="A61" s="43">
        <v>52</v>
      </c>
      <c r="B61" s="44">
        <v>12.32</v>
      </c>
      <c r="C61" s="44">
        <v>3.17</v>
      </c>
    </row>
    <row r="62" spans="1:3" x14ac:dyDescent="0.2">
      <c r="A62" s="43">
        <v>53</v>
      </c>
      <c r="B62" s="44">
        <v>12.55</v>
      </c>
      <c r="C62" s="44">
        <v>3.21</v>
      </c>
    </row>
    <row r="63" spans="1:3" x14ac:dyDescent="0.2">
      <c r="A63" s="43">
        <v>54</v>
      </c>
      <c r="B63" s="44">
        <v>12.79</v>
      </c>
      <c r="C63" s="44">
        <v>3.23</v>
      </c>
    </row>
    <row r="64" spans="1:3" x14ac:dyDescent="0.2">
      <c r="A64" s="43">
        <v>55</v>
      </c>
      <c r="B64" s="44">
        <v>13.04</v>
      </c>
      <c r="C64" s="44">
        <v>3.26</v>
      </c>
    </row>
    <row r="65" spans="1:3" x14ac:dyDescent="0.2">
      <c r="A65" s="43">
        <v>56</v>
      </c>
      <c r="B65" s="44">
        <v>13.3</v>
      </c>
      <c r="C65" s="44">
        <v>3.28</v>
      </c>
    </row>
    <row r="66" spans="1:3" x14ac:dyDescent="0.2">
      <c r="A66" s="43">
        <v>57</v>
      </c>
      <c r="B66" s="44">
        <v>13.56</v>
      </c>
      <c r="C66" s="44">
        <v>3.3</v>
      </c>
    </row>
    <row r="67" spans="1:3" x14ac:dyDescent="0.2">
      <c r="A67" s="43">
        <v>58</v>
      </c>
      <c r="B67" s="44">
        <v>13.83</v>
      </c>
      <c r="C67" s="44">
        <v>3.31</v>
      </c>
    </row>
    <row r="68" spans="1:3" x14ac:dyDescent="0.2">
      <c r="A68" s="43">
        <v>59</v>
      </c>
      <c r="B68" s="44">
        <v>14.12</v>
      </c>
      <c r="C68" s="44">
        <v>3.33</v>
      </c>
    </row>
    <row r="69" spans="1:3" x14ac:dyDescent="0.2">
      <c r="A69" s="43">
        <v>60</v>
      </c>
      <c r="B69" s="44">
        <v>14.41</v>
      </c>
      <c r="C69" s="44">
        <v>3.34</v>
      </c>
    </row>
    <row r="70" spans="1:3" x14ac:dyDescent="0.2">
      <c r="A70" s="43">
        <v>61</v>
      </c>
      <c r="B70" s="44">
        <v>14.72</v>
      </c>
      <c r="C70" s="44">
        <v>3.35</v>
      </c>
    </row>
    <row r="71" spans="1:3" x14ac:dyDescent="0.2">
      <c r="A71" s="43">
        <v>62</v>
      </c>
      <c r="B71" s="44">
        <v>15.04</v>
      </c>
      <c r="C71" s="44">
        <v>3.35</v>
      </c>
    </row>
    <row r="72" spans="1:3" x14ac:dyDescent="0.2">
      <c r="A72" s="43">
        <v>63</v>
      </c>
      <c r="B72" s="44">
        <v>15.37</v>
      </c>
      <c r="C72" s="44">
        <v>3.35</v>
      </c>
    </row>
    <row r="73" spans="1:3" x14ac:dyDescent="0.2">
      <c r="A73" s="43">
        <v>64</v>
      </c>
      <c r="B73" s="44">
        <v>15.72</v>
      </c>
      <c r="C73" s="44">
        <v>3.35</v>
      </c>
    </row>
    <row r="74" spans="1:3" x14ac:dyDescent="0.2">
      <c r="A74" s="43">
        <v>65</v>
      </c>
      <c r="B74" s="44">
        <v>16.079999999999998</v>
      </c>
      <c r="C74" s="44">
        <v>3.34</v>
      </c>
    </row>
    <row r="75" spans="1:3" x14ac:dyDescent="0.2">
      <c r="A75" s="43">
        <v>66</v>
      </c>
      <c r="B75" s="44">
        <v>16.47</v>
      </c>
      <c r="C75" s="44">
        <v>3.33</v>
      </c>
    </row>
  </sheetData>
  <sheetProtection algorithmName="SHA-512" hashValue="GvLnq3khfcu4yAQ/R+Za5nQu62DwOROW4AIxZik4cOJTazO168dMymEtWq4jhXHizC1IXmpLJWU04uKJ7RzO2w==" saltValue="pzXVtaxkaaojIt0lkkUYLg==" spinCount="100000" sheet="1" objects="1" scenarios="1"/>
  <conditionalFormatting sqref="A6:A21">
    <cfRule type="expression" dxfId="983" priority="11" stopIfTrue="1">
      <formula>MOD(ROW(),2)=0</formula>
    </cfRule>
    <cfRule type="expression" dxfId="982" priority="12" stopIfTrue="1">
      <formula>MOD(ROW(),2)&lt;&gt;0</formula>
    </cfRule>
  </conditionalFormatting>
  <conditionalFormatting sqref="B6:C18 B20:C21 C19">
    <cfRule type="expression" dxfId="981" priority="13" stopIfTrue="1">
      <formula>MOD(ROW(),2)=0</formula>
    </cfRule>
    <cfRule type="expression" dxfId="980" priority="14" stopIfTrue="1">
      <formula>MOD(ROW(),2)&lt;&gt;0</formula>
    </cfRule>
  </conditionalFormatting>
  <conditionalFormatting sqref="A26:A75">
    <cfRule type="expression" dxfId="979" priority="15" stopIfTrue="1">
      <formula>MOD(ROW(),2)=0</formula>
    </cfRule>
    <cfRule type="expression" dxfId="978" priority="16" stopIfTrue="1">
      <formula>MOD(ROW(),2)&lt;&gt;0</formula>
    </cfRule>
  </conditionalFormatting>
  <conditionalFormatting sqref="B26:C75">
    <cfRule type="expression" dxfId="977" priority="17" stopIfTrue="1">
      <formula>MOD(ROW(),2)=0</formula>
    </cfRule>
    <cfRule type="expression" dxfId="976" priority="18" stopIfTrue="1">
      <formula>MOD(ROW(),2)&lt;&gt;0</formula>
    </cfRule>
  </conditionalFormatting>
  <conditionalFormatting sqref="B19">
    <cfRule type="expression" dxfId="975" priority="1" stopIfTrue="1">
      <formula>MOD(ROW(),2)=0</formula>
    </cfRule>
    <cfRule type="expression" dxfId="974" priority="2" stopIfTrue="1">
      <formula>MOD(ROW(),2)&lt;&gt;0</formula>
    </cfRule>
  </conditionalFormatting>
  <pageMargins left="0.7" right="0.7" top="0.75" bottom="0.75" header="0.3" footer="0.3"/>
  <tableParts count="1">
    <tablePart r:id="rId1"/>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015441-5482-45D6-A804-7F2008D6DDF7}">
  <sheetPr codeName="Sheet30"/>
  <dimension ref="A1:C7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x-219</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207</v>
      </c>
      <c r="C10" s="48"/>
    </row>
    <row r="11" spans="1:3" x14ac:dyDescent="0.2">
      <c r="A11" s="40" t="s">
        <v>139</v>
      </c>
      <c r="B11" s="48" t="s">
        <v>161</v>
      </c>
      <c r="C11" s="48"/>
    </row>
    <row r="12" spans="1:3" x14ac:dyDescent="0.2">
      <c r="A12" s="40" t="s">
        <v>140</v>
      </c>
      <c r="B12" s="48" t="s">
        <v>153</v>
      </c>
      <c r="C12" s="48"/>
    </row>
    <row r="13" spans="1:3" x14ac:dyDescent="0.2">
      <c r="A13" s="40" t="s">
        <v>475</v>
      </c>
      <c r="B13" s="48">
        <v>0</v>
      </c>
      <c r="C13" s="48"/>
    </row>
    <row r="14" spans="1:3" x14ac:dyDescent="0.2">
      <c r="A14" s="40" t="s">
        <v>142</v>
      </c>
      <c r="B14" s="48">
        <v>219</v>
      </c>
      <c r="C14" s="48"/>
    </row>
    <row r="15" spans="1:3" x14ac:dyDescent="0.2">
      <c r="A15" s="40" t="s">
        <v>476</v>
      </c>
      <c r="B15" s="48">
        <v>219</v>
      </c>
      <c r="C15" s="48"/>
    </row>
    <row r="16" spans="1:3" x14ac:dyDescent="0.2">
      <c r="A16" s="40" t="s">
        <v>144</v>
      </c>
      <c r="B16" s="48" t="s">
        <v>217</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482</v>
      </c>
      <c r="C26" s="60" t="s">
        <v>484</v>
      </c>
    </row>
    <row r="27" spans="1:3" x14ac:dyDescent="0.2">
      <c r="A27" s="43">
        <v>18</v>
      </c>
      <c r="B27" s="44">
        <v>6.43</v>
      </c>
      <c r="C27" s="44">
        <v>1.83</v>
      </c>
    </row>
    <row r="28" spans="1:3" x14ac:dyDescent="0.2">
      <c r="A28" s="43">
        <v>19</v>
      </c>
      <c r="B28" s="44">
        <v>6.54</v>
      </c>
      <c r="C28" s="44">
        <v>1.91</v>
      </c>
    </row>
    <row r="29" spans="1:3" x14ac:dyDescent="0.2">
      <c r="A29" s="43">
        <v>20</v>
      </c>
      <c r="B29" s="44">
        <v>6.66</v>
      </c>
      <c r="C29" s="44">
        <v>1.94</v>
      </c>
    </row>
    <row r="30" spans="1:3" x14ac:dyDescent="0.2">
      <c r="A30" s="43">
        <v>21</v>
      </c>
      <c r="B30" s="44">
        <v>6.77</v>
      </c>
      <c r="C30" s="44">
        <v>1.97</v>
      </c>
    </row>
    <row r="31" spans="1:3" x14ac:dyDescent="0.2">
      <c r="A31" s="43">
        <v>22</v>
      </c>
      <c r="B31" s="44">
        <v>6.89</v>
      </c>
      <c r="C31" s="44">
        <v>2.0099999999999998</v>
      </c>
    </row>
    <row r="32" spans="1:3" x14ac:dyDescent="0.2">
      <c r="A32" s="43">
        <v>23</v>
      </c>
      <c r="B32" s="44">
        <v>7.01</v>
      </c>
      <c r="C32" s="44">
        <v>2.04</v>
      </c>
    </row>
    <row r="33" spans="1:3" x14ac:dyDescent="0.2">
      <c r="A33" s="43">
        <v>24</v>
      </c>
      <c r="B33" s="44">
        <v>7.13</v>
      </c>
      <c r="C33" s="44">
        <v>2.08</v>
      </c>
    </row>
    <row r="34" spans="1:3" x14ac:dyDescent="0.2">
      <c r="A34" s="43">
        <v>25</v>
      </c>
      <c r="B34" s="44">
        <v>7.25</v>
      </c>
      <c r="C34" s="44">
        <v>2.11</v>
      </c>
    </row>
    <row r="35" spans="1:3" x14ac:dyDescent="0.2">
      <c r="A35" s="43">
        <v>26</v>
      </c>
      <c r="B35" s="44">
        <v>7.38</v>
      </c>
      <c r="C35" s="44">
        <v>2.15</v>
      </c>
    </row>
    <row r="36" spans="1:3" x14ac:dyDescent="0.2">
      <c r="A36" s="43">
        <v>27</v>
      </c>
      <c r="B36" s="44">
        <v>7.51</v>
      </c>
      <c r="C36" s="44">
        <v>2.19</v>
      </c>
    </row>
    <row r="37" spans="1:3" x14ac:dyDescent="0.2">
      <c r="A37" s="43">
        <v>28</v>
      </c>
      <c r="B37" s="44">
        <v>7.64</v>
      </c>
      <c r="C37" s="44">
        <v>2.2200000000000002</v>
      </c>
    </row>
    <row r="38" spans="1:3" x14ac:dyDescent="0.2">
      <c r="A38" s="43">
        <v>29</v>
      </c>
      <c r="B38" s="44">
        <v>7.77</v>
      </c>
      <c r="C38" s="44">
        <v>2.2599999999999998</v>
      </c>
    </row>
    <row r="39" spans="1:3" x14ac:dyDescent="0.2">
      <c r="A39" s="43">
        <v>30</v>
      </c>
      <c r="B39" s="44">
        <v>7.91</v>
      </c>
      <c r="C39" s="44">
        <v>2.2999999999999998</v>
      </c>
    </row>
    <row r="40" spans="1:3" x14ac:dyDescent="0.2">
      <c r="A40" s="43">
        <v>31</v>
      </c>
      <c r="B40" s="44">
        <v>8.0399999999999991</v>
      </c>
      <c r="C40" s="44">
        <v>2.34</v>
      </c>
    </row>
    <row r="41" spans="1:3" x14ac:dyDescent="0.2">
      <c r="A41" s="43">
        <v>32</v>
      </c>
      <c r="B41" s="44">
        <v>8.18</v>
      </c>
      <c r="C41" s="44">
        <v>2.38</v>
      </c>
    </row>
    <row r="42" spans="1:3" x14ac:dyDescent="0.2">
      <c r="A42" s="43">
        <v>33</v>
      </c>
      <c r="B42" s="44">
        <v>8.32</v>
      </c>
      <c r="C42" s="44">
        <v>2.42</v>
      </c>
    </row>
    <row r="43" spans="1:3" x14ac:dyDescent="0.2">
      <c r="A43" s="43">
        <v>34</v>
      </c>
      <c r="B43" s="44">
        <v>8.4700000000000006</v>
      </c>
      <c r="C43" s="44">
        <v>2.46</v>
      </c>
    </row>
    <row r="44" spans="1:3" x14ac:dyDescent="0.2">
      <c r="A44" s="43">
        <v>35</v>
      </c>
      <c r="B44" s="44">
        <v>8.6199999999999992</v>
      </c>
      <c r="C44" s="44">
        <v>2.5099999999999998</v>
      </c>
    </row>
    <row r="45" spans="1:3" x14ac:dyDescent="0.2">
      <c r="A45" s="43">
        <v>36</v>
      </c>
      <c r="B45" s="44">
        <v>8.76</v>
      </c>
      <c r="C45" s="44">
        <v>2.5499999999999998</v>
      </c>
    </row>
    <row r="46" spans="1:3" x14ac:dyDescent="0.2">
      <c r="A46" s="43">
        <v>37</v>
      </c>
      <c r="B46" s="44">
        <v>8.92</v>
      </c>
      <c r="C46" s="44">
        <v>2.59</v>
      </c>
    </row>
    <row r="47" spans="1:3" x14ac:dyDescent="0.2">
      <c r="A47" s="43">
        <v>38</v>
      </c>
      <c r="B47" s="44">
        <v>9.07</v>
      </c>
      <c r="C47" s="44">
        <v>2.64</v>
      </c>
    </row>
    <row r="48" spans="1:3" x14ac:dyDescent="0.2">
      <c r="A48" s="43">
        <v>39</v>
      </c>
      <c r="B48" s="44">
        <v>9.23</v>
      </c>
      <c r="C48" s="44">
        <v>2.68</v>
      </c>
    </row>
    <row r="49" spans="1:3" x14ac:dyDescent="0.2">
      <c r="A49" s="43">
        <v>40</v>
      </c>
      <c r="B49" s="44">
        <v>9.39</v>
      </c>
      <c r="C49" s="44">
        <v>2.72</v>
      </c>
    </row>
    <row r="50" spans="1:3" x14ac:dyDescent="0.2">
      <c r="A50" s="43">
        <v>41</v>
      </c>
      <c r="B50" s="44">
        <v>9.5500000000000007</v>
      </c>
      <c r="C50" s="44">
        <v>2.77</v>
      </c>
    </row>
    <row r="51" spans="1:3" x14ac:dyDescent="0.2">
      <c r="A51" s="43">
        <v>42</v>
      </c>
      <c r="B51" s="44">
        <v>9.7200000000000006</v>
      </c>
      <c r="C51" s="44">
        <v>2.81</v>
      </c>
    </row>
    <row r="52" spans="1:3" x14ac:dyDescent="0.2">
      <c r="A52" s="43">
        <v>43</v>
      </c>
      <c r="B52" s="44">
        <v>9.89</v>
      </c>
      <c r="C52" s="44">
        <v>2.85</v>
      </c>
    </row>
    <row r="53" spans="1:3" x14ac:dyDescent="0.2">
      <c r="A53" s="43">
        <v>44</v>
      </c>
      <c r="B53" s="44">
        <v>10.07</v>
      </c>
      <c r="C53" s="44">
        <v>2.89</v>
      </c>
    </row>
    <row r="54" spans="1:3" x14ac:dyDescent="0.2">
      <c r="A54" s="43">
        <v>45</v>
      </c>
      <c r="B54" s="44">
        <v>10.24</v>
      </c>
      <c r="C54" s="44">
        <v>2.94</v>
      </c>
    </row>
    <row r="55" spans="1:3" x14ac:dyDescent="0.2">
      <c r="A55" s="43">
        <v>46</v>
      </c>
      <c r="B55" s="44">
        <v>10.43</v>
      </c>
      <c r="C55" s="44">
        <v>2.98</v>
      </c>
    </row>
    <row r="56" spans="1:3" x14ac:dyDescent="0.2">
      <c r="A56" s="43">
        <v>47</v>
      </c>
      <c r="B56" s="44">
        <v>10.61</v>
      </c>
      <c r="C56" s="44">
        <v>3.02</v>
      </c>
    </row>
    <row r="57" spans="1:3" x14ac:dyDescent="0.2">
      <c r="A57" s="43">
        <v>48</v>
      </c>
      <c r="B57" s="44">
        <v>10.81</v>
      </c>
      <c r="C57" s="44">
        <v>3.05</v>
      </c>
    </row>
    <row r="58" spans="1:3" x14ac:dyDescent="0.2">
      <c r="A58" s="43">
        <v>49</v>
      </c>
      <c r="B58" s="44">
        <v>11</v>
      </c>
      <c r="C58" s="44">
        <v>3.09</v>
      </c>
    </row>
    <row r="59" spans="1:3" x14ac:dyDescent="0.2">
      <c r="A59" s="43">
        <v>50</v>
      </c>
      <c r="B59" s="44">
        <v>11.2</v>
      </c>
      <c r="C59" s="44">
        <v>3.13</v>
      </c>
    </row>
    <row r="60" spans="1:3" x14ac:dyDescent="0.2">
      <c r="A60" s="43">
        <v>51</v>
      </c>
      <c r="B60" s="44">
        <v>11.41</v>
      </c>
      <c r="C60" s="44">
        <v>3.16</v>
      </c>
    </row>
    <row r="61" spans="1:3" x14ac:dyDescent="0.2">
      <c r="A61" s="43">
        <v>52</v>
      </c>
      <c r="B61" s="44">
        <v>11.62</v>
      </c>
      <c r="C61" s="44">
        <v>3.2</v>
      </c>
    </row>
    <row r="62" spans="1:3" x14ac:dyDescent="0.2">
      <c r="A62" s="43">
        <v>53</v>
      </c>
      <c r="B62" s="44">
        <v>11.83</v>
      </c>
      <c r="C62" s="44">
        <v>3.23</v>
      </c>
    </row>
    <row r="63" spans="1:3" x14ac:dyDescent="0.2">
      <c r="A63" s="43">
        <v>54</v>
      </c>
      <c r="B63" s="44">
        <v>12.06</v>
      </c>
      <c r="C63" s="44">
        <v>3.26</v>
      </c>
    </row>
    <row r="64" spans="1:3" x14ac:dyDescent="0.2">
      <c r="A64" s="43">
        <v>55</v>
      </c>
      <c r="B64" s="44">
        <v>12.29</v>
      </c>
      <c r="C64" s="44">
        <v>3.28</v>
      </c>
    </row>
    <row r="65" spans="1:3" x14ac:dyDescent="0.2">
      <c r="A65" s="43">
        <v>56</v>
      </c>
      <c r="B65" s="44">
        <v>12.53</v>
      </c>
      <c r="C65" s="44">
        <v>3.3</v>
      </c>
    </row>
    <row r="66" spans="1:3" x14ac:dyDescent="0.2">
      <c r="A66" s="43">
        <v>57</v>
      </c>
      <c r="B66" s="44">
        <v>12.78</v>
      </c>
      <c r="C66" s="44">
        <v>3.32</v>
      </c>
    </row>
    <row r="67" spans="1:3" x14ac:dyDescent="0.2">
      <c r="A67" s="43">
        <v>58</v>
      </c>
      <c r="B67" s="44">
        <v>13.03</v>
      </c>
      <c r="C67" s="44">
        <v>3.34</v>
      </c>
    </row>
    <row r="68" spans="1:3" x14ac:dyDescent="0.2">
      <c r="A68" s="43">
        <v>59</v>
      </c>
      <c r="B68" s="44">
        <v>13.3</v>
      </c>
      <c r="C68" s="44">
        <v>3.35</v>
      </c>
    </row>
    <row r="69" spans="1:3" x14ac:dyDescent="0.2">
      <c r="A69" s="43">
        <v>60</v>
      </c>
      <c r="B69" s="44">
        <v>13.57</v>
      </c>
      <c r="C69" s="44">
        <v>3.37</v>
      </c>
    </row>
    <row r="70" spans="1:3" x14ac:dyDescent="0.2">
      <c r="A70" s="43">
        <v>61</v>
      </c>
      <c r="B70" s="44">
        <v>13.86</v>
      </c>
      <c r="C70" s="44">
        <v>3.37</v>
      </c>
    </row>
    <row r="71" spans="1:3" x14ac:dyDescent="0.2">
      <c r="A71" s="43">
        <v>62</v>
      </c>
      <c r="B71" s="44">
        <v>14.16</v>
      </c>
      <c r="C71" s="44">
        <v>3.38</v>
      </c>
    </row>
    <row r="72" spans="1:3" x14ac:dyDescent="0.2">
      <c r="A72" s="43">
        <v>63</v>
      </c>
      <c r="B72" s="44">
        <v>14.47</v>
      </c>
      <c r="C72" s="44">
        <v>3.38</v>
      </c>
    </row>
    <row r="73" spans="1:3" x14ac:dyDescent="0.2">
      <c r="A73" s="43">
        <v>64</v>
      </c>
      <c r="B73" s="44">
        <v>14.8</v>
      </c>
      <c r="C73" s="44">
        <v>3.38</v>
      </c>
    </row>
    <row r="74" spans="1:3" x14ac:dyDescent="0.2">
      <c r="A74" s="43">
        <v>65</v>
      </c>
      <c r="B74" s="44">
        <v>15.14</v>
      </c>
      <c r="C74" s="44">
        <v>3.37</v>
      </c>
    </row>
    <row r="75" spans="1:3" x14ac:dyDescent="0.2">
      <c r="A75" s="43">
        <v>66</v>
      </c>
      <c r="B75" s="44">
        <v>15.49</v>
      </c>
      <c r="C75" s="44">
        <v>3.36</v>
      </c>
    </row>
    <row r="76" spans="1:3" x14ac:dyDescent="0.2">
      <c r="A76" s="43">
        <v>67</v>
      </c>
      <c r="B76" s="44">
        <v>15.87</v>
      </c>
      <c r="C76" s="44">
        <v>3.34</v>
      </c>
    </row>
  </sheetData>
  <sheetProtection algorithmName="SHA-512" hashValue="Y4/B64sNfvWFSnw1zI698c8C3gv6mdJGyfAGkECcBztMgX8HfZVD5dw4TvTo30zn6gbNxjxszVxmITrskM0Ifg==" saltValue="vjdb6LSRhmJQcuUqcVmoBA==" spinCount="100000" sheet="1" objects="1" scenarios="1"/>
  <conditionalFormatting sqref="A6:A21">
    <cfRule type="expression" dxfId="971" priority="11" stopIfTrue="1">
      <formula>MOD(ROW(),2)=0</formula>
    </cfRule>
    <cfRule type="expression" dxfId="970" priority="12" stopIfTrue="1">
      <formula>MOD(ROW(),2)&lt;&gt;0</formula>
    </cfRule>
  </conditionalFormatting>
  <conditionalFormatting sqref="B6:C18 B20:C21 C19">
    <cfRule type="expression" dxfId="969" priority="13" stopIfTrue="1">
      <formula>MOD(ROW(),2)=0</formula>
    </cfRule>
    <cfRule type="expression" dxfId="968" priority="14" stopIfTrue="1">
      <formula>MOD(ROW(),2)&lt;&gt;0</formula>
    </cfRule>
  </conditionalFormatting>
  <conditionalFormatting sqref="A26:A76">
    <cfRule type="expression" dxfId="967" priority="15" stopIfTrue="1">
      <formula>MOD(ROW(),2)=0</formula>
    </cfRule>
    <cfRule type="expression" dxfId="966" priority="16" stopIfTrue="1">
      <formula>MOD(ROW(),2)&lt;&gt;0</formula>
    </cfRule>
  </conditionalFormatting>
  <conditionalFormatting sqref="B26:C76">
    <cfRule type="expression" dxfId="965" priority="17" stopIfTrue="1">
      <formula>MOD(ROW(),2)=0</formula>
    </cfRule>
    <cfRule type="expression" dxfId="964" priority="18" stopIfTrue="1">
      <formula>MOD(ROW(),2)&lt;&gt;0</formula>
    </cfRule>
  </conditionalFormatting>
  <conditionalFormatting sqref="B19">
    <cfRule type="expression" dxfId="963" priority="1" stopIfTrue="1">
      <formula>MOD(ROW(),2)=0</formula>
    </cfRule>
    <cfRule type="expression" dxfId="962" priority="2" stopIfTrue="1">
      <formula>MOD(ROW(),2)&lt;&gt;0</formula>
    </cfRule>
  </conditionalFormatting>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959AE-8E84-4307-A36E-BB8F54F31AA7}">
  <sheetPr codeName="Sheet31"/>
  <dimension ref="A1:C31"/>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x-220</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172</v>
      </c>
      <c r="C10" s="48"/>
    </row>
    <row r="11" spans="1:3" x14ac:dyDescent="0.2">
      <c r="A11" s="40" t="s">
        <v>139</v>
      </c>
      <c r="B11" s="48" t="s">
        <v>152</v>
      </c>
      <c r="C11" s="48"/>
    </row>
    <row r="12" spans="1:3" x14ac:dyDescent="0.2">
      <c r="A12" s="40" t="s">
        <v>140</v>
      </c>
      <c r="B12" s="48" t="s">
        <v>153</v>
      </c>
      <c r="C12" s="48"/>
    </row>
    <row r="13" spans="1:3" x14ac:dyDescent="0.2">
      <c r="A13" s="40" t="s">
        <v>475</v>
      </c>
      <c r="B13" s="48">
        <v>0</v>
      </c>
      <c r="C13" s="48"/>
    </row>
    <row r="14" spans="1:3" x14ac:dyDescent="0.2">
      <c r="A14" s="40" t="s">
        <v>142</v>
      </c>
      <c r="B14" s="48">
        <v>220</v>
      </c>
      <c r="C14" s="48"/>
    </row>
    <row r="15" spans="1:3" x14ac:dyDescent="0.2">
      <c r="A15" s="40" t="s">
        <v>476</v>
      </c>
      <c r="B15" s="48">
        <v>220</v>
      </c>
      <c r="C15" s="48"/>
    </row>
    <row r="16" spans="1:3" x14ac:dyDescent="0.2">
      <c r="A16" s="40" t="s">
        <v>144</v>
      </c>
      <c r="B16" s="48" t="s">
        <v>219</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60</v>
      </c>
      <c r="B27" s="44">
        <v>20.420000000000002</v>
      </c>
      <c r="C27" s="44">
        <v>3.2</v>
      </c>
    </row>
    <row r="28" spans="1:3" x14ac:dyDescent="0.2">
      <c r="A28" s="43">
        <v>61</v>
      </c>
      <c r="B28" s="44">
        <v>19.86</v>
      </c>
      <c r="C28" s="44">
        <v>3.22</v>
      </c>
    </row>
    <row r="29" spans="1:3" x14ac:dyDescent="0.2">
      <c r="A29" s="43">
        <v>62</v>
      </c>
      <c r="B29" s="44">
        <v>19.29</v>
      </c>
      <c r="C29" s="44">
        <v>3.24</v>
      </c>
    </row>
    <row r="30" spans="1:3" x14ac:dyDescent="0.2">
      <c r="A30" s="43">
        <v>63</v>
      </c>
      <c r="B30" s="44">
        <v>18.72</v>
      </c>
      <c r="C30" s="44">
        <v>3.26</v>
      </c>
    </row>
    <row r="31" spans="1:3" x14ac:dyDescent="0.2">
      <c r="A31" s="43">
        <v>64</v>
      </c>
      <c r="B31" s="44">
        <v>18.14</v>
      </c>
      <c r="C31" s="44">
        <v>3.16</v>
      </c>
    </row>
  </sheetData>
  <sheetProtection algorithmName="SHA-512" hashValue="lbqrEnXtkMvxJTzCQLQoHOX3Y4KwJxh2vrHUXZwYNXD0Qnd6KYEH2UvT/HicBgjMv9hLXHqiG3xNwLDii+R7XA==" saltValue="XsyBthvGF7lLsNTmtOOtvQ==" spinCount="100000" sheet="1" objects="1" scenarios="1"/>
  <conditionalFormatting sqref="A6:A21">
    <cfRule type="expression" dxfId="959" priority="11" stopIfTrue="1">
      <formula>MOD(ROW(),2)=0</formula>
    </cfRule>
    <cfRule type="expression" dxfId="958" priority="12" stopIfTrue="1">
      <formula>MOD(ROW(),2)&lt;&gt;0</formula>
    </cfRule>
  </conditionalFormatting>
  <conditionalFormatting sqref="B6:C18 B20:C21 C19">
    <cfRule type="expression" dxfId="957" priority="13" stopIfTrue="1">
      <formula>MOD(ROW(),2)=0</formula>
    </cfRule>
    <cfRule type="expression" dxfId="956" priority="14" stopIfTrue="1">
      <formula>MOD(ROW(),2)&lt;&gt;0</formula>
    </cfRule>
  </conditionalFormatting>
  <conditionalFormatting sqref="A26:A31">
    <cfRule type="expression" dxfId="955" priority="15" stopIfTrue="1">
      <formula>MOD(ROW(),2)=0</formula>
    </cfRule>
    <cfRule type="expression" dxfId="954" priority="16" stopIfTrue="1">
      <formula>MOD(ROW(),2)&lt;&gt;0</formula>
    </cfRule>
  </conditionalFormatting>
  <conditionalFormatting sqref="B26:C31">
    <cfRule type="expression" dxfId="953" priority="17" stopIfTrue="1">
      <formula>MOD(ROW(),2)=0</formula>
    </cfRule>
    <cfRule type="expression" dxfId="952" priority="18" stopIfTrue="1">
      <formula>MOD(ROW(),2)&lt;&gt;0</formula>
    </cfRule>
  </conditionalFormatting>
  <conditionalFormatting sqref="B19">
    <cfRule type="expression" dxfId="951" priority="1" stopIfTrue="1">
      <formula>MOD(ROW(),2)=0</formula>
    </cfRule>
    <cfRule type="expression" dxfId="950" priority="2" stopIfTrue="1">
      <formula>MOD(ROW(),2)&lt;&gt;0</formula>
    </cfRule>
  </conditionalFormatting>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103C2-F7B2-4261-915A-1147CD17758E}">
  <sheetPr codeName="Sheet7">
    <tabColor theme="4" tint="0.59999389629810485"/>
  </sheetPr>
  <dimension ref="A1:C70"/>
  <sheetViews>
    <sheetView showGridLines="0" workbookViewId="0">
      <selection activeCell="A6" sqref="A6"/>
    </sheetView>
  </sheetViews>
  <sheetFormatPr defaultColWidth="9.28515625" defaultRowHeight="12.75" x14ac:dyDescent="0.2"/>
  <cols>
    <col min="1" max="1" width="60.5703125" style="38" customWidth="1"/>
    <col min="2" max="2" width="2.5703125" style="38" customWidth="1"/>
    <col min="3" max="3" width="60.5703125" style="38" customWidth="1"/>
    <col min="4" max="16384" width="9.28515625" style="38"/>
  </cols>
  <sheetData>
    <row r="1" spans="1:3" s="21" customFormat="1" ht="20.25" x14ac:dyDescent="0.3">
      <c r="A1" s="20" t="s">
        <v>0</v>
      </c>
    </row>
    <row r="2" spans="1:3" s="21" customFormat="1" ht="15.75" x14ac:dyDescent="0.25">
      <c r="A2" s="25" t="s">
        <v>1</v>
      </c>
      <c r="B2" s="22" t="str">
        <f>wb_title</f>
        <v>Police_EW - Consolidated Factor Spreadsheet</v>
      </c>
    </row>
    <row r="3" spans="1:3" s="21" customFormat="1" ht="15.75" x14ac:dyDescent="0.25">
      <c r="A3" s="25" t="s">
        <v>2</v>
      </c>
      <c r="B3" s="22" t="s">
        <v>34</v>
      </c>
    </row>
    <row r="6" spans="1:3" x14ac:dyDescent="0.2">
      <c r="A6" s="39" t="s">
        <v>34</v>
      </c>
    </row>
    <row r="8" spans="1:3" x14ac:dyDescent="0.2">
      <c r="A8" s="38" t="str">
        <f>"This sheet is intended to assist " &amp; client_abbr &amp; " in understanding which factors have changed and when."</f>
        <v>This sheet is intended to assist Home Office in understanding which factors have changed and when.</v>
      </c>
    </row>
    <row r="9" spans="1:3" x14ac:dyDescent="0.2">
      <c r="A9" s="38" t="s">
        <v>35</v>
      </c>
    </row>
    <row r="11" spans="1:3" x14ac:dyDescent="0.2">
      <c r="A11" s="51" t="s">
        <v>36</v>
      </c>
      <c r="B11" s="51"/>
      <c r="C11" s="51" t="s">
        <v>37</v>
      </c>
    </row>
    <row r="12" spans="1:3" x14ac:dyDescent="0.2">
      <c r="A12" s="51" t="s">
        <v>38</v>
      </c>
      <c r="B12" s="51"/>
      <c r="C12" s="51" t="s">
        <v>39</v>
      </c>
    </row>
    <row r="13" spans="1:3" x14ac:dyDescent="0.2">
      <c r="A13" s="51" t="s">
        <v>40</v>
      </c>
      <c r="B13" s="51"/>
      <c r="C13" s="51" t="s">
        <v>41</v>
      </c>
    </row>
    <row r="14" spans="1:3" x14ac:dyDescent="0.2">
      <c r="A14" s="51" t="s">
        <v>42</v>
      </c>
      <c r="B14" s="51"/>
      <c r="C14" s="51">
        <v>201</v>
      </c>
    </row>
    <row r="15" spans="1:3" x14ac:dyDescent="0.2">
      <c r="A15" s="51" t="s">
        <v>43</v>
      </c>
      <c r="B15" s="51"/>
      <c r="C15" s="51" t="s">
        <v>44</v>
      </c>
    </row>
    <row r="16" spans="1:3" x14ac:dyDescent="0.2">
      <c r="A16" s="51" t="s">
        <v>45</v>
      </c>
      <c r="B16" s="51"/>
      <c r="C16" s="51" t="s">
        <v>46</v>
      </c>
    </row>
    <row r="17" spans="1:3" x14ac:dyDescent="0.2">
      <c r="A17" s="51" t="s">
        <v>47</v>
      </c>
      <c r="B17" s="51"/>
      <c r="C17" s="52">
        <v>43410.707002314812</v>
      </c>
    </row>
    <row r="19" spans="1:3" x14ac:dyDescent="0.2">
      <c r="A19" s="51" t="s">
        <v>48</v>
      </c>
      <c r="B19" s="51"/>
      <c r="C19" s="51"/>
    </row>
    <row r="20" spans="1:3" x14ac:dyDescent="0.2">
      <c r="A20" s="51" t="s">
        <v>38</v>
      </c>
      <c r="B20" s="51"/>
      <c r="C20" s="51"/>
    </row>
    <row r="21" spans="1:3" x14ac:dyDescent="0.2">
      <c r="A21" s="51" t="s">
        <v>49</v>
      </c>
      <c r="B21" s="51"/>
      <c r="C21" s="51" t="s">
        <v>50</v>
      </c>
    </row>
    <row r="22" spans="1:3" x14ac:dyDescent="0.2">
      <c r="A22" s="51" t="s">
        <v>51</v>
      </c>
      <c r="B22" s="51"/>
      <c r="C22" s="51" t="s">
        <v>52</v>
      </c>
    </row>
    <row r="23" spans="1:3" x14ac:dyDescent="0.2">
      <c r="A23" s="51" t="s">
        <v>45</v>
      </c>
      <c r="B23" s="51"/>
      <c r="C23" s="51"/>
    </row>
    <row r="24" spans="1:3" x14ac:dyDescent="0.2">
      <c r="A24" s="51" t="s">
        <v>53</v>
      </c>
      <c r="B24" s="51"/>
      <c r="C24" s="53">
        <v>45070</v>
      </c>
    </row>
    <row r="26" spans="1:3" x14ac:dyDescent="0.2">
      <c r="A26" s="51" t="s">
        <v>54</v>
      </c>
      <c r="B26" s="51"/>
      <c r="C26" s="51"/>
    </row>
    <row r="27" spans="1:3" x14ac:dyDescent="0.2">
      <c r="A27" s="51" t="s">
        <v>38</v>
      </c>
      <c r="B27" s="51"/>
      <c r="C27" s="51"/>
    </row>
    <row r="28" spans="1:3" x14ac:dyDescent="0.2">
      <c r="A28" s="51" t="s">
        <v>49</v>
      </c>
      <c r="B28" s="51"/>
      <c r="C28" s="51" t="s">
        <v>55</v>
      </c>
    </row>
    <row r="29" spans="1:3" x14ac:dyDescent="0.2">
      <c r="A29" s="51" t="s">
        <v>56</v>
      </c>
      <c r="B29" s="51"/>
      <c r="C29" s="51" t="s">
        <v>57</v>
      </c>
    </row>
    <row r="30" spans="1:3" x14ac:dyDescent="0.2">
      <c r="A30" s="51" t="s">
        <v>45</v>
      </c>
      <c r="B30" s="51"/>
      <c r="C30" s="51"/>
    </row>
    <row r="31" spans="1:3" x14ac:dyDescent="0.2">
      <c r="A31" s="51" t="s">
        <v>53</v>
      </c>
      <c r="B31" s="51"/>
      <c r="C31" s="53">
        <v>45106</v>
      </c>
    </row>
    <row r="32" spans="1:3" x14ac:dyDescent="0.2">
      <c r="A32" s="51"/>
      <c r="B32" s="51"/>
      <c r="C32" s="51"/>
    </row>
    <row r="34" spans="1:3" x14ac:dyDescent="0.2">
      <c r="A34" s="51" t="s">
        <v>58</v>
      </c>
      <c r="B34" s="51"/>
      <c r="C34" s="51"/>
    </row>
    <row r="35" spans="1:3" x14ac:dyDescent="0.2">
      <c r="A35" s="51" t="s">
        <v>38</v>
      </c>
      <c r="B35" s="51"/>
      <c r="C35" s="51"/>
    </row>
    <row r="36" spans="1:3" x14ac:dyDescent="0.2">
      <c r="A36" s="51" t="s">
        <v>49</v>
      </c>
      <c r="B36" s="51"/>
      <c r="C36" s="51" t="s">
        <v>59</v>
      </c>
    </row>
    <row r="37" spans="1:3" x14ac:dyDescent="0.2">
      <c r="A37" s="51" t="s">
        <v>56</v>
      </c>
      <c r="B37" s="51"/>
      <c r="C37" s="51"/>
    </row>
    <row r="38" spans="1:3" x14ac:dyDescent="0.2">
      <c r="A38" s="51" t="s">
        <v>45</v>
      </c>
      <c r="B38" s="51"/>
      <c r="C38" s="51"/>
    </row>
    <row r="39" spans="1:3" x14ac:dyDescent="0.2">
      <c r="A39" s="51" t="s">
        <v>53</v>
      </c>
      <c r="B39" s="51"/>
      <c r="C39" s="53">
        <v>45135</v>
      </c>
    </row>
    <row r="40" spans="1:3" x14ac:dyDescent="0.2">
      <c r="A40" s="51"/>
      <c r="B40" s="51"/>
      <c r="C40" s="51"/>
    </row>
    <row r="42" spans="1:3" x14ac:dyDescent="0.2">
      <c r="A42" s="51" t="s">
        <v>60</v>
      </c>
      <c r="B42" s="51"/>
      <c r="C42" s="51"/>
    </row>
    <row r="43" spans="1:3" x14ac:dyDescent="0.2">
      <c r="A43" s="51" t="s">
        <v>38</v>
      </c>
      <c r="B43" s="51"/>
      <c r="C43" s="51"/>
    </row>
    <row r="44" spans="1:3" x14ac:dyDescent="0.2">
      <c r="A44" s="51" t="s">
        <v>49</v>
      </c>
      <c r="B44" s="51"/>
      <c r="C44" s="51" t="s">
        <v>61</v>
      </c>
    </row>
    <row r="45" spans="1:3" x14ac:dyDescent="0.2">
      <c r="A45" s="51" t="s">
        <v>56</v>
      </c>
      <c r="B45" s="51"/>
      <c r="C45" s="51"/>
    </row>
    <row r="46" spans="1:3" x14ac:dyDescent="0.2">
      <c r="A46" s="51" t="s">
        <v>45</v>
      </c>
      <c r="B46" s="51"/>
      <c r="C46" s="51"/>
    </row>
    <row r="47" spans="1:3" x14ac:dyDescent="0.2">
      <c r="A47" s="51" t="s">
        <v>53</v>
      </c>
      <c r="B47" s="51"/>
      <c r="C47" s="53">
        <v>45196</v>
      </c>
    </row>
    <row r="48" spans="1:3" x14ac:dyDescent="0.2">
      <c r="A48" s="51"/>
      <c r="B48" s="51"/>
      <c r="C48" s="51"/>
    </row>
    <row r="50" spans="1:3" x14ac:dyDescent="0.2">
      <c r="A50" s="51" t="s">
        <v>62</v>
      </c>
      <c r="B50" s="51"/>
      <c r="C50" s="51"/>
    </row>
    <row r="51" spans="1:3" x14ac:dyDescent="0.2">
      <c r="A51" s="51" t="s">
        <v>38</v>
      </c>
      <c r="B51" s="51" t="s">
        <v>63</v>
      </c>
      <c r="C51" s="51"/>
    </row>
    <row r="52" spans="1:3" x14ac:dyDescent="0.2">
      <c r="A52" s="51" t="s">
        <v>49</v>
      </c>
      <c r="B52" s="51"/>
      <c r="C52" s="51"/>
    </row>
    <row r="53" spans="1:3" x14ac:dyDescent="0.2">
      <c r="A53" s="51" t="s">
        <v>64</v>
      </c>
      <c r="B53" s="51" t="s">
        <v>65</v>
      </c>
      <c r="C53" s="51"/>
    </row>
    <row r="54" spans="1:3" x14ac:dyDescent="0.2">
      <c r="A54" s="51" t="s">
        <v>45</v>
      </c>
      <c r="B54" s="51"/>
      <c r="C54" s="51"/>
    </row>
    <row r="55" spans="1:3" x14ac:dyDescent="0.2">
      <c r="A55" s="51" t="s">
        <v>66</v>
      </c>
      <c r="B55" s="51"/>
      <c r="C55" s="51" t="s">
        <v>67</v>
      </c>
    </row>
    <row r="56" spans="1:3" x14ac:dyDescent="0.2">
      <c r="A56" s="51" t="s">
        <v>53</v>
      </c>
      <c r="B56" s="51"/>
      <c r="C56" s="53">
        <v>45688</v>
      </c>
    </row>
    <row r="58" spans="1:3" x14ac:dyDescent="0.2">
      <c r="A58" s="51" t="s">
        <v>68</v>
      </c>
      <c r="B58" s="51"/>
      <c r="C58" s="51"/>
    </row>
    <row r="59" spans="1:3" x14ac:dyDescent="0.2">
      <c r="A59" s="51" t="s">
        <v>38</v>
      </c>
      <c r="B59" s="51"/>
      <c r="C59" s="51" t="s">
        <v>69</v>
      </c>
    </row>
    <row r="60" spans="1:3" x14ac:dyDescent="0.2">
      <c r="A60" s="51" t="s">
        <v>49</v>
      </c>
      <c r="B60" s="51"/>
      <c r="C60" s="51" t="s">
        <v>70</v>
      </c>
    </row>
    <row r="61" spans="1:3" x14ac:dyDescent="0.2">
      <c r="A61" s="51" t="s">
        <v>43</v>
      </c>
      <c r="B61" s="51"/>
      <c r="C61" s="51"/>
    </row>
    <row r="62" spans="1:3" x14ac:dyDescent="0.2">
      <c r="A62" s="51" t="s">
        <v>45</v>
      </c>
      <c r="B62" s="51"/>
      <c r="C62" s="51"/>
    </row>
    <row r="63" spans="1:3" x14ac:dyDescent="0.2">
      <c r="A63" s="51" t="s">
        <v>53</v>
      </c>
      <c r="B63" s="51"/>
      <c r="C63" s="53">
        <v>46163</v>
      </c>
    </row>
    <row r="65" spans="1:3" x14ac:dyDescent="0.2">
      <c r="A65" s="57" t="s">
        <v>71</v>
      </c>
      <c r="B65" s="58"/>
      <c r="C65" s="58"/>
    </row>
    <row r="66" spans="1:3" x14ac:dyDescent="0.2">
      <c r="A66" s="58" t="s">
        <v>38</v>
      </c>
      <c r="B66" s="58"/>
      <c r="C66" s="59"/>
    </row>
    <row r="67" spans="1:3" x14ac:dyDescent="0.2">
      <c r="A67" s="58" t="s">
        <v>49</v>
      </c>
      <c r="B67" s="58"/>
      <c r="C67" s="59" t="s">
        <v>525</v>
      </c>
    </row>
    <row r="68" spans="1:3" x14ac:dyDescent="0.2">
      <c r="A68" s="58" t="s">
        <v>43</v>
      </c>
      <c r="B68" s="58"/>
      <c r="C68" s="58"/>
    </row>
    <row r="69" spans="1:3" x14ac:dyDescent="0.2">
      <c r="A69" s="58" t="s">
        <v>45</v>
      </c>
      <c r="B69" s="58"/>
      <c r="C69" s="58"/>
    </row>
    <row r="70" spans="1:3" x14ac:dyDescent="0.2">
      <c r="A70" s="58" t="s">
        <v>53</v>
      </c>
      <c r="B70" s="58"/>
      <c r="C70" s="82">
        <v>46210</v>
      </c>
    </row>
  </sheetData>
  <sheetProtection algorithmName="SHA-512" hashValue="cAC23xuVB/as86l/pXmVGcNXWbxfxeYBBBDVHLf2q/QBLoDX7/MqhtailrZnJEs0uSduZnNTaqRAkcAB2QJMQA==" saltValue="lPibn66g03yZytF2o3o5cg==" spinCount="100000" sheet="1" objects="1" scenarios="1"/>
  <conditionalFormatting sqref="A11:A17">
    <cfRule type="expression" dxfId="1286" priority="53" stopIfTrue="1">
      <formula>MOD(ROW(),2)=0</formula>
    </cfRule>
    <cfRule type="expression" dxfId="1285" priority="54" stopIfTrue="1">
      <formula>MOD(ROW(),2)&lt;&gt;0</formula>
    </cfRule>
  </conditionalFormatting>
  <conditionalFormatting sqref="B11:C17">
    <cfRule type="expression" dxfId="1284" priority="55" stopIfTrue="1">
      <formula>MOD(ROW(),2)=0</formula>
    </cfRule>
    <cfRule type="expression" dxfId="1283" priority="56" stopIfTrue="1">
      <formula>MOD(ROW(),2)&lt;&gt;0</formula>
    </cfRule>
  </conditionalFormatting>
  <conditionalFormatting sqref="A19:A24">
    <cfRule type="expression" dxfId="1282" priority="57" stopIfTrue="1">
      <formula>MOD(ROW(),2)=0</formula>
    </cfRule>
    <cfRule type="expression" dxfId="1281" priority="58" stopIfTrue="1">
      <formula>MOD(ROW(),2)&lt;&gt;0</formula>
    </cfRule>
  </conditionalFormatting>
  <conditionalFormatting sqref="B19:C24">
    <cfRule type="expression" dxfId="1280" priority="59" stopIfTrue="1">
      <formula>MOD(ROW(),2)=0</formula>
    </cfRule>
    <cfRule type="expression" dxfId="1279" priority="60" stopIfTrue="1">
      <formula>MOD(ROW(),2)&lt;&gt;0</formula>
    </cfRule>
  </conditionalFormatting>
  <conditionalFormatting sqref="A26:A32">
    <cfRule type="expression" dxfId="1278" priority="65" stopIfTrue="1">
      <formula>MOD(ROW(),2)=0</formula>
    </cfRule>
    <cfRule type="expression" dxfId="1277" priority="66" stopIfTrue="1">
      <formula>MOD(ROW(),2)&lt;&gt;0</formula>
    </cfRule>
  </conditionalFormatting>
  <conditionalFormatting sqref="B26:C32">
    <cfRule type="expression" dxfId="1276" priority="67" stopIfTrue="1">
      <formula>MOD(ROW(),2)=0</formula>
    </cfRule>
    <cfRule type="expression" dxfId="1275" priority="68" stopIfTrue="1">
      <formula>MOD(ROW(),2)&lt;&gt;0</formula>
    </cfRule>
  </conditionalFormatting>
  <conditionalFormatting sqref="A34:A40">
    <cfRule type="expression" dxfId="1274" priority="73" stopIfTrue="1">
      <formula>MOD(ROW(),2)=0</formula>
    </cfRule>
    <cfRule type="expression" dxfId="1273" priority="74" stopIfTrue="1">
      <formula>MOD(ROW(),2)&lt;&gt;0</formula>
    </cfRule>
  </conditionalFormatting>
  <conditionalFormatting sqref="B34:C40">
    <cfRule type="expression" dxfId="1272" priority="75" stopIfTrue="1">
      <formula>MOD(ROW(),2)=0</formula>
    </cfRule>
    <cfRule type="expression" dxfId="1271" priority="76" stopIfTrue="1">
      <formula>MOD(ROW(),2)&lt;&gt;0</formula>
    </cfRule>
  </conditionalFormatting>
  <conditionalFormatting sqref="A42:A48">
    <cfRule type="expression" dxfId="1270" priority="81" stopIfTrue="1">
      <formula>MOD(ROW(),2)=0</formula>
    </cfRule>
    <cfRule type="expression" dxfId="1269" priority="82" stopIfTrue="1">
      <formula>MOD(ROW(),2)&lt;&gt;0</formula>
    </cfRule>
  </conditionalFormatting>
  <conditionalFormatting sqref="B42:C48">
    <cfRule type="expression" dxfId="1268" priority="83" stopIfTrue="1">
      <formula>MOD(ROW(),2)=0</formula>
    </cfRule>
    <cfRule type="expression" dxfId="1267" priority="84" stopIfTrue="1">
      <formula>MOD(ROW(),2)&lt;&gt;0</formula>
    </cfRule>
  </conditionalFormatting>
  <conditionalFormatting sqref="A50:A56">
    <cfRule type="expression" dxfId="1266" priority="85" stopIfTrue="1">
      <formula>MOD(ROW(),2)=0</formula>
    </cfRule>
    <cfRule type="expression" dxfId="1265" priority="86" stopIfTrue="1">
      <formula>MOD(ROW(),2)&lt;&gt;0</formula>
    </cfRule>
  </conditionalFormatting>
  <conditionalFormatting sqref="B50:C56">
    <cfRule type="expression" dxfId="1264" priority="87" stopIfTrue="1">
      <formula>MOD(ROW(),2)=0</formula>
    </cfRule>
    <cfRule type="expression" dxfId="1263" priority="88" stopIfTrue="1">
      <formula>MOD(ROW(),2)&lt;&gt;0</formula>
    </cfRule>
  </conditionalFormatting>
  <conditionalFormatting sqref="A65:A70">
    <cfRule type="expression" dxfId="1262" priority="11" stopIfTrue="1">
      <formula>MOD(ROW(),2)=0</formula>
    </cfRule>
    <cfRule type="expression" dxfId="1261" priority="12" stopIfTrue="1">
      <formula>MOD(ROW(),2)&lt;&gt;0</formula>
    </cfRule>
  </conditionalFormatting>
  <conditionalFormatting sqref="B65:C66 B68:C70 B67">
    <cfRule type="expression" dxfId="1260" priority="13" stopIfTrue="1">
      <formula>MOD(ROW(),2)=0</formula>
    </cfRule>
    <cfRule type="expression" dxfId="1259" priority="14" stopIfTrue="1">
      <formula>MOD(ROW(),2)&lt;&gt;0</formula>
    </cfRule>
  </conditionalFormatting>
  <conditionalFormatting sqref="C67">
    <cfRule type="expression" dxfId="1258" priority="9" stopIfTrue="1">
      <formula>MOD(ROW(),2)=0</formula>
    </cfRule>
    <cfRule type="expression" dxfId="1257" priority="10" stopIfTrue="1">
      <formula>MOD(ROW(),2)&lt;&gt;0</formula>
    </cfRule>
  </conditionalFormatting>
  <conditionalFormatting sqref="A58:A62">
    <cfRule type="expression" dxfId="1256" priority="5" stopIfTrue="1">
      <formula>MOD(ROW(),2)=0</formula>
    </cfRule>
    <cfRule type="expression" dxfId="1255" priority="6" stopIfTrue="1">
      <formula>MOD(ROW(),2)&lt;&gt;0</formula>
    </cfRule>
  </conditionalFormatting>
  <conditionalFormatting sqref="B58:C62">
    <cfRule type="expression" dxfId="1254" priority="7" stopIfTrue="1">
      <formula>MOD(ROW(),2)=0</formula>
    </cfRule>
    <cfRule type="expression" dxfId="1253" priority="8" stopIfTrue="1">
      <formula>MOD(ROW(),2)&lt;&gt;0</formula>
    </cfRule>
  </conditionalFormatting>
  <conditionalFormatting sqref="A63">
    <cfRule type="expression" dxfId="1252" priority="1" stopIfTrue="1">
      <formula>MOD(ROW(),2)=0</formula>
    </cfRule>
    <cfRule type="expression" dxfId="1251" priority="2" stopIfTrue="1">
      <formula>MOD(ROW(),2)&lt;&gt;0</formula>
    </cfRule>
  </conditionalFormatting>
  <conditionalFormatting sqref="B63:C63">
    <cfRule type="expression" dxfId="1250" priority="3" stopIfTrue="1">
      <formula>MOD(ROW(),2)=0</formula>
    </cfRule>
    <cfRule type="expression" dxfId="1249" priority="4" stopIfTrue="1">
      <formula>MOD(ROW(),2)&lt;&gt;0</formula>
    </cfRule>
  </conditionalFormatting>
  <pageMargins left="0.7" right="0.7" top="0.75" bottom="0.75" header="0.3" footer="0.3"/>
  <pageSetup paperSize="9" orientation="portrait" r:id="rId1"/>
  <headerFooter>
    <oddHeader>&amp;L&amp;Z&amp;F  [&amp;A]</oddHeader>
    <oddFooter>&amp;LPage &amp;P of &amp;N&amp;R&amp;T &amp;D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0196A-BB63-4151-8FA2-E3D5A9C7F5E5}">
  <sheetPr codeName="Sheet32"/>
  <dimension ref="A1:C31"/>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x-221</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150</v>
      </c>
      <c r="C9" s="48"/>
    </row>
    <row r="10" spans="1:3" ht="25.5" x14ac:dyDescent="0.2">
      <c r="A10" s="40" t="s">
        <v>6</v>
      </c>
      <c r="B10" s="48" t="s">
        <v>172</v>
      </c>
      <c r="C10" s="48"/>
    </row>
    <row r="11" spans="1:3" x14ac:dyDescent="0.2">
      <c r="A11" s="40" t="s">
        <v>139</v>
      </c>
      <c r="B11" s="48" t="s">
        <v>161</v>
      </c>
      <c r="C11" s="48"/>
    </row>
    <row r="12" spans="1:3" x14ac:dyDescent="0.2">
      <c r="A12" s="40" t="s">
        <v>140</v>
      </c>
      <c r="B12" s="48" t="s">
        <v>153</v>
      </c>
      <c r="C12" s="48"/>
    </row>
    <row r="13" spans="1:3" x14ac:dyDescent="0.2">
      <c r="A13" s="40" t="s">
        <v>475</v>
      </c>
      <c r="B13" s="48">
        <v>0</v>
      </c>
      <c r="C13" s="48"/>
    </row>
    <row r="14" spans="1:3" x14ac:dyDescent="0.2">
      <c r="A14" s="40" t="s">
        <v>142</v>
      </c>
      <c r="B14" s="48">
        <v>221</v>
      </c>
      <c r="C14" s="48"/>
    </row>
    <row r="15" spans="1:3" x14ac:dyDescent="0.2">
      <c r="A15" s="40" t="s">
        <v>476</v>
      </c>
      <c r="B15" s="48">
        <v>221</v>
      </c>
      <c r="C15" s="48"/>
    </row>
    <row r="16" spans="1:3" x14ac:dyDescent="0.2">
      <c r="A16" s="40" t="s">
        <v>144</v>
      </c>
      <c r="B16" s="48" t="s">
        <v>221</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60</v>
      </c>
      <c r="B27" s="44">
        <v>20.420000000000002</v>
      </c>
      <c r="C27" s="44">
        <v>3.2</v>
      </c>
    </row>
    <row r="28" spans="1:3" x14ac:dyDescent="0.2">
      <c r="A28" s="43">
        <v>61</v>
      </c>
      <c r="B28" s="44">
        <v>19.86</v>
      </c>
      <c r="C28" s="44">
        <v>3.22</v>
      </c>
    </row>
    <row r="29" spans="1:3" x14ac:dyDescent="0.2">
      <c r="A29" s="43">
        <v>62</v>
      </c>
      <c r="B29" s="44">
        <v>19.29</v>
      </c>
      <c r="C29" s="44">
        <v>3.24</v>
      </c>
    </row>
    <row r="30" spans="1:3" x14ac:dyDescent="0.2">
      <c r="A30" s="43">
        <v>63</v>
      </c>
      <c r="B30" s="44">
        <v>18.72</v>
      </c>
      <c r="C30" s="44">
        <v>3.26</v>
      </c>
    </row>
    <row r="31" spans="1:3" x14ac:dyDescent="0.2">
      <c r="A31" s="43">
        <v>64</v>
      </c>
      <c r="B31" s="44">
        <v>18.14</v>
      </c>
      <c r="C31" s="44">
        <v>3.16</v>
      </c>
    </row>
  </sheetData>
  <sheetProtection algorithmName="SHA-512" hashValue="PhcSI9IoOoJ1Bq6sc5jFh6mPr8m1yGczk91F+nOSe8GJiJzbOJCUVA+96tBAytN8wlD37BkreOqwH5sWRAiA9A==" saltValue="2Ek7f+2sWez+M2CUex/QqQ==" spinCount="100000" sheet="1" objects="1" scenarios="1"/>
  <conditionalFormatting sqref="A6:A21">
    <cfRule type="expression" dxfId="947" priority="3" stopIfTrue="1">
      <formula>MOD(ROW(),2)=0</formula>
    </cfRule>
    <cfRule type="expression" dxfId="946" priority="4" stopIfTrue="1">
      <formula>MOD(ROW(),2)&lt;&gt;0</formula>
    </cfRule>
  </conditionalFormatting>
  <conditionalFormatting sqref="B6:C18 B20:C21 C19">
    <cfRule type="expression" dxfId="945" priority="5" stopIfTrue="1">
      <formula>MOD(ROW(),2)=0</formula>
    </cfRule>
    <cfRule type="expression" dxfId="944" priority="6" stopIfTrue="1">
      <formula>MOD(ROW(),2)&lt;&gt;0</formula>
    </cfRule>
  </conditionalFormatting>
  <conditionalFormatting sqref="A26:A31">
    <cfRule type="expression" dxfId="943" priority="7" stopIfTrue="1">
      <formula>MOD(ROW(),2)=0</formula>
    </cfRule>
    <cfRule type="expression" dxfId="942" priority="8" stopIfTrue="1">
      <formula>MOD(ROW(),2)&lt;&gt;0</formula>
    </cfRule>
  </conditionalFormatting>
  <conditionalFormatting sqref="B26:C31">
    <cfRule type="expression" dxfId="941" priority="9" stopIfTrue="1">
      <formula>MOD(ROW(),2)=0</formula>
    </cfRule>
    <cfRule type="expression" dxfId="940" priority="10" stopIfTrue="1">
      <formula>MOD(ROW(),2)&lt;&gt;0</formula>
    </cfRule>
  </conditionalFormatting>
  <conditionalFormatting sqref="B19">
    <cfRule type="expression" dxfId="939" priority="1" stopIfTrue="1">
      <formula>MOD(ROW(),2)=0</formula>
    </cfRule>
    <cfRule type="expression" dxfId="938" priority="2" stopIfTrue="1">
      <formula>MOD(ROW(),2)&lt;&gt;0</formula>
    </cfRule>
  </conditionalFormatting>
  <pageMargins left="0.7" right="0.7" top="0.75" bottom="0.75" header="0.3" footer="0.3"/>
  <tableParts count="1">
    <tablePart r:id="rId1"/>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19E2D8-94E2-4139-A35E-6ED74E853958}">
  <sheetPr codeName="Sheet33"/>
  <dimension ref="A1:C7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TV In (non-club) - x-226</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222</v>
      </c>
      <c r="C9" s="48"/>
    </row>
    <row r="10" spans="1:3" x14ac:dyDescent="0.2">
      <c r="A10" s="40" t="s">
        <v>6</v>
      </c>
      <c r="B10" s="48" t="s">
        <v>223</v>
      </c>
      <c r="C10" s="48"/>
    </row>
    <row r="11" spans="1:3" x14ac:dyDescent="0.2">
      <c r="A11" s="40" t="s">
        <v>139</v>
      </c>
      <c r="B11" s="48" t="s">
        <v>152</v>
      </c>
      <c r="C11" s="48"/>
    </row>
    <row r="12" spans="1:3" x14ac:dyDescent="0.2">
      <c r="A12" s="40" t="s">
        <v>140</v>
      </c>
      <c r="B12" s="48" t="s">
        <v>153</v>
      </c>
      <c r="C12" s="48"/>
    </row>
    <row r="13" spans="1:3" x14ac:dyDescent="0.2">
      <c r="A13" s="40" t="s">
        <v>475</v>
      </c>
      <c r="B13" s="48">
        <v>0</v>
      </c>
      <c r="C13" s="48"/>
    </row>
    <row r="14" spans="1:3" x14ac:dyDescent="0.2">
      <c r="A14" s="40" t="s">
        <v>142</v>
      </c>
      <c r="B14" s="48">
        <v>226</v>
      </c>
      <c r="C14" s="48"/>
    </row>
    <row r="15" spans="1:3" x14ac:dyDescent="0.2">
      <c r="A15" s="40" t="s">
        <v>476</v>
      </c>
      <c r="B15" s="48">
        <v>226</v>
      </c>
      <c r="C15" s="48"/>
    </row>
    <row r="16" spans="1:3" x14ac:dyDescent="0.2">
      <c r="A16" s="40" t="s">
        <v>144</v>
      </c>
      <c r="B16" s="48" t="s">
        <v>225</v>
      </c>
      <c r="C16" s="48"/>
    </row>
    <row r="17" spans="1:3" x14ac:dyDescent="0.2">
      <c r="A17" s="41" t="s">
        <v>477</v>
      </c>
      <c r="B17" s="48"/>
      <c r="C17" s="48"/>
    </row>
    <row r="18" spans="1:3" x14ac:dyDescent="0.2">
      <c r="A18" s="40" t="s">
        <v>146</v>
      </c>
      <c r="B18" s="50">
        <v>46210</v>
      </c>
      <c r="C18" s="49"/>
    </row>
    <row r="19" spans="1:3" x14ac:dyDescent="0.2">
      <c r="A19" s="40" t="s">
        <v>147</v>
      </c>
      <c r="B19" s="48"/>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485</v>
      </c>
      <c r="C26" s="60" t="s">
        <v>486</v>
      </c>
    </row>
    <row r="27" spans="1:3" x14ac:dyDescent="0.2">
      <c r="A27" s="43">
        <v>18</v>
      </c>
      <c r="B27" s="44">
        <v>16.64</v>
      </c>
      <c r="C27" s="44">
        <v>2.36</v>
      </c>
    </row>
    <row r="28" spans="1:3" x14ac:dyDescent="0.2">
      <c r="A28" s="43">
        <v>19</v>
      </c>
      <c r="B28" s="44">
        <v>16.739999999999998</v>
      </c>
      <c r="C28" s="44">
        <v>2.46</v>
      </c>
    </row>
    <row r="29" spans="1:3" x14ac:dyDescent="0.2">
      <c r="A29" s="43">
        <v>20</v>
      </c>
      <c r="B29" s="44">
        <v>16.84</v>
      </c>
      <c r="C29" s="44">
        <v>2.64</v>
      </c>
    </row>
    <row r="30" spans="1:3" x14ac:dyDescent="0.2">
      <c r="A30" s="43">
        <v>21</v>
      </c>
      <c r="B30" s="44">
        <v>16.95</v>
      </c>
      <c r="C30" s="44">
        <v>2.78</v>
      </c>
    </row>
    <row r="31" spans="1:3" x14ac:dyDescent="0.2">
      <c r="A31" s="43">
        <v>22</v>
      </c>
      <c r="B31" s="44">
        <v>17.05</v>
      </c>
      <c r="C31" s="44">
        <v>2.8</v>
      </c>
    </row>
    <row r="32" spans="1:3" x14ac:dyDescent="0.2">
      <c r="A32" s="43">
        <v>23</v>
      </c>
      <c r="B32" s="44">
        <v>17.149999999999999</v>
      </c>
      <c r="C32" s="44">
        <v>2.82</v>
      </c>
    </row>
    <row r="33" spans="1:3" x14ac:dyDescent="0.2">
      <c r="A33" s="43">
        <v>24</v>
      </c>
      <c r="B33" s="44">
        <v>17.25</v>
      </c>
      <c r="C33" s="44">
        <v>2.84</v>
      </c>
    </row>
    <row r="34" spans="1:3" x14ac:dyDescent="0.2">
      <c r="A34" s="43">
        <v>25</v>
      </c>
      <c r="B34" s="44">
        <v>17.350000000000001</v>
      </c>
      <c r="C34" s="44">
        <v>2.86</v>
      </c>
    </row>
    <row r="35" spans="1:3" x14ac:dyDescent="0.2">
      <c r="A35" s="43">
        <v>26</v>
      </c>
      <c r="B35" s="44">
        <v>17.46</v>
      </c>
      <c r="C35" s="44">
        <v>2.88</v>
      </c>
    </row>
    <row r="36" spans="1:3" x14ac:dyDescent="0.2">
      <c r="A36" s="43">
        <v>27</v>
      </c>
      <c r="B36" s="44">
        <v>17.559999999999999</v>
      </c>
      <c r="C36" s="44">
        <v>2.9</v>
      </c>
    </row>
    <row r="37" spans="1:3" x14ac:dyDescent="0.2">
      <c r="A37" s="43">
        <v>28</v>
      </c>
      <c r="B37" s="44">
        <v>17.66</v>
      </c>
      <c r="C37" s="44">
        <v>2.92</v>
      </c>
    </row>
    <row r="38" spans="1:3" x14ac:dyDescent="0.2">
      <c r="A38" s="43">
        <v>29</v>
      </c>
      <c r="B38" s="44">
        <v>17.760000000000002</v>
      </c>
      <c r="C38" s="44">
        <v>2.94</v>
      </c>
    </row>
    <row r="39" spans="1:3" x14ac:dyDescent="0.2">
      <c r="A39" s="43">
        <v>30</v>
      </c>
      <c r="B39" s="44">
        <v>17.86</v>
      </c>
      <c r="C39" s="44">
        <v>2.96</v>
      </c>
    </row>
    <row r="40" spans="1:3" x14ac:dyDescent="0.2">
      <c r="A40" s="43">
        <v>31</v>
      </c>
      <c r="B40" s="44">
        <v>17.96</v>
      </c>
      <c r="C40" s="44">
        <v>2.98</v>
      </c>
    </row>
    <row r="41" spans="1:3" x14ac:dyDescent="0.2">
      <c r="A41" s="43">
        <v>32</v>
      </c>
      <c r="B41" s="44">
        <v>18.059999999999999</v>
      </c>
      <c r="C41" s="44">
        <v>3.01</v>
      </c>
    </row>
    <row r="42" spans="1:3" x14ac:dyDescent="0.2">
      <c r="A42" s="43">
        <v>33</v>
      </c>
      <c r="B42" s="44">
        <v>18.149999999999999</v>
      </c>
      <c r="C42" s="44">
        <v>3.03</v>
      </c>
    </row>
    <row r="43" spans="1:3" x14ac:dyDescent="0.2">
      <c r="A43" s="43">
        <v>34</v>
      </c>
      <c r="B43" s="44">
        <v>18.25</v>
      </c>
      <c r="C43" s="44">
        <v>3.05</v>
      </c>
    </row>
    <row r="44" spans="1:3" x14ac:dyDescent="0.2">
      <c r="A44" s="43">
        <v>35</v>
      </c>
      <c r="B44" s="44">
        <v>18.34</v>
      </c>
      <c r="C44" s="44">
        <v>3.06</v>
      </c>
    </row>
    <row r="45" spans="1:3" x14ac:dyDescent="0.2">
      <c r="A45" s="43">
        <v>36</v>
      </c>
      <c r="B45" s="44">
        <v>18.440000000000001</v>
      </c>
      <c r="C45" s="44">
        <v>3.08</v>
      </c>
    </row>
    <row r="46" spans="1:3" x14ac:dyDescent="0.2">
      <c r="A46" s="43">
        <v>37</v>
      </c>
      <c r="B46" s="44">
        <v>18.53</v>
      </c>
      <c r="C46" s="44">
        <v>3.1</v>
      </c>
    </row>
    <row r="47" spans="1:3" x14ac:dyDescent="0.2">
      <c r="A47" s="43">
        <v>38</v>
      </c>
      <c r="B47" s="44">
        <v>18.62</v>
      </c>
      <c r="C47" s="44">
        <v>3.12</v>
      </c>
    </row>
    <row r="48" spans="1:3" x14ac:dyDescent="0.2">
      <c r="A48" s="43">
        <v>39</v>
      </c>
      <c r="B48" s="44">
        <v>18.71</v>
      </c>
      <c r="C48" s="44">
        <v>3.14</v>
      </c>
    </row>
    <row r="49" spans="1:3" x14ac:dyDescent="0.2">
      <c r="A49" s="43">
        <v>40</v>
      </c>
      <c r="B49" s="44">
        <v>18.8</v>
      </c>
      <c r="C49" s="44">
        <v>3.16</v>
      </c>
    </row>
    <row r="50" spans="1:3" x14ac:dyDescent="0.2">
      <c r="A50" s="43">
        <v>41</v>
      </c>
      <c r="B50" s="44">
        <v>18.89</v>
      </c>
      <c r="C50" s="44">
        <v>3.18</v>
      </c>
    </row>
    <row r="51" spans="1:3" x14ac:dyDescent="0.2">
      <c r="A51" s="43">
        <v>42</v>
      </c>
      <c r="B51" s="44">
        <v>18.98</v>
      </c>
      <c r="C51" s="44">
        <v>3.19</v>
      </c>
    </row>
    <row r="52" spans="1:3" x14ac:dyDescent="0.2">
      <c r="A52" s="43">
        <v>43</v>
      </c>
      <c r="B52" s="44">
        <v>19.05</v>
      </c>
      <c r="C52" s="44">
        <v>3.21</v>
      </c>
    </row>
    <row r="53" spans="1:3" x14ac:dyDescent="0.2">
      <c r="A53" s="43">
        <v>44</v>
      </c>
      <c r="B53" s="44">
        <v>19.13</v>
      </c>
      <c r="C53" s="44">
        <v>3.22</v>
      </c>
    </row>
    <row r="54" spans="1:3" x14ac:dyDescent="0.2">
      <c r="A54" s="43">
        <v>45</v>
      </c>
      <c r="B54" s="44">
        <v>19.2</v>
      </c>
      <c r="C54" s="44">
        <v>3.24</v>
      </c>
    </row>
    <row r="55" spans="1:3" x14ac:dyDescent="0.2">
      <c r="A55" s="43">
        <v>46</v>
      </c>
      <c r="B55" s="44">
        <v>19.27</v>
      </c>
      <c r="C55" s="44">
        <v>3.25</v>
      </c>
    </row>
    <row r="56" spans="1:3" x14ac:dyDescent="0.2">
      <c r="A56" s="43">
        <v>47</v>
      </c>
      <c r="B56" s="44">
        <v>19.34</v>
      </c>
      <c r="C56" s="44">
        <v>3.26</v>
      </c>
    </row>
    <row r="57" spans="1:3" x14ac:dyDescent="0.2">
      <c r="A57" s="43">
        <v>48</v>
      </c>
      <c r="B57" s="44">
        <v>19.41</v>
      </c>
      <c r="C57" s="44">
        <v>3.27</v>
      </c>
    </row>
    <row r="58" spans="1:3" x14ac:dyDescent="0.2">
      <c r="A58" s="43">
        <v>49</v>
      </c>
      <c r="B58" s="44">
        <v>19.48</v>
      </c>
      <c r="C58" s="44">
        <v>3.28</v>
      </c>
    </row>
    <row r="59" spans="1:3" x14ac:dyDescent="0.2">
      <c r="A59" s="43">
        <v>50</v>
      </c>
      <c r="B59" s="44">
        <v>19.55</v>
      </c>
      <c r="C59" s="44">
        <v>3.29</v>
      </c>
    </row>
    <row r="60" spans="1:3" x14ac:dyDescent="0.2">
      <c r="A60" s="43">
        <v>51</v>
      </c>
      <c r="B60" s="44">
        <v>19.63</v>
      </c>
      <c r="C60" s="44">
        <v>3.29</v>
      </c>
    </row>
    <row r="61" spans="1:3" x14ac:dyDescent="0.2">
      <c r="A61" s="43">
        <v>52</v>
      </c>
      <c r="B61" s="44">
        <v>19.71</v>
      </c>
      <c r="C61" s="44">
        <v>3.29</v>
      </c>
    </row>
    <row r="62" spans="1:3" x14ac:dyDescent="0.2">
      <c r="A62" s="43">
        <v>53</v>
      </c>
      <c r="B62" s="44">
        <v>19.8</v>
      </c>
      <c r="C62" s="44">
        <v>3.29</v>
      </c>
    </row>
    <row r="63" spans="1:3" x14ac:dyDescent="0.2">
      <c r="A63" s="43">
        <v>54</v>
      </c>
      <c r="B63" s="44">
        <v>19.899999999999999</v>
      </c>
      <c r="C63" s="44">
        <v>3.29</v>
      </c>
    </row>
    <row r="64" spans="1:3" x14ac:dyDescent="0.2">
      <c r="A64" s="43">
        <v>55</v>
      </c>
      <c r="B64" s="44">
        <v>20.010000000000002</v>
      </c>
      <c r="C64" s="44">
        <v>3.28</v>
      </c>
    </row>
    <row r="65" spans="1:3" x14ac:dyDescent="0.2">
      <c r="A65" s="43">
        <v>56</v>
      </c>
      <c r="B65" s="44">
        <v>20.13</v>
      </c>
      <c r="C65" s="44">
        <v>3.27</v>
      </c>
    </row>
    <row r="66" spans="1:3" x14ac:dyDescent="0.2">
      <c r="A66" s="43">
        <v>57</v>
      </c>
      <c r="B66" s="44">
        <v>20.27</v>
      </c>
      <c r="C66" s="44">
        <v>3.25</v>
      </c>
    </row>
    <row r="67" spans="1:3" x14ac:dyDescent="0.2">
      <c r="A67" s="43">
        <v>58</v>
      </c>
      <c r="B67" s="44">
        <v>20.43</v>
      </c>
      <c r="C67" s="44">
        <v>3.24</v>
      </c>
    </row>
    <row r="68" spans="1:3" x14ac:dyDescent="0.2">
      <c r="A68" s="43">
        <v>59</v>
      </c>
      <c r="B68" s="44">
        <v>20.61</v>
      </c>
      <c r="C68" s="44">
        <v>3.21</v>
      </c>
    </row>
    <row r="69" spans="1:3" x14ac:dyDescent="0.2">
      <c r="A69" s="43">
        <v>60</v>
      </c>
      <c r="B69" s="44">
        <v>20.420000000000002</v>
      </c>
      <c r="C69" s="44">
        <v>3.21</v>
      </c>
    </row>
    <row r="70" spans="1:3" x14ac:dyDescent="0.2">
      <c r="A70" s="43">
        <v>61</v>
      </c>
      <c r="B70" s="44">
        <v>19.86</v>
      </c>
      <c r="C70" s="44">
        <v>3.24</v>
      </c>
    </row>
    <row r="71" spans="1:3" x14ac:dyDescent="0.2">
      <c r="A71" s="43">
        <v>62</v>
      </c>
      <c r="B71" s="44">
        <v>19.29</v>
      </c>
      <c r="C71" s="44">
        <v>3.26</v>
      </c>
    </row>
    <row r="72" spans="1:3" x14ac:dyDescent="0.2">
      <c r="A72" s="43">
        <v>63</v>
      </c>
      <c r="B72" s="44">
        <v>18.72</v>
      </c>
      <c r="C72" s="44">
        <v>3.28</v>
      </c>
    </row>
    <row r="73" spans="1:3" x14ac:dyDescent="0.2">
      <c r="A73" s="43">
        <v>64</v>
      </c>
      <c r="B73" s="44">
        <v>18.14</v>
      </c>
      <c r="C73" s="44">
        <v>3.29</v>
      </c>
    </row>
    <row r="74" spans="1:3" x14ac:dyDescent="0.2">
      <c r="A74" s="43">
        <v>65</v>
      </c>
      <c r="B74" s="44">
        <v>17.55</v>
      </c>
      <c r="C74" s="44">
        <v>3.31</v>
      </c>
    </row>
    <row r="75" spans="1:3" x14ac:dyDescent="0.2">
      <c r="A75" s="43">
        <v>66</v>
      </c>
      <c r="B75" s="44">
        <v>16.96</v>
      </c>
      <c r="C75" s="44">
        <v>3.32</v>
      </c>
    </row>
    <row r="76" spans="1:3" x14ac:dyDescent="0.2">
      <c r="A76" s="43">
        <v>67</v>
      </c>
      <c r="B76" s="44">
        <v>16.36</v>
      </c>
      <c r="C76" s="44">
        <v>3.33</v>
      </c>
    </row>
  </sheetData>
  <sheetProtection algorithmName="SHA-512" hashValue="Ey+zF8suUTwYTx1iMsc7pBF3/mb1LFmOKZggAJzgMor0nVTX6fbZ4b3j/NBi2IrQVYXHnHzGzy8T1b6JuI61Pw==" saltValue="MJauSg2gUHC1VuN5DmBiYw==" spinCount="100000" sheet="1" objects="1" scenarios="1"/>
  <conditionalFormatting sqref="A6:A21">
    <cfRule type="expression" dxfId="935" priority="1" stopIfTrue="1">
      <formula>MOD(ROW(),2)=0</formula>
    </cfRule>
    <cfRule type="expression" dxfId="934" priority="2" stopIfTrue="1">
      <formula>MOD(ROW(),2)&lt;&gt;0</formula>
    </cfRule>
  </conditionalFormatting>
  <conditionalFormatting sqref="B6:C21">
    <cfRule type="expression" dxfId="933" priority="3" stopIfTrue="1">
      <formula>MOD(ROW(),2)=0</formula>
    </cfRule>
    <cfRule type="expression" dxfId="932" priority="4" stopIfTrue="1">
      <formula>MOD(ROW(),2)&lt;&gt;0</formula>
    </cfRule>
  </conditionalFormatting>
  <conditionalFormatting sqref="A26:A76">
    <cfRule type="expression" dxfId="931" priority="5" stopIfTrue="1">
      <formula>MOD(ROW(),2)=0</formula>
    </cfRule>
    <cfRule type="expression" dxfId="930" priority="6" stopIfTrue="1">
      <formula>MOD(ROW(),2)&lt;&gt;0</formula>
    </cfRule>
  </conditionalFormatting>
  <conditionalFormatting sqref="B26:C76">
    <cfRule type="expression" dxfId="929" priority="7" stopIfTrue="1">
      <formula>MOD(ROW(),2)=0</formula>
    </cfRule>
    <cfRule type="expression" dxfId="928" priority="8" stopIfTrue="1">
      <formula>MOD(ROW(),2)&lt;&gt;0</formula>
    </cfRule>
  </conditionalFormatting>
  <pageMargins left="0.7" right="0.7" top="0.75" bottom="0.75" header="0.3" footer="0.3"/>
  <tableParts count="1">
    <tablePart r:id="rId1"/>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03426-38F1-4402-9523-D22260F31E97}">
  <sheetPr codeName="Sheet34"/>
  <dimension ref="A1:C7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TV In (non-club) - x-227</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222</v>
      </c>
      <c r="C9" s="48"/>
    </row>
    <row r="10" spans="1:3" x14ac:dyDescent="0.2">
      <c r="A10" s="40" t="s">
        <v>6</v>
      </c>
      <c r="B10" s="48" t="s">
        <v>223</v>
      </c>
      <c r="C10" s="48"/>
    </row>
    <row r="11" spans="1:3" x14ac:dyDescent="0.2">
      <c r="A11" s="40" t="s">
        <v>139</v>
      </c>
      <c r="B11" s="48" t="s">
        <v>161</v>
      </c>
      <c r="C11" s="48"/>
    </row>
    <row r="12" spans="1:3" x14ac:dyDescent="0.2">
      <c r="A12" s="40" t="s">
        <v>140</v>
      </c>
      <c r="B12" s="48" t="s">
        <v>153</v>
      </c>
      <c r="C12" s="48"/>
    </row>
    <row r="13" spans="1:3" x14ac:dyDescent="0.2">
      <c r="A13" s="40" t="s">
        <v>475</v>
      </c>
      <c r="B13" s="48">
        <v>0</v>
      </c>
      <c r="C13" s="48"/>
    </row>
    <row r="14" spans="1:3" x14ac:dyDescent="0.2">
      <c r="A14" s="40" t="s">
        <v>142</v>
      </c>
      <c r="B14" s="48">
        <v>227</v>
      </c>
      <c r="C14" s="48"/>
    </row>
    <row r="15" spans="1:3" x14ac:dyDescent="0.2">
      <c r="A15" s="40" t="s">
        <v>476</v>
      </c>
      <c r="B15" s="48">
        <v>227</v>
      </c>
      <c r="C15" s="48"/>
    </row>
    <row r="16" spans="1:3" x14ac:dyDescent="0.2">
      <c r="A16" s="40" t="s">
        <v>144</v>
      </c>
      <c r="B16" s="48" t="s">
        <v>227</v>
      </c>
      <c r="C16" s="48"/>
    </row>
    <row r="17" spans="1:3" x14ac:dyDescent="0.2">
      <c r="A17" s="41" t="s">
        <v>477</v>
      </c>
      <c r="B17" s="48"/>
      <c r="C17" s="48"/>
    </row>
    <row r="18" spans="1:3" x14ac:dyDescent="0.2">
      <c r="A18" s="40" t="s">
        <v>146</v>
      </c>
      <c r="B18" s="50">
        <v>46210</v>
      </c>
      <c r="C18" s="50"/>
    </row>
    <row r="19" spans="1:3" x14ac:dyDescent="0.2">
      <c r="A19" s="40" t="s">
        <v>147</v>
      </c>
      <c r="B19" s="48"/>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2" t="s">
        <v>479</v>
      </c>
      <c r="B26" s="62" t="s">
        <v>485</v>
      </c>
      <c r="C26" s="62" t="s">
        <v>486</v>
      </c>
    </row>
    <row r="27" spans="1:3" x14ac:dyDescent="0.2">
      <c r="A27" s="43">
        <v>18</v>
      </c>
      <c r="B27" s="43">
        <v>16.64</v>
      </c>
      <c r="C27" s="43">
        <v>2.36</v>
      </c>
    </row>
    <row r="28" spans="1:3" x14ac:dyDescent="0.2">
      <c r="A28" s="43">
        <v>19</v>
      </c>
      <c r="B28" s="43">
        <v>16.739999999999998</v>
      </c>
      <c r="C28" s="43">
        <v>2.46</v>
      </c>
    </row>
    <row r="29" spans="1:3" x14ac:dyDescent="0.2">
      <c r="A29" s="43">
        <v>20</v>
      </c>
      <c r="B29" s="43">
        <v>16.84</v>
      </c>
      <c r="C29" s="43">
        <v>2.64</v>
      </c>
    </row>
    <row r="30" spans="1:3" x14ac:dyDescent="0.2">
      <c r="A30" s="43">
        <v>21</v>
      </c>
      <c r="B30" s="43">
        <v>16.95</v>
      </c>
      <c r="C30" s="43">
        <v>2.78</v>
      </c>
    </row>
    <row r="31" spans="1:3" x14ac:dyDescent="0.2">
      <c r="A31" s="43">
        <v>22</v>
      </c>
      <c r="B31" s="43">
        <v>17.05</v>
      </c>
      <c r="C31" s="44">
        <v>2.8</v>
      </c>
    </row>
    <row r="32" spans="1:3" x14ac:dyDescent="0.2">
      <c r="A32" s="43">
        <v>23</v>
      </c>
      <c r="B32" s="43">
        <v>17.149999999999999</v>
      </c>
      <c r="C32" s="43">
        <v>2.82</v>
      </c>
    </row>
    <row r="33" spans="1:3" x14ac:dyDescent="0.2">
      <c r="A33" s="43">
        <v>24</v>
      </c>
      <c r="B33" s="43">
        <v>17.25</v>
      </c>
      <c r="C33" s="43">
        <v>2.84</v>
      </c>
    </row>
    <row r="34" spans="1:3" x14ac:dyDescent="0.2">
      <c r="A34" s="43">
        <v>25</v>
      </c>
      <c r="B34" s="43">
        <v>17.350000000000001</v>
      </c>
      <c r="C34" s="43">
        <v>2.86</v>
      </c>
    </row>
    <row r="35" spans="1:3" x14ac:dyDescent="0.2">
      <c r="A35" s="43">
        <v>26</v>
      </c>
      <c r="B35" s="43">
        <v>17.46</v>
      </c>
      <c r="C35" s="43">
        <v>2.88</v>
      </c>
    </row>
    <row r="36" spans="1:3" x14ac:dyDescent="0.2">
      <c r="A36" s="43">
        <v>27</v>
      </c>
      <c r="B36" s="43">
        <v>17.559999999999999</v>
      </c>
      <c r="C36" s="44">
        <v>2.9</v>
      </c>
    </row>
    <row r="37" spans="1:3" x14ac:dyDescent="0.2">
      <c r="A37" s="43">
        <v>28</v>
      </c>
      <c r="B37" s="43">
        <v>17.66</v>
      </c>
      <c r="C37" s="43">
        <v>2.92</v>
      </c>
    </row>
    <row r="38" spans="1:3" x14ac:dyDescent="0.2">
      <c r="A38" s="43">
        <v>29</v>
      </c>
      <c r="B38" s="43">
        <v>17.760000000000002</v>
      </c>
      <c r="C38" s="43">
        <v>2.94</v>
      </c>
    </row>
    <row r="39" spans="1:3" x14ac:dyDescent="0.2">
      <c r="A39" s="43">
        <v>30</v>
      </c>
      <c r="B39" s="43">
        <v>17.86</v>
      </c>
      <c r="C39" s="43">
        <v>2.96</v>
      </c>
    </row>
    <row r="40" spans="1:3" x14ac:dyDescent="0.2">
      <c r="A40" s="43">
        <v>31</v>
      </c>
      <c r="B40" s="43">
        <v>17.96</v>
      </c>
      <c r="C40" s="43">
        <v>2.98</v>
      </c>
    </row>
    <row r="41" spans="1:3" x14ac:dyDescent="0.2">
      <c r="A41" s="43">
        <v>32</v>
      </c>
      <c r="B41" s="43">
        <v>18.059999999999999</v>
      </c>
      <c r="C41" s="43">
        <v>3.01</v>
      </c>
    </row>
    <row r="42" spans="1:3" x14ac:dyDescent="0.2">
      <c r="A42" s="43">
        <v>33</v>
      </c>
      <c r="B42" s="43">
        <v>18.149999999999999</v>
      </c>
      <c r="C42" s="43">
        <v>3.03</v>
      </c>
    </row>
    <row r="43" spans="1:3" x14ac:dyDescent="0.2">
      <c r="A43" s="43">
        <v>34</v>
      </c>
      <c r="B43" s="43">
        <v>18.25</v>
      </c>
      <c r="C43" s="43">
        <v>3.05</v>
      </c>
    </row>
    <row r="44" spans="1:3" x14ac:dyDescent="0.2">
      <c r="A44" s="43">
        <v>35</v>
      </c>
      <c r="B44" s="43">
        <v>18.34</v>
      </c>
      <c r="C44" s="43">
        <v>3.06</v>
      </c>
    </row>
    <row r="45" spans="1:3" x14ac:dyDescent="0.2">
      <c r="A45" s="43">
        <v>36</v>
      </c>
      <c r="B45" s="43">
        <v>18.440000000000001</v>
      </c>
      <c r="C45" s="43">
        <v>3.08</v>
      </c>
    </row>
    <row r="46" spans="1:3" x14ac:dyDescent="0.2">
      <c r="A46" s="43">
        <v>37</v>
      </c>
      <c r="B46" s="43">
        <v>18.53</v>
      </c>
      <c r="C46" s="44">
        <v>3.1</v>
      </c>
    </row>
    <row r="47" spans="1:3" x14ac:dyDescent="0.2">
      <c r="A47" s="43">
        <v>38</v>
      </c>
      <c r="B47" s="43">
        <v>18.62</v>
      </c>
      <c r="C47" s="43">
        <v>3.12</v>
      </c>
    </row>
    <row r="48" spans="1:3" x14ac:dyDescent="0.2">
      <c r="A48" s="43">
        <v>39</v>
      </c>
      <c r="B48" s="43">
        <v>18.71</v>
      </c>
      <c r="C48" s="43">
        <v>3.14</v>
      </c>
    </row>
    <row r="49" spans="1:3" x14ac:dyDescent="0.2">
      <c r="A49" s="43">
        <v>40</v>
      </c>
      <c r="B49" s="44">
        <v>18.8</v>
      </c>
      <c r="C49" s="43">
        <v>3.16</v>
      </c>
    </row>
    <row r="50" spans="1:3" x14ac:dyDescent="0.2">
      <c r="A50" s="43">
        <v>41</v>
      </c>
      <c r="B50" s="43">
        <v>18.89</v>
      </c>
      <c r="C50" s="43">
        <v>3.18</v>
      </c>
    </row>
    <row r="51" spans="1:3" x14ac:dyDescent="0.2">
      <c r="A51" s="43">
        <v>42</v>
      </c>
      <c r="B51" s="43">
        <v>18.98</v>
      </c>
      <c r="C51" s="43">
        <v>3.19</v>
      </c>
    </row>
    <row r="52" spans="1:3" x14ac:dyDescent="0.2">
      <c r="A52" s="43">
        <v>43</v>
      </c>
      <c r="B52" s="43">
        <v>19.05</v>
      </c>
      <c r="C52" s="43">
        <v>3.21</v>
      </c>
    </row>
    <row r="53" spans="1:3" x14ac:dyDescent="0.2">
      <c r="A53" s="43">
        <v>44</v>
      </c>
      <c r="B53" s="43">
        <v>19.13</v>
      </c>
      <c r="C53" s="43">
        <v>3.22</v>
      </c>
    </row>
    <row r="54" spans="1:3" x14ac:dyDescent="0.2">
      <c r="A54" s="43">
        <v>45</v>
      </c>
      <c r="B54" s="44">
        <v>19.2</v>
      </c>
      <c r="C54" s="43">
        <v>3.24</v>
      </c>
    </row>
    <row r="55" spans="1:3" x14ac:dyDescent="0.2">
      <c r="A55" s="43">
        <v>46</v>
      </c>
      <c r="B55" s="43">
        <v>19.27</v>
      </c>
      <c r="C55" s="43">
        <v>3.25</v>
      </c>
    </row>
    <row r="56" spans="1:3" x14ac:dyDescent="0.2">
      <c r="A56" s="43">
        <v>47</v>
      </c>
      <c r="B56" s="43">
        <v>19.34</v>
      </c>
      <c r="C56" s="43">
        <v>3.26</v>
      </c>
    </row>
    <row r="57" spans="1:3" x14ac:dyDescent="0.2">
      <c r="A57" s="43">
        <v>48</v>
      </c>
      <c r="B57" s="43">
        <v>19.41</v>
      </c>
      <c r="C57" s="43">
        <v>3.27</v>
      </c>
    </row>
    <row r="58" spans="1:3" x14ac:dyDescent="0.2">
      <c r="A58" s="43">
        <v>49</v>
      </c>
      <c r="B58" s="43">
        <v>19.48</v>
      </c>
      <c r="C58" s="43">
        <v>3.28</v>
      </c>
    </row>
    <row r="59" spans="1:3" x14ac:dyDescent="0.2">
      <c r="A59" s="43">
        <v>50</v>
      </c>
      <c r="B59" s="43">
        <v>19.55</v>
      </c>
      <c r="C59" s="43">
        <v>3.29</v>
      </c>
    </row>
    <row r="60" spans="1:3" x14ac:dyDescent="0.2">
      <c r="A60" s="43">
        <v>51</v>
      </c>
      <c r="B60" s="43">
        <v>19.63</v>
      </c>
      <c r="C60" s="43">
        <v>3.29</v>
      </c>
    </row>
    <row r="61" spans="1:3" x14ac:dyDescent="0.2">
      <c r="A61" s="43">
        <v>52</v>
      </c>
      <c r="B61" s="43">
        <v>19.71</v>
      </c>
      <c r="C61" s="43">
        <v>3.29</v>
      </c>
    </row>
    <row r="62" spans="1:3" x14ac:dyDescent="0.2">
      <c r="A62" s="43">
        <v>53</v>
      </c>
      <c r="B62" s="44">
        <v>19.8</v>
      </c>
      <c r="C62" s="43">
        <v>3.29</v>
      </c>
    </row>
    <row r="63" spans="1:3" x14ac:dyDescent="0.2">
      <c r="A63" s="43">
        <v>54</v>
      </c>
      <c r="B63" s="44">
        <v>19.899999999999999</v>
      </c>
      <c r="C63" s="43">
        <v>3.29</v>
      </c>
    </row>
    <row r="64" spans="1:3" x14ac:dyDescent="0.2">
      <c r="A64" s="43">
        <v>55</v>
      </c>
      <c r="B64" s="43">
        <v>20.010000000000002</v>
      </c>
      <c r="C64" s="43">
        <v>3.28</v>
      </c>
    </row>
    <row r="65" spans="1:3" x14ac:dyDescent="0.2">
      <c r="A65" s="43">
        <v>56</v>
      </c>
      <c r="B65" s="43">
        <v>20.13</v>
      </c>
      <c r="C65" s="43">
        <v>3.27</v>
      </c>
    </row>
    <row r="66" spans="1:3" x14ac:dyDescent="0.2">
      <c r="A66" s="43">
        <v>57</v>
      </c>
      <c r="B66" s="43">
        <v>20.27</v>
      </c>
      <c r="C66" s="43">
        <v>3.25</v>
      </c>
    </row>
    <row r="67" spans="1:3" x14ac:dyDescent="0.2">
      <c r="A67" s="43">
        <v>58</v>
      </c>
      <c r="B67" s="43">
        <v>20.43</v>
      </c>
      <c r="C67" s="43">
        <v>3.24</v>
      </c>
    </row>
    <row r="68" spans="1:3" x14ac:dyDescent="0.2">
      <c r="A68" s="43">
        <v>59</v>
      </c>
      <c r="B68" s="43">
        <v>20.61</v>
      </c>
      <c r="C68" s="43">
        <v>3.21</v>
      </c>
    </row>
    <row r="69" spans="1:3" x14ac:dyDescent="0.2">
      <c r="A69" s="43">
        <v>60</v>
      </c>
      <c r="B69" s="43">
        <v>20.420000000000002</v>
      </c>
      <c r="C69" s="43">
        <v>3.21</v>
      </c>
    </row>
    <row r="70" spans="1:3" x14ac:dyDescent="0.2">
      <c r="A70" s="43">
        <v>61</v>
      </c>
      <c r="B70" s="43">
        <v>19.86</v>
      </c>
      <c r="C70" s="43">
        <v>3.24</v>
      </c>
    </row>
    <row r="71" spans="1:3" x14ac:dyDescent="0.2">
      <c r="A71" s="43">
        <v>62</v>
      </c>
      <c r="B71" s="43">
        <v>19.29</v>
      </c>
      <c r="C71" s="43">
        <v>3.26</v>
      </c>
    </row>
    <row r="72" spans="1:3" x14ac:dyDescent="0.2">
      <c r="A72" s="43">
        <v>63</v>
      </c>
      <c r="B72" s="43">
        <v>18.72</v>
      </c>
      <c r="C72" s="43">
        <v>3.28</v>
      </c>
    </row>
    <row r="73" spans="1:3" x14ac:dyDescent="0.2">
      <c r="A73" s="43">
        <v>64</v>
      </c>
      <c r="B73" s="43">
        <v>18.14</v>
      </c>
      <c r="C73" s="43">
        <v>3.29</v>
      </c>
    </row>
    <row r="74" spans="1:3" x14ac:dyDescent="0.2">
      <c r="A74" s="43">
        <v>65</v>
      </c>
      <c r="B74" s="43">
        <v>17.55</v>
      </c>
      <c r="C74" s="43">
        <v>3.31</v>
      </c>
    </row>
    <row r="75" spans="1:3" x14ac:dyDescent="0.2">
      <c r="A75" s="43">
        <v>66</v>
      </c>
      <c r="B75" s="43">
        <v>16.96</v>
      </c>
      <c r="C75" s="43">
        <v>3.32</v>
      </c>
    </row>
    <row r="76" spans="1:3" x14ac:dyDescent="0.2">
      <c r="A76" s="43">
        <v>67</v>
      </c>
      <c r="B76" s="43">
        <v>16.36</v>
      </c>
      <c r="C76" s="43">
        <v>3.33</v>
      </c>
    </row>
  </sheetData>
  <sheetProtection algorithmName="SHA-512" hashValue="Q3L3V/tqC7ADQ2gIyo3bMwZh1UATi8G/2ucRDi91sGu2o2Y32BllXarLRhu1Q0lcuUArGOiZuFu62lt4u5h27w==" saltValue="AnO/2COVBnG1Mj11e41TEQ==" spinCount="100000" sheet="1" objects="1" scenarios="1"/>
  <conditionalFormatting sqref="A6:A21">
    <cfRule type="expression" dxfId="925" priority="3" stopIfTrue="1">
      <formula>MOD(ROW(),2)=0</formula>
    </cfRule>
    <cfRule type="expression" dxfId="924" priority="4" stopIfTrue="1">
      <formula>MOD(ROW(),2)&lt;&gt;0</formula>
    </cfRule>
  </conditionalFormatting>
  <conditionalFormatting sqref="B6:C20 C21">
    <cfRule type="expression" dxfId="923" priority="5" stopIfTrue="1">
      <formula>MOD(ROW(),2)=0</formula>
    </cfRule>
    <cfRule type="expression" dxfId="922" priority="6" stopIfTrue="1">
      <formula>MOD(ROW(),2)&lt;&gt;0</formula>
    </cfRule>
  </conditionalFormatting>
  <conditionalFormatting sqref="A26:A76">
    <cfRule type="expression" dxfId="921" priority="7" stopIfTrue="1">
      <formula>MOD(ROW(),2)=0</formula>
    </cfRule>
    <cfRule type="expression" dxfId="920" priority="8" stopIfTrue="1">
      <formula>MOD(ROW(),2)&lt;&gt;0</formula>
    </cfRule>
  </conditionalFormatting>
  <conditionalFormatting sqref="B26:C76">
    <cfRule type="expression" dxfId="919" priority="9" stopIfTrue="1">
      <formula>MOD(ROW(),2)=0</formula>
    </cfRule>
    <cfRule type="expression" dxfId="918" priority="10" stopIfTrue="1">
      <formula>MOD(ROW(),2)&lt;&gt;0</formula>
    </cfRule>
  </conditionalFormatting>
  <conditionalFormatting sqref="B21">
    <cfRule type="expression" dxfId="917" priority="1" stopIfTrue="1">
      <formula>MOD(ROW(),2)=0</formula>
    </cfRule>
    <cfRule type="expression" dxfId="916" priority="2" stopIfTrue="1">
      <formula>MOD(ROW(),2)&lt;&gt;0</formula>
    </cfRule>
  </conditionalFormatting>
  <pageMargins left="0.7" right="0.7" top="0.75" bottom="0.75" header="0.3" footer="0.3"/>
  <tableParts count="1">
    <tablePart r:id="rId1"/>
  </tablePart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C3AF3-3AAD-4714-8D03-B6CFE3845A67}">
  <sheetPr codeName="Sheet35"/>
  <dimension ref="A1:C31"/>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TV In (non-club) - x-228</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222</v>
      </c>
      <c r="C9" s="48"/>
    </row>
    <row r="10" spans="1:3" x14ac:dyDescent="0.2">
      <c r="A10" s="40" t="s">
        <v>6</v>
      </c>
      <c r="B10" s="48" t="s">
        <v>228</v>
      </c>
      <c r="C10" s="48"/>
    </row>
    <row r="11" spans="1:3" x14ac:dyDescent="0.2">
      <c r="A11" s="40" t="s">
        <v>139</v>
      </c>
      <c r="B11" s="48" t="s">
        <v>229</v>
      </c>
      <c r="C11" s="48"/>
    </row>
    <row r="12" spans="1:3" x14ac:dyDescent="0.2">
      <c r="A12" s="40" t="s">
        <v>140</v>
      </c>
      <c r="B12" s="48" t="s">
        <v>153</v>
      </c>
      <c r="C12" s="48"/>
    </row>
    <row r="13" spans="1:3" x14ac:dyDescent="0.2">
      <c r="A13" s="40" t="s">
        <v>475</v>
      </c>
      <c r="B13" s="48">
        <v>0</v>
      </c>
      <c r="C13" s="48"/>
    </row>
    <row r="14" spans="1:3" x14ac:dyDescent="0.2">
      <c r="A14" s="40" t="s">
        <v>142</v>
      </c>
      <c r="B14" s="48">
        <v>228</v>
      </c>
      <c r="C14" s="48"/>
    </row>
    <row r="15" spans="1:3" x14ac:dyDescent="0.2">
      <c r="A15" s="40" t="s">
        <v>476</v>
      </c>
      <c r="B15" s="48">
        <v>228</v>
      </c>
      <c r="C15" s="48"/>
    </row>
    <row r="16" spans="1:3" x14ac:dyDescent="0.2">
      <c r="A16" s="40" t="s">
        <v>144</v>
      </c>
      <c r="B16" s="48" t="s">
        <v>231</v>
      </c>
      <c r="C16" s="48"/>
    </row>
    <row r="17" spans="1:3" x14ac:dyDescent="0.2">
      <c r="A17" s="41" t="s">
        <v>477</v>
      </c>
      <c r="B17" s="48"/>
      <c r="C17" s="48"/>
    </row>
    <row r="18" spans="1:3" x14ac:dyDescent="0.2">
      <c r="A18" s="40" t="s">
        <v>146</v>
      </c>
      <c r="B18" s="50">
        <v>46210</v>
      </c>
      <c r="C18" s="50"/>
    </row>
    <row r="19" spans="1:3" x14ac:dyDescent="0.2">
      <c r="A19" s="40" t="s">
        <v>147</v>
      </c>
      <c r="B19" s="48"/>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x14ac:dyDescent="0.2">
      <c r="A26" s="62" t="s">
        <v>479</v>
      </c>
      <c r="B26" s="62" t="s">
        <v>487</v>
      </c>
      <c r="C26" s="62" t="s">
        <v>488</v>
      </c>
    </row>
    <row r="27" spans="1:3" x14ac:dyDescent="0.2">
      <c r="A27" s="43" t="s">
        <v>489</v>
      </c>
      <c r="B27" s="43">
        <v>12.8</v>
      </c>
      <c r="C27" s="43">
        <v>13.4</v>
      </c>
    </row>
    <row r="28" spans="1:3" x14ac:dyDescent="0.2">
      <c r="A28" s="43" t="s">
        <v>490</v>
      </c>
      <c r="B28" s="43">
        <v>12.9</v>
      </c>
      <c r="C28" s="43">
        <v>13.6</v>
      </c>
    </row>
    <row r="29" spans="1:3" x14ac:dyDescent="0.2">
      <c r="A29" s="43" t="s">
        <v>491</v>
      </c>
      <c r="B29" s="43">
        <v>13.1</v>
      </c>
      <c r="C29" s="43">
        <v>13.8</v>
      </c>
    </row>
    <row r="30" spans="1:3" x14ac:dyDescent="0.2">
      <c r="A30" s="43" t="s">
        <v>492</v>
      </c>
      <c r="B30" s="43">
        <v>13.3</v>
      </c>
      <c r="C30" s="43">
        <v>14.3</v>
      </c>
    </row>
    <row r="31" spans="1:3" x14ac:dyDescent="0.2">
      <c r="A31" s="43" t="s">
        <v>493</v>
      </c>
      <c r="B31" s="43">
        <v>13.8</v>
      </c>
      <c r="C31" s="43">
        <v>14.2</v>
      </c>
    </row>
  </sheetData>
  <sheetProtection algorithmName="SHA-512" hashValue="/a4fjgo4UgvWlgnWrASOOBBobhimUDOVvR7fYbzYGACVDNH8T2X5w/xzfv3Q594fF0EQ2KOdGPjzmFUvFjaVQg==" saltValue="yRN421MtGDeESOKedjN+xQ==" spinCount="100000" sheet="1" objects="1" scenarios="1"/>
  <conditionalFormatting sqref="A6:A21">
    <cfRule type="expression" dxfId="913" priority="3" stopIfTrue="1">
      <formula>MOD(ROW(),2)=0</formula>
    </cfRule>
    <cfRule type="expression" dxfId="912" priority="4" stopIfTrue="1">
      <formula>MOD(ROW(),2)&lt;&gt;0</formula>
    </cfRule>
  </conditionalFormatting>
  <conditionalFormatting sqref="B6:C20 C21">
    <cfRule type="expression" dxfId="911" priority="5" stopIfTrue="1">
      <formula>MOD(ROW(),2)=0</formula>
    </cfRule>
    <cfRule type="expression" dxfId="910" priority="6" stopIfTrue="1">
      <formula>MOD(ROW(),2)&lt;&gt;0</formula>
    </cfRule>
  </conditionalFormatting>
  <conditionalFormatting sqref="A26:A31">
    <cfRule type="expression" dxfId="909" priority="7" stopIfTrue="1">
      <formula>MOD(ROW(),2)=0</formula>
    </cfRule>
    <cfRule type="expression" dxfId="908" priority="8" stopIfTrue="1">
      <formula>MOD(ROW(),2)&lt;&gt;0</formula>
    </cfRule>
  </conditionalFormatting>
  <conditionalFormatting sqref="B26:C31">
    <cfRule type="expression" dxfId="907" priority="9" stopIfTrue="1">
      <formula>MOD(ROW(),2)=0</formula>
    </cfRule>
    <cfRule type="expression" dxfId="906" priority="10" stopIfTrue="1">
      <formula>MOD(ROW(),2)&lt;&gt;0</formula>
    </cfRule>
  </conditionalFormatting>
  <conditionalFormatting sqref="B21">
    <cfRule type="expression" dxfId="905" priority="1" stopIfTrue="1">
      <formula>MOD(ROW(),2)=0</formula>
    </cfRule>
    <cfRule type="expression" dxfId="904" priority="2" stopIfTrue="1">
      <formula>MOD(ROW(),2)&lt;&gt;0</formula>
    </cfRule>
  </conditionalFormatting>
  <pageMargins left="0.7" right="0.7" top="0.75" bottom="0.75" header="0.3" footer="0.3"/>
  <tableParts count="1">
    <tablePart r:id="rId1"/>
  </tablePart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1B726D-A571-4D8F-81CB-B4907B4D8B1C}">
  <sheetPr codeName="Sheet36"/>
  <dimension ref="A1:C3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x-229</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232</v>
      </c>
      <c r="C10" s="48"/>
    </row>
    <row r="11" spans="1:3" x14ac:dyDescent="0.2">
      <c r="A11" s="40" t="s">
        <v>139</v>
      </c>
      <c r="B11" s="48" t="s">
        <v>233</v>
      </c>
      <c r="C11" s="48"/>
    </row>
    <row r="12" spans="1:3" x14ac:dyDescent="0.2">
      <c r="A12" s="40" t="s">
        <v>140</v>
      </c>
      <c r="B12" s="48" t="s">
        <v>153</v>
      </c>
      <c r="C12" s="48"/>
    </row>
    <row r="13" spans="1:3" x14ac:dyDescent="0.2">
      <c r="A13" s="40" t="s">
        <v>475</v>
      </c>
      <c r="B13" s="48">
        <v>2</v>
      </c>
      <c r="C13" s="48"/>
    </row>
    <row r="14" spans="1:3" x14ac:dyDescent="0.2">
      <c r="A14" s="40" t="s">
        <v>142</v>
      </c>
      <c r="B14" s="48">
        <v>229</v>
      </c>
      <c r="C14" s="48"/>
    </row>
    <row r="15" spans="1:3" x14ac:dyDescent="0.2">
      <c r="A15" s="40" t="s">
        <v>476</v>
      </c>
      <c r="B15" s="48">
        <v>229</v>
      </c>
      <c r="C15" s="48"/>
    </row>
    <row r="16" spans="1:3" x14ac:dyDescent="0.2">
      <c r="A16" s="40" t="s">
        <v>144</v>
      </c>
      <c r="B16" s="48" t="s">
        <v>235</v>
      </c>
      <c r="C16" s="48"/>
    </row>
    <row r="17" spans="1:3" x14ac:dyDescent="0.2">
      <c r="A17" s="41" t="s">
        <v>477</v>
      </c>
      <c r="B17" s="48"/>
      <c r="C17" s="48"/>
    </row>
    <row r="18" spans="1:3" x14ac:dyDescent="0.2">
      <c r="A18" s="40" t="s">
        <v>146</v>
      </c>
      <c r="B18" s="50">
        <v>46210</v>
      </c>
      <c r="C18" s="49"/>
    </row>
    <row r="19" spans="1:3" x14ac:dyDescent="0.2">
      <c r="A19" s="40" t="s">
        <v>147</v>
      </c>
      <c r="B19" s="48"/>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x14ac:dyDescent="0.2">
      <c r="A26" s="60" t="s">
        <v>479</v>
      </c>
      <c r="B26" s="60" t="s">
        <v>494</v>
      </c>
      <c r="C26" s="60" t="s">
        <v>495</v>
      </c>
    </row>
    <row r="27" spans="1:3" x14ac:dyDescent="0.2">
      <c r="A27" s="43">
        <v>43</v>
      </c>
      <c r="B27" s="44">
        <v>18.690000000000001</v>
      </c>
      <c r="C27" s="44">
        <v>18.690000000000001</v>
      </c>
    </row>
    <row r="28" spans="1:3" x14ac:dyDescent="0.2">
      <c r="A28" s="43">
        <v>44</v>
      </c>
      <c r="B28" s="44">
        <v>19.05</v>
      </c>
      <c r="C28" s="44">
        <v>19.05</v>
      </c>
    </row>
    <row r="29" spans="1:3" x14ac:dyDescent="0.2">
      <c r="A29" s="43">
        <v>45</v>
      </c>
      <c r="B29" s="44">
        <v>19.41</v>
      </c>
      <c r="C29" s="44">
        <v>19.41</v>
      </c>
    </row>
    <row r="30" spans="1:3" x14ac:dyDescent="0.2">
      <c r="A30" s="43">
        <v>46</v>
      </c>
      <c r="B30" s="44">
        <v>19.79</v>
      </c>
      <c r="C30" s="44">
        <v>19.79</v>
      </c>
    </row>
    <row r="31" spans="1:3" x14ac:dyDescent="0.2">
      <c r="A31" s="43">
        <v>47</v>
      </c>
      <c r="B31" s="44">
        <v>20.170000000000002</v>
      </c>
      <c r="C31" s="44">
        <v>20.170000000000002</v>
      </c>
    </row>
    <row r="32" spans="1:3" x14ac:dyDescent="0.2">
      <c r="A32" s="43">
        <v>48</v>
      </c>
      <c r="B32" s="44">
        <v>20.56</v>
      </c>
      <c r="C32" s="44">
        <v>20.56</v>
      </c>
    </row>
    <row r="33" spans="1:3" x14ac:dyDescent="0.2">
      <c r="A33" s="43">
        <v>49</v>
      </c>
      <c r="B33" s="44">
        <v>20.97</v>
      </c>
      <c r="C33" s="44">
        <v>20.97</v>
      </c>
    </row>
    <row r="34" spans="1:3" x14ac:dyDescent="0.2">
      <c r="A34" s="43">
        <v>50</v>
      </c>
      <c r="B34" s="44">
        <v>21.38</v>
      </c>
      <c r="C34" s="44">
        <v>21.38</v>
      </c>
    </row>
    <row r="35" spans="1:3" x14ac:dyDescent="0.2">
      <c r="A35" s="43">
        <v>51</v>
      </c>
      <c r="B35" s="44">
        <v>21.8</v>
      </c>
      <c r="C35" s="44">
        <v>21.8</v>
      </c>
    </row>
    <row r="36" spans="1:3" x14ac:dyDescent="0.2">
      <c r="A36" s="43">
        <v>52</v>
      </c>
      <c r="B36" s="44">
        <v>22.24</v>
      </c>
      <c r="C36" s="44">
        <v>22.24</v>
      </c>
    </row>
    <row r="37" spans="1:3" x14ac:dyDescent="0.2">
      <c r="A37" s="43">
        <v>53</v>
      </c>
      <c r="B37" s="44">
        <v>22.68</v>
      </c>
      <c r="C37" s="44">
        <v>22.68</v>
      </c>
    </row>
    <row r="38" spans="1:3" x14ac:dyDescent="0.2">
      <c r="A38" s="43">
        <v>54</v>
      </c>
      <c r="B38" s="44">
        <v>23.15</v>
      </c>
      <c r="C38" s="44">
        <v>23.15</v>
      </c>
    </row>
  </sheetData>
  <sheetProtection algorithmName="SHA-512" hashValue="OpUAzOXP1FuCqgmjzaSIoGl19g4Sz2g8/s5uEhXN1Ugs1RtjMIEA4uLb3b6d4aiaJxX1GnAQvFa2c4YMcm68Vw==" saltValue="+q1mHnMHHs1VAckmDZHyhw==" spinCount="100000" sheet="1" objects="1" scenarios="1"/>
  <conditionalFormatting sqref="A6:A21">
    <cfRule type="expression" dxfId="901" priority="1" stopIfTrue="1">
      <formula>MOD(ROW(),2)=0</formula>
    </cfRule>
    <cfRule type="expression" dxfId="900" priority="2" stopIfTrue="1">
      <formula>MOD(ROW(),2)&lt;&gt;0</formula>
    </cfRule>
  </conditionalFormatting>
  <conditionalFormatting sqref="B6:C21">
    <cfRule type="expression" dxfId="899" priority="3" stopIfTrue="1">
      <formula>MOD(ROW(),2)=0</formula>
    </cfRule>
    <cfRule type="expression" dxfId="898" priority="4" stopIfTrue="1">
      <formula>MOD(ROW(),2)&lt;&gt;0</formula>
    </cfRule>
  </conditionalFormatting>
  <conditionalFormatting sqref="A26:A38">
    <cfRule type="expression" dxfId="897" priority="5" stopIfTrue="1">
      <formula>MOD(ROW(),2)=0</formula>
    </cfRule>
    <cfRule type="expression" dxfId="896" priority="6" stopIfTrue="1">
      <formula>MOD(ROW(),2)&lt;&gt;0</formula>
    </cfRule>
  </conditionalFormatting>
  <conditionalFormatting sqref="B26:C38">
    <cfRule type="expression" dxfId="895" priority="7" stopIfTrue="1">
      <formula>MOD(ROW(),2)=0</formula>
    </cfRule>
    <cfRule type="expression" dxfId="894" priority="8" stopIfTrue="1">
      <formula>MOD(ROW(),2)&lt;&gt;0</formula>
    </cfRule>
  </conditionalFormatting>
  <pageMargins left="0.7" right="0.7" top="0.75" bottom="0.75" header="0.3" footer="0.3"/>
  <tableParts count="1">
    <tablePart r:id="rId1"/>
  </tablePart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F4931-8CA9-4FE2-A0DD-EE19D5A0B158}">
  <sheetPr codeName="Sheet37"/>
  <dimension ref="A1:D74"/>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x-301</v>
      </c>
    </row>
    <row r="6" spans="1:4" x14ac:dyDescent="0.2">
      <c r="A6" s="40" t="s">
        <v>472</v>
      </c>
      <c r="B6" s="48" t="s">
        <v>473</v>
      </c>
      <c r="C6" s="48"/>
      <c r="D6" s="48"/>
    </row>
    <row r="7" spans="1:4" x14ac:dyDescent="0.2">
      <c r="A7" s="40" t="s">
        <v>474</v>
      </c>
      <c r="B7" s="48" t="s">
        <v>31</v>
      </c>
      <c r="C7" s="48"/>
      <c r="D7" s="48"/>
    </row>
    <row r="8" spans="1:4" x14ac:dyDescent="0.2">
      <c r="A8" s="40" t="s">
        <v>137</v>
      </c>
      <c r="B8" s="48">
        <v>1987</v>
      </c>
      <c r="C8" s="48"/>
      <c r="D8" s="48"/>
    </row>
    <row r="9" spans="1:4" x14ac:dyDescent="0.2">
      <c r="A9" s="40" t="s">
        <v>138</v>
      </c>
      <c r="B9" s="48" t="s">
        <v>236</v>
      </c>
      <c r="C9" s="48"/>
      <c r="D9" s="48"/>
    </row>
    <row r="10" spans="1:4" ht="25.5" x14ac:dyDescent="0.2">
      <c r="A10" s="40" t="s">
        <v>6</v>
      </c>
      <c r="B10" s="48" t="s">
        <v>237</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2</v>
      </c>
      <c r="C13" s="48"/>
      <c r="D13" s="48"/>
    </row>
    <row r="14" spans="1:4" x14ac:dyDescent="0.2">
      <c r="A14" s="40" t="s">
        <v>142</v>
      </c>
      <c r="B14" s="48">
        <v>301</v>
      </c>
      <c r="C14" s="48"/>
      <c r="D14" s="48"/>
    </row>
    <row r="15" spans="1:4" x14ac:dyDescent="0.2">
      <c r="A15" s="40" t="s">
        <v>476</v>
      </c>
      <c r="B15" s="48">
        <v>301</v>
      </c>
      <c r="C15" s="48"/>
      <c r="D15" s="48"/>
    </row>
    <row r="16" spans="1:4" x14ac:dyDescent="0.2">
      <c r="A16" s="40" t="s">
        <v>144</v>
      </c>
      <c r="B16" s="48" t="s">
        <v>239</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48"/>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48</v>
      </c>
      <c r="B27" s="44">
        <v>26.26</v>
      </c>
      <c r="C27" s="44">
        <v>2.65</v>
      </c>
      <c r="D27" s="44"/>
    </row>
    <row r="28" spans="1:4" x14ac:dyDescent="0.2">
      <c r="A28" s="43">
        <v>49</v>
      </c>
      <c r="B28" s="44">
        <v>25.88</v>
      </c>
      <c r="C28" s="44">
        <v>2.69</v>
      </c>
      <c r="D28" s="44"/>
    </row>
    <row r="29" spans="1:4" x14ac:dyDescent="0.2">
      <c r="A29" s="43">
        <v>50</v>
      </c>
      <c r="B29" s="44">
        <v>25.48</v>
      </c>
      <c r="C29" s="44">
        <v>2.72</v>
      </c>
      <c r="D29" s="44"/>
    </row>
    <row r="30" spans="1:4" x14ac:dyDescent="0.2">
      <c r="A30" s="43">
        <v>51</v>
      </c>
      <c r="B30" s="44">
        <v>25.05</v>
      </c>
      <c r="C30" s="44">
        <v>2.76</v>
      </c>
      <c r="D30" s="44"/>
    </row>
    <row r="31" spans="1:4" x14ac:dyDescent="0.2">
      <c r="A31" s="43">
        <v>52</v>
      </c>
      <c r="B31" s="44">
        <v>24.61</v>
      </c>
      <c r="C31" s="44">
        <v>2.8</v>
      </c>
      <c r="D31" s="44"/>
    </row>
    <row r="32" spans="1:4" x14ac:dyDescent="0.2">
      <c r="A32" s="43">
        <v>53</v>
      </c>
      <c r="B32" s="44">
        <v>24.13</v>
      </c>
      <c r="C32" s="44">
        <v>2.83</v>
      </c>
      <c r="D32" s="44"/>
    </row>
    <row r="33" spans="1:4" x14ac:dyDescent="0.2">
      <c r="A33" s="43">
        <v>54</v>
      </c>
      <c r="B33" s="44">
        <v>23.64</v>
      </c>
      <c r="C33" s="44">
        <v>2.86</v>
      </c>
      <c r="D33" s="44"/>
    </row>
    <row r="34" spans="1:4" x14ac:dyDescent="0.2">
      <c r="A34" s="43">
        <v>55</v>
      </c>
      <c r="B34" s="44">
        <v>23.12</v>
      </c>
      <c r="C34" s="44">
        <v>2.89</v>
      </c>
      <c r="D34" s="44"/>
    </row>
    <row r="35" spans="1:4" x14ac:dyDescent="0.2">
      <c r="A35" s="43">
        <v>56</v>
      </c>
      <c r="B35" s="44">
        <v>22.6</v>
      </c>
      <c r="C35" s="44">
        <v>2.92</v>
      </c>
      <c r="D35" s="44"/>
    </row>
    <row r="36" spans="1:4" x14ac:dyDescent="0.2">
      <c r="A36" s="43">
        <v>57</v>
      </c>
      <c r="B36" s="44">
        <v>22.06</v>
      </c>
      <c r="C36" s="44">
        <v>2.95</v>
      </c>
      <c r="D36" s="44"/>
    </row>
    <row r="37" spans="1:4" x14ac:dyDescent="0.2">
      <c r="A37" s="43">
        <v>58</v>
      </c>
      <c r="B37" s="44">
        <v>21.52</v>
      </c>
      <c r="C37" s="44">
        <v>2.97</v>
      </c>
      <c r="D37" s="44"/>
    </row>
    <row r="38" spans="1:4" x14ac:dyDescent="0.2">
      <c r="A38" s="43">
        <v>59</v>
      </c>
      <c r="B38" s="44">
        <v>20.97</v>
      </c>
      <c r="C38" s="44">
        <v>3</v>
      </c>
      <c r="D38" s="44"/>
    </row>
    <row r="39" spans="1:4" x14ac:dyDescent="0.2">
      <c r="A39" s="43">
        <v>60</v>
      </c>
      <c r="B39" s="44">
        <v>20.420000000000002</v>
      </c>
      <c r="C39" s="44">
        <v>3.02</v>
      </c>
      <c r="D39" s="44"/>
    </row>
    <row r="40" spans="1:4" x14ac:dyDescent="0.2">
      <c r="A40" s="43">
        <v>61</v>
      </c>
      <c r="B40" s="44">
        <v>19.86</v>
      </c>
      <c r="C40" s="44">
        <v>3.04</v>
      </c>
      <c r="D40" s="44"/>
    </row>
    <row r="41" spans="1:4" x14ac:dyDescent="0.2">
      <c r="A41" s="43">
        <v>62</v>
      </c>
      <c r="B41" s="44">
        <v>19.29</v>
      </c>
      <c r="C41" s="44">
        <v>3.06</v>
      </c>
      <c r="D41" s="44"/>
    </row>
    <row r="42" spans="1:4" x14ac:dyDescent="0.2">
      <c r="A42" s="43">
        <v>63</v>
      </c>
      <c r="B42" s="44">
        <v>18.72</v>
      </c>
      <c r="C42" s="44">
        <v>3.07</v>
      </c>
      <c r="D42" s="44"/>
    </row>
    <row r="43" spans="1:4" x14ac:dyDescent="0.2">
      <c r="A43" s="43">
        <v>64</v>
      </c>
      <c r="B43" s="44">
        <v>18.14</v>
      </c>
      <c r="C43" s="44">
        <v>3.01</v>
      </c>
      <c r="D43" s="44"/>
    </row>
    <row r="44" spans="1:4" x14ac:dyDescent="0.2">
      <c r="A44" s="43">
        <v>65</v>
      </c>
      <c r="B44" s="44">
        <v>17.55</v>
      </c>
      <c r="C44" s="44">
        <v>2.94</v>
      </c>
      <c r="D44" s="44"/>
    </row>
    <row r="45" spans="1:4" x14ac:dyDescent="0.2">
      <c r="A45" s="43">
        <v>66</v>
      </c>
      <c r="B45" s="44">
        <v>16.96</v>
      </c>
      <c r="C45" s="44">
        <v>2.95</v>
      </c>
      <c r="D45" s="44"/>
    </row>
    <row r="46" spans="1:4" x14ac:dyDescent="0.2">
      <c r="A46" s="43">
        <v>67</v>
      </c>
      <c r="B46" s="44">
        <v>16.36</v>
      </c>
      <c r="C46" s="44">
        <v>2.96</v>
      </c>
      <c r="D46" s="44"/>
    </row>
    <row r="47" spans="1:4" x14ac:dyDescent="0.2">
      <c r="A47" s="43">
        <v>68</v>
      </c>
      <c r="B47" s="44">
        <v>15.76</v>
      </c>
      <c r="C47" s="44">
        <v>2.96</v>
      </c>
      <c r="D47" s="44"/>
    </row>
    <row r="48" spans="1:4" x14ac:dyDescent="0.2">
      <c r="A48" s="43">
        <v>69</v>
      </c>
      <c r="B48" s="44">
        <v>15.15</v>
      </c>
      <c r="C48" s="44">
        <v>2.92</v>
      </c>
      <c r="D48" s="44"/>
    </row>
    <row r="49" spans="1:4" x14ac:dyDescent="0.2">
      <c r="A49" s="43">
        <v>70</v>
      </c>
      <c r="B49" s="44">
        <v>14.54</v>
      </c>
      <c r="C49" s="44">
        <v>2.88</v>
      </c>
      <c r="D49" s="44"/>
    </row>
    <row r="50" spans="1:4" x14ac:dyDescent="0.2">
      <c r="A50" s="43">
        <v>71</v>
      </c>
      <c r="B50" s="44">
        <v>13.92</v>
      </c>
      <c r="C50" s="44">
        <v>2.88</v>
      </c>
      <c r="D50" s="44"/>
    </row>
    <row r="51" spans="1:4" x14ac:dyDescent="0.2">
      <c r="A51" s="43">
        <v>72</v>
      </c>
      <c r="B51" s="44">
        <v>13.3</v>
      </c>
      <c r="C51" s="44">
        <v>2.87</v>
      </c>
      <c r="D51" s="44"/>
    </row>
    <row r="52" spans="1:4" x14ac:dyDescent="0.2">
      <c r="A52" s="43">
        <v>73</v>
      </c>
      <c r="B52" s="44">
        <v>12.68</v>
      </c>
      <c r="C52" s="44">
        <v>2.86</v>
      </c>
      <c r="D52" s="44">
        <v>2.25</v>
      </c>
    </row>
    <row r="53" spans="1:4" x14ac:dyDescent="0.2">
      <c r="A53" s="43">
        <v>74</v>
      </c>
      <c r="B53" s="44">
        <v>12.07</v>
      </c>
      <c r="C53" s="44">
        <v>2.74</v>
      </c>
      <c r="D53" s="44">
        <v>2.0499999999999998</v>
      </c>
    </row>
    <row r="54" spans="1:4" x14ac:dyDescent="0.2">
      <c r="A54" s="43">
        <v>75</v>
      </c>
      <c r="B54" s="44">
        <v>11.47</v>
      </c>
      <c r="C54" s="44">
        <v>2.61</v>
      </c>
      <c r="D54" s="44">
        <v>1.87</v>
      </c>
    </row>
    <row r="55" spans="1:4" x14ac:dyDescent="0.2">
      <c r="A55" s="43">
        <v>76</v>
      </c>
      <c r="B55" s="44">
        <v>10.87</v>
      </c>
      <c r="C55" s="44">
        <v>2.58</v>
      </c>
      <c r="D55" s="44">
        <v>1.71</v>
      </c>
    </row>
    <row r="56" spans="1:4" x14ac:dyDescent="0.2">
      <c r="A56" s="43">
        <v>77</v>
      </c>
      <c r="B56" s="44">
        <v>10.29</v>
      </c>
      <c r="C56" s="44">
        <v>2.54</v>
      </c>
      <c r="D56" s="44">
        <v>1.56</v>
      </c>
    </row>
    <row r="57" spans="1:4" x14ac:dyDescent="0.2">
      <c r="A57" s="43">
        <v>78</v>
      </c>
      <c r="B57" s="44">
        <v>9.7200000000000006</v>
      </c>
      <c r="C57" s="44">
        <v>2.4900000000000002</v>
      </c>
      <c r="D57" s="44">
        <v>1.42</v>
      </c>
    </row>
    <row r="58" spans="1:4" x14ac:dyDescent="0.2">
      <c r="A58" s="43">
        <v>79</v>
      </c>
      <c r="B58" s="44">
        <v>9.15</v>
      </c>
      <c r="C58" s="44">
        <v>2.2799999999999998</v>
      </c>
      <c r="D58" s="44">
        <v>1.26</v>
      </c>
    </row>
    <row r="59" spans="1:4" x14ac:dyDescent="0.2">
      <c r="A59" s="43">
        <v>80</v>
      </c>
      <c r="B59" s="44">
        <v>8.59</v>
      </c>
      <c r="C59" s="44">
        <v>2.06</v>
      </c>
      <c r="D59" s="44">
        <v>1.1200000000000001</v>
      </c>
    </row>
    <row r="60" spans="1:4" x14ac:dyDescent="0.2">
      <c r="A60" s="43">
        <v>81</v>
      </c>
      <c r="B60" s="44">
        <v>8.0299999999999994</v>
      </c>
      <c r="C60" s="44">
        <v>2.02</v>
      </c>
      <c r="D60" s="44">
        <v>1</v>
      </c>
    </row>
    <row r="61" spans="1:4" x14ac:dyDescent="0.2">
      <c r="A61" s="43">
        <v>82</v>
      </c>
      <c r="B61" s="44">
        <v>7.47</v>
      </c>
      <c r="C61" s="44">
        <v>1.97</v>
      </c>
      <c r="D61" s="44">
        <v>0.89</v>
      </c>
    </row>
    <row r="62" spans="1:4" x14ac:dyDescent="0.2">
      <c r="A62" s="43">
        <v>83</v>
      </c>
      <c r="B62" s="44">
        <v>6.92</v>
      </c>
      <c r="C62" s="44">
        <v>1.92</v>
      </c>
      <c r="D62" s="44">
        <v>0.78</v>
      </c>
    </row>
    <row r="63" spans="1:4" x14ac:dyDescent="0.2">
      <c r="A63" s="43">
        <v>84</v>
      </c>
      <c r="B63" s="44">
        <v>6.39</v>
      </c>
      <c r="C63" s="44">
        <v>1.68</v>
      </c>
      <c r="D63" s="44">
        <v>0.67</v>
      </c>
    </row>
    <row r="64" spans="1:4" x14ac:dyDescent="0.2">
      <c r="A64" s="43">
        <v>85</v>
      </c>
      <c r="B64" s="44">
        <v>5.89</v>
      </c>
      <c r="C64" s="44">
        <v>1.44</v>
      </c>
      <c r="D64" s="44">
        <v>0.56999999999999995</v>
      </c>
    </row>
    <row r="65" spans="1:4" x14ac:dyDescent="0.2">
      <c r="A65" s="43">
        <v>86</v>
      </c>
      <c r="B65" s="44">
        <v>5.41</v>
      </c>
      <c r="C65" s="44">
        <v>1.38</v>
      </c>
      <c r="D65" s="44">
        <v>0.5</v>
      </c>
    </row>
    <row r="66" spans="1:4" x14ac:dyDescent="0.2">
      <c r="A66" s="43">
        <v>87</v>
      </c>
      <c r="B66" s="44">
        <v>4.96</v>
      </c>
      <c r="C66" s="44">
        <v>1.32</v>
      </c>
      <c r="D66" s="44">
        <v>0.43</v>
      </c>
    </row>
    <row r="67" spans="1:4" x14ac:dyDescent="0.2">
      <c r="A67" s="43">
        <v>88</v>
      </c>
      <c r="B67" s="44">
        <v>4.54</v>
      </c>
      <c r="C67" s="44">
        <v>1.25</v>
      </c>
      <c r="D67" s="44">
        <v>0.37</v>
      </c>
    </row>
    <row r="68" spans="1:4" x14ac:dyDescent="0.2">
      <c r="A68" s="43">
        <v>89</v>
      </c>
      <c r="B68" s="44">
        <v>4.1399999999999997</v>
      </c>
      <c r="C68" s="44">
        <v>1</v>
      </c>
      <c r="D68" s="44">
        <v>0.3</v>
      </c>
    </row>
    <row r="69" spans="1:4" x14ac:dyDescent="0.2">
      <c r="A69" s="43">
        <v>90</v>
      </c>
      <c r="B69" s="44">
        <v>3.77</v>
      </c>
      <c r="C69" s="44">
        <v>0.76</v>
      </c>
      <c r="D69" s="44">
        <v>0.25</v>
      </c>
    </row>
    <row r="70" spans="1:4" x14ac:dyDescent="0.2">
      <c r="A70" s="43">
        <v>91</v>
      </c>
      <c r="B70" s="44">
        <v>3.42</v>
      </c>
      <c r="C70" s="44">
        <v>0.71</v>
      </c>
      <c r="D70" s="44">
        <v>0.21</v>
      </c>
    </row>
    <row r="71" spans="1:4" x14ac:dyDescent="0.2">
      <c r="A71" s="43">
        <v>92</v>
      </c>
      <c r="B71" s="44">
        <v>3.11</v>
      </c>
      <c r="C71" s="44">
        <v>0.67</v>
      </c>
      <c r="D71" s="44">
        <v>0.18</v>
      </c>
    </row>
    <row r="72" spans="1:4" x14ac:dyDescent="0.2">
      <c r="A72" s="43">
        <v>93</v>
      </c>
      <c r="B72" s="44">
        <v>2.82</v>
      </c>
      <c r="C72" s="44">
        <v>0.62</v>
      </c>
      <c r="D72" s="44">
        <v>0.15</v>
      </c>
    </row>
    <row r="73" spans="1:4" x14ac:dyDescent="0.2">
      <c r="A73" s="43">
        <v>94</v>
      </c>
      <c r="B73" s="44">
        <v>2.5499999999999998</v>
      </c>
      <c r="C73" s="44">
        <v>0.56999999999999995</v>
      </c>
      <c r="D73" s="44">
        <v>0.12</v>
      </c>
    </row>
    <row r="74" spans="1:4" x14ac:dyDescent="0.2">
      <c r="A74" s="43">
        <v>95</v>
      </c>
      <c r="B74" s="44">
        <v>2.3199999999999998</v>
      </c>
      <c r="C74" s="44">
        <v>0.53</v>
      </c>
      <c r="D74" s="44">
        <v>0.1</v>
      </c>
    </row>
  </sheetData>
  <sheetProtection algorithmName="SHA-512" hashValue="+C+XGyD+zUCSQtsTvtz1KVfjBpF2oDmb3IlyRC2oOWFKjmPcHqbT8SionrDgZCNBbMi2H0DFgrs8ySIuUUaKEA==" saltValue="mTEfVbatZYPJVSVReG2TLQ==" spinCount="100000" sheet="1" objects="1" scenarios="1"/>
  <conditionalFormatting sqref="A6:A21">
    <cfRule type="expression" dxfId="891" priority="9" stopIfTrue="1">
      <formula>MOD(ROW(),2)=0</formula>
    </cfRule>
    <cfRule type="expression" dxfId="890" priority="10" stopIfTrue="1">
      <formula>MOD(ROW(),2)&lt;&gt;0</formula>
    </cfRule>
  </conditionalFormatting>
  <conditionalFormatting sqref="B6:D21">
    <cfRule type="expression" dxfId="889" priority="11" stopIfTrue="1">
      <formula>MOD(ROW(),2)=0</formula>
    </cfRule>
    <cfRule type="expression" dxfId="888" priority="12" stopIfTrue="1">
      <formula>MOD(ROW(),2)&lt;&gt;0</formula>
    </cfRule>
  </conditionalFormatting>
  <conditionalFormatting sqref="A26:A74">
    <cfRule type="expression" dxfId="887" priority="13" stopIfTrue="1">
      <formula>MOD(ROW(),2)=0</formula>
    </cfRule>
    <cfRule type="expression" dxfId="886" priority="14" stopIfTrue="1">
      <formula>MOD(ROW(),2)&lt;&gt;0</formula>
    </cfRule>
  </conditionalFormatting>
  <conditionalFormatting sqref="B26:D74">
    <cfRule type="expression" dxfId="885" priority="15" stopIfTrue="1">
      <formula>MOD(ROW(),2)=0</formula>
    </cfRule>
    <cfRule type="expression" dxfId="884" priority="16" stopIfTrue="1">
      <formula>MOD(ROW(),2)&lt;&gt;0</formula>
    </cfRule>
  </conditionalFormatting>
  <pageMargins left="0.7" right="0.7" top="0.75" bottom="0.75" header="0.3" footer="0.3"/>
  <tableParts count="1">
    <tablePart r:id="rId1"/>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64EB97-68F3-4168-B999-1FA4876B2294}">
  <sheetPr codeName="Sheet38"/>
  <dimension ref="A1:D74"/>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x-302</v>
      </c>
    </row>
    <row r="6" spans="1:4" x14ac:dyDescent="0.2">
      <c r="A6" s="40" t="s">
        <v>472</v>
      </c>
      <c r="B6" s="48" t="s">
        <v>473</v>
      </c>
      <c r="C6" s="48"/>
      <c r="D6" s="48"/>
    </row>
    <row r="7" spans="1:4" x14ac:dyDescent="0.2">
      <c r="A7" s="40" t="s">
        <v>474</v>
      </c>
      <c r="B7" s="48" t="s">
        <v>31</v>
      </c>
      <c r="C7" s="48"/>
      <c r="D7" s="48"/>
    </row>
    <row r="8" spans="1:4" x14ac:dyDescent="0.2">
      <c r="A8" s="40" t="s">
        <v>137</v>
      </c>
      <c r="B8" s="48">
        <v>1987</v>
      </c>
      <c r="C8" s="48"/>
      <c r="D8" s="48"/>
    </row>
    <row r="9" spans="1:4" x14ac:dyDescent="0.2">
      <c r="A9" s="40" t="s">
        <v>138</v>
      </c>
      <c r="B9" s="48" t="s">
        <v>236</v>
      </c>
      <c r="C9" s="48"/>
      <c r="D9" s="48"/>
    </row>
    <row r="10" spans="1:4" ht="25.5" x14ac:dyDescent="0.2">
      <c r="A10" s="40" t="s">
        <v>6</v>
      </c>
      <c r="B10" s="48" t="s">
        <v>237</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2</v>
      </c>
      <c r="C13" s="48"/>
      <c r="D13" s="48"/>
    </row>
    <row r="14" spans="1:4" x14ac:dyDescent="0.2">
      <c r="A14" s="40" t="s">
        <v>142</v>
      </c>
      <c r="B14" s="48">
        <v>302</v>
      </c>
      <c r="C14" s="48"/>
      <c r="D14" s="48"/>
    </row>
    <row r="15" spans="1:4" x14ac:dyDescent="0.2">
      <c r="A15" s="40" t="s">
        <v>476</v>
      </c>
      <c r="B15" s="48">
        <v>302</v>
      </c>
      <c r="C15" s="48"/>
      <c r="D15" s="48"/>
    </row>
    <row r="16" spans="1:4" x14ac:dyDescent="0.2">
      <c r="A16" s="40" t="s">
        <v>144</v>
      </c>
      <c r="B16" s="48" t="s">
        <v>241</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48</v>
      </c>
      <c r="B27" s="44">
        <v>26.26</v>
      </c>
      <c r="C27" s="44">
        <v>2.65</v>
      </c>
      <c r="D27" s="44"/>
    </row>
    <row r="28" spans="1:4" x14ac:dyDescent="0.2">
      <c r="A28" s="43">
        <v>49</v>
      </c>
      <c r="B28" s="44">
        <v>25.88</v>
      </c>
      <c r="C28" s="44">
        <v>2.69</v>
      </c>
      <c r="D28" s="44"/>
    </row>
    <row r="29" spans="1:4" x14ac:dyDescent="0.2">
      <c r="A29" s="43">
        <v>50</v>
      </c>
      <c r="B29" s="44">
        <v>25.48</v>
      </c>
      <c r="C29" s="44">
        <v>2.72</v>
      </c>
      <c r="D29" s="44"/>
    </row>
    <row r="30" spans="1:4" x14ac:dyDescent="0.2">
      <c r="A30" s="43">
        <v>51</v>
      </c>
      <c r="B30" s="44">
        <v>25.05</v>
      </c>
      <c r="C30" s="44">
        <v>2.76</v>
      </c>
      <c r="D30" s="44"/>
    </row>
    <row r="31" spans="1:4" x14ac:dyDescent="0.2">
      <c r="A31" s="43">
        <v>52</v>
      </c>
      <c r="B31" s="44">
        <v>24.61</v>
      </c>
      <c r="C31" s="44">
        <v>2.8</v>
      </c>
      <c r="D31" s="44"/>
    </row>
    <row r="32" spans="1:4" x14ac:dyDescent="0.2">
      <c r="A32" s="43">
        <v>53</v>
      </c>
      <c r="B32" s="44">
        <v>24.13</v>
      </c>
      <c r="C32" s="44">
        <v>2.83</v>
      </c>
      <c r="D32" s="44"/>
    </row>
    <row r="33" spans="1:4" x14ac:dyDescent="0.2">
      <c r="A33" s="43">
        <v>54</v>
      </c>
      <c r="B33" s="44">
        <v>23.64</v>
      </c>
      <c r="C33" s="44">
        <v>2.86</v>
      </c>
      <c r="D33" s="44"/>
    </row>
    <row r="34" spans="1:4" x14ac:dyDescent="0.2">
      <c r="A34" s="43">
        <v>55</v>
      </c>
      <c r="B34" s="44">
        <v>23.12</v>
      </c>
      <c r="C34" s="44">
        <v>2.89</v>
      </c>
      <c r="D34" s="44"/>
    </row>
    <row r="35" spans="1:4" x14ac:dyDescent="0.2">
      <c r="A35" s="43">
        <v>56</v>
      </c>
      <c r="B35" s="44">
        <v>22.6</v>
      </c>
      <c r="C35" s="44">
        <v>2.92</v>
      </c>
      <c r="D35" s="44"/>
    </row>
    <row r="36" spans="1:4" x14ac:dyDescent="0.2">
      <c r="A36" s="43">
        <v>57</v>
      </c>
      <c r="B36" s="44">
        <v>22.06</v>
      </c>
      <c r="C36" s="44">
        <v>2.95</v>
      </c>
      <c r="D36" s="44"/>
    </row>
    <row r="37" spans="1:4" x14ac:dyDescent="0.2">
      <c r="A37" s="43">
        <v>58</v>
      </c>
      <c r="B37" s="44">
        <v>21.52</v>
      </c>
      <c r="C37" s="44">
        <v>2.97</v>
      </c>
      <c r="D37" s="44"/>
    </row>
    <row r="38" spans="1:4" x14ac:dyDescent="0.2">
      <c r="A38" s="43">
        <v>59</v>
      </c>
      <c r="B38" s="44">
        <v>20.97</v>
      </c>
      <c r="C38" s="44">
        <v>3</v>
      </c>
      <c r="D38" s="44"/>
    </row>
    <row r="39" spans="1:4" x14ac:dyDescent="0.2">
      <c r="A39" s="43">
        <v>60</v>
      </c>
      <c r="B39" s="44">
        <v>20.420000000000002</v>
      </c>
      <c r="C39" s="44">
        <v>3.02</v>
      </c>
      <c r="D39" s="44"/>
    </row>
    <row r="40" spans="1:4" x14ac:dyDescent="0.2">
      <c r="A40" s="43">
        <v>61</v>
      </c>
      <c r="B40" s="44">
        <v>19.86</v>
      </c>
      <c r="C40" s="44">
        <v>3.04</v>
      </c>
      <c r="D40" s="44"/>
    </row>
    <row r="41" spans="1:4" x14ac:dyDescent="0.2">
      <c r="A41" s="43">
        <v>62</v>
      </c>
      <c r="B41" s="44">
        <v>19.29</v>
      </c>
      <c r="C41" s="44">
        <v>3.06</v>
      </c>
      <c r="D41" s="44"/>
    </row>
    <row r="42" spans="1:4" x14ac:dyDescent="0.2">
      <c r="A42" s="43">
        <v>63</v>
      </c>
      <c r="B42" s="44">
        <v>18.72</v>
      </c>
      <c r="C42" s="44">
        <v>3.07</v>
      </c>
      <c r="D42" s="44"/>
    </row>
    <row r="43" spans="1:4" x14ac:dyDescent="0.2">
      <c r="A43" s="43">
        <v>64</v>
      </c>
      <c r="B43" s="44">
        <v>18.14</v>
      </c>
      <c r="C43" s="44">
        <v>3.01</v>
      </c>
      <c r="D43" s="44"/>
    </row>
    <row r="44" spans="1:4" x14ac:dyDescent="0.2">
      <c r="A44" s="43">
        <v>65</v>
      </c>
      <c r="B44" s="44">
        <v>17.55</v>
      </c>
      <c r="C44" s="44">
        <v>2.94</v>
      </c>
      <c r="D44" s="44"/>
    </row>
    <row r="45" spans="1:4" x14ac:dyDescent="0.2">
      <c r="A45" s="43">
        <v>66</v>
      </c>
      <c r="B45" s="44">
        <v>16.96</v>
      </c>
      <c r="C45" s="44">
        <v>2.95</v>
      </c>
      <c r="D45" s="44"/>
    </row>
    <row r="46" spans="1:4" x14ac:dyDescent="0.2">
      <c r="A46" s="43">
        <v>67</v>
      </c>
      <c r="B46" s="44">
        <v>16.36</v>
      </c>
      <c r="C46" s="44">
        <v>2.96</v>
      </c>
      <c r="D46" s="44"/>
    </row>
    <row r="47" spans="1:4" x14ac:dyDescent="0.2">
      <c r="A47" s="43">
        <v>68</v>
      </c>
      <c r="B47" s="44">
        <v>15.76</v>
      </c>
      <c r="C47" s="44">
        <v>2.96</v>
      </c>
      <c r="D47" s="44"/>
    </row>
    <row r="48" spans="1:4" x14ac:dyDescent="0.2">
      <c r="A48" s="43">
        <v>69</v>
      </c>
      <c r="B48" s="44">
        <v>15.15</v>
      </c>
      <c r="C48" s="44">
        <v>2.92</v>
      </c>
      <c r="D48" s="44"/>
    </row>
    <row r="49" spans="1:4" x14ac:dyDescent="0.2">
      <c r="A49" s="43">
        <v>70</v>
      </c>
      <c r="B49" s="44">
        <v>14.54</v>
      </c>
      <c r="C49" s="44">
        <v>2.88</v>
      </c>
      <c r="D49" s="44"/>
    </row>
    <row r="50" spans="1:4" x14ac:dyDescent="0.2">
      <c r="A50" s="43">
        <v>71</v>
      </c>
      <c r="B50" s="44">
        <v>13.92</v>
      </c>
      <c r="C50" s="44">
        <v>2.88</v>
      </c>
      <c r="D50" s="44"/>
    </row>
    <row r="51" spans="1:4" x14ac:dyDescent="0.2">
      <c r="A51" s="43">
        <v>72</v>
      </c>
      <c r="B51" s="44">
        <v>13.3</v>
      </c>
      <c r="C51" s="44">
        <v>2.87</v>
      </c>
      <c r="D51" s="44"/>
    </row>
    <row r="52" spans="1:4" x14ac:dyDescent="0.2">
      <c r="A52" s="43">
        <v>73</v>
      </c>
      <c r="B52" s="44">
        <v>12.68</v>
      </c>
      <c r="C52" s="44">
        <v>2.86</v>
      </c>
      <c r="D52" s="44">
        <v>1.85</v>
      </c>
    </row>
    <row r="53" spans="1:4" x14ac:dyDescent="0.2">
      <c r="A53" s="43">
        <v>74</v>
      </c>
      <c r="B53" s="44">
        <v>12.07</v>
      </c>
      <c r="C53" s="44">
        <v>2.74</v>
      </c>
      <c r="D53" s="44">
        <v>1.7</v>
      </c>
    </row>
    <row r="54" spans="1:4" x14ac:dyDescent="0.2">
      <c r="A54" s="43">
        <v>75</v>
      </c>
      <c r="B54" s="44">
        <v>11.47</v>
      </c>
      <c r="C54" s="44">
        <v>2.61</v>
      </c>
      <c r="D54" s="44">
        <v>1.54</v>
      </c>
    </row>
    <row r="55" spans="1:4" x14ac:dyDescent="0.2">
      <c r="A55" s="43">
        <v>76</v>
      </c>
      <c r="B55" s="44">
        <v>10.87</v>
      </c>
      <c r="C55" s="44">
        <v>2.58</v>
      </c>
      <c r="D55" s="44">
        <v>1.4</v>
      </c>
    </row>
    <row r="56" spans="1:4" x14ac:dyDescent="0.2">
      <c r="A56" s="43">
        <v>77</v>
      </c>
      <c r="B56" s="44">
        <v>10.29</v>
      </c>
      <c r="C56" s="44">
        <v>2.54</v>
      </c>
      <c r="D56" s="44">
        <v>1.27</v>
      </c>
    </row>
    <row r="57" spans="1:4" x14ac:dyDescent="0.2">
      <c r="A57" s="43">
        <v>78</v>
      </c>
      <c r="B57" s="44">
        <v>9.7200000000000006</v>
      </c>
      <c r="C57" s="44">
        <v>2.4900000000000002</v>
      </c>
      <c r="D57" s="44">
        <v>1.1399999999999999</v>
      </c>
    </row>
    <row r="58" spans="1:4" x14ac:dyDescent="0.2">
      <c r="A58" s="43">
        <v>79</v>
      </c>
      <c r="B58" s="44">
        <v>9.15</v>
      </c>
      <c r="C58" s="44">
        <v>2.2799999999999998</v>
      </c>
      <c r="D58" s="44">
        <v>1.02</v>
      </c>
    </row>
    <row r="59" spans="1:4" x14ac:dyDescent="0.2">
      <c r="A59" s="43">
        <v>80</v>
      </c>
      <c r="B59" s="44">
        <v>8.59</v>
      </c>
      <c r="C59" s="44">
        <v>2.06</v>
      </c>
      <c r="D59" s="44">
        <v>0.91</v>
      </c>
    </row>
    <row r="60" spans="1:4" x14ac:dyDescent="0.2">
      <c r="A60" s="43">
        <v>81</v>
      </c>
      <c r="B60" s="44">
        <v>8.0299999999999994</v>
      </c>
      <c r="C60" s="44">
        <v>2.02</v>
      </c>
      <c r="D60" s="44">
        <v>0.81</v>
      </c>
    </row>
    <row r="61" spans="1:4" x14ac:dyDescent="0.2">
      <c r="A61" s="43">
        <v>82</v>
      </c>
      <c r="B61" s="44">
        <v>7.47</v>
      </c>
      <c r="C61" s="44">
        <v>1.97</v>
      </c>
      <c r="D61" s="44">
        <v>0.71</v>
      </c>
    </row>
    <row r="62" spans="1:4" x14ac:dyDescent="0.2">
      <c r="A62" s="43">
        <v>83</v>
      </c>
      <c r="B62" s="44">
        <v>6.92</v>
      </c>
      <c r="C62" s="44">
        <v>1.92</v>
      </c>
      <c r="D62" s="44">
        <v>0.62</v>
      </c>
    </row>
    <row r="63" spans="1:4" x14ac:dyDescent="0.2">
      <c r="A63" s="43">
        <v>84</v>
      </c>
      <c r="B63" s="44">
        <v>6.39</v>
      </c>
      <c r="C63" s="44">
        <v>1.68</v>
      </c>
      <c r="D63" s="44">
        <v>0.54</v>
      </c>
    </row>
    <row r="64" spans="1:4" x14ac:dyDescent="0.2">
      <c r="A64" s="43">
        <v>85</v>
      </c>
      <c r="B64" s="44">
        <v>5.89</v>
      </c>
      <c r="C64" s="44">
        <v>1.44</v>
      </c>
      <c r="D64" s="44">
        <v>0.46</v>
      </c>
    </row>
    <row r="65" spans="1:4" x14ac:dyDescent="0.2">
      <c r="A65" s="43">
        <v>86</v>
      </c>
      <c r="B65" s="44">
        <v>5.41</v>
      </c>
      <c r="C65" s="44">
        <v>1.38</v>
      </c>
      <c r="D65" s="44">
        <v>0.4</v>
      </c>
    </row>
    <row r="66" spans="1:4" x14ac:dyDescent="0.2">
      <c r="A66" s="43">
        <v>87</v>
      </c>
      <c r="B66" s="44">
        <v>4.96</v>
      </c>
      <c r="C66" s="44">
        <v>1.32</v>
      </c>
      <c r="D66" s="44">
        <v>0.34</v>
      </c>
    </row>
    <row r="67" spans="1:4" x14ac:dyDescent="0.2">
      <c r="A67" s="43">
        <v>88</v>
      </c>
      <c r="B67" s="44">
        <v>4.54</v>
      </c>
      <c r="C67" s="44">
        <v>1.25</v>
      </c>
      <c r="D67" s="44">
        <v>0.28999999999999998</v>
      </c>
    </row>
    <row r="68" spans="1:4" x14ac:dyDescent="0.2">
      <c r="A68" s="43">
        <v>89</v>
      </c>
      <c r="B68" s="44">
        <v>4.1399999999999997</v>
      </c>
      <c r="C68" s="44">
        <v>1</v>
      </c>
      <c r="D68" s="44">
        <v>0.24</v>
      </c>
    </row>
    <row r="69" spans="1:4" x14ac:dyDescent="0.2">
      <c r="A69" s="43">
        <v>90</v>
      </c>
      <c r="B69" s="44">
        <v>3.77</v>
      </c>
      <c r="C69" s="44">
        <v>0.76</v>
      </c>
      <c r="D69" s="44">
        <v>0.21</v>
      </c>
    </row>
    <row r="70" spans="1:4" x14ac:dyDescent="0.2">
      <c r="A70" s="43">
        <v>91</v>
      </c>
      <c r="B70" s="44">
        <v>3.42</v>
      </c>
      <c r="C70" s="44">
        <v>0.71</v>
      </c>
      <c r="D70" s="44">
        <v>0.17</v>
      </c>
    </row>
    <row r="71" spans="1:4" x14ac:dyDescent="0.2">
      <c r="A71" s="43">
        <v>92</v>
      </c>
      <c r="B71" s="44">
        <v>3.11</v>
      </c>
      <c r="C71" s="44">
        <v>0.67</v>
      </c>
      <c r="D71" s="44">
        <v>0.14000000000000001</v>
      </c>
    </row>
    <row r="72" spans="1:4" x14ac:dyDescent="0.2">
      <c r="A72" s="43">
        <v>93</v>
      </c>
      <c r="B72" s="44">
        <v>2.82</v>
      </c>
      <c r="C72" s="44">
        <v>0.62</v>
      </c>
      <c r="D72" s="44">
        <v>0.12</v>
      </c>
    </row>
    <row r="73" spans="1:4" x14ac:dyDescent="0.2">
      <c r="A73" s="43">
        <v>94</v>
      </c>
      <c r="B73" s="44">
        <v>2.5499999999999998</v>
      </c>
      <c r="C73" s="44">
        <v>0.56999999999999995</v>
      </c>
      <c r="D73" s="44">
        <v>0.1</v>
      </c>
    </row>
    <row r="74" spans="1:4" x14ac:dyDescent="0.2">
      <c r="A74" s="43">
        <v>95</v>
      </c>
      <c r="B74" s="44">
        <v>2.3199999999999998</v>
      </c>
      <c r="C74" s="44">
        <v>0.53</v>
      </c>
      <c r="D74" s="44">
        <v>0.08</v>
      </c>
    </row>
  </sheetData>
  <sheetProtection algorithmName="SHA-512" hashValue="3i0x6JFgWfxpoZSx35Q9BKDCzFBEbH3vQQvR4p9L8/ZtuL2J1jG/ZBzpcL4naO3TY1+dgDD4+uHTPenhuS8eLA==" saltValue="4gSpvjYwUy2QzE6bsd/RkQ==" spinCount="100000" sheet="1" objects="1" scenarios="1"/>
  <conditionalFormatting sqref="A6:A21">
    <cfRule type="expression" dxfId="881" priority="11" stopIfTrue="1">
      <formula>MOD(ROW(),2)=0</formula>
    </cfRule>
    <cfRule type="expression" dxfId="880" priority="12" stopIfTrue="1">
      <formula>MOD(ROW(),2)&lt;&gt;0</formula>
    </cfRule>
  </conditionalFormatting>
  <conditionalFormatting sqref="B6:D18 B20:D21 C19:D19">
    <cfRule type="expression" dxfId="879" priority="13" stopIfTrue="1">
      <formula>MOD(ROW(),2)=0</formula>
    </cfRule>
    <cfRule type="expression" dxfId="878" priority="14" stopIfTrue="1">
      <formula>MOD(ROW(),2)&lt;&gt;0</formula>
    </cfRule>
  </conditionalFormatting>
  <conditionalFormatting sqref="A26:A74">
    <cfRule type="expression" dxfId="877" priority="15" stopIfTrue="1">
      <formula>MOD(ROW(),2)=0</formula>
    </cfRule>
    <cfRule type="expression" dxfId="876" priority="16" stopIfTrue="1">
      <formula>MOD(ROW(),2)&lt;&gt;0</formula>
    </cfRule>
  </conditionalFormatting>
  <conditionalFormatting sqref="B26:D74">
    <cfRule type="expression" dxfId="875" priority="17" stopIfTrue="1">
      <formula>MOD(ROW(),2)=0</formula>
    </cfRule>
    <cfRule type="expression" dxfId="874" priority="18" stopIfTrue="1">
      <formula>MOD(ROW(),2)&lt;&gt;0</formula>
    </cfRule>
  </conditionalFormatting>
  <conditionalFormatting sqref="B19">
    <cfRule type="expression" dxfId="873" priority="1" stopIfTrue="1">
      <formula>MOD(ROW(),2)=0</formula>
    </cfRule>
    <cfRule type="expression" dxfId="872" priority="2" stopIfTrue="1">
      <formula>MOD(ROW(),2)&lt;&gt;0</formula>
    </cfRule>
  </conditionalFormatting>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CEEFB-7504-424F-925B-F2722B37018D}">
  <sheetPr codeName="Sheet39"/>
  <dimension ref="A1:D102"/>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x-303</v>
      </c>
    </row>
    <row r="6" spans="1:4" x14ac:dyDescent="0.2">
      <c r="A6" s="40" t="s">
        <v>472</v>
      </c>
      <c r="B6" s="48" t="s">
        <v>473</v>
      </c>
      <c r="C6" s="48"/>
      <c r="D6" s="48"/>
    </row>
    <row r="7" spans="1:4" x14ac:dyDescent="0.2">
      <c r="A7" s="40" t="s">
        <v>474</v>
      </c>
      <c r="B7" s="48" t="s">
        <v>31</v>
      </c>
      <c r="C7" s="48"/>
      <c r="D7" s="48"/>
    </row>
    <row r="8" spans="1:4" x14ac:dyDescent="0.2">
      <c r="A8" s="40" t="s">
        <v>137</v>
      </c>
      <c r="B8" s="48">
        <v>1987</v>
      </c>
      <c r="C8" s="48"/>
      <c r="D8" s="48"/>
    </row>
    <row r="9" spans="1:4" x14ac:dyDescent="0.2">
      <c r="A9" s="40" t="s">
        <v>138</v>
      </c>
      <c r="B9" s="48" t="s">
        <v>236</v>
      </c>
      <c r="C9" s="48"/>
      <c r="D9" s="48"/>
    </row>
    <row r="10" spans="1:4" ht="25.5" x14ac:dyDescent="0.2">
      <c r="A10" s="40" t="s">
        <v>6</v>
      </c>
      <c r="B10" s="48" t="s">
        <v>242</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2</v>
      </c>
      <c r="C13" s="48"/>
      <c r="D13" s="48"/>
    </row>
    <row r="14" spans="1:4" x14ac:dyDescent="0.2">
      <c r="A14" s="40" t="s">
        <v>142</v>
      </c>
      <c r="B14" s="48">
        <v>303</v>
      </c>
      <c r="C14" s="48"/>
      <c r="D14" s="48"/>
    </row>
    <row r="15" spans="1:4" x14ac:dyDescent="0.2">
      <c r="A15" s="40" t="s">
        <v>476</v>
      </c>
      <c r="B15" s="48">
        <v>303</v>
      </c>
      <c r="C15" s="48"/>
      <c r="D15" s="48"/>
    </row>
    <row r="16" spans="1:4" x14ac:dyDescent="0.2">
      <c r="A16" s="40" t="s">
        <v>144</v>
      </c>
      <c r="B16" s="48" t="s">
        <v>244</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20</v>
      </c>
      <c r="B27" s="44">
        <v>36.299999999999997</v>
      </c>
      <c r="C27" s="44">
        <v>2.13</v>
      </c>
      <c r="D27" s="44"/>
    </row>
    <row r="28" spans="1:4" x14ac:dyDescent="0.2">
      <c r="A28" s="43">
        <v>21</v>
      </c>
      <c r="B28" s="44">
        <v>36</v>
      </c>
      <c r="C28" s="44">
        <v>2.17</v>
      </c>
      <c r="D28" s="44"/>
    </row>
    <row r="29" spans="1:4" x14ac:dyDescent="0.2">
      <c r="A29" s="43">
        <v>22</v>
      </c>
      <c r="B29" s="44">
        <v>35.69</v>
      </c>
      <c r="C29" s="44">
        <v>2.21</v>
      </c>
      <c r="D29" s="44"/>
    </row>
    <row r="30" spans="1:4" x14ac:dyDescent="0.2">
      <c r="A30" s="43">
        <v>23</v>
      </c>
      <c r="B30" s="44">
        <v>35.380000000000003</v>
      </c>
      <c r="C30" s="44">
        <v>2.25</v>
      </c>
      <c r="D30" s="44"/>
    </row>
    <row r="31" spans="1:4" x14ac:dyDescent="0.2">
      <c r="A31" s="43">
        <v>24</v>
      </c>
      <c r="B31" s="44">
        <v>35.07</v>
      </c>
      <c r="C31" s="44">
        <v>2.29</v>
      </c>
      <c r="D31" s="44"/>
    </row>
    <row r="32" spans="1:4" x14ac:dyDescent="0.2">
      <c r="A32" s="43">
        <v>25</v>
      </c>
      <c r="B32" s="44">
        <v>34.74</v>
      </c>
      <c r="C32" s="44">
        <v>2.33</v>
      </c>
      <c r="D32" s="44"/>
    </row>
    <row r="33" spans="1:4" x14ac:dyDescent="0.2">
      <c r="A33" s="43">
        <v>26</v>
      </c>
      <c r="B33" s="44">
        <v>34.409999999999997</v>
      </c>
      <c r="C33" s="44">
        <v>2.38</v>
      </c>
      <c r="D33" s="44"/>
    </row>
    <row r="34" spans="1:4" x14ac:dyDescent="0.2">
      <c r="A34" s="43">
        <v>27</v>
      </c>
      <c r="B34" s="44">
        <v>34.08</v>
      </c>
      <c r="C34" s="44">
        <v>2.42</v>
      </c>
      <c r="D34" s="44"/>
    </row>
    <row r="35" spans="1:4" x14ac:dyDescent="0.2">
      <c r="A35" s="43">
        <v>28</v>
      </c>
      <c r="B35" s="44">
        <v>33.729999999999997</v>
      </c>
      <c r="C35" s="44">
        <v>2.46</v>
      </c>
      <c r="D35" s="44"/>
    </row>
    <row r="36" spans="1:4" x14ac:dyDescent="0.2">
      <c r="A36" s="43">
        <v>29</v>
      </c>
      <c r="B36" s="44">
        <v>33.380000000000003</v>
      </c>
      <c r="C36" s="44">
        <v>2.5099999999999998</v>
      </c>
      <c r="D36" s="44"/>
    </row>
    <row r="37" spans="1:4" x14ac:dyDescent="0.2">
      <c r="A37" s="43">
        <v>30</v>
      </c>
      <c r="B37" s="44">
        <v>33.020000000000003</v>
      </c>
      <c r="C37" s="44">
        <v>2.5499999999999998</v>
      </c>
      <c r="D37" s="44"/>
    </row>
    <row r="38" spans="1:4" x14ac:dyDescent="0.2">
      <c r="A38" s="43">
        <v>31</v>
      </c>
      <c r="B38" s="44">
        <v>32.659999999999997</v>
      </c>
      <c r="C38" s="44">
        <v>2.6</v>
      </c>
      <c r="D38" s="44"/>
    </row>
    <row r="39" spans="1:4" x14ac:dyDescent="0.2">
      <c r="A39" s="43">
        <v>32</v>
      </c>
      <c r="B39" s="44">
        <v>32.28</v>
      </c>
      <c r="C39" s="44">
        <v>2.64</v>
      </c>
      <c r="D39" s="44"/>
    </row>
    <row r="40" spans="1:4" x14ac:dyDescent="0.2">
      <c r="A40" s="43">
        <v>33</v>
      </c>
      <c r="B40" s="44">
        <v>31.9</v>
      </c>
      <c r="C40" s="44">
        <v>2.69</v>
      </c>
      <c r="D40" s="44"/>
    </row>
    <row r="41" spans="1:4" x14ac:dyDescent="0.2">
      <c r="A41" s="43">
        <v>34</v>
      </c>
      <c r="B41" s="44">
        <v>31.52</v>
      </c>
      <c r="C41" s="44">
        <v>2.74</v>
      </c>
      <c r="D41" s="44"/>
    </row>
    <row r="42" spans="1:4" x14ac:dyDescent="0.2">
      <c r="A42" s="43">
        <v>35</v>
      </c>
      <c r="B42" s="44">
        <v>31.12</v>
      </c>
      <c r="C42" s="44">
        <v>2.79</v>
      </c>
      <c r="D42" s="44"/>
    </row>
    <row r="43" spans="1:4" x14ac:dyDescent="0.2">
      <c r="A43" s="43">
        <v>36</v>
      </c>
      <c r="B43" s="44">
        <v>30.72</v>
      </c>
      <c r="C43" s="44">
        <v>2.84</v>
      </c>
      <c r="D43" s="44"/>
    </row>
    <row r="44" spans="1:4" x14ac:dyDescent="0.2">
      <c r="A44" s="43">
        <v>37</v>
      </c>
      <c r="B44" s="44">
        <v>30.3</v>
      </c>
      <c r="C44" s="44">
        <v>2.89</v>
      </c>
      <c r="D44" s="44"/>
    </row>
    <row r="45" spans="1:4" x14ac:dyDescent="0.2">
      <c r="A45" s="43">
        <v>38</v>
      </c>
      <c r="B45" s="44">
        <v>29.88</v>
      </c>
      <c r="C45" s="44">
        <v>2.94</v>
      </c>
      <c r="D45" s="44"/>
    </row>
    <row r="46" spans="1:4" x14ac:dyDescent="0.2">
      <c r="A46" s="43">
        <v>39</v>
      </c>
      <c r="B46" s="44">
        <v>29.46</v>
      </c>
      <c r="C46" s="44">
        <v>2.99</v>
      </c>
      <c r="D46" s="44"/>
    </row>
    <row r="47" spans="1:4" x14ac:dyDescent="0.2">
      <c r="A47" s="43">
        <v>40</v>
      </c>
      <c r="B47" s="44">
        <v>29.02</v>
      </c>
      <c r="C47" s="44">
        <v>3.04</v>
      </c>
      <c r="D47" s="44"/>
    </row>
    <row r="48" spans="1:4" x14ac:dyDescent="0.2">
      <c r="A48" s="43">
        <v>41</v>
      </c>
      <c r="B48" s="44">
        <v>28.58</v>
      </c>
      <c r="C48" s="44">
        <v>3.09</v>
      </c>
      <c r="D48" s="44"/>
    </row>
    <row r="49" spans="1:4" x14ac:dyDescent="0.2">
      <c r="A49" s="43">
        <v>42</v>
      </c>
      <c r="B49" s="44">
        <v>28.13</v>
      </c>
      <c r="C49" s="44">
        <v>3.14</v>
      </c>
      <c r="D49" s="44"/>
    </row>
    <row r="50" spans="1:4" x14ac:dyDescent="0.2">
      <c r="A50" s="43">
        <v>43</v>
      </c>
      <c r="B50" s="44">
        <v>27.67</v>
      </c>
      <c r="C50" s="44">
        <v>3.19</v>
      </c>
      <c r="D50" s="44"/>
    </row>
    <row r="51" spans="1:4" x14ac:dyDescent="0.2">
      <c r="A51" s="43">
        <v>44</v>
      </c>
      <c r="B51" s="44">
        <v>27.21</v>
      </c>
      <c r="C51" s="44">
        <v>3.24</v>
      </c>
      <c r="D51" s="44"/>
    </row>
    <row r="52" spans="1:4" x14ac:dyDescent="0.2">
      <c r="A52" s="43">
        <v>45</v>
      </c>
      <c r="B52" s="44">
        <v>26.74</v>
      </c>
      <c r="C52" s="44">
        <v>3.29</v>
      </c>
      <c r="D52" s="44"/>
    </row>
    <row r="53" spans="1:4" x14ac:dyDescent="0.2">
      <c r="A53" s="43">
        <v>46</v>
      </c>
      <c r="B53" s="44">
        <v>26.26</v>
      </c>
      <c r="C53" s="44">
        <v>3.34</v>
      </c>
      <c r="D53" s="44"/>
    </row>
    <row r="54" spans="1:4" x14ac:dyDescent="0.2">
      <c r="A54" s="43">
        <v>47</v>
      </c>
      <c r="B54" s="44">
        <v>25.78</v>
      </c>
      <c r="C54" s="44">
        <v>3.38</v>
      </c>
      <c r="D54" s="44"/>
    </row>
    <row r="55" spans="1:4" x14ac:dyDescent="0.2">
      <c r="A55" s="43">
        <v>48</v>
      </c>
      <c r="B55" s="44">
        <v>25.28</v>
      </c>
      <c r="C55" s="44">
        <v>3.43</v>
      </c>
      <c r="D55" s="44"/>
    </row>
    <row r="56" spans="1:4" x14ac:dyDescent="0.2">
      <c r="A56" s="43">
        <v>49</v>
      </c>
      <c r="B56" s="44">
        <v>24.79</v>
      </c>
      <c r="C56" s="44">
        <v>3.48</v>
      </c>
      <c r="D56" s="44"/>
    </row>
    <row r="57" spans="1:4" x14ac:dyDescent="0.2">
      <c r="A57" s="43">
        <v>50</v>
      </c>
      <c r="B57" s="44">
        <v>24.28</v>
      </c>
      <c r="C57" s="44">
        <v>3.52</v>
      </c>
      <c r="D57" s="44"/>
    </row>
    <row r="58" spans="1:4" x14ac:dyDescent="0.2">
      <c r="A58" s="43">
        <v>51</v>
      </c>
      <c r="B58" s="44">
        <v>23.77</v>
      </c>
      <c r="C58" s="44">
        <v>3.57</v>
      </c>
      <c r="D58" s="44"/>
    </row>
    <row r="59" spans="1:4" x14ac:dyDescent="0.2">
      <c r="A59" s="43">
        <v>52</v>
      </c>
      <c r="B59" s="44">
        <v>23.25</v>
      </c>
      <c r="C59" s="44">
        <v>3.61</v>
      </c>
      <c r="D59" s="44"/>
    </row>
    <row r="60" spans="1:4" x14ac:dyDescent="0.2">
      <c r="A60" s="43">
        <v>53</v>
      </c>
      <c r="B60" s="44">
        <v>22.72</v>
      </c>
      <c r="C60" s="44">
        <v>3.65</v>
      </c>
      <c r="D60" s="44"/>
    </row>
    <row r="61" spans="1:4" x14ac:dyDescent="0.2">
      <c r="A61" s="43">
        <v>54</v>
      </c>
      <c r="B61" s="44">
        <v>22.19</v>
      </c>
      <c r="C61" s="44">
        <v>3.69</v>
      </c>
      <c r="D61" s="44"/>
    </row>
    <row r="62" spans="1:4" x14ac:dyDescent="0.2">
      <c r="A62" s="43">
        <v>55</v>
      </c>
      <c r="B62" s="44">
        <v>21.66</v>
      </c>
      <c r="C62" s="44">
        <v>3.72</v>
      </c>
      <c r="D62" s="44"/>
    </row>
    <row r="63" spans="1:4" x14ac:dyDescent="0.2">
      <c r="A63" s="43">
        <v>56</v>
      </c>
      <c r="B63" s="44">
        <v>21.13</v>
      </c>
      <c r="C63" s="44">
        <v>3.75</v>
      </c>
      <c r="D63" s="44"/>
    </row>
    <row r="64" spans="1:4" x14ac:dyDescent="0.2">
      <c r="A64" s="43">
        <v>57</v>
      </c>
      <c r="B64" s="44">
        <v>20.59</v>
      </c>
      <c r="C64" s="44">
        <v>3.78</v>
      </c>
      <c r="D64" s="44"/>
    </row>
    <row r="65" spans="1:4" x14ac:dyDescent="0.2">
      <c r="A65" s="43">
        <v>58</v>
      </c>
      <c r="B65" s="44">
        <v>20.05</v>
      </c>
      <c r="C65" s="44">
        <v>3.8</v>
      </c>
      <c r="D65" s="44"/>
    </row>
    <row r="66" spans="1:4" x14ac:dyDescent="0.2">
      <c r="A66" s="43">
        <v>59</v>
      </c>
      <c r="B66" s="44">
        <v>19.5</v>
      </c>
      <c r="C66" s="44">
        <v>3.82</v>
      </c>
      <c r="D66" s="44"/>
    </row>
    <row r="67" spans="1:4" x14ac:dyDescent="0.2">
      <c r="A67" s="43">
        <v>60</v>
      </c>
      <c r="B67" s="44">
        <v>18.95</v>
      </c>
      <c r="C67" s="44">
        <v>3.83</v>
      </c>
      <c r="D67" s="44"/>
    </row>
    <row r="68" spans="1:4" x14ac:dyDescent="0.2">
      <c r="A68" s="43">
        <v>61</v>
      </c>
      <c r="B68" s="44">
        <v>18.399999999999999</v>
      </c>
      <c r="C68" s="44">
        <v>3.85</v>
      </c>
      <c r="D68" s="44"/>
    </row>
    <row r="69" spans="1:4" x14ac:dyDescent="0.2">
      <c r="A69" s="43">
        <v>62</v>
      </c>
      <c r="B69" s="44">
        <v>17.84</v>
      </c>
      <c r="C69" s="44">
        <v>3.86</v>
      </c>
      <c r="D69" s="44"/>
    </row>
    <row r="70" spans="1:4" x14ac:dyDescent="0.2">
      <c r="A70" s="43">
        <v>63</v>
      </c>
      <c r="B70" s="44">
        <v>17.28</v>
      </c>
      <c r="C70" s="44">
        <v>3.86</v>
      </c>
      <c r="D70" s="44"/>
    </row>
    <row r="71" spans="1:4" x14ac:dyDescent="0.2">
      <c r="A71" s="43">
        <v>64</v>
      </c>
      <c r="B71" s="44">
        <v>16.72</v>
      </c>
      <c r="C71" s="44">
        <v>3.76</v>
      </c>
      <c r="D71" s="44"/>
    </row>
    <row r="72" spans="1:4" x14ac:dyDescent="0.2">
      <c r="A72" s="43">
        <v>65</v>
      </c>
      <c r="B72" s="44">
        <v>16.149999999999999</v>
      </c>
      <c r="C72" s="44">
        <v>3.65</v>
      </c>
      <c r="D72" s="44"/>
    </row>
    <row r="73" spans="1:4" x14ac:dyDescent="0.2">
      <c r="A73" s="43">
        <v>66</v>
      </c>
      <c r="B73" s="44">
        <v>15.59</v>
      </c>
      <c r="C73" s="44">
        <v>3.65</v>
      </c>
      <c r="D73" s="44"/>
    </row>
    <row r="74" spans="1:4" x14ac:dyDescent="0.2">
      <c r="A74" s="43">
        <v>67</v>
      </c>
      <c r="B74" s="44">
        <v>15.02</v>
      </c>
      <c r="C74" s="44">
        <v>3.64</v>
      </c>
      <c r="D74" s="44"/>
    </row>
    <row r="75" spans="1:4" x14ac:dyDescent="0.2">
      <c r="A75" s="43">
        <v>68</v>
      </c>
      <c r="B75" s="44">
        <v>14.44</v>
      </c>
      <c r="C75" s="44">
        <v>3.62</v>
      </c>
      <c r="D75" s="44"/>
    </row>
    <row r="76" spans="1:4" x14ac:dyDescent="0.2">
      <c r="A76" s="43">
        <v>69</v>
      </c>
      <c r="B76" s="44">
        <v>13.86</v>
      </c>
      <c r="C76" s="44">
        <v>3.55</v>
      </c>
      <c r="D76" s="44"/>
    </row>
    <row r="77" spans="1:4" x14ac:dyDescent="0.2">
      <c r="A77" s="43">
        <v>70</v>
      </c>
      <c r="B77" s="44">
        <v>13.28</v>
      </c>
      <c r="C77" s="44">
        <v>3.48</v>
      </c>
      <c r="D77" s="44"/>
    </row>
    <row r="78" spans="1:4" x14ac:dyDescent="0.2">
      <c r="A78" s="43">
        <v>71</v>
      </c>
      <c r="B78" s="44">
        <v>12.7</v>
      </c>
      <c r="C78" s="44">
        <v>3.45</v>
      </c>
      <c r="D78" s="44"/>
    </row>
    <row r="79" spans="1:4" x14ac:dyDescent="0.2">
      <c r="A79" s="43">
        <v>72</v>
      </c>
      <c r="B79" s="44">
        <v>12.13</v>
      </c>
      <c r="C79" s="44">
        <v>3.42</v>
      </c>
      <c r="D79" s="44"/>
    </row>
    <row r="80" spans="1:4" x14ac:dyDescent="0.2">
      <c r="A80" s="43">
        <v>73</v>
      </c>
      <c r="B80" s="44">
        <v>11.55</v>
      </c>
      <c r="C80" s="44">
        <v>3.39</v>
      </c>
      <c r="D80" s="44">
        <v>2.0499999999999998</v>
      </c>
    </row>
    <row r="81" spans="1:4" x14ac:dyDescent="0.2">
      <c r="A81" s="43">
        <v>74</v>
      </c>
      <c r="B81" s="44">
        <v>10.99</v>
      </c>
      <c r="C81" s="44">
        <v>3.21</v>
      </c>
      <c r="D81" s="44">
        <v>1.87</v>
      </c>
    </row>
    <row r="82" spans="1:4" x14ac:dyDescent="0.2">
      <c r="A82" s="43">
        <v>75</v>
      </c>
      <c r="B82" s="44">
        <v>10.44</v>
      </c>
      <c r="C82" s="44">
        <v>3.03</v>
      </c>
      <c r="D82" s="44">
        <v>1.7</v>
      </c>
    </row>
    <row r="83" spans="1:4" x14ac:dyDescent="0.2">
      <c r="A83" s="43">
        <v>76</v>
      </c>
      <c r="B83" s="44">
        <v>9.91</v>
      </c>
      <c r="C83" s="44">
        <v>2.97</v>
      </c>
      <c r="D83" s="44">
        <v>1.56</v>
      </c>
    </row>
    <row r="84" spans="1:4" x14ac:dyDescent="0.2">
      <c r="A84" s="43">
        <v>77</v>
      </c>
      <c r="B84" s="44">
        <v>9.39</v>
      </c>
      <c r="C84" s="44">
        <v>2.9</v>
      </c>
      <c r="D84" s="44">
        <v>1.42</v>
      </c>
    </row>
    <row r="85" spans="1:4" x14ac:dyDescent="0.2">
      <c r="A85" s="43">
        <v>78</v>
      </c>
      <c r="B85" s="44">
        <v>8.8800000000000008</v>
      </c>
      <c r="C85" s="44">
        <v>2.83</v>
      </c>
      <c r="D85" s="44">
        <v>1.3</v>
      </c>
    </row>
    <row r="86" spans="1:4" x14ac:dyDescent="0.2">
      <c r="A86" s="43">
        <v>79</v>
      </c>
      <c r="B86" s="44">
        <v>8.3800000000000008</v>
      </c>
      <c r="C86" s="44">
        <v>2.56</v>
      </c>
      <c r="D86" s="44">
        <v>1.1599999999999999</v>
      </c>
    </row>
    <row r="87" spans="1:4" x14ac:dyDescent="0.2">
      <c r="A87" s="43">
        <v>80</v>
      </c>
      <c r="B87" s="44">
        <v>7.88</v>
      </c>
      <c r="C87" s="44">
        <v>2.29</v>
      </c>
      <c r="D87" s="44">
        <v>1.02</v>
      </c>
    </row>
    <row r="88" spans="1:4" x14ac:dyDescent="0.2">
      <c r="A88" s="43">
        <v>81</v>
      </c>
      <c r="B88" s="44">
        <v>7.39</v>
      </c>
      <c r="C88" s="44">
        <v>2.2200000000000002</v>
      </c>
      <c r="D88" s="44">
        <v>0.92</v>
      </c>
    </row>
    <row r="89" spans="1:4" x14ac:dyDescent="0.2">
      <c r="A89" s="43">
        <v>82</v>
      </c>
      <c r="B89" s="44">
        <v>6.9</v>
      </c>
      <c r="C89" s="44">
        <v>2.15</v>
      </c>
      <c r="D89" s="44">
        <v>0.82</v>
      </c>
    </row>
    <row r="90" spans="1:4" x14ac:dyDescent="0.2">
      <c r="A90" s="43">
        <v>83</v>
      </c>
      <c r="B90" s="44">
        <v>6.41</v>
      </c>
      <c r="C90" s="44">
        <v>2.08</v>
      </c>
      <c r="D90" s="44">
        <v>0.72</v>
      </c>
    </row>
    <row r="91" spans="1:4" x14ac:dyDescent="0.2">
      <c r="A91" s="43">
        <v>84</v>
      </c>
      <c r="B91" s="44">
        <v>5.95</v>
      </c>
      <c r="C91" s="44">
        <v>1.81</v>
      </c>
      <c r="D91" s="44">
        <v>0.62</v>
      </c>
    </row>
    <row r="92" spans="1:4" x14ac:dyDescent="0.2">
      <c r="A92" s="43">
        <v>85</v>
      </c>
      <c r="B92" s="44">
        <v>5.5</v>
      </c>
      <c r="C92" s="44">
        <v>1.54</v>
      </c>
      <c r="D92" s="44">
        <v>0.53</v>
      </c>
    </row>
    <row r="93" spans="1:4" x14ac:dyDescent="0.2">
      <c r="A93" s="43">
        <v>86</v>
      </c>
      <c r="B93" s="44">
        <v>5.07</v>
      </c>
      <c r="C93" s="44">
        <v>1.46</v>
      </c>
      <c r="D93" s="44">
        <v>0.46</v>
      </c>
    </row>
    <row r="94" spans="1:4" x14ac:dyDescent="0.2">
      <c r="A94" s="43">
        <v>87</v>
      </c>
      <c r="B94" s="44">
        <v>4.67</v>
      </c>
      <c r="C94" s="44">
        <v>1.38</v>
      </c>
      <c r="D94" s="44">
        <v>0.4</v>
      </c>
    </row>
    <row r="95" spans="1:4" x14ac:dyDescent="0.2">
      <c r="A95" s="43">
        <v>88</v>
      </c>
      <c r="B95" s="44">
        <v>4.3</v>
      </c>
      <c r="C95" s="44">
        <v>1.3</v>
      </c>
      <c r="D95" s="44">
        <v>0.35</v>
      </c>
    </row>
    <row r="96" spans="1:4" x14ac:dyDescent="0.2">
      <c r="A96" s="43">
        <v>89</v>
      </c>
      <c r="B96" s="44">
        <v>3.94</v>
      </c>
      <c r="C96" s="44">
        <v>1.03</v>
      </c>
      <c r="D96" s="44">
        <v>0.28999999999999998</v>
      </c>
    </row>
    <row r="97" spans="1:4" x14ac:dyDescent="0.2">
      <c r="A97" s="43">
        <v>90</v>
      </c>
      <c r="B97" s="44">
        <v>3.6</v>
      </c>
      <c r="C97" s="44">
        <v>0.78</v>
      </c>
      <c r="D97" s="44">
        <v>0.23</v>
      </c>
    </row>
    <row r="98" spans="1:4" x14ac:dyDescent="0.2">
      <c r="A98" s="43">
        <v>91</v>
      </c>
      <c r="B98" s="44">
        <v>3.28</v>
      </c>
      <c r="C98" s="44">
        <v>0.73</v>
      </c>
      <c r="D98" s="44">
        <v>0.2</v>
      </c>
    </row>
    <row r="99" spans="1:4" x14ac:dyDescent="0.2">
      <c r="A99" s="43">
        <v>92</v>
      </c>
      <c r="B99" s="44">
        <v>2.99</v>
      </c>
      <c r="C99" s="44">
        <v>0.68</v>
      </c>
      <c r="D99" s="44">
        <v>0.17</v>
      </c>
    </row>
    <row r="100" spans="1:4" x14ac:dyDescent="0.2">
      <c r="A100" s="43">
        <v>93</v>
      </c>
      <c r="B100" s="44">
        <v>2.72</v>
      </c>
      <c r="C100" s="44">
        <v>0.63</v>
      </c>
      <c r="D100" s="44">
        <v>0.14000000000000001</v>
      </c>
    </row>
    <row r="101" spans="1:4" x14ac:dyDescent="0.2">
      <c r="A101" s="43">
        <v>94</v>
      </c>
      <c r="B101" s="44">
        <v>2.4700000000000002</v>
      </c>
      <c r="C101" s="44">
        <v>0.57999999999999996</v>
      </c>
      <c r="D101" s="44">
        <v>0.12</v>
      </c>
    </row>
    <row r="102" spans="1:4" x14ac:dyDescent="0.2">
      <c r="A102" s="43">
        <v>95</v>
      </c>
      <c r="B102" s="44">
        <v>2.25</v>
      </c>
      <c r="C102" s="44">
        <v>0.53</v>
      </c>
      <c r="D102" s="44">
        <v>0.1</v>
      </c>
    </row>
  </sheetData>
  <sheetProtection algorithmName="SHA-512" hashValue="XsS7Wu0o4e/R0Grhz7aW6xVFV7nuALeNUNpAlAR/a0SGI3iDQxNfONPskj4/YcxawYgvlVyRZZ8CRQEqoF0OHw==" saltValue="loyIgDs+D5KlCmEFnpJ0sQ==" spinCount="100000" sheet="1" objects="1" scenarios="1"/>
  <conditionalFormatting sqref="A6:A21">
    <cfRule type="expression" dxfId="869" priority="11" stopIfTrue="1">
      <formula>MOD(ROW(),2)=0</formula>
    </cfRule>
    <cfRule type="expression" dxfId="868" priority="12" stopIfTrue="1">
      <formula>MOD(ROW(),2)&lt;&gt;0</formula>
    </cfRule>
  </conditionalFormatting>
  <conditionalFormatting sqref="B6:D18 B20:D21 C19:D19">
    <cfRule type="expression" dxfId="867" priority="13" stopIfTrue="1">
      <formula>MOD(ROW(),2)=0</formula>
    </cfRule>
    <cfRule type="expression" dxfId="866" priority="14" stopIfTrue="1">
      <formula>MOD(ROW(),2)&lt;&gt;0</formula>
    </cfRule>
  </conditionalFormatting>
  <conditionalFormatting sqref="A26:A102">
    <cfRule type="expression" dxfId="865" priority="15" stopIfTrue="1">
      <formula>MOD(ROW(),2)=0</formula>
    </cfRule>
    <cfRule type="expression" dxfId="864" priority="16" stopIfTrue="1">
      <formula>MOD(ROW(),2)&lt;&gt;0</formula>
    </cfRule>
  </conditionalFormatting>
  <conditionalFormatting sqref="B26:D102">
    <cfRule type="expression" dxfId="863" priority="17" stopIfTrue="1">
      <formula>MOD(ROW(),2)=0</formula>
    </cfRule>
    <cfRule type="expression" dxfId="862" priority="18" stopIfTrue="1">
      <formula>MOD(ROW(),2)&lt;&gt;0</formula>
    </cfRule>
  </conditionalFormatting>
  <conditionalFormatting sqref="B19">
    <cfRule type="expression" dxfId="861" priority="1" stopIfTrue="1">
      <formula>MOD(ROW(),2)=0</formula>
    </cfRule>
    <cfRule type="expression" dxfId="860" priority="2" stopIfTrue="1">
      <formula>MOD(ROW(),2)&lt;&gt;0</formula>
    </cfRule>
  </conditionalFormatting>
  <pageMargins left="0.7" right="0.7" top="0.75" bottom="0.75" header="0.3" footer="0.3"/>
  <tableParts count="1">
    <tablePart r:id="rId1"/>
  </tablePart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D16F6-F058-43AE-AEF6-DA9018000924}">
  <sheetPr codeName="Sheet40"/>
  <dimension ref="A1:D102"/>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x-304</v>
      </c>
    </row>
    <row r="6" spans="1:4" x14ac:dyDescent="0.2">
      <c r="A6" s="40" t="s">
        <v>472</v>
      </c>
      <c r="B6" s="48" t="s">
        <v>473</v>
      </c>
      <c r="C6" s="48"/>
      <c r="D6" s="48"/>
    </row>
    <row r="7" spans="1:4" x14ac:dyDescent="0.2">
      <c r="A7" s="40" t="s">
        <v>474</v>
      </c>
      <c r="B7" s="48" t="s">
        <v>31</v>
      </c>
      <c r="C7" s="48"/>
      <c r="D7" s="48"/>
    </row>
    <row r="8" spans="1:4" x14ac:dyDescent="0.2">
      <c r="A8" s="40" t="s">
        <v>137</v>
      </c>
      <c r="B8" s="48">
        <v>1987</v>
      </c>
      <c r="C8" s="48"/>
      <c r="D8" s="48"/>
    </row>
    <row r="9" spans="1:4" x14ac:dyDescent="0.2">
      <c r="A9" s="40" t="s">
        <v>138</v>
      </c>
      <c r="B9" s="48" t="s">
        <v>236</v>
      </c>
      <c r="C9" s="48"/>
      <c r="D9" s="48"/>
    </row>
    <row r="10" spans="1:4" ht="25.5" x14ac:dyDescent="0.2">
      <c r="A10" s="40" t="s">
        <v>6</v>
      </c>
      <c r="B10" s="48" t="s">
        <v>242</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2</v>
      </c>
      <c r="C13" s="48"/>
      <c r="D13" s="48"/>
    </row>
    <row r="14" spans="1:4" x14ac:dyDescent="0.2">
      <c r="A14" s="40" t="s">
        <v>142</v>
      </c>
      <c r="B14" s="48">
        <v>304</v>
      </c>
      <c r="C14" s="48"/>
      <c r="D14" s="48"/>
    </row>
    <row r="15" spans="1:4" x14ac:dyDescent="0.2">
      <c r="A15" s="40" t="s">
        <v>476</v>
      </c>
      <c r="B15" s="48">
        <v>304</v>
      </c>
      <c r="C15" s="48"/>
      <c r="D15" s="48"/>
    </row>
    <row r="16" spans="1:4" x14ac:dyDescent="0.2">
      <c r="A16" s="40" t="s">
        <v>144</v>
      </c>
      <c r="B16" s="48" t="s">
        <v>246</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20</v>
      </c>
      <c r="B27" s="44">
        <v>36.299999999999997</v>
      </c>
      <c r="C27" s="44">
        <v>2.13</v>
      </c>
      <c r="D27" s="44"/>
    </row>
    <row r="28" spans="1:4" x14ac:dyDescent="0.2">
      <c r="A28" s="43">
        <v>21</v>
      </c>
      <c r="B28" s="44">
        <v>36</v>
      </c>
      <c r="C28" s="44">
        <v>2.17</v>
      </c>
      <c r="D28" s="44"/>
    </row>
    <row r="29" spans="1:4" x14ac:dyDescent="0.2">
      <c r="A29" s="43">
        <v>22</v>
      </c>
      <c r="B29" s="44">
        <v>35.69</v>
      </c>
      <c r="C29" s="44">
        <v>2.21</v>
      </c>
      <c r="D29" s="44"/>
    </row>
    <row r="30" spans="1:4" x14ac:dyDescent="0.2">
      <c r="A30" s="43">
        <v>23</v>
      </c>
      <c r="B30" s="44">
        <v>35.380000000000003</v>
      </c>
      <c r="C30" s="44">
        <v>2.25</v>
      </c>
      <c r="D30" s="44"/>
    </row>
    <row r="31" spans="1:4" x14ac:dyDescent="0.2">
      <c r="A31" s="43">
        <v>24</v>
      </c>
      <c r="B31" s="44">
        <v>35.07</v>
      </c>
      <c r="C31" s="44">
        <v>2.29</v>
      </c>
      <c r="D31" s="44"/>
    </row>
    <row r="32" spans="1:4" x14ac:dyDescent="0.2">
      <c r="A32" s="43">
        <v>25</v>
      </c>
      <c r="B32" s="44">
        <v>34.74</v>
      </c>
      <c r="C32" s="44">
        <v>2.33</v>
      </c>
      <c r="D32" s="44"/>
    </row>
    <row r="33" spans="1:4" x14ac:dyDescent="0.2">
      <c r="A33" s="43">
        <v>26</v>
      </c>
      <c r="B33" s="44">
        <v>34.409999999999997</v>
      </c>
      <c r="C33" s="44">
        <v>2.38</v>
      </c>
      <c r="D33" s="44"/>
    </row>
    <row r="34" spans="1:4" x14ac:dyDescent="0.2">
      <c r="A34" s="43">
        <v>27</v>
      </c>
      <c r="B34" s="44">
        <v>34.08</v>
      </c>
      <c r="C34" s="44">
        <v>2.42</v>
      </c>
      <c r="D34" s="44"/>
    </row>
    <row r="35" spans="1:4" x14ac:dyDescent="0.2">
      <c r="A35" s="43">
        <v>28</v>
      </c>
      <c r="B35" s="44">
        <v>33.729999999999997</v>
      </c>
      <c r="C35" s="44">
        <v>2.46</v>
      </c>
      <c r="D35" s="44"/>
    </row>
    <row r="36" spans="1:4" x14ac:dyDescent="0.2">
      <c r="A36" s="43">
        <v>29</v>
      </c>
      <c r="B36" s="44">
        <v>33.380000000000003</v>
      </c>
      <c r="C36" s="44">
        <v>2.5099999999999998</v>
      </c>
      <c r="D36" s="44"/>
    </row>
    <row r="37" spans="1:4" x14ac:dyDescent="0.2">
      <c r="A37" s="43">
        <v>30</v>
      </c>
      <c r="B37" s="44">
        <v>33.020000000000003</v>
      </c>
      <c r="C37" s="44">
        <v>2.5499999999999998</v>
      </c>
      <c r="D37" s="44"/>
    </row>
    <row r="38" spans="1:4" x14ac:dyDescent="0.2">
      <c r="A38" s="43">
        <v>31</v>
      </c>
      <c r="B38" s="44">
        <v>32.659999999999997</v>
      </c>
      <c r="C38" s="44">
        <v>2.6</v>
      </c>
      <c r="D38" s="44"/>
    </row>
    <row r="39" spans="1:4" x14ac:dyDescent="0.2">
      <c r="A39" s="43">
        <v>32</v>
      </c>
      <c r="B39" s="44">
        <v>32.28</v>
      </c>
      <c r="C39" s="44">
        <v>2.64</v>
      </c>
      <c r="D39" s="44"/>
    </row>
    <row r="40" spans="1:4" x14ac:dyDescent="0.2">
      <c r="A40" s="43">
        <v>33</v>
      </c>
      <c r="B40" s="44">
        <v>31.9</v>
      </c>
      <c r="C40" s="44">
        <v>2.69</v>
      </c>
      <c r="D40" s="44"/>
    </row>
    <row r="41" spans="1:4" x14ac:dyDescent="0.2">
      <c r="A41" s="43">
        <v>34</v>
      </c>
      <c r="B41" s="44">
        <v>31.52</v>
      </c>
      <c r="C41" s="44">
        <v>2.74</v>
      </c>
      <c r="D41" s="44"/>
    </row>
    <row r="42" spans="1:4" x14ac:dyDescent="0.2">
      <c r="A42" s="43">
        <v>35</v>
      </c>
      <c r="B42" s="44">
        <v>31.12</v>
      </c>
      <c r="C42" s="44">
        <v>2.79</v>
      </c>
      <c r="D42" s="44"/>
    </row>
    <row r="43" spans="1:4" x14ac:dyDescent="0.2">
      <c r="A43" s="43">
        <v>36</v>
      </c>
      <c r="B43" s="44">
        <v>30.72</v>
      </c>
      <c r="C43" s="44">
        <v>2.84</v>
      </c>
      <c r="D43" s="44"/>
    </row>
    <row r="44" spans="1:4" x14ac:dyDescent="0.2">
      <c r="A44" s="43">
        <v>37</v>
      </c>
      <c r="B44" s="44">
        <v>30.3</v>
      </c>
      <c r="C44" s="44">
        <v>2.89</v>
      </c>
      <c r="D44" s="44"/>
    </row>
    <row r="45" spans="1:4" x14ac:dyDescent="0.2">
      <c r="A45" s="43">
        <v>38</v>
      </c>
      <c r="B45" s="44">
        <v>29.88</v>
      </c>
      <c r="C45" s="44">
        <v>2.94</v>
      </c>
      <c r="D45" s="44"/>
    </row>
    <row r="46" spans="1:4" x14ac:dyDescent="0.2">
      <c r="A46" s="43">
        <v>39</v>
      </c>
      <c r="B46" s="44">
        <v>29.46</v>
      </c>
      <c r="C46" s="44">
        <v>2.99</v>
      </c>
      <c r="D46" s="44"/>
    </row>
    <row r="47" spans="1:4" x14ac:dyDescent="0.2">
      <c r="A47" s="43">
        <v>40</v>
      </c>
      <c r="B47" s="44">
        <v>29.02</v>
      </c>
      <c r="C47" s="44">
        <v>3.04</v>
      </c>
      <c r="D47" s="44"/>
    </row>
    <row r="48" spans="1:4" x14ac:dyDescent="0.2">
      <c r="A48" s="43">
        <v>41</v>
      </c>
      <c r="B48" s="44">
        <v>28.58</v>
      </c>
      <c r="C48" s="44">
        <v>3.09</v>
      </c>
      <c r="D48" s="44"/>
    </row>
    <row r="49" spans="1:4" x14ac:dyDescent="0.2">
      <c r="A49" s="43">
        <v>42</v>
      </c>
      <c r="B49" s="44">
        <v>28.13</v>
      </c>
      <c r="C49" s="44">
        <v>3.14</v>
      </c>
      <c r="D49" s="44"/>
    </row>
    <row r="50" spans="1:4" x14ac:dyDescent="0.2">
      <c r="A50" s="43">
        <v>43</v>
      </c>
      <c r="B50" s="44">
        <v>27.67</v>
      </c>
      <c r="C50" s="44">
        <v>3.19</v>
      </c>
      <c r="D50" s="44"/>
    </row>
    <row r="51" spans="1:4" x14ac:dyDescent="0.2">
      <c r="A51" s="43">
        <v>44</v>
      </c>
      <c r="B51" s="44">
        <v>27.21</v>
      </c>
      <c r="C51" s="44">
        <v>3.24</v>
      </c>
      <c r="D51" s="44"/>
    </row>
    <row r="52" spans="1:4" x14ac:dyDescent="0.2">
      <c r="A52" s="43">
        <v>45</v>
      </c>
      <c r="B52" s="44">
        <v>26.74</v>
      </c>
      <c r="C52" s="44">
        <v>3.29</v>
      </c>
      <c r="D52" s="44"/>
    </row>
    <row r="53" spans="1:4" x14ac:dyDescent="0.2">
      <c r="A53" s="43">
        <v>46</v>
      </c>
      <c r="B53" s="44">
        <v>26.26</v>
      </c>
      <c r="C53" s="44">
        <v>3.34</v>
      </c>
      <c r="D53" s="44"/>
    </row>
    <row r="54" spans="1:4" x14ac:dyDescent="0.2">
      <c r="A54" s="43">
        <v>47</v>
      </c>
      <c r="B54" s="44">
        <v>25.78</v>
      </c>
      <c r="C54" s="44">
        <v>3.38</v>
      </c>
      <c r="D54" s="44"/>
    </row>
    <row r="55" spans="1:4" x14ac:dyDescent="0.2">
      <c r="A55" s="43">
        <v>48</v>
      </c>
      <c r="B55" s="44">
        <v>25.28</v>
      </c>
      <c r="C55" s="44">
        <v>3.43</v>
      </c>
      <c r="D55" s="44"/>
    </row>
    <row r="56" spans="1:4" x14ac:dyDescent="0.2">
      <c r="A56" s="43">
        <v>49</v>
      </c>
      <c r="B56" s="44">
        <v>24.79</v>
      </c>
      <c r="C56" s="44">
        <v>3.48</v>
      </c>
      <c r="D56" s="44"/>
    </row>
    <row r="57" spans="1:4" x14ac:dyDescent="0.2">
      <c r="A57" s="43">
        <v>50</v>
      </c>
      <c r="B57" s="44">
        <v>24.28</v>
      </c>
      <c r="C57" s="44">
        <v>3.52</v>
      </c>
      <c r="D57" s="44"/>
    </row>
    <row r="58" spans="1:4" x14ac:dyDescent="0.2">
      <c r="A58" s="43">
        <v>51</v>
      </c>
      <c r="B58" s="44">
        <v>23.77</v>
      </c>
      <c r="C58" s="44">
        <v>3.57</v>
      </c>
      <c r="D58" s="44"/>
    </row>
    <row r="59" spans="1:4" x14ac:dyDescent="0.2">
      <c r="A59" s="43">
        <v>52</v>
      </c>
      <c r="B59" s="44">
        <v>23.25</v>
      </c>
      <c r="C59" s="44">
        <v>3.61</v>
      </c>
      <c r="D59" s="44"/>
    </row>
    <row r="60" spans="1:4" x14ac:dyDescent="0.2">
      <c r="A60" s="43">
        <v>53</v>
      </c>
      <c r="B60" s="44">
        <v>22.72</v>
      </c>
      <c r="C60" s="44">
        <v>3.65</v>
      </c>
      <c r="D60" s="44"/>
    </row>
    <row r="61" spans="1:4" x14ac:dyDescent="0.2">
      <c r="A61" s="43">
        <v>54</v>
      </c>
      <c r="B61" s="44">
        <v>22.19</v>
      </c>
      <c r="C61" s="44">
        <v>3.69</v>
      </c>
      <c r="D61" s="44"/>
    </row>
    <row r="62" spans="1:4" x14ac:dyDescent="0.2">
      <c r="A62" s="43">
        <v>55</v>
      </c>
      <c r="B62" s="44">
        <v>21.66</v>
      </c>
      <c r="C62" s="44">
        <v>3.72</v>
      </c>
      <c r="D62" s="44"/>
    </row>
    <row r="63" spans="1:4" x14ac:dyDescent="0.2">
      <c r="A63" s="43">
        <v>56</v>
      </c>
      <c r="B63" s="44">
        <v>21.13</v>
      </c>
      <c r="C63" s="44">
        <v>3.75</v>
      </c>
      <c r="D63" s="44"/>
    </row>
    <row r="64" spans="1:4" x14ac:dyDescent="0.2">
      <c r="A64" s="43">
        <v>57</v>
      </c>
      <c r="B64" s="44">
        <v>20.59</v>
      </c>
      <c r="C64" s="44">
        <v>3.78</v>
      </c>
      <c r="D64" s="44"/>
    </row>
    <row r="65" spans="1:4" x14ac:dyDescent="0.2">
      <c r="A65" s="43">
        <v>58</v>
      </c>
      <c r="B65" s="44">
        <v>20.05</v>
      </c>
      <c r="C65" s="44">
        <v>3.8</v>
      </c>
      <c r="D65" s="44"/>
    </row>
    <row r="66" spans="1:4" x14ac:dyDescent="0.2">
      <c r="A66" s="43">
        <v>59</v>
      </c>
      <c r="B66" s="44">
        <v>19.5</v>
      </c>
      <c r="C66" s="44">
        <v>3.82</v>
      </c>
      <c r="D66" s="44"/>
    </row>
    <row r="67" spans="1:4" x14ac:dyDescent="0.2">
      <c r="A67" s="43">
        <v>60</v>
      </c>
      <c r="B67" s="44">
        <v>18.95</v>
      </c>
      <c r="C67" s="44">
        <v>3.83</v>
      </c>
      <c r="D67" s="44"/>
    </row>
    <row r="68" spans="1:4" x14ac:dyDescent="0.2">
      <c r="A68" s="43">
        <v>61</v>
      </c>
      <c r="B68" s="44">
        <v>18.399999999999999</v>
      </c>
      <c r="C68" s="44">
        <v>3.85</v>
      </c>
      <c r="D68" s="44"/>
    </row>
    <row r="69" spans="1:4" x14ac:dyDescent="0.2">
      <c r="A69" s="43">
        <v>62</v>
      </c>
      <c r="B69" s="44">
        <v>17.84</v>
      </c>
      <c r="C69" s="44">
        <v>3.86</v>
      </c>
      <c r="D69" s="44"/>
    </row>
    <row r="70" spans="1:4" x14ac:dyDescent="0.2">
      <c r="A70" s="43">
        <v>63</v>
      </c>
      <c r="B70" s="44">
        <v>17.28</v>
      </c>
      <c r="C70" s="44">
        <v>3.86</v>
      </c>
      <c r="D70" s="44"/>
    </row>
    <row r="71" spans="1:4" x14ac:dyDescent="0.2">
      <c r="A71" s="43">
        <v>64</v>
      </c>
      <c r="B71" s="44">
        <v>16.72</v>
      </c>
      <c r="C71" s="44">
        <v>3.76</v>
      </c>
      <c r="D71" s="44"/>
    </row>
    <row r="72" spans="1:4" x14ac:dyDescent="0.2">
      <c r="A72" s="43">
        <v>65</v>
      </c>
      <c r="B72" s="44">
        <v>16.149999999999999</v>
      </c>
      <c r="C72" s="44">
        <v>3.65</v>
      </c>
      <c r="D72" s="44"/>
    </row>
    <row r="73" spans="1:4" x14ac:dyDescent="0.2">
      <c r="A73" s="43">
        <v>66</v>
      </c>
      <c r="B73" s="44">
        <v>15.59</v>
      </c>
      <c r="C73" s="44">
        <v>3.65</v>
      </c>
      <c r="D73" s="44"/>
    </row>
    <row r="74" spans="1:4" x14ac:dyDescent="0.2">
      <c r="A74" s="43">
        <v>67</v>
      </c>
      <c r="B74" s="44">
        <v>15.02</v>
      </c>
      <c r="C74" s="44">
        <v>3.64</v>
      </c>
      <c r="D74" s="44"/>
    </row>
    <row r="75" spans="1:4" x14ac:dyDescent="0.2">
      <c r="A75" s="43">
        <v>68</v>
      </c>
      <c r="B75" s="44">
        <v>14.44</v>
      </c>
      <c r="C75" s="44">
        <v>3.62</v>
      </c>
      <c r="D75" s="44"/>
    </row>
    <row r="76" spans="1:4" x14ac:dyDescent="0.2">
      <c r="A76" s="43">
        <v>69</v>
      </c>
      <c r="B76" s="44">
        <v>13.86</v>
      </c>
      <c r="C76" s="44">
        <v>3.55</v>
      </c>
      <c r="D76" s="44"/>
    </row>
    <row r="77" spans="1:4" x14ac:dyDescent="0.2">
      <c r="A77" s="43">
        <v>70</v>
      </c>
      <c r="B77" s="44">
        <v>13.28</v>
      </c>
      <c r="C77" s="44">
        <v>3.48</v>
      </c>
      <c r="D77" s="44"/>
    </row>
    <row r="78" spans="1:4" x14ac:dyDescent="0.2">
      <c r="A78" s="43">
        <v>71</v>
      </c>
      <c r="B78" s="44">
        <v>12.7</v>
      </c>
      <c r="C78" s="44">
        <v>3.45</v>
      </c>
      <c r="D78" s="44"/>
    </row>
    <row r="79" spans="1:4" x14ac:dyDescent="0.2">
      <c r="A79" s="43">
        <v>72</v>
      </c>
      <c r="B79" s="44">
        <v>12.13</v>
      </c>
      <c r="C79" s="44">
        <v>3.42</v>
      </c>
      <c r="D79" s="44"/>
    </row>
    <row r="80" spans="1:4" x14ac:dyDescent="0.2">
      <c r="A80" s="43">
        <v>73</v>
      </c>
      <c r="B80" s="44">
        <v>11.55</v>
      </c>
      <c r="C80" s="44">
        <v>3.39</v>
      </c>
      <c r="D80" s="44">
        <v>1.6</v>
      </c>
    </row>
    <row r="81" spans="1:4" x14ac:dyDescent="0.2">
      <c r="A81" s="43">
        <v>74</v>
      </c>
      <c r="B81" s="44">
        <v>10.99</v>
      </c>
      <c r="C81" s="44">
        <v>3.21</v>
      </c>
      <c r="D81" s="44">
        <v>1.47</v>
      </c>
    </row>
    <row r="82" spans="1:4" x14ac:dyDescent="0.2">
      <c r="A82" s="43">
        <v>75</v>
      </c>
      <c r="B82" s="44">
        <v>10.44</v>
      </c>
      <c r="C82" s="44">
        <v>3.03</v>
      </c>
      <c r="D82" s="44">
        <v>1.34</v>
      </c>
    </row>
    <row r="83" spans="1:4" x14ac:dyDescent="0.2">
      <c r="A83" s="43">
        <v>76</v>
      </c>
      <c r="B83" s="44">
        <v>9.91</v>
      </c>
      <c r="C83" s="44">
        <v>2.97</v>
      </c>
      <c r="D83" s="44">
        <v>1.21</v>
      </c>
    </row>
    <row r="84" spans="1:4" x14ac:dyDescent="0.2">
      <c r="A84" s="43">
        <v>77</v>
      </c>
      <c r="B84" s="44">
        <v>9.39</v>
      </c>
      <c r="C84" s="44">
        <v>2.9</v>
      </c>
      <c r="D84" s="44">
        <v>1.1000000000000001</v>
      </c>
    </row>
    <row r="85" spans="1:4" x14ac:dyDescent="0.2">
      <c r="A85" s="43">
        <v>78</v>
      </c>
      <c r="B85" s="44">
        <v>8.8800000000000008</v>
      </c>
      <c r="C85" s="44">
        <v>2.83</v>
      </c>
      <c r="D85" s="44">
        <v>0.99</v>
      </c>
    </row>
    <row r="86" spans="1:4" x14ac:dyDescent="0.2">
      <c r="A86" s="43">
        <v>79</v>
      </c>
      <c r="B86" s="44">
        <v>8.3800000000000008</v>
      </c>
      <c r="C86" s="44">
        <v>2.56</v>
      </c>
      <c r="D86" s="44">
        <v>0.89</v>
      </c>
    </row>
    <row r="87" spans="1:4" x14ac:dyDescent="0.2">
      <c r="A87" s="43">
        <v>80</v>
      </c>
      <c r="B87" s="44">
        <v>7.88</v>
      </c>
      <c r="C87" s="44">
        <v>2.29</v>
      </c>
      <c r="D87" s="44">
        <v>0.8</v>
      </c>
    </row>
    <row r="88" spans="1:4" x14ac:dyDescent="0.2">
      <c r="A88" s="43">
        <v>81</v>
      </c>
      <c r="B88" s="44">
        <v>7.39</v>
      </c>
      <c r="C88" s="44">
        <v>2.2200000000000002</v>
      </c>
      <c r="D88" s="44">
        <v>0.71</v>
      </c>
    </row>
    <row r="89" spans="1:4" x14ac:dyDescent="0.2">
      <c r="A89" s="43">
        <v>82</v>
      </c>
      <c r="B89" s="44">
        <v>6.9</v>
      </c>
      <c r="C89" s="44">
        <v>2.15</v>
      </c>
      <c r="D89" s="44">
        <v>0.63</v>
      </c>
    </row>
    <row r="90" spans="1:4" x14ac:dyDescent="0.2">
      <c r="A90" s="43">
        <v>83</v>
      </c>
      <c r="B90" s="44">
        <v>6.41</v>
      </c>
      <c r="C90" s="44">
        <v>2.08</v>
      </c>
      <c r="D90" s="44">
        <v>0.55000000000000004</v>
      </c>
    </row>
    <row r="91" spans="1:4" x14ac:dyDescent="0.2">
      <c r="A91" s="43">
        <v>84</v>
      </c>
      <c r="B91" s="44">
        <v>5.95</v>
      </c>
      <c r="C91" s="44">
        <v>1.81</v>
      </c>
      <c r="D91" s="44">
        <v>0.48</v>
      </c>
    </row>
    <row r="92" spans="1:4" x14ac:dyDescent="0.2">
      <c r="A92" s="43">
        <v>85</v>
      </c>
      <c r="B92" s="44">
        <v>5.5</v>
      </c>
      <c r="C92" s="44">
        <v>1.54</v>
      </c>
      <c r="D92" s="44">
        <v>0.42</v>
      </c>
    </row>
    <row r="93" spans="1:4" x14ac:dyDescent="0.2">
      <c r="A93" s="43">
        <v>86</v>
      </c>
      <c r="B93" s="44">
        <v>5.07</v>
      </c>
      <c r="C93" s="44">
        <v>1.46</v>
      </c>
      <c r="D93" s="44">
        <v>0.36</v>
      </c>
    </row>
    <row r="94" spans="1:4" x14ac:dyDescent="0.2">
      <c r="A94" s="43">
        <v>87</v>
      </c>
      <c r="B94" s="44">
        <v>4.67</v>
      </c>
      <c r="C94" s="44">
        <v>1.38</v>
      </c>
      <c r="D94" s="44">
        <v>0.31</v>
      </c>
    </row>
    <row r="95" spans="1:4" x14ac:dyDescent="0.2">
      <c r="A95" s="43">
        <v>88</v>
      </c>
      <c r="B95" s="44">
        <v>4.3</v>
      </c>
      <c r="C95" s="44">
        <v>1.3</v>
      </c>
      <c r="D95" s="44">
        <v>0.26</v>
      </c>
    </row>
    <row r="96" spans="1:4" x14ac:dyDescent="0.2">
      <c r="A96" s="43">
        <v>89</v>
      </c>
      <c r="B96" s="44">
        <v>3.94</v>
      </c>
      <c r="C96" s="44">
        <v>1.03</v>
      </c>
      <c r="D96" s="44">
        <v>0.23</v>
      </c>
    </row>
    <row r="97" spans="1:4" x14ac:dyDescent="0.2">
      <c r="A97" s="43">
        <v>90</v>
      </c>
      <c r="B97" s="44">
        <v>3.6</v>
      </c>
      <c r="C97" s="44">
        <v>0.78</v>
      </c>
      <c r="D97" s="44">
        <v>0.19</v>
      </c>
    </row>
    <row r="98" spans="1:4" x14ac:dyDescent="0.2">
      <c r="A98" s="43">
        <v>91</v>
      </c>
      <c r="B98" s="44">
        <v>3.28</v>
      </c>
      <c r="C98" s="44">
        <v>0.73</v>
      </c>
      <c r="D98" s="44">
        <v>0.16</v>
      </c>
    </row>
    <row r="99" spans="1:4" x14ac:dyDescent="0.2">
      <c r="A99" s="43">
        <v>92</v>
      </c>
      <c r="B99" s="44">
        <v>2.99</v>
      </c>
      <c r="C99" s="44">
        <v>0.68</v>
      </c>
      <c r="D99" s="44">
        <v>0.14000000000000001</v>
      </c>
    </row>
    <row r="100" spans="1:4" x14ac:dyDescent="0.2">
      <c r="A100" s="43">
        <v>93</v>
      </c>
      <c r="B100" s="44">
        <v>2.72</v>
      </c>
      <c r="C100" s="44">
        <v>0.63</v>
      </c>
      <c r="D100" s="44">
        <v>0.11</v>
      </c>
    </row>
    <row r="101" spans="1:4" x14ac:dyDescent="0.2">
      <c r="A101" s="43">
        <v>94</v>
      </c>
      <c r="B101" s="44">
        <v>2.4700000000000002</v>
      </c>
      <c r="C101" s="44">
        <v>0.57999999999999996</v>
      </c>
      <c r="D101" s="44">
        <v>0.09</v>
      </c>
    </row>
    <row r="102" spans="1:4" x14ac:dyDescent="0.2">
      <c r="A102" s="43">
        <v>95</v>
      </c>
      <c r="B102" s="44">
        <v>2.25</v>
      </c>
      <c r="C102" s="44">
        <v>0.53</v>
      </c>
      <c r="D102" s="44">
        <v>0.08</v>
      </c>
    </row>
  </sheetData>
  <sheetProtection algorithmName="SHA-512" hashValue="PBztyjCClE7voCHGF8V8uycxtLWoiQALkdOl4sW8mnAX856kXfZuqT5/qkXgHvi3MEXKS/7FK0mfl7q8R4/BtQ==" saltValue="/qzOZnp053OIIXgLKlWPgg==" spinCount="100000" sheet="1" objects="1" scenarios="1"/>
  <conditionalFormatting sqref="A6:A21">
    <cfRule type="expression" dxfId="857" priority="11" stopIfTrue="1">
      <formula>MOD(ROW(),2)=0</formula>
    </cfRule>
    <cfRule type="expression" dxfId="856" priority="12" stopIfTrue="1">
      <formula>MOD(ROW(),2)&lt;&gt;0</formula>
    </cfRule>
  </conditionalFormatting>
  <conditionalFormatting sqref="B6:D18 B20:D21 C19:D19">
    <cfRule type="expression" dxfId="855" priority="13" stopIfTrue="1">
      <formula>MOD(ROW(),2)=0</formula>
    </cfRule>
    <cfRule type="expression" dxfId="854" priority="14" stopIfTrue="1">
      <formula>MOD(ROW(),2)&lt;&gt;0</formula>
    </cfRule>
  </conditionalFormatting>
  <conditionalFormatting sqref="A26:A102">
    <cfRule type="expression" dxfId="853" priority="15" stopIfTrue="1">
      <formula>MOD(ROW(),2)=0</formula>
    </cfRule>
    <cfRule type="expression" dxfId="852" priority="16" stopIfTrue="1">
      <formula>MOD(ROW(),2)&lt;&gt;0</formula>
    </cfRule>
  </conditionalFormatting>
  <conditionalFormatting sqref="B26:D102">
    <cfRule type="expression" dxfId="851" priority="17" stopIfTrue="1">
      <formula>MOD(ROW(),2)=0</formula>
    </cfRule>
    <cfRule type="expression" dxfId="850" priority="18" stopIfTrue="1">
      <formula>MOD(ROW(),2)&lt;&gt;0</formula>
    </cfRule>
  </conditionalFormatting>
  <conditionalFormatting sqref="B19">
    <cfRule type="expression" dxfId="849" priority="1" stopIfTrue="1">
      <formula>MOD(ROW(),2)=0</formula>
    </cfRule>
    <cfRule type="expression" dxfId="848" priority="2" stopIfTrue="1">
      <formula>MOD(ROW(),2)&lt;&gt;0</formula>
    </cfRule>
  </conditionalFormatting>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D7298-7054-4EEE-91BF-CE2EE9DA3A96}">
  <sheetPr codeName="Sheet41"/>
  <dimension ref="A1:D67"/>
  <sheetViews>
    <sheetView showGridLines="0" workbookViewId="0">
      <selection activeCell="A6" sqref="A6"/>
    </sheetView>
  </sheetViews>
  <sheetFormatPr defaultRowHeight="12.75" x14ac:dyDescent="0.2"/>
  <cols>
    <col min="1" max="1" width="31.7109375" customWidth="1"/>
    <col min="2" max="3" width="22.7109375" customWidth="1"/>
    <col min="4" max="4" width="22.570312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x-305</v>
      </c>
    </row>
    <row r="6" spans="1:4" x14ac:dyDescent="0.2">
      <c r="A6" s="40" t="s">
        <v>472</v>
      </c>
      <c r="B6" s="48" t="s">
        <v>473</v>
      </c>
      <c r="C6" s="48"/>
      <c r="D6" s="54"/>
    </row>
    <row r="7" spans="1:4" x14ac:dyDescent="0.2">
      <c r="A7" s="40" t="s">
        <v>474</v>
      </c>
      <c r="B7" s="48" t="s">
        <v>31</v>
      </c>
      <c r="C7" s="48"/>
      <c r="D7" s="54"/>
    </row>
    <row r="8" spans="1:4" x14ac:dyDescent="0.2">
      <c r="A8" s="40" t="s">
        <v>137</v>
      </c>
      <c r="B8" s="48">
        <v>2006</v>
      </c>
      <c r="C8" s="48"/>
      <c r="D8" s="54"/>
    </row>
    <row r="9" spans="1:4" x14ac:dyDescent="0.2">
      <c r="A9" s="40" t="s">
        <v>138</v>
      </c>
      <c r="B9" s="48" t="s">
        <v>236</v>
      </c>
      <c r="C9" s="48"/>
      <c r="D9" s="54"/>
    </row>
    <row r="10" spans="1:4" ht="25.5" x14ac:dyDescent="0.2">
      <c r="A10" s="40" t="s">
        <v>6</v>
      </c>
      <c r="B10" s="48" t="s">
        <v>237</v>
      </c>
      <c r="C10" s="48"/>
      <c r="D10" s="54"/>
    </row>
    <row r="11" spans="1:4" x14ac:dyDescent="0.2">
      <c r="A11" s="40" t="s">
        <v>139</v>
      </c>
      <c r="B11" s="48" t="s">
        <v>152</v>
      </c>
      <c r="C11" s="48"/>
      <c r="D11" s="54"/>
    </row>
    <row r="12" spans="1:4" x14ac:dyDescent="0.2">
      <c r="A12" s="40" t="s">
        <v>140</v>
      </c>
      <c r="B12" s="48" t="s">
        <v>153</v>
      </c>
      <c r="C12" s="48"/>
      <c r="D12" s="54"/>
    </row>
    <row r="13" spans="1:4" x14ac:dyDescent="0.2">
      <c r="A13" s="40" t="s">
        <v>475</v>
      </c>
      <c r="B13" s="48">
        <v>1</v>
      </c>
      <c r="C13" s="48"/>
      <c r="D13" s="54"/>
    </row>
    <row r="14" spans="1:4" x14ac:dyDescent="0.2">
      <c r="A14" s="40" t="s">
        <v>142</v>
      </c>
      <c r="B14" s="48">
        <v>305</v>
      </c>
      <c r="C14" s="48"/>
      <c r="D14" s="54"/>
    </row>
    <row r="15" spans="1:4" x14ac:dyDescent="0.2">
      <c r="A15" s="40" t="s">
        <v>476</v>
      </c>
      <c r="B15" s="48">
        <v>305</v>
      </c>
      <c r="C15" s="48"/>
      <c r="D15" s="54"/>
    </row>
    <row r="16" spans="1:4" x14ac:dyDescent="0.2">
      <c r="A16" s="40" t="s">
        <v>144</v>
      </c>
      <c r="B16" s="48" t="s">
        <v>248</v>
      </c>
      <c r="C16" s="48"/>
      <c r="D16" s="54"/>
    </row>
    <row r="17" spans="1:4" x14ac:dyDescent="0.2">
      <c r="A17" s="41" t="s">
        <v>477</v>
      </c>
      <c r="B17" s="48"/>
      <c r="C17" s="48"/>
      <c r="D17" s="54"/>
    </row>
    <row r="18" spans="1:4" x14ac:dyDescent="0.2">
      <c r="A18" s="40" t="s">
        <v>146</v>
      </c>
      <c r="B18" s="50">
        <v>46163</v>
      </c>
      <c r="C18" s="49"/>
      <c r="D18" s="55"/>
    </row>
    <row r="19" spans="1:4" x14ac:dyDescent="0.2">
      <c r="A19" s="40" t="s">
        <v>147</v>
      </c>
      <c r="B19" s="50">
        <v>46161</v>
      </c>
      <c r="C19" s="48"/>
      <c r="D19" s="54"/>
    </row>
    <row r="20" spans="1:4" x14ac:dyDescent="0.2">
      <c r="A20" s="40" t="s">
        <v>148</v>
      </c>
      <c r="B20" s="48" t="s">
        <v>156</v>
      </c>
      <c r="C20" s="48"/>
      <c r="D20" s="54"/>
    </row>
    <row r="21" spans="1:4" x14ac:dyDescent="0.2">
      <c r="A21" s="40" t="s">
        <v>478</v>
      </c>
      <c r="B21" s="48" t="s">
        <v>73</v>
      </c>
      <c r="C21" s="48"/>
      <c r="D21" s="54"/>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55</v>
      </c>
      <c r="B27" s="44">
        <v>23.12</v>
      </c>
      <c r="C27" s="44">
        <v>3.08</v>
      </c>
      <c r="D27" s="44"/>
    </row>
    <row r="28" spans="1:4" x14ac:dyDescent="0.2">
      <c r="A28" s="43">
        <v>56</v>
      </c>
      <c r="B28" s="44">
        <v>22.6</v>
      </c>
      <c r="C28" s="44">
        <v>3.11</v>
      </c>
      <c r="D28" s="44"/>
    </row>
    <row r="29" spans="1:4" x14ac:dyDescent="0.2">
      <c r="A29" s="43">
        <v>57</v>
      </c>
      <c r="B29" s="44">
        <v>22.06</v>
      </c>
      <c r="C29" s="44">
        <v>3.13</v>
      </c>
      <c r="D29" s="44"/>
    </row>
    <row r="30" spans="1:4" x14ac:dyDescent="0.2">
      <c r="A30" s="43">
        <v>58</v>
      </c>
      <c r="B30" s="44">
        <v>21.52</v>
      </c>
      <c r="C30" s="44">
        <v>3.16</v>
      </c>
      <c r="D30" s="44"/>
    </row>
    <row r="31" spans="1:4" x14ac:dyDescent="0.2">
      <c r="A31" s="43">
        <v>59</v>
      </c>
      <c r="B31" s="44">
        <v>20.97</v>
      </c>
      <c r="C31" s="44">
        <v>3.18</v>
      </c>
      <c r="D31" s="44"/>
    </row>
    <row r="32" spans="1:4" x14ac:dyDescent="0.2">
      <c r="A32" s="43">
        <v>60</v>
      </c>
      <c r="B32" s="44">
        <v>20.420000000000002</v>
      </c>
      <c r="C32" s="44">
        <v>3.2</v>
      </c>
      <c r="D32" s="44"/>
    </row>
    <row r="33" spans="1:4" x14ac:dyDescent="0.2">
      <c r="A33" s="43">
        <v>61</v>
      </c>
      <c r="B33" s="44">
        <v>19.86</v>
      </c>
      <c r="C33" s="44">
        <v>3.22</v>
      </c>
      <c r="D33" s="44"/>
    </row>
    <row r="34" spans="1:4" x14ac:dyDescent="0.2">
      <c r="A34" s="43">
        <v>62</v>
      </c>
      <c r="B34" s="44">
        <v>19.29</v>
      </c>
      <c r="C34" s="44">
        <v>3.24</v>
      </c>
      <c r="D34" s="44"/>
    </row>
    <row r="35" spans="1:4" x14ac:dyDescent="0.2">
      <c r="A35" s="43">
        <v>63</v>
      </c>
      <c r="B35" s="44">
        <v>18.72</v>
      </c>
      <c r="C35" s="44">
        <v>3.26</v>
      </c>
      <c r="D35" s="44"/>
    </row>
    <row r="36" spans="1:4" x14ac:dyDescent="0.2">
      <c r="A36" s="43">
        <v>64</v>
      </c>
      <c r="B36" s="44">
        <v>18.14</v>
      </c>
      <c r="C36" s="44">
        <v>3.16</v>
      </c>
      <c r="D36" s="44"/>
    </row>
    <row r="37" spans="1:4" x14ac:dyDescent="0.2">
      <c r="A37" s="43">
        <v>65</v>
      </c>
      <c r="B37" s="44">
        <v>17.55</v>
      </c>
      <c r="C37" s="44">
        <v>3.05</v>
      </c>
      <c r="D37" s="44"/>
    </row>
    <row r="38" spans="1:4" x14ac:dyDescent="0.2">
      <c r="A38" s="43">
        <v>66</v>
      </c>
      <c r="B38" s="44">
        <v>16.96</v>
      </c>
      <c r="C38" s="44">
        <v>3.06</v>
      </c>
      <c r="D38" s="44"/>
    </row>
    <row r="39" spans="1:4" x14ac:dyDescent="0.2">
      <c r="A39" s="43">
        <v>67</v>
      </c>
      <c r="B39" s="44">
        <v>16.36</v>
      </c>
      <c r="C39" s="44">
        <v>3.07</v>
      </c>
      <c r="D39" s="44"/>
    </row>
    <row r="40" spans="1:4" x14ac:dyDescent="0.2">
      <c r="A40" s="43">
        <v>68</v>
      </c>
      <c r="B40" s="44">
        <v>15.76</v>
      </c>
      <c r="C40" s="44">
        <v>3.08</v>
      </c>
      <c r="D40" s="44"/>
    </row>
    <row r="41" spans="1:4" x14ac:dyDescent="0.2">
      <c r="A41" s="43">
        <v>69</v>
      </c>
      <c r="B41" s="44">
        <v>15.15</v>
      </c>
      <c r="C41" s="44">
        <v>3.02</v>
      </c>
      <c r="D41" s="44"/>
    </row>
    <row r="42" spans="1:4" x14ac:dyDescent="0.2">
      <c r="A42" s="43">
        <v>70</v>
      </c>
      <c r="B42" s="44">
        <v>14.54</v>
      </c>
      <c r="C42" s="44">
        <v>2.97</v>
      </c>
      <c r="D42" s="44"/>
    </row>
    <row r="43" spans="1:4" x14ac:dyDescent="0.2">
      <c r="A43" s="43">
        <v>71</v>
      </c>
      <c r="B43" s="44">
        <v>13.92</v>
      </c>
      <c r="C43" s="44">
        <v>2.97</v>
      </c>
      <c r="D43" s="44"/>
    </row>
    <row r="44" spans="1:4" x14ac:dyDescent="0.2">
      <c r="A44" s="43">
        <v>72</v>
      </c>
      <c r="B44" s="44">
        <v>13.3</v>
      </c>
      <c r="C44" s="44">
        <v>2.96</v>
      </c>
      <c r="D44" s="44"/>
    </row>
    <row r="45" spans="1:4" x14ac:dyDescent="0.2">
      <c r="A45" s="43">
        <v>73</v>
      </c>
      <c r="B45" s="44">
        <v>12.68</v>
      </c>
      <c r="C45" s="44">
        <v>2.95</v>
      </c>
      <c r="D45" s="44">
        <v>2.25</v>
      </c>
    </row>
    <row r="46" spans="1:4" x14ac:dyDescent="0.2">
      <c r="A46" s="43">
        <v>74</v>
      </c>
      <c r="B46" s="44">
        <v>12.07</v>
      </c>
      <c r="C46" s="44">
        <v>2.81</v>
      </c>
      <c r="D46" s="44">
        <v>2.0499999999999998</v>
      </c>
    </row>
    <row r="47" spans="1:4" x14ac:dyDescent="0.2">
      <c r="A47" s="43">
        <v>75</v>
      </c>
      <c r="B47" s="44">
        <v>11.47</v>
      </c>
      <c r="C47" s="44">
        <v>2.66</v>
      </c>
      <c r="D47" s="44">
        <v>1.87</v>
      </c>
    </row>
    <row r="48" spans="1:4" x14ac:dyDescent="0.2">
      <c r="A48" s="43">
        <v>76</v>
      </c>
      <c r="B48" s="44">
        <v>10.87</v>
      </c>
      <c r="C48" s="44">
        <v>2.63</v>
      </c>
      <c r="D48" s="44">
        <v>1.71</v>
      </c>
    </row>
    <row r="49" spans="1:4" x14ac:dyDescent="0.2">
      <c r="A49" s="43">
        <v>77</v>
      </c>
      <c r="B49" s="44">
        <v>10.29</v>
      </c>
      <c r="C49" s="44">
        <v>2.59</v>
      </c>
      <c r="D49" s="44">
        <v>1.56</v>
      </c>
    </row>
    <row r="50" spans="1:4" x14ac:dyDescent="0.2">
      <c r="A50" s="43">
        <v>78</v>
      </c>
      <c r="B50" s="44">
        <v>9.7200000000000006</v>
      </c>
      <c r="C50" s="44">
        <v>2.54</v>
      </c>
      <c r="D50" s="44">
        <v>1.42</v>
      </c>
    </row>
    <row r="51" spans="1:4" x14ac:dyDescent="0.2">
      <c r="A51" s="43">
        <v>79</v>
      </c>
      <c r="B51" s="44">
        <v>9.15</v>
      </c>
      <c r="C51" s="44">
        <v>2.3199999999999998</v>
      </c>
      <c r="D51" s="44">
        <v>1.26</v>
      </c>
    </row>
    <row r="52" spans="1:4" x14ac:dyDescent="0.2">
      <c r="A52" s="43">
        <v>80</v>
      </c>
      <c r="B52" s="44">
        <v>8.59</v>
      </c>
      <c r="C52" s="44">
        <v>2.09</v>
      </c>
      <c r="D52" s="44">
        <v>1.1200000000000001</v>
      </c>
    </row>
    <row r="53" spans="1:4" x14ac:dyDescent="0.2">
      <c r="A53" s="43">
        <v>81</v>
      </c>
      <c r="B53" s="44">
        <v>8.0299999999999994</v>
      </c>
      <c r="C53" s="44">
        <v>2.0499999999999998</v>
      </c>
      <c r="D53" s="44">
        <v>1</v>
      </c>
    </row>
    <row r="54" spans="1:4" x14ac:dyDescent="0.2">
      <c r="A54" s="43">
        <v>82</v>
      </c>
      <c r="B54" s="44">
        <v>7.47</v>
      </c>
      <c r="C54" s="44">
        <v>2</v>
      </c>
      <c r="D54" s="44">
        <v>0.89</v>
      </c>
    </row>
    <row r="55" spans="1:4" x14ac:dyDescent="0.2">
      <c r="A55" s="43">
        <v>83</v>
      </c>
      <c r="B55" s="44">
        <v>6.92</v>
      </c>
      <c r="C55" s="44">
        <v>1.95</v>
      </c>
      <c r="D55" s="44">
        <v>0.78</v>
      </c>
    </row>
    <row r="56" spans="1:4" x14ac:dyDescent="0.2">
      <c r="A56" s="43">
        <v>84</v>
      </c>
      <c r="B56" s="44">
        <v>6.39</v>
      </c>
      <c r="C56" s="44">
        <v>1.7</v>
      </c>
      <c r="D56" s="44">
        <v>0.67</v>
      </c>
    </row>
    <row r="57" spans="1:4" x14ac:dyDescent="0.2">
      <c r="A57" s="43">
        <v>85</v>
      </c>
      <c r="B57" s="44">
        <v>5.89</v>
      </c>
      <c r="C57" s="44">
        <v>1.45</v>
      </c>
      <c r="D57" s="44">
        <v>0.56999999999999995</v>
      </c>
    </row>
    <row r="58" spans="1:4" x14ac:dyDescent="0.2">
      <c r="A58" s="43">
        <v>86</v>
      </c>
      <c r="B58" s="44">
        <v>5.41</v>
      </c>
      <c r="C58" s="44">
        <v>1.39</v>
      </c>
      <c r="D58" s="44">
        <v>0.5</v>
      </c>
    </row>
    <row r="59" spans="1:4" x14ac:dyDescent="0.2">
      <c r="A59" s="43">
        <v>87</v>
      </c>
      <c r="B59" s="44">
        <v>4.96</v>
      </c>
      <c r="C59" s="44">
        <v>1.33</v>
      </c>
      <c r="D59" s="44">
        <v>0.43</v>
      </c>
    </row>
    <row r="60" spans="1:4" x14ac:dyDescent="0.2">
      <c r="A60" s="43">
        <v>88</v>
      </c>
      <c r="B60" s="44">
        <v>4.54</v>
      </c>
      <c r="C60" s="44">
        <v>1.26</v>
      </c>
      <c r="D60" s="44">
        <v>0.37</v>
      </c>
    </row>
    <row r="61" spans="1:4" x14ac:dyDescent="0.2">
      <c r="A61" s="43">
        <v>89</v>
      </c>
      <c r="B61" s="44">
        <v>4.1399999999999997</v>
      </c>
      <c r="C61" s="44">
        <v>1.01</v>
      </c>
      <c r="D61" s="44">
        <v>0.3</v>
      </c>
    </row>
    <row r="62" spans="1:4" x14ac:dyDescent="0.2">
      <c r="A62" s="43">
        <v>90</v>
      </c>
      <c r="B62" s="44">
        <v>3.77</v>
      </c>
      <c r="C62" s="44">
        <v>0.77</v>
      </c>
      <c r="D62" s="44">
        <v>0.25</v>
      </c>
    </row>
    <row r="63" spans="1:4" x14ac:dyDescent="0.2">
      <c r="A63" s="43">
        <v>91</v>
      </c>
      <c r="B63" s="44">
        <v>3.42</v>
      </c>
      <c r="C63" s="44">
        <v>0.72</v>
      </c>
      <c r="D63" s="44">
        <v>0.21</v>
      </c>
    </row>
    <row r="64" spans="1:4" x14ac:dyDescent="0.2">
      <c r="A64" s="43">
        <v>92</v>
      </c>
      <c r="B64" s="44">
        <v>3.11</v>
      </c>
      <c r="C64" s="44">
        <v>0.67</v>
      </c>
      <c r="D64" s="44">
        <v>0.18</v>
      </c>
    </row>
    <row r="65" spans="1:4" x14ac:dyDescent="0.2">
      <c r="A65" s="43">
        <v>93</v>
      </c>
      <c r="B65" s="44">
        <v>2.82</v>
      </c>
      <c r="C65" s="44">
        <v>0.63</v>
      </c>
      <c r="D65" s="44">
        <v>0.15</v>
      </c>
    </row>
    <row r="66" spans="1:4" x14ac:dyDescent="0.2">
      <c r="A66" s="43">
        <v>94</v>
      </c>
      <c r="B66" s="44">
        <v>2.5499999999999998</v>
      </c>
      <c r="C66" s="44">
        <v>0.57999999999999996</v>
      </c>
      <c r="D66" s="44">
        <v>0.12</v>
      </c>
    </row>
    <row r="67" spans="1:4" x14ac:dyDescent="0.2">
      <c r="A67" s="43">
        <v>95</v>
      </c>
      <c r="B67" s="44">
        <v>2.3199999999999998</v>
      </c>
      <c r="C67" s="44">
        <v>0.53</v>
      </c>
      <c r="D67" s="44">
        <v>0.1</v>
      </c>
    </row>
  </sheetData>
  <sheetProtection algorithmName="SHA-512" hashValue="50e7PuvCCvT3Mp0E43YAblpUhjxjKG1uZF4ELshLP6P7HO1lZ4oKXKJgIyIR1ztcNRZ4T+LzN7hBvMsMGMqvdw==" saltValue="jlTQol/M8htXC8t94WndIA==" spinCount="100000" sheet="1" objects="1" scenarios="1"/>
  <conditionalFormatting sqref="D26:D67">
    <cfRule type="expression" dxfId="845" priority="9" stopIfTrue="1">
      <formula>MOD(ROW(),2)=0</formula>
    </cfRule>
    <cfRule type="expression" dxfId="844" priority="10" stopIfTrue="1">
      <formula>MOD(ROW(),2)&lt;&gt;0</formula>
    </cfRule>
  </conditionalFormatting>
  <conditionalFormatting sqref="A6:A21">
    <cfRule type="expression" dxfId="843" priority="11" stopIfTrue="1">
      <formula>MOD(ROW(),2)=0</formula>
    </cfRule>
    <cfRule type="expression" dxfId="842" priority="12" stopIfTrue="1">
      <formula>MOD(ROW(),2)&lt;&gt;0</formula>
    </cfRule>
  </conditionalFormatting>
  <conditionalFormatting sqref="B6:D18 B20:D21 C19:D19">
    <cfRule type="expression" dxfId="841" priority="13" stopIfTrue="1">
      <formula>MOD(ROW(),2)=0</formula>
    </cfRule>
    <cfRule type="expression" dxfId="840" priority="14" stopIfTrue="1">
      <formula>MOD(ROW(),2)&lt;&gt;0</formula>
    </cfRule>
  </conditionalFormatting>
  <conditionalFormatting sqref="A26:A67">
    <cfRule type="expression" dxfId="839" priority="15" stopIfTrue="1">
      <formula>MOD(ROW(),2)=0</formula>
    </cfRule>
    <cfRule type="expression" dxfId="838" priority="16" stopIfTrue="1">
      <formula>MOD(ROW(),2)&lt;&gt;0</formula>
    </cfRule>
  </conditionalFormatting>
  <conditionalFormatting sqref="B26:C67">
    <cfRule type="expression" dxfId="837" priority="17" stopIfTrue="1">
      <formula>MOD(ROW(),2)=0</formula>
    </cfRule>
    <cfRule type="expression" dxfId="836" priority="18" stopIfTrue="1">
      <formula>MOD(ROW(),2)&lt;&gt;0</formula>
    </cfRule>
  </conditionalFormatting>
  <conditionalFormatting sqref="B19">
    <cfRule type="expression" dxfId="835" priority="1" stopIfTrue="1">
      <formula>MOD(ROW(),2)=0</formula>
    </cfRule>
    <cfRule type="expression" dxfId="834" priority="2" stopIfTrue="1">
      <formula>MOD(ROW(),2)&lt;&gt;0</formula>
    </cfRule>
  </conditionalFormatting>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E9A3E-2118-411F-A800-49823767BCDF}">
  <sheetPr codeName="Sheet2">
    <tabColor theme="8" tint="0.59999389629810485"/>
  </sheetPr>
  <dimension ref="A1:C36"/>
  <sheetViews>
    <sheetView showGridLines="0" zoomScaleNormal="100" workbookViewId="0"/>
  </sheetViews>
  <sheetFormatPr defaultColWidth="9.28515625" defaultRowHeight="15" x14ac:dyDescent="0.2"/>
  <cols>
    <col min="1" max="1" width="48.5703125" style="4" customWidth="1"/>
    <col min="2" max="3" width="36.5703125" style="4" customWidth="1"/>
    <col min="4" max="16384" width="9.28515625" style="1"/>
  </cols>
  <sheetData>
    <row r="1" spans="1:3" s="21" customFormat="1" ht="20.25" x14ac:dyDescent="0.3">
      <c r="A1" s="20" t="s">
        <v>0</v>
      </c>
    </row>
    <row r="2" spans="1:3" s="21" customFormat="1" ht="15.75" x14ac:dyDescent="0.25">
      <c r="A2" s="25" t="s">
        <v>1</v>
      </c>
      <c r="B2" s="3" t="str">
        <f>wb_title</f>
        <v>Police_EW - Consolidated Factor Spreadsheet</v>
      </c>
    </row>
    <row r="3" spans="1:3" s="21" customFormat="1" ht="15.75" x14ac:dyDescent="0.25">
      <c r="A3" s="25" t="s">
        <v>2</v>
      </c>
      <c r="B3" s="22" t="s">
        <v>11</v>
      </c>
    </row>
    <row r="4" spans="1:3" s="32" customFormat="1" ht="12.75" x14ac:dyDescent="0.2">
      <c r="A4" s="35"/>
      <c r="B4" s="35"/>
      <c r="C4" s="35"/>
    </row>
    <row r="5" spans="1:3" s="32" customFormat="1" ht="12.75" x14ac:dyDescent="0.2">
      <c r="A5" s="35"/>
      <c r="B5" s="35"/>
      <c r="C5" s="35"/>
    </row>
    <row r="6" spans="1:3" s="32" customFormat="1" ht="12.75" x14ac:dyDescent="0.2">
      <c r="A6" s="37" t="s">
        <v>72</v>
      </c>
      <c r="B6" s="37" t="s">
        <v>73</v>
      </c>
      <c r="C6" s="37" t="s">
        <v>74</v>
      </c>
    </row>
    <row r="7" spans="1:3" s="32" customFormat="1" ht="12.75" x14ac:dyDescent="0.2">
      <c r="A7" s="35" t="s">
        <v>75</v>
      </c>
      <c r="B7" s="35" t="s">
        <v>76</v>
      </c>
      <c r="C7" s="35" t="s">
        <v>77</v>
      </c>
    </row>
    <row r="8" spans="1:3" s="32" customFormat="1" ht="12.75" x14ac:dyDescent="0.2">
      <c r="A8" s="35" t="s">
        <v>78</v>
      </c>
      <c r="B8" s="35" t="s">
        <v>79</v>
      </c>
      <c r="C8" s="35" t="s">
        <v>80</v>
      </c>
    </row>
    <row r="9" spans="1:3" s="32" customFormat="1" ht="12.75" x14ac:dyDescent="0.2">
      <c r="A9" s="35" t="s">
        <v>81</v>
      </c>
      <c r="B9" s="35" t="s">
        <v>82</v>
      </c>
      <c r="C9" s="35" t="s">
        <v>83</v>
      </c>
    </row>
    <row r="10" spans="1:3" s="32" customFormat="1" ht="12.75" x14ac:dyDescent="0.2">
      <c r="A10" s="35" t="s">
        <v>84</v>
      </c>
      <c r="B10" s="35" t="s">
        <v>76</v>
      </c>
      <c r="C10" s="35" t="s">
        <v>76</v>
      </c>
    </row>
    <row r="11" spans="1:3" s="32" customFormat="1" ht="12.75" x14ac:dyDescent="0.2">
      <c r="A11" s="35" t="s">
        <v>85</v>
      </c>
      <c r="B11" s="35" t="s">
        <v>86</v>
      </c>
      <c r="C11" s="35" t="s">
        <v>87</v>
      </c>
    </row>
    <row r="12" spans="1:3" s="32" customFormat="1" ht="25.5" x14ac:dyDescent="0.2">
      <c r="A12" s="35" t="s">
        <v>88</v>
      </c>
      <c r="B12" s="35" t="s">
        <v>89</v>
      </c>
      <c r="C12" s="35" t="s">
        <v>90</v>
      </c>
    </row>
    <row r="13" spans="1:3" s="32" customFormat="1" ht="12.75" x14ac:dyDescent="0.2">
      <c r="A13" s="35" t="s">
        <v>91</v>
      </c>
      <c r="B13" s="35" t="s">
        <v>92</v>
      </c>
      <c r="C13" s="35" t="s">
        <v>92</v>
      </c>
    </row>
    <row r="14" spans="1:3" s="32" customFormat="1" ht="12.75" x14ac:dyDescent="0.2">
      <c r="A14" s="35" t="s">
        <v>93</v>
      </c>
      <c r="B14" s="35" t="s">
        <v>94</v>
      </c>
      <c r="C14" s="35" t="s">
        <v>94</v>
      </c>
    </row>
    <row r="15" spans="1:3" s="32" customFormat="1" ht="12.75" x14ac:dyDescent="0.2">
      <c r="A15" s="35" t="s">
        <v>95</v>
      </c>
      <c r="B15" s="35" t="s">
        <v>96</v>
      </c>
      <c r="C15" s="35" t="s">
        <v>96</v>
      </c>
    </row>
    <row r="16" spans="1:3" s="32" customFormat="1" ht="12.75" x14ac:dyDescent="0.2">
      <c r="A16" s="35" t="s">
        <v>97</v>
      </c>
      <c r="B16" s="35" t="s">
        <v>98</v>
      </c>
      <c r="C16" s="35" t="s">
        <v>98</v>
      </c>
    </row>
    <row r="17" spans="1:3" s="32" customFormat="1" ht="12.75" x14ac:dyDescent="0.2">
      <c r="A17" s="35" t="s">
        <v>99</v>
      </c>
      <c r="B17" s="35" t="s">
        <v>100</v>
      </c>
      <c r="C17" s="35" t="s">
        <v>100</v>
      </c>
    </row>
    <row r="18" spans="1:3" s="32" customFormat="1" ht="12.75" x14ac:dyDescent="0.2">
      <c r="A18" s="35" t="s">
        <v>101</v>
      </c>
      <c r="B18" s="35" t="s">
        <v>102</v>
      </c>
      <c r="C18" s="35" t="s">
        <v>102</v>
      </c>
    </row>
    <row r="19" spans="1:3" s="32" customFormat="1" ht="12.75" x14ac:dyDescent="0.2">
      <c r="A19" s="35" t="s">
        <v>103</v>
      </c>
      <c r="B19" s="35" t="s">
        <v>104</v>
      </c>
      <c r="C19" s="35" t="s">
        <v>104</v>
      </c>
    </row>
    <row r="20" spans="1:3" s="32" customFormat="1" ht="12.75" x14ac:dyDescent="0.2">
      <c r="A20" s="35" t="s">
        <v>105</v>
      </c>
      <c r="B20" s="35" t="s">
        <v>106</v>
      </c>
      <c r="C20" s="35" t="s">
        <v>106</v>
      </c>
    </row>
    <row r="21" spans="1:3" s="32" customFormat="1" ht="12.75" x14ac:dyDescent="0.2">
      <c r="A21" s="35" t="s">
        <v>107</v>
      </c>
      <c r="B21" s="35" t="s">
        <v>108</v>
      </c>
      <c r="C21" s="35" t="s">
        <v>108</v>
      </c>
    </row>
    <row r="22" spans="1:3" s="32" customFormat="1" ht="12.75" x14ac:dyDescent="0.2">
      <c r="A22" s="35" t="s">
        <v>109</v>
      </c>
      <c r="B22" s="35" t="s">
        <v>110</v>
      </c>
      <c r="C22" s="35" t="s">
        <v>110</v>
      </c>
    </row>
    <row r="23" spans="1:3" s="32" customFormat="1" ht="25.5" x14ac:dyDescent="0.2">
      <c r="A23" s="35" t="s">
        <v>111</v>
      </c>
      <c r="B23" s="35" t="s">
        <v>112</v>
      </c>
      <c r="C23" s="35" t="s">
        <v>113</v>
      </c>
    </row>
    <row r="24" spans="1:3" s="32" customFormat="1" ht="12.75" x14ac:dyDescent="0.2">
      <c r="A24" s="35" t="s">
        <v>114</v>
      </c>
      <c r="B24" s="35">
        <v>2028</v>
      </c>
      <c r="C24" s="35">
        <v>2024</v>
      </c>
    </row>
    <row r="25" spans="1:3" s="32" customFormat="1" ht="25.5" x14ac:dyDescent="0.2">
      <c r="A25" s="35" t="s">
        <v>115</v>
      </c>
      <c r="B25" s="35" t="s">
        <v>116</v>
      </c>
      <c r="C25" s="35" t="s">
        <v>116</v>
      </c>
    </row>
    <row r="26" spans="1:3" s="32" customFormat="1" ht="12.75" x14ac:dyDescent="0.2">
      <c r="A26" s="35" t="s">
        <v>117</v>
      </c>
      <c r="B26" s="35" t="s">
        <v>96</v>
      </c>
      <c r="C26" s="35" t="s">
        <v>96</v>
      </c>
    </row>
    <row r="27" spans="1:3" s="32" customFormat="1" ht="12.75" x14ac:dyDescent="0.2">
      <c r="A27" s="35" t="s">
        <v>118</v>
      </c>
      <c r="B27" s="35" t="s">
        <v>96</v>
      </c>
      <c r="C27" s="35" t="s">
        <v>96</v>
      </c>
    </row>
    <row r="28" spans="1:3" s="32" customFormat="1" ht="12.75" x14ac:dyDescent="0.2">
      <c r="A28" s="35" t="s">
        <v>119</v>
      </c>
      <c r="B28" s="35" t="s">
        <v>120</v>
      </c>
      <c r="C28" s="35" t="s">
        <v>120</v>
      </c>
    </row>
    <row r="29" spans="1:3" s="32" customFormat="1" ht="127.5" x14ac:dyDescent="0.2">
      <c r="A29" s="35" t="s">
        <v>121</v>
      </c>
      <c r="B29" s="35" t="s">
        <v>122</v>
      </c>
      <c r="C29" s="35" t="s">
        <v>122</v>
      </c>
    </row>
    <row r="30" spans="1:3" s="32" customFormat="1" ht="25.5" x14ac:dyDescent="0.2">
      <c r="A30" s="35" t="s">
        <v>123</v>
      </c>
      <c r="B30" s="35" t="s">
        <v>124</v>
      </c>
      <c r="C30" s="35" t="s">
        <v>124</v>
      </c>
    </row>
    <row r="31" spans="1:3" s="32" customFormat="1" ht="12.75" x14ac:dyDescent="0.2">
      <c r="A31" s="35" t="s">
        <v>125</v>
      </c>
      <c r="B31" s="35" t="s">
        <v>126</v>
      </c>
      <c r="C31" s="35" t="s">
        <v>126</v>
      </c>
    </row>
    <row r="32" spans="1:3" s="32" customFormat="1" ht="12.75" x14ac:dyDescent="0.2">
      <c r="A32" s="35" t="s">
        <v>127</v>
      </c>
      <c r="B32" s="35" t="s">
        <v>126</v>
      </c>
      <c r="C32" s="35" t="s">
        <v>126</v>
      </c>
    </row>
    <row r="33" spans="1:3" s="32" customFormat="1" ht="12.75" x14ac:dyDescent="0.2">
      <c r="A33" s="35" t="s">
        <v>128</v>
      </c>
      <c r="B33" s="35" t="s">
        <v>96</v>
      </c>
      <c r="C33" s="35" t="s">
        <v>96</v>
      </c>
    </row>
    <row r="34" spans="1:3" s="32" customFormat="1" ht="63.75" x14ac:dyDescent="0.2">
      <c r="A34" s="35" t="s">
        <v>129</v>
      </c>
      <c r="B34" s="35" t="s">
        <v>130</v>
      </c>
      <c r="C34" s="35" t="s">
        <v>130</v>
      </c>
    </row>
    <row r="35" spans="1:3" s="32" customFormat="1" ht="12.75" x14ac:dyDescent="0.2">
      <c r="A35" s="35" t="s">
        <v>131</v>
      </c>
      <c r="B35" s="35" t="s">
        <v>132</v>
      </c>
      <c r="C35" s="35" t="s">
        <v>132</v>
      </c>
    </row>
    <row r="36" spans="1:3" s="32" customFormat="1" ht="12.75" x14ac:dyDescent="0.2">
      <c r="A36" s="35" t="s">
        <v>133</v>
      </c>
      <c r="B36" s="35" t="s">
        <v>96</v>
      </c>
      <c r="C36" s="35" t="s">
        <v>96</v>
      </c>
    </row>
  </sheetData>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DBE2B-2474-48A0-BF18-4CF5B38E3572}">
  <sheetPr codeName="Sheet42"/>
  <dimension ref="A1:D67"/>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x-306</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236</v>
      </c>
      <c r="C9" s="48"/>
      <c r="D9" s="48"/>
    </row>
    <row r="10" spans="1:4" ht="25.5" x14ac:dyDescent="0.2">
      <c r="A10" s="40" t="s">
        <v>6</v>
      </c>
      <c r="B10" s="48" t="s">
        <v>237</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306</v>
      </c>
      <c r="C14" s="48"/>
      <c r="D14" s="48"/>
    </row>
    <row r="15" spans="1:4" x14ac:dyDescent="0.2">
      <c r="A15" s="40" t="s">
        <v>476</v>
      </c>
      <c r="B15" s="48">
        <v>306</v>
      </c>
      <c r="C15" s="48"/>
      <c r="D15" s="48"/>
    </row>
    <row r="16" spans="1:4" x14ac:dyDescent="0.2">
      <c r="A16" s="40" t="s">
        <v>144</v>
      </c>
      <c r="B16" s="48" t="s">
        <v>250</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55</v>
      </c>
      <c r="B27" s="44">
        <v>23.12</v>
      </c>
      <c r="C27" s="44">
        <v>3.08</v>
      </c>
      <c r="D27" s="44"/>
    </row>
    <row r="28" spans="1:4" x14ac:dyDescent="0.2">
      <c r="A28" s="43">
        <v>56</v>
      </c>
      <c r="B28" s="44">
        <v>22.6</v>
      </c>
      <c r="C28" s="44">
        <v>3.11</v>
      </c>
      <c r="D28" s="44"/>
    </row>
    <row r="29" spans="1:4" x14ac:dyDescent="0.2">
      <c r="A29" s="43">
        <v>57</v>
      </c>
      <c r="B29" s="44">
        <v>22.06</v>
      </c>
      <c r="C29" s="44">
        <v>3.13</v>
      </c>
      <c r="D29" s="44"/>
    </row>
    <row r="30" spans="1:4" x14ac:dyDescent="0.2">
      <c r="A30" s="43">
        <v>58</v>
      </c>
      <c r="B30" s="44">
        <v>21.52</v>
      </c>
      <c r="C30" s="44">
        <v>3.16</v>
      </c>
      <c r="D30" s="44"/>
    </row>
    <row r="31" spans="1:4" x14ac:dyDescent="0.2">
      <c r="A31" s="43">
        <v>59</v>
      </c>
      <c r="B31" s="44">
        <v>20.97</v>
      </c>
      <c r="C31" s="44">
        <v>3.18</v>
      </c>
      <c r="D31" s="44"/>
    </row>
    <row r="32" spans="1:4" x14ac:dyDescent="0.2">
      <c r="A32" s="43">
        <v>60</v>
      </c>
      <c r="B32" s="44">
        <v>20.420000000000002</v>
      </c>
      <c r="C32" s="44">
        <v>3.2</v>
      </c>
      <c r="D32" s="44"/>
    </row>
    <row r="33" spans="1:4" x14ac:dyDescent="0.2">
      <c r="A33" s="43">
        <v>61</v>
      </c>
      <c r="B33" s="44">
        <v>19.86</v>
      </c>
      <c r="C33" s="44">
        <v>3.22</v>
      </c>
      <c r="D33" s="44"/>
    </row>
    <row r="34" spans="1:4" x14ac:dyDescent="0.2">
      <c r="A34" s="43">
        <v>62</v>
      </c>
      <c r="B34" s="44">
        <v>19.29</v>
      </c>
      <c r="C34" s="44">
        <v>3.24</v>
      </c>
      <c r="D34" s="44"/>
    </row>
    <row r="35" spans="1:4" x14ac:dyDescent="0.2">
      <c r="A35" s="43">
        <v>63</v>
      </c>
      <c r="B35" s="44">
        <v>18.72</v>
      </c>
      <c r="C35" s="44">
        <v>3.26</v>
      </c>
      <c r="D35" s="44"/>
    </row>
    <row r="36" spans="1:4" x14ac:dyDescent="0.2">
      <c r="A36" s="43">
        <v>64</v>
      </c>
      <c r="B36" s="44">
        <v>18.14</v>
      </c>
      <c r="C36" s="44">
        <v>3.16</v>
      </c>
      <c r="D36" s="44"/>
    </row>
    <row r="37" spans="1:4" x14ac:dyDescent="0.2">
      <c r="A37" s="43">
        <v>65</v>
      </c>
      <c r="B37" s="44">
        <v>17.55</v>
      </c>
      <c r="C37" s="44">
        <v>3.05</v>
      </c>
      <c r="D37" s="44"/>
    </row>
    <row r="38" spans="1:4" x14ac:dyDescent="0.2">
      <c r="A38" s="43">
        <v>66</v>
      </c>
      <c r="B38" s="44">
        <v>16.96</v>
      </c>
      <c r="C38" s="44">
        <v>3.06</v>
      </c>
      <c r="D38" s="44"/>
    </row>
    <row r="39" spans="1:4" x14ac:dyDescent="0.2">
      <c r="A39" s="43">
        <v>67</v>
      </c>
      <c r="B39" s="44">
        <v>16.36</v>
      </c>
      <c r="C39" s="44">
        <v>3.07</v>
      </c>
      <c r="D39" s="44"/>
    </row>
    <row r="40" spans="1:4" x14ac:dyDescent="0.2">
      <c r="A40" s="43">
        <v>68</v>
      </c>
      <c r="B40" s="44">
        <v>15.76</v>
      </c>
      <c r="C40" s="44">
        <v>3.08</v>
      </c>
      <c r="D40" s="44"/>
    </row>
    <row r="41" spans="1:4" x14ac:dyDescent="0.2">
      <c r="A41" s="43">
        <v>69</v>
      </c>
      <c r="B41" s="44">
        <v>15.15</v>
      </c>
      <c r="C41" s="44">
        <v>3.02</v>
      </c>
      <c r="D41" s="44"/>
    </row>
    <row r="42" spans="1:4" x14ac:dyDescent="0.2">
      <c r="A42" s="43">
        <v>70</v>
      </c>
      <c r="B42" s="44">
        <v>14.54</v>
      </c>
      <c r="C42" s="44">
        <v>2.97</v>
      </c>
      <c r="D42" s="44"/>
    </row>
    <row r="43" spans="1:4" x14ac:dyDescent="0.2">
      <c r="A43" s="43">
        <v>71</v>
      </c>
      <c r="B43" s="44">
        <v>13.92</v>
      </c>
      <c r="C43" s="44">
        <v>2.97</v>
      </c>
      <c r="D43" s="44"/>
    </row>
    <row r="44" spans="1:4" x14ac:dyDescent="0.2">
      <c r="A44" s="43">
        <v>72</v>
      </c>
      <c r="B44" s="44">
        <v>13.3</v>
      </c>
      <c r="C44" s="44">
        <v>2.96</v>
      </c>
      <c r="D44" s="44"/>
    </row>
    <row r="45" spans="1:4" x14ac:dyDescent="0.2">
      <c r="A45" s="43">
        <v>73</v>
      </c>
      <c r="B45" s="44">
        <v>12.68</v>
      </c>
      <c r="C45" s="44">
        <v>2.95</v>
      </c>
      <c r="D45" s="44">
        <v>1.85</v>
      </c>
    </row>
    <row r="46" spans="1:4" x14ac:dyDescent="0.2">
      <c r="A46" s="43">
        <v>74</v>
      </c>
      <c r="B46" s="44">
        <v>12.07</v>
      </c>
      <c r="C46" s="44">
        <v>2.81</v>
      </c>
      <c r="D46" s="44">
        <v>1.7</v>
      </c>
    </row>
    <row r="47" spans="1:4" x14ac:dyDescent="0.2">
      <c r="A47" s="43">
        <v>75</v>
      </c>
      <c r="B47" s="44">
        <v>11.47</v>
      </c>
      <c r="C47" s="44">
        <v>2.66</v>
      </c>
      <c r="D47" s="44">
        <v>1.54</v>
      </c>
    </row>
    <row r="48" spans="1:4" x14ac:dyDescent="0.2">
      <c r="A48" s="43">
        <v>76</v>
      </c>
      <c r="B48" s="44">
        <v>10.87</v>
      </c>
      <c r="C48" s="44">
        <v>2.63</v>
      </c>
      <c r="D48" s="44">
        <v>1.4</v>
      </c>
    </row>
    <row r="49" spans="1:4" x14ac:dyDescent="0.2">
      <c r="A49" s="43">
        <v>77</v>
      </c>
      <c r="B49" s="44">
        <v>10.29</v>
      </c>
      <c r="C49" s="44">
        <v>2.59</v>
      </c>
      <c r="D49" s="44">
        <v>1.27</v>
      </c>
    </row>
    <row r="50" spans="1:4" x14ac:dyDescent="0.2">
      <c r="A50" s="43">
        <v>78</v>
      </c>
      <c r="B50" s="44">
        <v>9.7200000000000006</v>
      </c>
      <c r="C50" s="44">
        <v>2.54</v>
      </c>
      <c r="D50" s="44">
        <v>1.1399999999999999</v>
      </c>
    </row>
    <row r="51" spans="1:4" x14ac:dyDescent="0.2">
      <c r="A51" s="43">
        <v>79</v>
      </c>
      <c r="B51" s="44">
        <v>9.15</v>
      </c>
      <c r="C51" s="44">
        <v>2.3199999999999998</v>
      </c>
      <c r="D51" s="44">
        <v>1.02</v>
      </c>
    </row>
    <row r="52" spans="1:4" x14ac:dyDescent="0.2">
      <c r="A52" s="43">
        <v>80</v>
      </c>
      <c r="B52" s="44">
        <v>8.59</v>
      </c>
      <c r="C52" s="44">
        <v>2.09</v>
      </c>
      <c r="D52" s="44">
        <v>0.91</v>
      </c>
    </row>
    <row r="53" spans="1:4" x14ac:dyDescent="0.2">
      <c r="A53" s="43">
        <v>81</v>
      </c>
      <c r="B53" s="44">
        <v>8.0299999999999994</v>
      </c>
      <c r="C53" s="44">
        <v>2.0499999999999998</v>
      </c>
      <c r="D53" s="44">
        <v>0.81</v>
      </c>
    </row>
    <row r="54" spans="1:4" x14ac:dyDescent="0.2">
      <c r="A54" s="43">
        <v>82</v>
      </c>
      <c r="B54" s="44">
        <v>7.47</v>
      </c>
      <c r="C54" s="44">
        <v>2</v>
      </c>
      <c r="D54" s="44">
        <v>0.71</v>
      </c>
    </row>
    <row r="55" spans="1:4" x14ac:dyDescent="0.2">
      <c r="A55" s="43">
        <v>83</v>
      </c>
      <c r="B55" s="44">
        <v>6.92</v>
      </c>
      <c r="C55" s="44">
        <v>1.95</v>
      </c>
      <c r="D55" s="44">
        <v>0.62</v>
      </c>
    </row>
    <row r="56" spans="1:4" x14ac:dyDescent="0.2">
      <c r="A56" s="43">
        <v>84</v>
      </c>
      <c r="B56" s="44">
        <v>6.39</v>
      </c>
      <c r="C56" s="44">
        <v>1.7</v>
      </c>
      <c r="D56" s="44">
        <v>0.54</v>
      </c>
    </row>
    <row r="57" spans="1:4" x14ac:dyDescent="0.2">
      <c r="A57" s="43">
        <v>85</v>
      </c>
      <c r="B57" s="44">
        <v>5.89</v>
      </c>
      <c r="C57" s="44">
        <v>1.45</v>
      </c>
      <c r="D57" s="44">
        <v>0.46</v>
      </c>
    </row>
    <row r="58" spans="1:4" x14ac:dyDescent="0.2">
      <c r="A58" s="43">
        <v>86</v>
      </c>
      <c r="B58" s="44">
        <v>5.41</v>
      </c>
      <c r="C58" s="44">
        <v>1.39</v>
      </c>
      <c r="D58" s="44">
        <v>0.4</v>
      </c>
    </row>
    <row r="59" spans="1:4" x14ac:dyDescent="0.2">
      <c r="A59" s="43">
        <v>87</v>
      </c>
      <c r="B59" s="44">
        <v>4.96</v>
      </c>
      <c r="C59" s="44">
        <v>1.33</v>
      </c>
      <c r="D59" s="44">
        <v>0.34</v>
      </c>
    </row>
    <row r="60" spans="1:4" x14ac:dyDescent="0.2">
      <c r="A60" s="43">
        <v>88</v>
      </c>
      <c r="B60" s="44">
        <v>4.54</v>
      </c>
      <c r="C60" s="44">
        <v>1.26</v>
      </c>
      <c r="D60" s="44">
        <v>0.28999999999999998</v>
      </c>
    </row>
    <row r="61" spans="1:4" x14ac:dyDescent="0.2">
      <c r="A61" s="43">
        <v>89</v>
      </c>
      <c r="B61" s="44">
        <v>4.1399999999999997</v>
      </c>
      <c r="C61" s="44">
        <v>1.01</v>
      </c>
      <c r="D61" s="44">
        <v>0.24</v>
      </c>
    </row>
    <row r="62" spans="1:4" x14ac:dyDescent="0.2">
      <c r="A62" s="43">
        <v>90</v>
      </c>
      <c r="B62" s="44">
        <v>3.77</v>
      </c>
      <c r="C62" s="44">
        <v>0.77</v>
      </c>
      <c r="D62" s="44">
        <v>0.21</v>
      </c>
    </row>
    <row r="63" spans="1:4" x14ac:dyDescent="0.2">
      <c r="A63" s="43">
        <v>91</v>
      </c>
      <c r="B63" s="44">
        <v>3.42</v>
      </c>
      <c r="C63" s="44">
        <v>0.72</v>
      </c>
      <c r="D63" s="44">
        <v>0.17</v>
      </c>
    </row>
    <row r="64" spans="1:4" x14ac:dyDescent="0.2">
      <c r="A64" s="43">
        <v>92</v>
      </c>
      <c r="B64" s="44">
        <v>3.11</v>
      </c>
      <c r="C64" s="44">
        <v>0.67</v>
      </c>
      <c r="D64" s="44">
        <v>0.14000000000000001</v>
      </c>
    </row>
    <row r="65" spans="1:4" x14ac:dyDescent="0.2">
      <c r="A65" s="43">
        <v>93</v>
      </c>
      <c r="B65" s="44">
        <v>2.82</v>
      </c>
      <c r="C65" s="44">
        <v>0.63</v>
      </c>
      <c r="D65" s="44">
        <v>0.12</v>
      </c>
    </row>
    <row r="66" spans="1:4" x14ac:dyDescent="0.2">
      <c r="A66" s="43">
        <v>94</v>
      </c>
      <c r="B66" s="44">
        <v>2.5499999999999998</v>
      </c>
      <c r="C66" s="44">
        <v>0.57999999999999996</v>
      </c>
      <c r="D66" s="44">
        <v>0.1</v>
      </c>
    </row>
    <row r="67" spans="1:4" x14ac:dyDescent="0.2">
      <c r="A67" s="43">
        <v>95</v>
      </c>
      <c r="B67" s="44">
        <v>2.3199999999999998</v>
      </c>
      <c r="C67" s="44">
        <v>0.53</v>
      </c>
      <c r="D67" s="44">
        <v>0.08</v>
      </c>
    </row>
  </sheetData>
  <sheetProtection algorithmName="SHA-512" hashValue="W671SyZDJctjT0K+WSAF9goRor4JGvMe1sg/XGZZ/9YsbELnW5PMl/PZyyTK76JcXZpme15CSJ1wACIjl5d1oA==" saltValue="Y33x8bXsiFCUce2CWTWBFA==" spinCount="100000" sheet="1" objects="1" scenarios="1"/>
  <conditionalFormatting sqref="A6:A21">
    <cfRule type="expression" dxfId="831" priority="11" stopIfTrue="1">
      <formula>MOD(ROW(),2)=0</formula>
    </cfRule>
    <cfRule type="expression" dxfId="830" priority="12" stopIfTrue="1">
      <formula>MOD(ROW(),2)&lt;&gt;0</formula>
    </cfRule>
  </conditionalFormatting>
  <conditionalFormatting sqref="B6:D18 B20:D21 C19:D19">
    <cfRule type="expression" dxfId="829" priority="13" stopIfTrue="1">
      <formula>MOD(ROW(),2)=0</formula>
    </cfRule>
    <cfRule type="expression" dxfId="828" priority="14" stopIfTrue="1">
      <formula>MOD(ROW(),2)&lt;&gt;0</formula>
    </cfRule>
  </conditionalFormatting>
  <conditionalFormatting sqref="A26:A67">
    <cfRule type="expression" dxfId="827" priority="15" stopIfTrue="1">
      <formula>MOD(ROW(),2)=0</formula>
    </cfRule>
    <cfRule type="expression" dxfId="826" priority="16" stopIfTrue="1">
      <formula>MOD(ROW(),2)&lt;&gt;0</formula>
    </cfRule>
  </conditionalFormatting>
  <conditionalFormatting sqref="B26:D67">
    <cfRule type="expression" dxfId="825" priority="17" stopIfTrue="1">
      <formula>MOD(ROW(),2)=0</formula>
    </cfRule>
    <cfRule type="expression" dxfId="824" priority="18" stopIfTrue="1">
      <formula>MOD(ROW(),2)&lt;&gt;0</formula>
    </cfRule>
  </conditionalFormatting>
  <conditionalFormatting sqref="B19">
    <cfRule type="expression" dxfId="823" priority="1" stopIfTrue="1">
      <formula>MOD(ROW(),2)=0</formula>
    </cfRule>
    <cfRule type="expression" dxfId="822" priority="2" stopIfTrue="1">
      <formula>MOD(ROW(),2)&lt;&gt;0</formula>
    </cfRule>
  </conditionalFormatting>
  <pageMargins left="0.7" right="0.7" top="0.75" bottom="0.75" header="0.3" footer="0.3"/>
  <tableParts count="1">
    <tablePart r:id="rId1"/>
  </tablePart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66583-5DD1-4FB3-87BE-E80AD8019B69}">
  <sheetPr codeName="Sheet43"/>
  <dimension ref="A1:D102"/>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x-307</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236</v>
      </c>
      <c r="C9" s="48"/>
      <c r="D9" s="48"/>
    </row>
    <row r="10" spans="1:4" ht="25.5" x14ac:dyDescent="0.2">
      <c r="A10" s="40" t="s">
        <v>6</v>
      </c>
      <c r="B10" s="48" t="s">
        <v>251</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307</v>
      </c>
      <c r="C14" s="48"/>
      <c r="D14" s="48"/>
    </row>
    <row r="15" spans="1:4" x14ac:dyDescent="0.2">
      <c r="A15" s="40" t="s">
        <v>476</v>
      </c>
      <c r="B15" s="48">
        <v>307</v>
      </c>
      <c r="C15" s="48"/>
      <c r="D15" s="48"/>
    </row>
    <row r="16" spans="1:4" x14ac:dyDescent="0.2">
      <c r="A16" s="40" t="s">
        <v>144</v>
      </c>
      <c r="B16" s="48" t="s">
        <v>253</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20</v>
      </c>
      <c r="B27" s="44">
        <v>36.299999999999997</v>
      </c>
      <c r="C27" s="44">
        <v>2.2599999999999998</v>
      </c>
      <c r="D27" s="44"/>
    </row>
    <row r="28" spans="1:4" x14ac:dyDescent="0.2">
      <c r="A28" s="43">
        <v>21</v>
      </c>
      <c r="B28" s="44">
        <v>36</v>
      </c>
      <c r="C28" s="44">
        <v>2.31</v>
      </c>
      <c r="D28" s="44"/>
    </row>
    <row r="29" spans="1:4" x14ac:dyDescent="0.2">
      <c r="A29" s="43">
        <v>22</v>
      </c>
      <c r="B29" s="44">
        <v>35.69</v>
      </c>
      <c r="C29" s="44">
        <v>2.35</v>
      </c>
      <c r="D29" s="44"/>
    </row>
    <row r="30" spans="1:4" x14ac:dyDescent="0.2">
      <c r="A30" s="43">
        <v>23</v>
      </c>
      <c r="B30" s="44">
        <v>35.380000000000003</v>
      </c>
      <c r="C30" s="44">
        <v>2.39</v>
      </c>
      <c r="D30" s="44"/>
    </row>
    <row r="31" spans="1:4" x14ac:dyDescent="0.2">
      <c r="A31" s="43">
        <v>24</v>
      </c>
      <c r="B31" s="44">
        <v>35.07</v>
      </c>
      <c r="C31" s="44">
        <v>2.44</v>
      </c>
      <c r="D31" s="44"/>
    </row>
    <row r="32" spans="1:4" x14ac:dyDescent="0.2">
      <c r="A32" s="43">
        <v>25</v>
      </c>
      <c r="B32" s="44">
        <v>34.74</v>
      </c>
      <c r="C32" s="44">
        <v>2.48</v>
      </c>
      <c r="D32" s="44"/>
    </row>
    <row r="33" spans="1:4" x14ac:dyDescent="0.2">
      <c r="A33" s="43">
        <v>26</v>
      </c>
      <c r="B33" s="44">
        <v>34.409999999999997</v>
      </c>
      <c r="C33" s="44">
        <v>2.5299999999999998</v>
      </c>
      <c r="D33" s="44"/>
    </row>
    <row r="34" spans="1:4" x14ac:dyDescent="0.2">
      <c r="A34" s="43">
        <v>27</v>
      </c>
      <c r="B34" s="44">
        <v>34.08</v>
      </c>
      <c r="C34" s="44">
        <v>2.57</v>
      </c>
      <c r="D34" s="44"/>
    </row>
    <row r="35" spans="1:4" x14ac:dyDescent="0.2">
      <c r="A35" s="43">
        <v>28</v>
      </c>
      <c r="B35" s="44">
        <v>33.729999999999997</v>
      </c>
      <c r="C35" s="44">
        <v>2.62</v>
      </c>
      <c r="D35" s="44"/>
    </row>
    <row r="36" spans="1:4" x14ac:dyDescent="0.2">
      <c r="A36" s="43">
        <v>29</v>
      </c>
      <c r="B36" s="44">
        <v>33.380000000000003</v>
      </c>
      <c r="C36" s="44">
        <v>2.66</v>
      </c>
      <c r="D36" s="44"/>
    </row>
    <row r="37" spans="1:4" x14ac:dyDescent="0.2">
      <c r="A37" s="43">
        <v>30</v>
      </c>
      <c r="B37" s="44">
        <v>33.020000000000003</v>
      </c>
      <c r="C37" s="44">
        <v>2.71</v>
      </c>
      <c r="D37" s="44"/>
    </row>
    <row r="38" spans="1:4" x14ac:dyDescent="0.2">
      <c r="A38" s="43">
        <v>31</v>
      </c>
      <c r="B38" s="44">
        <v>32.659999999999997</v>
      </c>
      <c r="C38" s="44">
        <v>2.76</v>
      </c>
      <c r="D38" s="44"/>
    </row>
    <row r="39" spans="1:4" x14ac:dyDescent="0.2">
      <c r="A39" s="43">
        <v>32</v>
      </c>
      <c r="B39" s="44">
        <v>32.28</v>
      </c>
      <c r="C39" s="44">
        <v>2.81</v>
      </c>
      <c r="D39" s="44"/>
    </row>
    <row r="40" spans="1:4" x14ac:dyDescent="0.2">
      <c r="A40" s="43">
        <v>33</v>
      </c>
      <c r="B40" s="44">
        <v>31.9</v>
      </c>
      <c r="C40" s="44">
        <v>2.86</v>
      </c>
      <c r="D40" s="44"/>
    </row>
    <row r="41" spans="1:4" x14ac:dyDescent="0.2">
      <c r="A41" s="43">
        <v>34</v>
      </c>
      <c r="B41" s="44">
        <v>31.52</v>
      </c>
      <c r="C41" s="44">
        <v>2.91</v>
      </c>
      <c r="D41" s="44"/>
    </row>
    <row r="42" spans="1:4" x14ac:dyDescent="0.2">
      <c r="A42" s="43">
        <v>35</v>
      </c>
      <c r="B42" s="44">
        <v>31.12</v>
      </c>
      <c r="C42" s="44">
        <v>2.97</v>
      </c>
      <c r="D42" s="44"/>
    </row>
    <row r="43" spans="1:4" x14ac:dyDescent="0.2">
      <c r="A43" s="43">
        <v>36</v>
      </c>
      <c r="B43" s="44">
        <v>30.72</v>
      </c>
      <c r="C43" s="44">
        <v>3.02</v>
      </c>
      <c r="D43" s="44"/>
    </row>
    <row r="44" spans="1:4" x14ac:dyDescent="0.2">
      <c r="A44" s="43">
        <v>37</v>
      </c>
      <c r="B44" s="44">
        <v>30.3</v>
      </c>
      <c r="C44" s="44">
        <v>3.07</v>
      </c>
      <c r="D44" s="44"/>
    </row>
    <row r="45" spans="1:4" x14ac:dyDescent="0.2">
      <c r="A45" s="43">
        <v>38</v>
      </c>
      <c r="B45" s="44">
        <v>29.88</v>
      </c>
      <c r="C45" s="44">
        <v>3.12</v>
      </c>
      <c r="D45" s="44"/>
    </row>
    <row r="46" spans="1:4" x14ac:dyDescent="0.2">
      <c r="A46" s="43">
        <v>39</v>
      </c>
      <c r="B46" s="44">
        <v>29.46</v>
      </c>
      <c r="C46" s="44">
        <v>3.18</v>
      </c>
      <c r="D46" s="44"/>
    </row>
    <row r="47" spans="1:4" x14ac:dyDescent="0.2">
      <c r="A47" s="43">
        <v>40</v>
      </c>
      <c r="B47" s="44">
        <v>29.02</v>
      </c>
      <c r="C47" s="44">
        <v>3.23</v>
      </c>
      <c r="D47" s="44"/>
    </row>
    <row r="48" spans="1:4" x14ac:dyDescent="0.2">
      <c r="A48" s="43">
        <v>41</v>
      </c>
      <c r="B48" s="44">
        <v>28.58</v>
      </c>
      <c r="C48" s="44">
        <v>3.28</v>
      </c>
      <c r="D48" s="44"/>
    </row>
    <row r="49" spans="1:4" x14ac:dyDescent="0.2">
      <c r="A49" s="43">
        <v>42</v>
      </c>
      <c r="B49" s="44">
        <v>28.13</v>
      </c>
      <c r="C49" s="44">
        <v>3.34</v>
      </c>
      <c r="D49" s="44"/>
    </row>
    <row r="50" spans="1:4" x14ac:dyDescent="0.2">
      <c r="A50" s="43">
        <v>43</v>
      </c>
      <c r="B50" s="44">
        <v>27.67</v>
      </c>
      <c r="C50" s="44">
        <v>3.39</v>
      </c>
      <c r="D50" s="44"/>
    </row>
    <row r="51" spans="1:4" x14ac:dyDescent="0.2">
      <c r="A51" s="43">
        <v>44</v>
      </c>
      <c r="B51" s="44">
        <v>27.21</v>
      </c>
      <c r="C51" s="44">
        <v>3.44</v>
      </c>
      <c r="D51" s="44"/>
    </row>
    <row r="52" spans="1:4" x14ac:dyDescent="0.2">
      <c r="A52" s="43">
        <v>45</v>
      </c>
      <c r="B52" s="44">
        <v>26.74</v>
      </c>
      <c r="C52" s="44">
        <v>3.5</v>
      </c>
      <c r="D52" s="44"/>
    </row>
    <row r="53" spans="1:4" x14ac:dyDescent="0.2">
      <c r="A53" s="43">
        <v>46</v>
      </c>
      <c r="B53" s="44">
        <v>26.26</v>
      </c>
      <c r="C53" s="44">
        <v>3.55</v>
      </c>
      <c r="D53" s="44"/>
    </row>
    <row r="54" spans="1:4" x14ac:dyDescent="0.2">
      <c r="A54" s="43">
        <v>47</v>
      </c>
      <c r="B54" s="44">
        <v>25.78</v>
      </c>
      <c r="C54" s="44">
        <v>3.6</v>
      </c>
      <c r="D54" s="44"/>
    </row>
    <row r="55" spans="1:4" x14ac:dyDescent="0.2">
      <c r="A55" s="43">
        <v>48</v>
      </c>
      <c r="B55" s="44">
        <v>25.28</v>
      </c>
      <c r="C55" s="44">
        <v>3.65</v>
      </c>
      <c r="D55" s="44"/>
    </row>
    <row r="56" spans="1:4" x14ac:dyDescent="0.2">
      <c r="A56" s="43">
        <v>49</v>
      </c>
      <c r="B56" s="44">
        <v>24.79</v>
      </c>
      <c r="C56" s="44">
        <v>3.69</v>
      </c>
      <c r="D56" s="44"/>
    </row>
    <row r="57" spans="1:4" x14ac:dyDescent="0.2">
      <c r="A57" s="43">
        <v>50</v>
      </c>
      <c r="B57" s="44">
        <v>24.28</v>
      </c>
      <c r="C57" s="44">
        <v>3.74</v>
      </c>
      <c r="D57" s="44"/>
    </row>
    <row r="58" spans="1:4" x14ac:dyDescent="0.2">
      <c r="A58" s="43">
        <v>51</v>
      </c>
      <c r="B58" s="44">
        <v>23.77</v>
      </c>
      <c r="C58" s="44">
        <v>3.79</v>
      </c>
      <c r="D58" s="44"/>
    </row>
    <row r="59" spans="1:4" x14ac:dyDescent="0.2">
      <c r="A59" s="43">
        <v>52</v>
      </c>
      <c r="B59" s="44">
        <v>23.25</v>
      </c>
      <c r="C59" s="44">
        <v>3.84</v>
      </c>
      <c r="D59" s="44"/>
    </row>
    <row r="60" spans="1:4" x14ac:dyDescent="0.2">
      <c r="A60" s="43">
        <v>53</v>
      </c>
      <c r="B60" s="44">
        <v>22.72</v>
      </c>
      <c r="C60" s="44">
        <v>3.88</v>
      </c>
      <c r="D60" s="44"/>
    </row>
    <row r="61" spans="1:4" x14ac:dyDescent="0.2">
      <c r="A61" s="43">
        <v>54</v>
      </c>
      <c r="B61" s="44">
        <v>22.19</v>
      </c>
      <c r="C61" s="44">
        <v>3.92</v>
      </c>
      <c r="D61" s="44"/>
    </row>
    <row r="62" spans="1:4" x14ac:dyDescent="0.2">
      <c r="A62" s="43">
        <v>55</v>
      </c>
      <c r="B62" s="44">
        <v>21.66</v>
      </c>
      <c r="C62" s="44">
        <v>3.96</v>
      </c>
      <c r="D62" s="44"/>
    </row>
    <row r="63" spans="1:4" x14ac:dyDescent="0.2">
      <c r="A63" s="43">
        <v>56</v>
      </c>
      <c r="B63" s="44">
        <v>21.13</v>
      </c>
      <c r="C63" s="44">
        <v>3.99</v>
      </c>
      <c r="D63" s="44"/>
    </row>
    <row r="64" spans="1:4" x14ac:dyDescent="0.2">
      <c r="A64" s="43">
        <v>57</v>
      </c>
      <c r="B64" s="44">
        <v>20.59</v>
      </c>
      <c r="C64" s="44">
        <v>4.0199999999999996</v>
      </c>
      <c r="D64" s="44"/>
    </row>
    <row r="65" spans="1:4" x14ac:dyDescent="0.2">
      <c r="A65" s="43">
        <v>58</v>
      </c>
      <c r="B65" s="44">
        <v>20.05</v>
      </c>
      <c r="C65" s="44">
        <v>4.04</v>
      </c>
      <c r="D65" s="44"/>
    </row>
    <row r="66" spans="1:4" x14ac:dyDescent="0.2">
      <c r="A66" s="43">
        <v>59</v>
      </c>
      <c r="B66" s="44">
        <v>19.5</v>
      </c>
      <c r="C66" s="44">
        <v>4.0599999999999996</v>
      </c>
      <c r="D66" s="44"/>
    </row>
    <row r="67" spans="1:4" x14ac:dyDescent="0.2">
      <c r="A67" s="43">
        <v>60</v>
      </c>
      <c r="B67" s="44">
        <v>18.95</v>
      </c>
      <c r="C67" s="44">
        <v>4.0599999999999996</v>
      </c>
      <c r="D67" s="44"/>
    </row>
    <row r="68" spans="1:4" x14ac:dyDescent="0.2">
      <c r="A68" s="43">
        <v>61</v>
      </c>
      <c r="B68" s="44">
        <v>18.399999999999999</v>
      </c>
      <c r="C68" s="44">
        <v>4.08</v>
      </c>
      <c r="D68" s="44"/>
    </row>
    <row r="69" spans="1:4" x14ac:dyDescent="0.2">
      <c r="A69" s="43">
        <v>62</v>
      </c>
      <c r="B69" s="44">
        <v>17.84</v>
      </c>
      <c r="C69" s="44">
        <v>4.09</v>
      </c>
      <c r="D69" s="44"/>
    </row>
    <row r="70" spans="1:4" x14ac:dyDescent="0.2">
      <c r="A70" s="43">
        <v>63</v>
      </c>
      <c r="B70" s="44">
        <v>17.28</v>
      </c>
      <c r="C70" s="44">
        <v>4.09</v>
      </c>
      <c r="D70" s="44"/>
    </row>
    <row r="71" spans="1:4" x14ac:dyDescent="0.2">
      <c r="A71" s="43">
        <v>64</v>
      </c>
      <c r="B71" s="44">
        <v>16.72</v>
      </c>
      <c r="C71" s="44">
        <v>3.95</v>
      </c>
      <c r="D71" s="44"/>
    </row>
    <row r="72" spans="1:4" x14ac:dyDescent="0.2">
      <c r="A72" s="43">
        <v>65</v>
      </c>
      <c r="B72" s="44">
        <v>16.149999999999999</v>
      </c>
      <c r="C72" s="44">
        <v>3.79</v>
      </c>
      <c r="D72" s="44"/>
    </row>
    <row r="73" spans="1:4" x14ac:dyDescent="0.2">
      <c r="A73" s="43">
        <v>66</v>
      </c>
      <c r="B73" s="44">
        <v>15.59</v>
      </c>
      <c r="C73" s="44">
        <v>3.79</v>
      </c>
      <c r="D73" s="44"/>
    </row>
    <row r="74" spans="1:4" x14ac:dyDescent="0.2">
      <c r="A74" s="43">
        <v>67</v>
      </c>
      <c r="B74" s="44">
        <v>15.02</v>
      </c>
      <c r="C74" s="44">
        <v>3.78</v>
      </c>
      <c r="D74" s="44"/>
    </row>
    <row r="75" spans="1:4" x14ac:dyDescent="0.2">
      <c r="A75" s="43">
        <v>68</v>
      </c>
      <c r="B75" s="44">
        <v>14.44</v>
      </c>
      <c r="C75" s="44">
        <v>3.76</v>
      </c>
      <c r="D75" s="44"/>
    </row>
    <row r="76" spans="1:4" x14ac:dyDescent="0.2">
      <c r="A76" s="43">
        <v>69</v>
      </c>
      <c r="B76" s="44">
        <v>13.86</v>
      </c>
      <c r="C76" s="44">
        <v>3.68</v>
      </c>
      <c r="D76" s="44"/>
    </row>
    <row r="77" spans="1:4" x14ac:dyDescent="0.2">
      <c r="A77" s="43">
        <v>70</v>
      </c>
      <c r="B77" s="44">
        <v>13.28</v>
      </c>
      <c r="C77" s="44">
        <v>3.58</v>
      </c>
      <c r="D77" s="44"/>
    </row>
    <row r="78" spans="1:4" x14ac:dyDescent="0.2">
      <c r="A78" s="43">
        <v>71</v>
      </c>
      <c r="B78" s="44">
        <v>12.7</v>
      </c>
      <c r="C78" s="44">
        <v>3.56</v>
      </c>
      <c r="D78" s="44"/>
    </row>
    <row r="79" spans="1:4" x14ac:dyDescent="0.2">
      <c r="A79" s="43">
        <v>72</v>
      </c>
      <c r="B79" s="44">
        <v>12.13</v>
      </c>
      <c r="C79" s="44">
        <v>3.53</v>
      </c>
      <c r="D79" s="44"/>
    </row>
    <row r="80" spans="1:4" x14ac:dyDescent="0.2">
      <c r="A80" s="43">
        <v>73</v>
      </c>
      <c r="B80" s="44">
        <v>11.55</v>
      </c>
      <c r="C80" s="44">
        <v>3.49</v>
      </c>
      <c r="D80" s="44">
        <v>2.0499999999999998</v>
      </c>
    </row>
    <row r="81" spans="1:4" x14ac:dyDescent="0.2">
      <c r="A81" s="43">
        <v>74</v>
      </c>
      <c r="B81" s="44">
        <v>10.99</v>
      </c>
      <c r="C81" s="44">
        <v>3.29</v>
      </c>
      <c r="D81" s="44">
        <v>1.87</v>
      </c>
    </row>
    <row r="82" spans="1:4" x14ac:dyDescent="0.2">
      <c r="A82" s="43">
        <v>75</v>
      </c>
      <c r="B82" s="44">
        <v>10.44</v>
      </c>
      <c r="C82" s="44">
        <v>3.09</v>
      </c>
      <c r="D82" s="44">
        <v>1.7</v>
      </c>
    </row>
    <row r="83" spans="1:4" x14ac:dyDescent="0.2">
      <c r="A83" s="43">
        <v>76</v>
      </c>
      <c r="B83" s="44">
        <v>9.91</v>
      </c>
      <c r="C83" s="44">
        <v>3.03</v>
      </c>
      <c r="D83" s="44">
        <v>1.56</v>
      </c>
    </row>
    <row r="84" spans="1:4" x14ac:dyDescent="0.2">
      <c r="A84" s="43">
        <v>77</v>
      </c>
      <c r="B84" s="44">
        <v>9.39</v>
      </c>
      <c r="C84" s="44">
        <v>2.96</v>
      </c>
      <c r="D84" s="44">
        <v>1.42</v>
      </c>
    </row>
    <row r="85" spans="1:4" x14ac:dyDescent="0.2">
      <c r="A85" s="43">
        <v>78</v>
      </c>
      <c r="B85" s="44">
        <v>8.8800000000000008</v>
      </c>
      <c r="C85" s="44">
        <v>2.88</v>
      </c>
      <c r="D85" s="44">
        <v>1.3</v>
      </c>
    </row>
    <row r="86" spans="1:4" x14ac:dyDescent="0.2">
      <c r="A86" s="43">
        <v>79</v>
      </c>
      <c r="B86" s="44">
        <v>8.3800000000000008</v>
      </c>
      <c r="C86" s="44">
        <v>2.6</v>
      </c>
      <c r="D86" s="44">
        <v>1.1599999999999999</v>
      </c>
    </row>
    <row r="87" spans="1:4" x14ac:dyDescent="0.2">
      <c r="A87" s="43">
        <v>80</v>
      </c>
      <c r="B87" s="44">
        <v>7.88</v>
      </c>
      <c r="C87" s="44">
        <v>2.33</v>
      </c>
      <c r="D87" s="44">
        <v>1.02</v>
      </c>
    </row>
    <row r="88" spans="1:4" x14ac:dyDescent="0.2">
      <c r="A88" s="43">
        <v>81</v>
      </c>
      <c r="B88" s="44">
        <v>7.39</v>
      </c>
      <c r="C88" s="44">
        <v>2.2599999999999998</v>
      </c>
      <c r="D88" s="44">
        <v>0.92</v>
      </c>
    </row>
    <row r="89" spans="1:4" x14ac:dyDescent="0.2">
      <c r="A89" s="43">
        <v>82</v>
      </c>
      <c r="B89" s="44">
        <v>6.9</v>
      </c>
      <c r="C89" s="44">
        <v>2.19</v>
      </c>
      <c r="D89" s="44">
        <v>0.82</v>
      </c>
    </row>
    <row r="90" spans="1:4" x14ac:dyDescent="0.2">
      <c r="A90" s="43">
        <v>83</v>
      </c>
      <c r="B90" s="44">
        <v>6.41</v>
      </c>
      <c r="C90" s="44">
        <v>2.11</v>
      </c>
      <c r="D90" s="44">
        <v>0.72</v>
      </c>
    </row>
    <row r="91" spans="1:4" x14ac:dyDescent="0.2">
      <c r="A91" s="43">
        <v>84</v>
      </c>
      <c r="B91" s="44">
        <v>5.95</v>
      </c>
      <c r="C91" s="44">
        <v>1.83</v>
      </c>
      <c r="D91" s="44">
        <v>0.62</v>
      </c>
    </row>
    <row r="92" spans="1:4" x14ac:dyDescent="0.2">
      <c r="A92" s="43">
        <v>85</v>
      </c>
      <c r="B92" s="44">
        <v>5.5</v>
      </c>
      <c r="C92" s="44">
        <v>1.55</v>
      </c>
      <c r="D92" s="44">
        <v>0.53</v>
      </c>
    </row>
    <row r="93" spans="1:4" x14ac:dyDescent="0.2">
      <c r="A93" s="43">
        <v>86</v>
      </c>
      <c r="B93" s="44">
        <v>5.07</v>
      </c>
      <c r="C93" s="44">
        <v>1.47</v>
      </c>
      <c r="D93" s="44">
        <v>0.46</v>
      </c>
    </row>
    <row r="94" spans="1:4" x14ac:dyDescent="0.2">
      <c r="A94" s="43">
        <v>87</v>
      </c>
      <c r="B94" s="44">
        <v>4.67</v>
      </c>
      <c r="C94" s="44">
        <v>1.39</v>
      </c>
      <c r="D94" s="44">
        <v>0.4</v>
      </c>
    </row>
    <row r="95" spans="1:4" x14ac:dyDescent="0.2">
      <c r="A95" s="43">
        <v>88</v>
      </c>
      <c r="B95" s="44">
        <v>4.3</v>
      </c>
      <c r="C95" s="44">
        <v>1.31</v>
      </c>
      <c r="D95" s="44">
        <v>0.35</v>
      </c>
    </row>
    <row r="96" spans="1:4" x14ac:dyDescent="0.2">
      <c r="A96" s="43">
        <v>89</v>
      </c>
      <c r="B96" s="44">
        <v>3.94</v>
      </c>
      <c r="C96" s="44">
        <v>1.04</v>
      </c>
      <c r="D96" s="44">
        <v>0.28999999999999998</v>
      </c>
    </row>
    <row r="97" spans="1:4" x14ac:dyDescent="0.2">
      <c r="A97" s="43">
        <v>90</v>
      </c>
      <c r="B97" s="44">
        <v>3.6</v>
      </c>
      <c r="C97" s="44">
        <v>0.79</v>
      </c>
      <c r="D97" s="44">
        <v>0.23</v>
      </c>
    </row>
    <row r="98" spans="1:4" x14ac:dyDescent="0.2">
      <c r="A98" s="43">
        <v>91</v>
      </c>
      <c r="B98" s="44">
        <v>3.28</v>
      </c>
      <c r="C98" s="44">
        <v>0.74</v>
      </c>
      <c r="D98" s="44">
        <v>0.2</v>
      </c>
    </row>
    <row r="99" spans="1:4" x14ac:dyDescent="0.2">
      <c r="A99" s="43">
        <v>92</v>
      </c>
      <c r="B99" s="44">
        <v>2.99</v>
      </c>
      <c r="C99" s="44">
        <v>0.69</v>
      </c>
      <c r="D99" s="44">
        <v>0.17</v>
      </c>
    </row>
    <row r="100" spans="1:4" x14ac:dyDescent="0.2">
      <c r="A100" s="43">
        <v>93</v>
      </c>
      <c r="B100" s="44">
        <v>2.72</v>
      </c>
      <c r="C100" s="44">
        <v>0.64</v>
      </c>
      <c r="D100" s="44">
        <v>0.14000000000000001</v>
      </c>
    </row>
    <row r="101" spans="1:4" x14ac:dyDescent="0.2">
      <c r="A101" s="43">
        <v>94</v>
      </c>
      <c r="B101" s="44">
        <v>2.4700000000000002</v>
      </c>
      <c r="C101" s="44">
        <v>0.59</v>
      </c>
      <c r="D101" s="44">
        <v>0.12</v>
      </c>
    </row>
    <row r="102" spans="1:4" x14ac:dyDescent="0.2">
      <c r="A102" s="43">
        <v>95</v>
      </c>
      <c r="B102" s="44">
        <v>2.25</v>
      </c>
      <c r="C102" s="44">
        <v>0.54</v>
      </c>
      <c r="D102" s="44">
        <v>0.1</v>
      </c>
    </row>
  </sheetData>
  <sheetProtection algorithmName="SHA-512" hashValue="WIFnehfU4w83lpZgJKe5aARyN/WAauM6COcN7AlMV8oEPvNkA4iFmNW1lFhNqrKhmCvKWVj64d1h6HEaBIISVg==" saltValue="AJeKX+OiuB8cRYokXh0s3g==" spinCount="100000" sheet="1" objects="1" scenarios="1"/>
  <conditionalFormatting sqref="A6:A21">
    <cfRule type="expression" dxfId="819" priority="11" stopIfTrue="1">
      <formula>MOD(ROW(),2)=0</formula>
    </cfRule>
    <cfRule type="expression" dxfId="818" priority="12" stopIfTrue="1">
      <formula>MOD(ROW(),2)&lt;&gt;0</formula>
    </cfRule>
  </conditionalFormatting>
  <conditionalFormatting sqref="B6:D18 B20:D21 C19:D19">
    <cfRule type="expression" dxfId="817" priority="13" stopIfTrue="1">
      <formula>MOD(ROW(),2)=0</formula>
    </cfRule>
    <cfRule type="expression" dxfId="816" priority="14" stopIfTrue="1">
      <formula>MOD(ROW(),2)&lt;&gt;0</formula>
    </cfRule>
  </conditionalFormatting>
  <conditionalFormatting sqref="A26:A102">
    <cfRule type="expression" dxfId="815" priority="15" stopIfTrue="1">
      <formula>MOD(ROW(),2)=0</formula>
    </cfRule>
    <cfRule type="expression" dxfId="814" priority="16" stopIfTrue="1">
      <formula>MOD(ROW(),2)&lt;&gt;0</formula>
    </cfRule>
  </conditionalFormatting>
  <conditionalFormatting sqref="B26:D102">
    <cfRule type="expression" dxfId="813" priority="17" stopIfTrue="1">
      <formula>MOD(ROW(),2)=0</formula>
    </cfRule>
    <cfRule type="expression" dxfId="812" priority="18" stopIfTrue="1">
      <formula>MOD(ROW(),2)&lt;&gt;0</formula>
    </cfRule>
  </conditionalFormatting>
  <conditionalFormatting sqref="B19">
    <cfRule type="expression" dxfId="811" priority="1" stopIfTrue="1">
      <formula>MOD(ROW(),2)=0</formula>
    </cfRule>
    <cfRule type="expression" dxfId="810" priority="2" stopIfTrue="1">
      <formula>MOD(ROW(),2)&lt;&gt;0</formula>
    </cfRule>
  </conditionalFormatting>
  <pageMargins left="0.7" right="0.7" top="0.75" bottom="0.75" header="0.3" footer="0.3"/>
  <tableParts count="1">
    <tablePart r:id="rId1"/>
  </tablePart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7FB20-3920-42F7-8C4E-F3368090C6EC}">
  <sheetPr codeName="Sheet44"/>
  <dimension ref="A1:D102"/>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x-308</v>
      </c>
    </row>
    <row r="6" spans="1:4" x14ac:dyDescent="0.2">
      <c r="A6" s="40" t="s">
        <v>472</v>
      </c>
      <c r="B6" s="48" t="s">
        <v>473</v>
      </c>
      <c r="C6" s="48"/>
      <c r="D6" s="48"/>
    </row>
    <row r="7" spans="1:4" x14ac:dyDescent="0.2">
      <c r="A7" s="40" t="s">
        <v>474</v>
      </c>
      <c r="B7" s="48" t="s">
        <v>31</v>
      </c>
      <c r="C7" s="48"/>
      <c r="D7" s="48"/>
    </row>
    <row r="8" spans="1:4" x14ac:dyDescent="0.2">
      <c r="A8" s="40" t="s">
        <v>137</v>
      </c>
      <c r="B8" s="48">
        <v>2006</v>
      </c>
      <c r="C8" s="48"/>
      <c r="D8" s="48"/>
    </row>
    <row r="9" spans="1:4" x14ac:dyDescent="0.2">
      <c r="A9" s="40" t="s">
        <v>138</v>
      </c>
      <c r="B9" s="48" t="s">
        <v>236</v>
      </c>
      <c r="C9" s="48"/>
      <c r="D9" s="48"/>
    </row>
    <row r="10" spans="1:4" ht="25.5" x14ac:dyDescent="0.2">
      <c r="A10" s="40" t="s">
        <v>6</v>
      </c>
      <c r="B10" s="48" t="s">
        <v>251</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1</v>
      </c>
      <c r="C13" s="48"/>
      <c r="D13" s="48"/>
    </row>
    <row r="14" spans="1:4" x14ac:dyDescent="0.2">
      <c r="A14" s="40" t="s">
        <v>142</v>
      </c>
      <c r="B14" s="48">
        <v>308</v>
      </c>
      <c r="C14" s="48"/>
      <c r="D14" s="48"/>
    </row>
    <row r="15" spans="1:4" x14ac:dyDescent="0.2">
      <c r="A15" s="40" t="s">
        <v>476</v>
      </c>
      <c r="B15" s="48">
        <v>308</v>
      </c>
      <c r="C15" s="48"/>
      <c r="D15" s="48"/>
    </row>
    <row r="16" spans="1:4" x14ac:dyDescent="0.2">
      <c r="A16" s="40" t="s">
        <v>144</v>
      </c>
      <c r="B16" s="48" t="s">
        <v>255</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20</v>
      </c>
      <c r="B27" s="44">
        <v>36.299999999999997</v>
      </c>
      <c r="C27" s="44">
        <v>2.2599999999999998</v>
      </c>
      <c r="D27" s="44"/>
    </row>
    <row r="28" spans="1:4" x14ac:dyDescent="0.2">
      <c r="A28" s="43">
        <v>21</v>
      </c>
      <c r="B28" s="44">
        <v>36</v>
      </c>
      <c r="C28" s="44">
        <v>2.31</v>
      </c>
      <c r="D28" s="44"/>
    </row>
    <row r="29" spans="1:4" x14ac:dyDescent="0.2">
      <c r="A29" s="43">
        <v>22</v>
      </c>
      <c r="B29" s="44">
        <v>35.69</v>
      </c>
      <c r="C29" s="44">
        <v>2.35</v>
      </c>
      <c r="D29" s="44"/>
    </row>
    <row r="30" spans="1:4" x14ac:dyDescent="0.2">
      <c r="A30" s="43">
        <v>23</v>
      </c>
      <c r="B30" s="44">
        <v>35.380000000000003</v>
      </c>
      <c r="C30" s="44">
        <v>2.39</v>
      </c>
      <c r="D30" s="44"/>
    </row>
    <row r="31" spans="1:4" x14ac:dyDescent="0.2">
      <c r="A31" s="43">
        <v>24</v>
      </c>
      <c r="B31" s="44">
        <v>35.07</v>
      </c>
      <c r="C31" s="44">
        <v>2.44</v>
      </c>
      <c r="D31" s="44"/>
    </row>
    <row r="32" spans="1:4" x14ac:dyDescent="0.2">
      <c r="A32" s="43">
        <v>25</v>
      </c>
      <c r="B32" s="44">
        <v>34.74</v>
      </c>
      <c r="C32" s="44">
        <v>2.48</v>
      </c>
      <c r="D32" s="44"/>
    </row>
    <row r="33" spans="1:4" x14ac:dyDescent="0.2">
      <c r="A33" s="43">
        <v>26</v>
      </c>
      <c r="B33" s="44">
        <v>34.409999999999997</v>
      </c>
      <c r="C33" s="44">
        <v>2.5299999999999998</v>
      </c>
      <c r="D33" s="44"/>
    </row>
    <row r="34" spans="1:4" x14ac:dyDescent="0.2">
      <c r="A34" s="43">
        <v>27</v>
      </c>
      <c r="B34" s="44">
        <v>34.08</v>
      </c>
      <c r="C34" s="44">
        <v>2.57</v>
      </c>
      <c r="D34" s="44"/>
    </row>
    <row r="35" spans="1:4" x14ac:dyDescent="0.2">
      <c r="A35" s="43">
        <v>28</v>
      </c>
      <c r="B35" s="44">
        <v>33.729999999999997</v>
      </c>
      <c r="C35" s="44">
        <v>2.62</v>
      </c>
      <c r="D35" s="44"/>
    </row>
    <row r="36" spans="1:4" x14ac:dyDescent="0.2">
      <c r="A36" s="43">
        <v>29</v>
      </c>
      <c r="B36" s="44">
        <v>33.380000000000003</v>
      </c>
      <c r="C36" s="44">
        <v>2.66</v>
      </c>
      <c r="D36" s="44"/>
    </row>
    <row r="37" spans="1:4" x14ac:dyDescent="0.2">
      <c r="A37" s="43">
        <v>30</v>
      </c>
      <c r="B37" s="44">
        <v>33.020000000000003</v>
      </c>
      <c r="C37" s="44">
        <v>2.71</v>
      </c>
      <c r="D37" s="44"/>
    </row>
    <row r="38" spans="1:4" x14ac:dyDescent="0.2">
      <c r="A38" s="43">
        <v>31</v>
      </c>
      <c r="B38" s="44">
        <v>32.659999999999997</v>
      </c>
      <c r="C38" s="44">
        <v>2.76</v>
      </c>
      <c r="D38" s="44"/>
    </row>
    <row r="39" spans="1:4" x14ac:dyDescent="0.2">
      <c r="A39" s="43">
        <v>32</v>
      </c>
      <c r="B39" s="44">
        <v>32.28</v>
      </c>
      <c r="C39" s="44">
        <v>2.81</v>
      </c>
      <c r="D39" s="44"/>
    </row>
    <row r="40" spans="1:4" x14ac:dyDescent="0.2">
      <c r="A40" s="43">
        <v>33</v>
      </c>
      <c r="B40" s="44">
        <v>31.9</v>
      </c>
      <c r="C40" s="44">
        <v>2.86</v>
      </c>
      <c r="D40" s="44"/>
    </row>
    <row r="41" spans="1:4" x14ac:dyDescent="0.2">
      <c r="A41" s="43">
        <v>34</v>
      </c>
      <c r="B41" s="44">
        <v>31.52</v>
      </c>
      <c r="C41" s="44">
        <v>2.91</v>
      </c>
      <c r="D41" s="44"/>
    </row>
    <row r="42" spans="1:4" x14ac:dyDescent="0.2">
      <c r="A42" s="43">
        <v>35</v>
      </c>
      <c r="B42" s="44">
        <v>31.12</v>
      </c>
      <c r="C42" s="44">
        <v>2.97</v>
      </c>
      <c r="D42" s="44"/>
    </row>
    <row r="43" spans="1:4" x14ac:dyDescent="0.2">
      <c r="A43" s="43">
        <v>36</v>
      </c>
      <c r="B43" s="44">
        <v>30.72</v>
      </c>
      <c r="C43" s="44">
        <v>3.02</v>
      </c>
      <c r="D43" s="44"/>
    </row>
    <row r="44" spans="1:4" x14ac:dyDescent="0.2">
      <c r="A44" s="43">
        <v>37</v>
      </c>
      <c r="B44" s="44">
        <v>30.3</v>
      </c>
      <c r="C44" s="44">
        <v>3.07</v>
      </c>
      <c r="D44" s="44"/>
    </row>
    <row r="45" spans="1:4" x14ac:dyDescent="0.2">
      <c r="A45" s="43">
        <v>38</v>
      </c>
      <c r="B45" s="44">
        <v>29.88</v>
      </c>
      <c r="C45" s="44">
        <v>3.12</v>
      </c>
      <c r="D45" s="44"/>
    </row>
    <row r="46" spans="1:4" x14ac:dyDescent="0.2">
      <c r="A46" s="43">
        <v>39</v>
      </c>
      <c r="B46" s="44">
        <v>29.46</v>
      </c>
      <c r="C46" s="44">
        <v>3.18</v>
      </c>
      <c r="D46" s="44"/>
    </row>
    <row r="47" spans="1:4" x14ac:dyDescent="0.2">
      <c r="A47" s="43">
        <v>40</v>
      </c>
      <c r="B47" s="44">
        <v>29.02</v>
      </c>
      <c r="C47" s="44">
        <v>3.23</v>
      </c>
      <c r="D47" s="44"/>
    </row>
    <row r="48" spans="1:4" x14ac:dyDescent="0.2">
      <c r="A48" s="43">
        <v>41</v>
      </c>
      <c r="B48" s="44">
        <v>28.58</v>
      </c>
      <c r="C48" s="44">
        <v>3.28</v>
      </c>
      <c r="D48" s="44"/>
    </row>
    <row r="49" spans="1:4" x14ac:dyDescent="0.2">
      <c r="A49" s="43">
        <v>42</v>
      </c>
      <c r="B49" s="44">
        <v>28.13</v>
      </c>
      <c r="C49" s="44">
        <v>3.34</v>
      </c>
      <c r="D49" s="44"/>
    </row>
    <row r="50" spans="1:4" x14ac:dyDescent="0.2">
      <c r="A50" s="43">
        <v>43</v>
      </c>
      <c r="B50" s="44">
        <v>27.67</v>
      </c>
      <c r="C50" s="44">
        <v>3.39</v>
      </c>
      <c r="D50" s="44"/>
    </row>
    <row r="51" spans="1:4" x14ac:dyDescent="0.2">
      <c r="A51" s="43">
        <v>44</v>
      </c>
      <c r="B51" s="44">
        <v>27.21</v>
      </c>
      <c r="C51" s="44">
        <v>3.44</v>
      </c>
      <c r="D51" s="44"/>
    </row>
    <row r="52" spans="1:4" x14ac:dyDescent="0.2">
      <c r="A52" s="43">
        <v>45</v>
      </c>
      <c r="B52" s="44">
        <v>26.74</v>
      </c>
      <c r="C52" s="44">
        <v>3.5</v>
      </c>
      <c r="D52" s="44"/>
    </row>
    <row r="53" spans="1:4" x14ac:dyDescent="0.2">
      <c r="A53" s="43">
        <v>46</v>
      </c>
      <c r="B53" s="44">
        <v>26.26</v>
      </c>
      <c r="C53" s="44">
        <v>3.55</v>
      </c>
      <c r="D53" s="44"/>
    </row>
    <row r="54" spans="1:4" x14ac:dyDescent="0.2">
      <c r="A54" s="43">
        <v>47</v>
      </c>
      <c r="B54" s="44">
        <v>25.78</v>
      </c>
      <c r="C54" s="44">
        <v>3.6</v>
      </c>
      <c r="D54" s="44"/>
    </row>
    <row r="55" spans="1:4" x14ac:dyDescent="0.2">
      <c r="A55" s="43">
        <v>48</v>
      </c>
      <c r="B55" s="44">
        <v>25.28</v>
      </c>
      <c r="C55" s="44">
        <v>3.65</v>
      </c>
      <c r="D55" s="44"/>
    </row>
    <row r="56" spans="1:4" x14ac:dyDescent="0.2">
      <c r="A56" s="43">
        <v>49</v>
      </c>
      <c r="B56" s="44">
        <v>24.79</v>
      </c>
      <c r="C56" s="44">
        <v>3.69</v>
      </c>
      <c r="D56" s="44"/>
    </row>
    <row r="57" spans="1:4" x14ac:dyDescent="0.2">
      <c r="A57" s="43">
        <v>50</v>
      </c>
      <c r="B57" s="44">
        <v>24.28</v>
      </c>
      <c r="C57" s="44">
        <v>3.74</v>
      </c>
      <c r="D57" s="44"/>
    </row>
    <row r="58" spans="1:4" x14ac:dyDescent="0.2">
      <c r="A58" s="43">
        <v>51</v>
      </c>
      <c r="B58" s="44">
        <v>23.77</v>
      </c>
      <c r="C58" s="44">
        <v>3.79</v>
      </c>
      <c r="D58" s="44"/>
    </row>
    <row r="59" spans="1:4" x14ac:dyDescent="0.2">
      <c r="A59" s="43">
        <v>52</v>
      </c>
      <c r="B59" s="44">
        <v>23.25</v>
      </c>
      <c r="C59" s="44">
        <v>3.84</v>
      </c>
      <c r="D59" s="44"/>
    </row>
    <row r="60" spans="1:4" x14ac:dyDescent="0.2">
      <c r="A60" s="43">
        <v>53</v>
      </c>
      <c r="B60" s="44">
        <v>22.72</v>
      </c>
      <c r="C60" s="44">
        <v>3.88</v>
      </c>
      <c r="D60" s="44"/>
    </row>
    <row r="61" spans="1:4" x14ac:dyDescent="0.2">
      <c r="A61" s="43">
        <v>54</v>
      </c>
      <c r="B61" s="44">
        <v>22.19</v>
      </c>
      <c r="C61" s="44">
        <v>3.92</v>
      </c>
      <c r="D61" s="44"/>
    </row>
    <row r="62" spans="1:4" x14ac:dyDescent="0.2">
      <c r="A62" s="43">
        <v>55</v>
      </c>
      <c r="B62" s="44">
        <v>21.66</v>
      </c>
      <c r="C62" s="44">
        <v>3.96</v>
      </c>
      <c r="D62" s="44"/>
    </row>
    <row r="63" spans="1:4" x14ac:dyDescent="0.2">
      <c r="A63" s="43">
        <v>56</v>
      </c>
      <c r="B63" s="44">
        <v>21.13</v>
      </c>
      <c r="C63" s="44">
        <v>3.99</v>
      </c>
      <c r="D63" s="44"/>
    </row>
    <row r="64" spans="1:4" x14ac:dyDescent="0.2">
      <c r="A64" s="43">
        <v>57</v>
      </c>
      <c r="B64" s="44">
        <v>20.59</v>
      </c>
      <c r="C64" s="44">
        <v>4.0199999999999996</v>
      </c>
      <c r="D64" s="44"/>
    </row>
    <row r="65" spans="1:4" x14ac:dyDescent="0.2">
      <c r="A65" s="43">
        <v>58</v>
      </c>
      <c r="B65" s="44">
        <v>20.05</v>
      </c>
      <c r="C65" s="44">
        <v>4.04</v>
      </c>
      <c r="D65" s="44"/>
    </row>
    <row r="66" spans="1:4" x14ac:dyDescent="0.2">
      <c r="A66" s="43">
        <v>59</v>
      </c>
      <c r="B66" s="44">
        <v>19.5</v>
      </c>
      <c r="C66" s="44">
        <v>4.0599999999999996</v>
      </c>
      <c r="D66" s="44"/>
    </row>
    <row r="67" spans="1:4" x14ac:dyDescent="0.2">
      <c r="A67" s="43">
        <v>60</v>
      </c>
      <c r="B67" s="44">
        <v>18.95</v>
      </c>
      <c r="C67" s="44">
        <v>4.0599999999999996</v>
      </c>
      <c r="D67" s="44"/>
    </row>
    <row r="68" spans="1:4" x14ac:dyDescent="0.2">
      <c r="A68" s="43">
        <v>61</v>
      </c>
      <c r="B68" s="44">
        <v>18.399999999999999</v>
      </c>
      <c r="C68" s="44">
        <v>4.08</v>
      </c>
      <c r="D68" s="44"/>
    </row>
    <row r="69" spans="1:4" x14ac:dyDescent="0.2">
      <c r="A69" s="43">
        <v>62</v>
      </c>
      <c r="B69" s="44">
        <v>17.84</v>
      </c>
      <c r="C69" s="44">
        <v>4.09</v>
      </c>
      <c r="D69" s="44"/>
    </row>
    <row r="70" spans="1:4" x14ac:dyDescent="0.2">
      <c r="A70" s="43">
        <v>63</v>
      </c>
      <c r="B70" s="44">
        <v>17.28</v>
      </c>
      <c r="C70" s="44">
        <v>4.09</v>
      </c>
      <c r="D70" s="44"/>
    </row>
    <row r="71" spans="1:4" x14ac:dyDescent="0.2">
      <c r="A71" s="43">
        <v>64</v>
      </c>
      <c r="B71" s="44">
        <v>16.72</v>
      </c>
      <c r="C71" s="44">
        <v>3.95</v>
      </c>
      <c r="D71" s="44"/>
    </row>
    <row r="72" spans="1:4" x14ac:dyDescent="0.2">
      <c r="A72" s="43">
        <v>65</v>
      </c>
      <c r="B72" s="44">
        <v>16.149999999999999</v>
      </c>
      <c r="C72" s="44">
        <v>3.79</v>
      </c>
      <c r="D72" s="44"/>
    </row>
    <row r="73" spans="1:4" x14ac:dyDescent="0.2">
      <c r="A73" s="43">
        <v>66</v>
      </c>
      <c r="B73" s="44">
        <v>15.59</v>
      </c>
      <c r="C73" s="44">
        <v>3.79</v>
      </c>
      <c r="D73" s="44"/>
    </row>
    <row r="74" spans="1:4" x14ac:dyDescent="0.2">
      <c r="A74" s="43">
        <v>67</v>
      </c>
      <c r="B74" s="44">
        <v>15.02</v>
      </c>
      <c r="C74" s="44">
        <v>3.78</v>
      </c>
      <c r="D74" s="44"/>
    </row>
    <row r="75" spans="1:4" x14ac:dyDescent="0.2">
      <c r="A75" s="43">
        <v>68</v>
      </c>
      <c r="B75" s="44">
        <v>14.44</v>
      </c>
      <c r="C75" s="44">
        <v>3.76</v>
      </c>
      <c r="D75" s="44"/>
    </row>
    <row r="76" spans="1:4" x14ac:dyDescent="0.2">
      <c r="A76" s="43">
        <v>69</v>
      </c>
      <c r="B76" s="44">
        <v>13.86</v>
      </c>
      <c r="C76" s="44">
        <v>3.68</v>
      </c>
      <c r="D76" s="44"/>
    </row>
    <row r="77" spans="1:4" x14ac:dyDescent="0.2">
      <c r="A77" s="43">
        <v>70</v>
      </c>
      <c r="B77" s="44">
        <v>13.28</v>
      </c>
      <c r="C77" s="44">
        <v>3.58</v>
      </c>
      <c r="D77" s="44"/>
    </row>
    <row r="78" spans="1:4" x14ac:dyDescent="0.2">
      <c r="A78" s="43">
        <v>71</v>
      </c>
      <c r="B78" s="44">
        <v>12.7</v>
      </c>
      <c r="C78" s="44">
        <v>3.56</v>
      </c>
      <c r="D78" s="44"/>
    </row>
    <row r="79" spans="1:4" x14ac:dyDescent="0.2">
      <c r="A79" s="43">
        <v>72</v>
      </c>
      <c r="B79" s="44">
        <v>12.13</v>
      </c>
      <c r="C79" s="44">
        <v>3.53</v>
      </c>
      <c r="D79" s="44"/>
    </row>
    <row r="80" spans="1:4" x14ac:dyDescent="0.2">
      <c r="A80" s="43">
        <v>73</v>
      </c>
      <c r="B80" s="44">
        <v>11.55</v>
      </c>
      <c r="C80" s="44">
        <v>3.49</v>
      </c>
      <c r="D80" s="44">
        <v>1.6</v>
      </c>
    </row>
    <row r="81" spans="1:4" x14ac:dyDescent="0.2">
      <c r="A81" s="43">
        <v>74</v>
      </c>
      <c r="B81" s="44">
        <v>10.99</v>
      </c>
      <c r="C81" s="44">
        <v>3.29</v>
      </c>
      <c r="D81" s="44">
        <v>1.47</v>
      </c>
    </row>
    <row r="82" spans="1:4" x14ac:dyDescent="0.2">
      <c r="A82" s="43">
        <v>75</v>
      </c>
      <c r="B82" s="44">
        <v>10.44</v>
      </c>
      <c r="C82" s="44">
        <v>3.09</v>
      </c>
      <c r="D82" s="44">
        <v>1.34</v>
      </c>
    </row>
    <row r="83" spans="1:4" x14ac:dyDescent="0.2">
      <c r="A83" s="43">
        <v>76</v>
      </c>
      <c r="B83" s="44">
        <v>9.91</v>
      </c>
      <c r="C83" s="44">
        <v>3.03</v>
      </c>
      <c r="D83" s="44">
        <v>1.21</v>
      </c>
    </row>
    <row r="84" spans="1:4" x14ac:dyDescent="0.2">
      <c r="A84" s="43">
        <v>77</v>
      </c>
      <c r="B84" s="44">
        <v>9.39</v>
      </c>
      <c r="C84" s="44">
        <v>2.96</v>
      </c>
      <c r="D84" s="44">
        <v>1.1000000000000001</v>
      </c>
    </row>
    <row r="85" spans="1:4" x14ac:dyDescent="0.2">
      <c r="A85" s="43">
        <v>78</v>
      </c>
      <c r="B85" s="44">
        <v>8.8800000000000008</v>
      </c>
      <c r="C85" s="44">
        <v>2.88</v>
      </c>
      <c r="D85" s="44">
        <v>0.99</v>
      </c>
    </row>
    <row r="86" spans="1:4" x14ac:dyDescent="0.2">
      <c r="A86" s="43">
        <v>79</v>
      </c>
      <c r="B86" s="44">
        <v>8.3800000000000008</v>
      </c>
      <c r="C86" s="44">
        <v>2.6</v>
      </c>
      <c r="D86" s="44">
        <v>0.89</v>
      </c>
    </row>
    <row r="87" spans="1:4" x14ac:dyDescent="0.2">
      <c r="A87" s="43">
        <v>80</v>
      </c>
      <c r="B87" s="44">
        <v>7.88</v>
      </c>
      <c r="C87" s="44">
        <v>2.33</v>
      </c>
      <c r="D87" s="44">
        <v>0.8</v>
      </c>
    </row>
    <row r="88" spans="1:4" x14ac:dyDescent="0.2">
      <c r="A88" s="43">
        <v>81</v>
      </c>
      <c r="B88" s="44">
        <v>7.39</v>
      </c>
      <c r="C88" s="44">
        <v>2.2599999999999998</v>
      </c>
      <c r="D88" s="44">
        <v>0.71</v>
      </c>
    </row>
    <row r="89" spans="1:4" x14ac:dyDescent="0.2">
      <c r="A89" s="43">
        <v>82</v>
      </c>
      <c r="B89" s="44">
        <v>6.9</v>
      </c>
      <c r="C89" s="44">
        <v>2.19</v>
      </c>
      <c r="D89" s="44">
        <v>0.63</v>
      </c>
    </row>
    <row r="90" spans="1:4" x14ac:dyDescent="0.2">
      <c r="A90" s="43">
        <v>83</v>
      </c>
      <c r="B90" s="44">
        <v>6.41</v>
      </c>
      <c r="C90" s="44">
        <v>2.11</v>
      </c>
      <c r="D90" s="44">
        <v>0.55000000000000004</v>
      </c>
    </row>
    <row r="91" spans="1:4" x14ac:dyDescent="0.2">
      <c r="A91" s="43">
        <v>84</v>
      </c>
      <c r="B91" s="44">
        <v>5.95</v>
      </c>
      <c r="C91" s="44">
        <v>1.83</v>
      </c>
      <c r="D91" s="44">
        <v>0.48</v>
      </c>
    </row>
    <row r="92" spans="1:4" x14ac:dyDescent="0.2">
      <c r="A92" s="43">
        <v>85</v>
      </c>
      <c r="B92" s="44">
        <v>5.5</v>
      </c>
      <c r="C92" s="44">
        <v>1.55</v>
      </c>
      <c r="D92" s="44">
        <v>0.42</v>
      </c>
    </row>
    <row r="93" spans="1:4" x14ac:dyDescent="0.2">
      <c r="A93" s="43">
        <v>86</v>
      </c>
      <c r="B93" s="44">
        <v>5.07</v>
      </c>
      <c r="C93" s="44">
        <v>1.47</v>
      </c>
      <c r="D93" s="44">
        <v>0.36</v>
      </c>
    </row>
    <row r="94" spans="1:4" x14ac:dyDescent="0.2">
      <c r="A94" s="43">
        <v>87</v>
      </c>
      <c r="B94" s="44">
        <v>4.67</v>
      </c>
      <c r="C94" s="44">
        <v>1.39</v>
      </c>
      <c r="D94" s="44">
        <v>0.31</v>
      </c>
    </row>
    <row r="95" spans="1:4" x14ac:dyDescent="0.2">
      <c r="A95" s="43">
        <v>88</v>
      </c>
      <c r="B95" s="44">
        <v>4.3</v>
      </c>
      <c r="C95" s="44">
        <v>1.31</v>
      </c>
      <c r="D95" s="44">
        <v>0.26</v>
      </c>
    </row>
    <row r="96" spans="1:4" x14ac:dyDescent="0.2">
      <c r="A96" s="43">
        <v>89</v>
      </c>
      <c r="B96" s="44">
        <v>3.94</v>
      </c>
      <c r="C96" s="44">
        <v>1.04</v>
      </c>
      <c r="D96" s="44">
        <v>0.23</v>
      </c>
    </row>
    <row r="97" spans="1:4" x14ac:dyDescent="0.2">
      <c r="A97" s="43">
        <v>90</v>
      </c>
      <c r="B97" s="44">
        <v>3.6</v>
      </c>
      <c r="C97" s="44">
        <v>0.79</v>
      </c>
      <c r="D97" s="44">
        <v>0.19</v>
      </c>
    </row>
    <row r="98" spans="1:4" x14ac:dyDescent="0.2">
      <c r="A98" s="43">
        <v>91</v>
      </c>
      <c r="B98" s="44">
        <v>3.28</v>
      </c>
      <c r="C98" s="44">
        <v>0.74</v>
      </c>
      <c r="D98" s="44">
        <v>0.16</v>
      </c>
    </row>
    <row r="99" spans="1:4" x14ac:dyDescent="0.2">
      <c r="A99" s="43">
        <v>92</v>
      </c>
      <c r="B99" s="44">
        <v>2.99</v>
      </c>
      <c r="C99" s="44">
        <v>0.69</v>
      </c>
      <c r="D99" s="44">
        <v>0.14000000000000001</v>
      </c>
    </row>
    <row r="100" spans="1:4" x14ac:dyDescent="0.2">
      <c r="A100" s="43">
        <v>93</v>
      </c>
      <c r="B100" s="44">
        <v>2.72</v>
      </c>
      <c r="C100" s="44">
        <v>0.64</v>
      </c>
      <c r="D100" s="44">
        <v>0.11</v>
      </c>
    </row>
    <row r="101" spans="1:4" x14ac:dyDescent="0.2">
      <c r="A101" s="43">
        <v>94</v>
      </c>
      <c r="B101" s="44">
        <v>2.4700000000000002</v>
      </c>
      <c r="C101" s="44">
        <v>0.59</v>
      </c>
      <c r="D101" s="44">
        <v>0.09</v>
      </c>
    </row>
    <row r="102" spans="1:4" x14ac:dyDescent="0.2">
      <c r="A102" s="43">
        <v>95</v>
      </c>
      <c r="B102" s="44">
        <v>2.25</v>
      </c>
      <c r="C102" s="44">
        <v>0.54</v>
      </c>
      <c r="D102" s="44">
        <v>0.08</v>
      </c>
    </row>
  </sheetData>
  <sheetProtection algorithmName="SHA-512" hashValue="TKiuvznFBZ4osBOzT9G19Agk1PF5pmV6WbHLwoMmQ4Bz79iLdfgNVa9I3YzGXJwAmKDhqkMnkfidp98uF4uZCg==" saltValue="bA2Xe1Vv1JoHYL+RTl9r/Q==" spinCount="100000" sheet="1" objects="1" scenarios="1"/>
  <conditionalFormatting sqref="A6:A21">
    <cfRule type="expression" dxfId="807" priority="11" stopIfTrue="1">
      <formula>MOD(ROW(),2)=0</formula>
    </cfRule>
    <cfRule type="expression" dxfId="806" priority="12" stopIfTrue="1">
      <formula>MOD(ROW(),2)&lt;&gt;0</formula>
    </cfRule>
  </conditionalFormatting>
  <conditionalFormatting sqref="B6:D18 B20:D21 C19:D19">
    <cfRule type="expression" dxfId="805" priority="13" stopIfTrue="1">
      <formula>MOD(ROW(),2)=0</formula>
    </cfRule>
    <cfRule type="expression" dxfId="804" priority="14" stopIfTrue="1">
      <formula>MOD(ROW(),2)&lt;&gt;0</formula>
    </cfRule>
  </conditionalFormatting>
  <conditionalFormatting sqref="A26:A102">
    <cfRule type="expression" dxfId="803" priority="15" stopIfTrue="1">
      <formula>MOD(ROW(),2)=0</formula>
    </cfRule>
    <cfRule type="expression" dxfId="802" priority="16" stopIfTrue="1">
      <formula>MOD(ROW(),2)&lt;&gt;0</formula>
    </cfRule>
  </conditionalFormatting>
  <conditionalFormatting sqref="B26:D102">
    <cfRule type="expression" dxfId="801" priority="17" stopIfTrue="1">
      <formula>MOD(ROW(),2)=0</formula>
    </cfRule>
    <cfRule type="expression" dxfId="800" priority="18" stopIfTrue="1">
      <formula>MOD(ROW(),2)&lt;&gt;0</formula>
    </cfRule>
  </conditionalFormatting>
  <conditionalFormatting sqref="B19">
    <cfRule type="expression" dxfId="799" priority="1" stopIfTrue="1">
      <formula>MOD(ROW(),2)=0</formula>
    </cfRule>
    <cfRule type="expression" dxfId="798" priority="2" stopIfTrue="1">
      <formula>MOD(ROW(),2)&lt;&gt;0</formula>
    </cfRule>
  </conditionalFormatting>
  <pageMargins left="0.7" right="0.7" top="0.75" bottom="0.75" header="0.3" footer="0.3"/>
  <tableParts count="1">
    <tablePart r:id="rId1"/>
  </tablePart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DCEE3-98FA-4C3D-A538-5B006E8D0C3D}">
  <sheetPr codeName="Sheet45"/>
  <dimension ref="A1:D67"/>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x-309</v>
      </c>
    </row>
    <row r="6" spans="1:4" x14ac:dyDescent="0.2">
      <c r="A6" s="40" t="s">
        <v>472</v>
      </c>
      <c r="B6" s="48" t="s">
        <v>473</v>
      </c>
      <c r="C6" s="48"/>
      <c r="D6" s="48"/>
    </row>
    <row r="7" spans="1:4" x14ac:dyDescent="0.2">
      <c r="A7" s="40" t="s">
        <v>474</v>
      </c>
      <c r="B7" s="48" t="s">
        <v>31</v>
      </c>
      <c r="C7" s="48"/>
      <c r="D7" s="48"/>
    </row>
    <row r="8" spans="1:4" x14ac:dyDescent="0.2">
      <c r="A8" s="40" t="s">
        <v>137</v>
      </c>
      <c r="B8" s="48">
        <v>2015</v>
      </c>
      <c r="C8" s="48"/>
      <c r="D8" s="48"/>
    </row>
    <row r="9" spans="1:4" x14ac:dyDescent="0.2">
      <c r="A9" s="40" t="s">
        <v>138</v>
      </c>
      <c r="B9" s="48" t="s">
        <v>236</v>
      </c>
      <c r="C9" s="48"/>
      <c r="D9" s="48"/>
    </row>
    <row r="10" spans="1:4" ht="25.5" x14ac:dyDescent="0.2">
      <c r="A10" s="40" t="s">
        <v>6</v>
      </c>
      <c r="B10" s="48" t="s">
        <v>237</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0</v>
      </c>
      <c r="C13" s="48"/>
      <c r="D13" s="48"/>
    </row>
    <row r="14" spans="1:4" x14ac:dyDescent="0.2">
      <c r="A14" s="40" t="s">
        <v>142</v>
      </c>
      <c r="B14" s="48">
        <v>309</v>
      </c>
      <c r="C14" s="48"/>
      <c r="D14" s="48"/>
    </row>
    <row r="15" spans="1:4" x14ac:dyDescent="0.2">
      <c r="A15" s="40" t="s">
        <v>476</v>
      </c>
      <c r="B15" s="48">
        <v>309</v>
      </c>
      <c r="C15" s="48"/>
      <c r="D15" s="48"/>
    </row>
    <row r="16" spans="1:4" x14ac:dyDescent="0.2">
      <c r="A16" s="40" t="s">
        <v>144</v>
      </c>
      <c r="B16" s="48" t="s">
        <v>257</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55</v>
      </c>
      <c r="B27" s="44">
        <v>23.12</v>
      </c>
      <c r="C27" s="44">
        <v>3.08</v>
      </c>
      <c r="D27" s="44"/>
    </row>
    <row r="28" spans="1:4" x14ac:dyDescent="0.2">
      <c r="A28" s="43">
        <v>56</v>
      </c>
      <c r="B28" s="44">
        <v>22.6</v>
      </c>
      <c r="C28" s="44">
        <v>3.11</v>
      </c>
      <c r="D28" s="44"/>
    </row>
    <row r="29" spans="1:4" x14ac:dyDescent="0.2">
      <c r="A29" s="43">
        <v>57</v>
      </c>
      <c r="B29" s="44">
        <v>22.06</v>
      </c>
      <c r="C29" s="44">
        <v>3.13</v>
      </c>
      <c r="D29" s="44"/>
    </row>
    <row r="30" spans="1:4" x14ac:dyDescent="0.2">
      <c r="A30" s="43">
        <v>58</v>
      </c>
      <c r="B30" s="44">
        <v>21.52</v>
      </c>
      <c r="C30" s="44">
        <v>3.16</v>
      </c>
      <c r="D30" s="44"/>
    </row>
    <row r="31" spans="1:4" x14ac:dyDescent="0.2">
      <c r="A31" s="43">
        <v>59</v>
      </c>
      <c r="B31" s="44">
        <v>20.97</v>
      </c>
      <c r="C31" s="44">
        <v>3.18</v>
      </c>
      <c r="D31" s="44"/>
    </row>
    <row r="32" spans="1:4" x14ac:dyDescent="0.2">
      <c r="A32" s="43">
        <v>60</v>
      </c>
      <c r="B32" s="44">
        <v>20.420000000000002</v>
      </c>
      <c r="C32" s="44">
        <v>3.2</v>
      </c>
      <c r="D32" s="44"/>
    </row>
    <row r="33" spans="1:4" x14ac:dyDescent="0.2">
      <c r="A33" s="43">
        <v>61</v>
      </c>
      <c r="B33" s="44">
        <v>19.86</v>
      </c>
      <c r="C33" s="44">
        <v>3.22</v>
      </c>
      <c r="D33" s="44"/>
    </row>
    <row r="34" spans="1:4" x14ac:dyDescent="0.2">
      <c r="A34" s="43">
        <v>62</v>
      </c>
      <c r="B34" s="44">
        <v>19.29</v>
      </c>
      <c r="C34" s="44">
        <v>3.24</v>
      </c>
      <c r="D34" s="44"/>
    </row>
    <row r="35" spans="1:4" x14ac:dyDescent="0.2">
      <c r="A35" s="43">
        <v>63</v>
      </c>
      <c r="B35" s="44">
        <v>18.72</v>
      </c>
      <c r="C35" s="44">
        <v>3.26</v>
      </c>
      <c r="D35" s="44"/>
    </row>
    <row r="36" spans="1:4" x14ac:dyDescent="0.2">
      <c r="A36" s="43">
        <v>64</v>
      </c>
      <c r="B36" s="44">
        <v>18.14</v>
      </c>
      <c r="C36" s="44">
        <v>3.16</v>
      </c>
      <c r="D36" s="44"/>
    </row>
    <row r="37" spans="1:4" x14ac:dyDescent="0.2">
      <c r="A37" s="43">
        <v>65</v>
      </c>
      <c r="B37" s="44">
        <v>17.55</v>
      </c>
      <c r="C37" s="44">
        <v>3.05</v>
      </c>
      <c r="D37" s="44"/>
    </row>
    <row r="38" spans="1:4" x14ac:dyDescent="0.2">
      <c r="A38" s="43">
        <v>66</v>
      </c>
      <c r="B38" s="44">
        <v>16.96</v>
      </c>
      <c r="C38" s="44">
        <v>3.06</v>
      </c>
      <c r="D38" s="44"/>
    </row>
    <row r="39" spans="1:4" x14ac:dyDescent="0.2">
      <c r="A39" s="43">
        <v>67</v>
      </c>
      <c r="B39" s="44">
        <v>16.36</v>
      </c>
      <c r="C39" s="44">
        <v>3.07</v>
      </c>
      <c r="D39" s="44"/>
    </row>
    <row r="40" spans="1:4" x14ac:dyDescent="0.2">
      <c r="A40" s="43">
        <v>68</v>
      </c>
      <c r="B40" s="44">
        <v>15.76</v>
      </c>
      <c r="C40" s="44">
        <v>3.08</v>
      </c>
      <c r="D40" s="44"/>
    </row>
    <row r="41" spans="1:4" x14ac:dyDescent="0.2">
      <c r="A41" s="43">
        <v>69</v>
      </c>
      <c r="B41" s="44">
        <v>15.15</v>
      </c>
      <c r="C41" s="44">
        <v>3.02</v>
      </c>
      <c r="D41" s="44"/>
    </row>
    <row r="42" spans="1:4" x14ac:dyDescent="0.2">
      <c r="A42" s="43">
        <v>70</v>
      </c>
      <c r="B42" s="44">
        <v>14.54</v>
      </c>
      <c r="C42" s="44">
        <v>2.97</v>
      </c>
      <c r="D42" s="44"/>
    </row>
    <row r="43" spans="1:4" x14ac:dyDescent="0.2">
      <c r="A43" s="43">
        <v>71</v>
      </c>
      <c r="B43" s="44">
        <v>13.92</v>
      </c>
      <c r="C43" s="44">
        <v>2.97</v>
      </c>
      <c r="D43" s="44"/>
    </row>
    <row r="44" spans="1:4" x14ac:dyDescent="0.2">
      <c r="A44" s="43">
        <v>72</v>
      </c>
      <c r="B44" s="44">
        <v>13.3</v>
      </c>
      <c r="C44" s="44">
        <v>2.96</v>
      </c>
      <c r="D44" s="44"/>
    </row>
    <row r="45" spans="1:4" x14ac:dyDescent="0.2">
      <c r="A45" s="43">
        <v>73</v>
      </c>
      <c r="B45" s="44">
        <v>12.68</v>
      </c>
      <c r="C45" s="44">
        <v>2.95</v>
      </c>
      <c r="D45" s="44">
        <v>2.25</v>
      </c>
    </row>
    <row r="46" spans="1:4" x14ac:dyDescent="0.2">
      <c r="A46" s="43">
        <v>74</v>
      </c>
      <c r="B46" s="44">
        <v>12.07</v>
      </c>
      <c r="C46" s="44">
        <v>2.81</v>
      </c>
      <c r="D46" s="44">
        <v>2.0499999999999998</v>
      </c>
    </row>
    <row r="47" spans="1:4" x14ac:dyDescent="0.2">
      <c r="A47" s="43">
        <v>75</v>
      </c>
      <c r="B47" s="44">
        <v>11.47</v>
      </c>
      <c r="C47" s="44">
        <v>2.66</v>
      </c>
      <c r="D47" s="44">
        <v>1.87</v>
      </c>
    </row>
    <row r="48" spans="1:4" x14ac:dyDescent="0.2">
      <c r="A48" s="43">
        <v>76</v>
      </c>
      <c r="B48" s="44">
        <v>10.87</v>
      </c>
      <c r="C48" s="44">
        <v>2.63</v>
      </c>
      <c r="D48" s="44">
        <v>1.71</v>
      </c>
    </row>
    <row r="49" spans="1:4" x14ac:dyDescent="0.2">
      <c r="A49" s="43">
        <v>77</v>
      </c>
      <c r="B49" s="44">
        <v>10.29</v>
      </c>
      <c r="C49" s="44">
        <v>2.59</v>
      </c>
      <c r="D49" s="44">
        <v>1.56</v>
      </c>
    </row>
    <row r="50" spans="1:4" x14ac:dyDescent="0.2">
      <c r="A50" s="43">
        <v>78</v>
      </c>
      <c r="B50" s="44">
        <v>9.7200000000000006</v>
      </c>
      <c r="C50" s="44">
        <v>2.54</v>
      </c>
      <c r="D50" s="44">
        <v>1.42</v>
      </c>
    </row>
    <row r="51" spans="1:4" x14ac:dyDescent="0.2">
      <c r="A51" s="43">
        <v>79</v>
      </c>
      <c r="B51" s="44">
        <v>9.15</v>
      </c>
      <c r="C51" s="44">
        <v>2.3199999999999998</v>
      </c>
      <c r="D51" s="44">
        <v>1.26</v>
      </c>
    </row>
    <row r="52" spans="1:4" x14ac:dyDescent="0.2">
      <c r="A52" s="43">
        <v>80</v>
      </c>
      <c r="B52" s="44">
        <v>8.59</v>
      </c>
      <c r="C52" s="44">
        <v>2.09</v>
      </c>
      <c r="D52" s="44">
        <v>1.1200000000000001</v>
      </c>
    </row>
    <row r="53" spans="1:4" x14ac:dyDescent="0.2">
      <c r="A53" s="43">
        <v>81</v>
      </c>
      <c r="B53" s="44">
        <v>8.0299999999999994</v>
      </c>
      <c r="C53" s="44">
        <v>2.0499999999999998</v>
      </c>
      <c r="D53" s="44">
        <v>1</v>
      </c>
    </row>
    <row r="54" spans="1:4" x14ac:dyDescent="0.2">
      <c r="A54" s="43">
        <v>82</v>
      </c>
      <c r="B54" s="44">
        <v>7.47</v>
      </c>
      <c r="C54" s="44">
        <v>2</v>
      </c>
      <c r="D54" s="44">
        <v>0.89</v>
      </c>
    </row>
    <row r="55" spans="1:4" x14ac:dyDescent="0.2">
      <c r="A55" s="43">
        <v>83</v>
      </c>
      <c r="B55" s="44">
        <v>6.92</v>
      </c>
      <c r="C55" s="44">
        <v>1.95</v>
      </c>
      <c r="D55" s="44">
        <v>0.78</v>
      </c>
    </row>
    <row r="56" spans="1:4" x14ac:dyDescent="0.2">
      <c r="A56" s="43">
        <v>84</v>
      </c>
      <c r="B56" s="44">
        <v>6.39</v>
      </c>
      <c r="C56" s="44">
        <v>1.7</v>
      </c>
      <c r="D56" s="44">
        <v>0.67</v>
      </c>
    </row>
    <row r="57" spans="1:4" x14ac:dyDescent="0.2">
      <c r="A57" s="43">
        <v>85</v>
      </c>
      <c r="B57" s="44">
        <v>5.89</v>
      </c>
      <c r="C57" s="44">
        <v>1.45</v>
      </c>
      <c r="D57" s="44">
        <v>0.56999999999999995</v>
      </c>
    </row>
    <row r="58" spans="1:4" x14ac:dyDescent="0.2">
      <c r="A58" s="43">
        <v>86</v>
      </c>
      <c r="B58" s="44">
        <v>5.41</v>
      </c>
      <c r="C58" s="44">
        <v>1.39</v>
      </c>
      <c r="D58" s="44">
        <v>0.5</v>
      </c>
    </row>
    <row r="59" spans="1:4" x14ac:dyDescent="0.2">
      <c r="A59" s="43">
        <v>87</v>
      </c>
      <c r="B59" s="44">
        <v>4.96</v>
      </c>
      <c r="C59" s="44">
        <v>1.33</v>
      </c>
      <c r="D59" s="44">
        <v>0.43</v>
      </c>
    </row>
    <row r="60" spans="1:4" x14ac:dyDescent="0.2">
      <c r="A60" s="43">
        <v>88</v>
      </c>
      <c r="B60" s="44">
        <v>4.54</v>
      </c>
      <c r="C60" s="44">
        <v>1.26</v>
      </c>
      <c r="D60" s="44">
        <v>0.37</v>
      </c>
    </row>
    <row r="61" spans="1:4" x14ac:dyDescent="0.2">
      <c r="A61" s="43">
        <v>89</v>
      </c>
      <c r="B61" s="44">
        <v>4.1399999999999997</v>
      </c>
      <c r="C61" s="44">
        <v>1.01</v>
      </c>
      <c r="D61" s="44">
        <v>0.3</v>
      </c>
    </row>
    <row r="62" spans="1:4" x14ac:dyDescent="0.2">
      <c r="A62" s="43">
        <v>90</v>
      </c>
      <c r="B62" s="44">
        <v>3.77</v>
      </c>
      <c r="C62" s="44">
        <v>0.77</v>
      </c>
      <c r="D62" s="44">
        <v>0.25</v>
      </c>
    </row>
    <row r="63" spans="1:4" x14ac:dyDescent="0.2">
      <c r="A63" s="43">
        <v>91</v>
      </c>
      <c r="B63" s="44">
        <v>3.42</v>
      </c>
      <c r="C63" s="44">
        <v>0.72</v>
      </c>
      <c r="D63" s="44">
        <v>0.21</v>
      </c>
    </row>
    <row r="64" spans="1:4" x14ac:dyDescent="0.2">
      <c r="A64" s="43">
        <v>92</v>
      </c>
      <c r="B64" s="44">
        <v>3.11</v>
      </c>
      <c r="C64" s="44">
        <v>0.67</v>
      </c>
      <c r="D64" s="44">
        <v>0.18</v>
      </c>
    </row>
    <row r="65" spans="1:4" x14ac:dyDescent="0.2">
      <c r="A65" s="43">
        <v>93</v>
      </c>
      <c r="B65" s="44">
        <v>2.82</v>
      </c>
      <c r="C65" s="44">
        <v>0.63</v>
      </c>
      <c r="D65" s="44">
        <v>0.15</v>
      </c>
    </row>
    <row r="66" spans="1:4" x14ac:dyDescent="0.2">
      <c r="A66" s="43">
        <v>94</v>
      </c>
      <c r="B66" s="44">
        <v>2.5499999999999998</v>
      </c>
      <c r="C66" s="44">
        <v>0.57999999999999996</v>
      </c>
      <c r="D66" s="44">
        <v>0.12</v>
      </c>
    </row>
    <row r="67" spans="1:4" x14ac:dyDescent="0.2">
      <c r="A67" s="43">
        <v>95</v>
      </c>
      <c r="B67" s="44">
        <v>2.3199999999999998</v>
      </c>
      <c r="C67" s="44">
        <v>0.53</v>
      </c>
      <c r="D67" s="44">
        <v>0.1</v>
      </c>
    </row>
  </sheetData>
  <sheetProtection algorithmName="SHA-512" hashValue="BduuxWOKwitTQyzGpzp713Ra7Cy932hXZh0grrQ94vNZUuBzVuqDXmfb2zIjocXeiw0lQEMi1zWrccBEjHy2CA==" saltValue="fn6u5tZ6gCDC2D5+nChBHw==" spinCount="100000" sheet="1" objects="1" scenarios="1"/>
  <conditionalFormatting sqref="A6:A21">
    <cfRule type="expression" dxfId="795" priority="11" stopIfTrue="1">
      <formula>MOD(ROW(),2)=0</formula>
    </cfRule>
    <cfRule type="expression" dxfId="794" priority="12" stopIfTrue="1">
      <formula>MOD(ROW(),2)&lt;&gt;0</formula>
    </cfRule>
  </conditionalFormatting>
  <conditionalFormatting sqref="B6:D18 B20:D21 C19:D19">
    <cfRule type="expression" dxfId="793" priority="13" stopIfTrue="1">
      <formula>MOD(ROW(),2)=0</formula>
    </cfRule>
    <cfRule type="expression" dxfId="792" priority="14" stopIfTrue="1">
      <formula>MOD(ROW(),2)&lt;&gt;0</formula>
    </cfRule>
  </conditionalFormatting>
  <conditionalFormatting sqref="A26:A67">
    <cfRule type="expression" dxfId="791" priority="15" stopIfTrue="1">
      <formula>MOD(ROW(),2)=0</formula>
    </cfRule>
    <cfRule type="expression" dxfId="790" priority="16" stopIfTrue="1">
      <formula>MOD(ROW(),2)&lt;&gt;0</formula>
    </cfRule>
  </conditionalFormatting>
  <conditionalFormatting sqref="B26:D67">
    <cfRule type="expression" dxfId="789" priority="17" stopIfTrue="1">
      <formula>MOD(ROW(),2)=0</formula>
    </cfRule>
    <cfRule type="expression" dxfId="788" priority="18" stopIfTrue="1">
      <formula>MOD(ROW(),2)&lt;&gt;0</formula>
    </cfRule>
  </conditionalFormatting>
  <conditionalFormatting sqref="B19">
    <cfRule type="expression" dxfId="787" priority="1" stopIfTrue="1">
      <formula>MOD(ROW(),2)=0</formula>
    </cfRule>
    <cfRule type="expression" dxfId="786" priority="2" stopIfTrue="1">
      <formula>MOD(ROW(),2)&lt;&gt;0</formula>
    </cfRule>
  </conditionalFormatting>
  <pageMargins left="0.7" right="0.7" top="0.75" bottom="0.75" header="0.3" footer="0.3"/>
  <tableParts count="1">
    <tablePart r:id="rId1"/>
  </tablePart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5CEA4-C5ED-47C6-A9C3-AFFB310CF48F}">
  <sheetPr codeName="Sheet46"/>
  <dimension ref="A1:D67"/>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x-310</v>
      </c>
    </row>
    <row r="6" spans="1:4" x14ac:dyDescent="0.2">
      <c r="A6" s="40" t="s">
        <v>472</v>
      </c>
      <c r="B6" s="48" t="s">
        <v>473</v>
      </c>
      <c r="C6" s="48"/>
      <c r="D6" s="48"/>
    </row>
    <row r="7" spans="1:4" x14ac:dyDescent="0.2">
      <c r="A7" s="40" t="s">
        <v>474</v>
      </c>
      <c r="B7" s="48" t="s">
        <v>31</v>
      </c>
      <c r="C7" s="48"/>
      <c r="D7" s="48"/>
    </row>
    <row r="8" spans="1:4" x14ac:dyDescent="0.2">
      <c r="A8" s="40" t="s">
        <v>137</v>
      </c>
      <c r="B8" s="48">
        <v>2015</v>
      </c>
      <c r="C8" s="48"/>
      <c r="D8" s="48"/>
    </row>
    <row r="9" spans="1:4" x14ac:dyDescent="0.2">
      <c r="A9" s="40" t="s">
        <v>138</v>
      </c>
      <c r="B9" s="48" t="s">
        <v>236</v>
      </c>
      <c r="C9" s="48"/>
      <c r="D9" s="48"/>
    </row>
    <row r="10" spans="1:4" ht="25.5" x14ac:dyDescent="0.2">
      <c r="A10" s="40" t="s">
        <v>6</v>
      </c>
      <c r="B10" s="48" t="s">
        <v>237</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0</v>
      </c>
      <c r="C13" s="48"/>
      <c r="D13" s="48"/>
    </row>
    <row r="14" spans="1:4" x14ac:dyDescent="0.2">
      <c r="A14" s="40" t="s">
        <v>142</v>
      </c>
      <c r="B14" s="48">
        <v>310</v>
      </c>
      <c r="C14" s="48"/>
      <c r="D14" s="48"/>
    </row>
    <row r="15" spans="1:4" x14ac:dyDescent="0.2">
      <c r="A15" s="40" t="s">
        <v>476</v>
      </c>
      <c r="B15" s="48">
        <v>310</v>
      </c>
      <c r="C15" s="48"/>
      <c r="D15" s="48"/>
    </row>
    <row r="16" spans="1:4" x14ac:dyDescent="0.2">
      <c r="A16" s="40" t="s">
        <v>144</v>
      </c>
      <c r="B16" s="48" t="s">
        <v>259</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55</v>
      </c>
      <c r="B27" s="44">
        <v>23.12</v>
      </c>
      <c r="C27" s="44">
        <v>3.08</v>
      </c>
      <c r="D27" s="44"/>
    </row>
    <row r="28" spans="1:4" x14ac:dyDescent="0.2">
      <c r="A28" s="43">
        <v>56</v>
      </c>
      <c r="B28" s="44">
        <v>22.6</v>
      </c>
      <c r="C28" s="44">
        <v>3.11</v>
      </c>
      <c r="D28" s="44"/>
    </row>
    <row r="29" spans="1:4" x14ac:dyDescent="0.2">
      <c r="A29" s="43">
        <v>57</v>
      </c>
      <c r="B29" s="44">
        <v>22.06</v>
      </c>
      <c r="C29" s="44">
        <v>3.13</v>
      </c>
      <c r="D29" s="44"/>
    </row>
    <row r="30" spans="1:4" x14ac:dyDescent="0.2">
      <c r="A30" s="43">
        <v>58</v>
      </c>
      <c r="B30" s="44">
        <v>21.52</v>
      </c>
      <c r="C30" s="44">
        <v>3.16</v>
      </c>
      <c r="D30" s="44"/>
    </row>
    <row r="31" spans="1:4" x14ac:dyDescent="0.2">
      <c r="A31" s="43">
        <v>59</v>
      </c>
      <c r="B31" s="44">
        <v>20.97</v>
      </c>
      <c r="C31" s="44">
        <v>3.18</v>
      </c>
      <c r="D31" s="44"/>
    </row>
    <row r="32" spans="1:4" x14ac:dyDescent="0.2">
      <c r="A32" s="43">
        <v>60</v>
      </c>
      <c r="B32" s="44">
        <v>20.420000000000002</v>
      </c>
      <c r="C32" s="44">
        <v>3.2</v>
      </c>
      <c r="D32" s="44"/>
    </row>
    <row r="33" spans="1:4" x14ac:dyDescent="0.2">
      <c r="A33" s="43">
        <v>61</v>
      </c>
      <c r="B33" s="44">
        <v>19.86</v>
      </c>
      <c r="C33" s="44">
        <v>3.22</v>
      </c>
      <c r="D33" s="44"/>
    </row>
    <row r="34" spans="1:4" x14ac:dyDescent="0.2">
      <c r="A34" s="43">
        <v>62</v>
      </c>
      <c r="B34" s="44">
        <v>19.29</v>
      </c>
      <c r="C34" s="44">
        <v>3.24</v>
      </c>
      <c r="D34" s="44"/>
    </row>
    <row r="35" spans="1:4" x14ac:dyDescent="0.2">
      <c r="A35" s="43">
        <v>63</v>
      </c>
      <c r="B35" s="44">
        <v>18.72</v>
      </c>
      <c r="C35" s="44">
        <v>3.26</v>
      </c>
      <c r="D35" s="44"/>
    </row>
    <row r="36" spans="1:4" x14ac:dyDescent="0.2">
      <c r="A36" s="43">
        <v>64</v>
      </c>
      <c r="B36" s="44">
        <v>18.14</v>
      </c>
      <c r="C36" s="44">
        <v>3.16</v>
      </c>
      <c r="D36" s="44"/>
    </row>
    <row r="37" spans="1:4" x14ac:dyDescent="0.2">
      <c r="A37" s="43">
        <v>65</v>
      </c>
      <c r="B37" s="44">
        <v>17.55</v>
      </c>
      <c r="C37" s="44">
        <v>3.05</v>
      </c>
      <c r="D37" s="44"/>
    </row>
    <row r="38" spans="1:4" x14ac:dyDescent="0.2">
      <c r="A38" s="43">
        <v>66</v>
      </c>
      <c r="B38" s="44">
        <v>16.96</v>
      </c>
      <c r="C38" s="44">
        <v>3.06</v>
      </c>
      <c r="D38" s="44"/>
    </row>
    <row r="39" spans="1:4" x14ac:dyDescent="0.2">
      <c r="A39" s="43">
        <v>67</v>
      </c>
      <c r="B39" s="44">
        <v>16.36</v>
      </c>
      <c r="C39" s="44">
        <v>3.07</v>
      </c>
      <c r="D39" s="44"/>
    </row>
    <row r="40" spans="1:4" x14ac:dyDescent="0.2">
      <c r="A40" s="43">
        <v>68</v>
      </c>
      <c r="B40" s="44">
        <v>15.76</v>
      </c>
      <c r="C40" s="44">
        <v>3.08</v>
      </c>
      <c r="D40" s="44"/>
    </row>
    <row r="41" spans="1:4" x14ac:dyDescent="0.2">
      <c r="A41" s="43">
        <v>69</v>
      </c>
      <c r="B41" s="44">
        <v>15.15</v>
      </c>
      <c r="C41" s="44">
        <v>3.02</v>
      </c>
      <c r="D41" s="44"/>
    </row>
    <row r="42" spans="1:4" x14ac:dyDescent="0.2">
      <c r="A42" s="43">
        <v>70</v>
      </c>
      <c r="B42" s="44">
        <v>14.54</v>
      </c>
      <c r="C42" s="44">
        <v>2.97</v>
      </c>
      <c r="D42" s="44"/>
    </row>
    <row r="43" spans="1:4" x14ac:dyDescent="0.2">
      <c r="A43" s="43">
        <v>71</v>
      </c>
      <c r="B43" s="44">
        <v>13.92</v>
      </c>
      <c r="C43" s="44">
        <v>2.97</v>
      </c>
      <c r="D43" s="44"/>
    </row>
    <row r="44" spans="1:4" x14ac:dyDescent="0.2">
      <c r="A44" s="43">
        <v>72</v>
      </c>
      <c r="B44" s="44">
        <v>13.3</v>
      </c>
      <c r="C44" s="44">
        <v>2.96</v>
      </c>
      <c r="D44" s="44"/>
    </row>
    <row r="45" spans="1:4" x14ac:dyDescent="0.2">
      <c r="A45" s="43">
        <v>73</v>
      </c>
      <c r="B45" s="44">
        <v>12.68</v>
      </c>
      <c r="C45" s="44">
        <v>2.95</v>
      </c>
      <c r="D45" s="44">
        <v>1.85</v>
      </c>
    </row>
    <row r="46" spans="1:4" x14ac:dyDescent="0.2">
      <c r="A46" s="43">
        <v>74</v>
      </c>
      <c r="B46" s="44">
        <v>12.07</v>
      </c>
      <c r="C46" s="44">
        <v>2.81</v>
      </c>
      <c r="D46" s="44">
        <v>1.7</v>
      </c>
    </row>
    <row r="47" spans="1:4" x14ac:dyDescent="0.2">
      <c r="A47" s="43">
        <v>75</v>
      </c>
      <c r="B47" s="44">
        <v>11.47</v>
      </c>
      <c r="C47" s="44">
        <v>2.66</v>
      </c>
      <c r="D47" s="44">
        <v>1.54</v>
      </c>
    </row>
    <row r="48" spans="1:4" x14ac:dyDescent="0.2">
      <c r="A48" s="43">
        <v>76</v>
      </c>
      <c r="B48" s="44">
        <v>10.87</v>
      </c>
      <c r="C48" s="44">
        <v>2.63</v>
      </c>
      <c r="D48" s="44">
        <v>1.4</v>
      </c>
    </row>
    <row r="49" spans="1:4" x14ac:dyDescent="0.2">
      <c r="A49" s="43">
        <v>77</v>
      </c>
      <c r="B49" s="44">
        <v>10.29</v>
      </c>
      <c r="C49" s="44">
        <v>2.59</v>
      </c>
      <c r="D49" s="44">
        <v>1.27</v>
      </c>
    </row>
    <row r="50" spans="1:4" x14ac:dyDescent="0.2">
      <c r="A50" s="43">
        <v>78</v>
      </c>
      <c r="B50" s="44">
        <v>9.7200000000000006</v>
      </c>
      <c r="C50" s="44">
        <v>2.54</v>
      </c>
      <c r="D50" s="44">
        <v>1.1399999999999999</v>
      </c>
    </row>
    <row r="51" spans="1:4" x14ac:dyDescent="0.2">
      <c r="A51" s="43">
        <v>79</v>
      </c>
      <c r="B51" s="44">
        <v>9.15</v>
      </c>
      <c r="C51" s="44">
        <v>2.3199999999999998</v>
      </c>
      <c r="D51" s="44">
        <v>1.02</v>
      </c>
    </row>
    <row r="52" spans="1:4" x14ac:dyDescent="0.2">
      <c r="A52" s="43">
        <v>80</v>
      </c>
      <c r="B52" s="44">
        <v>8.59</v>
      </c>
      <c r="C52" s="44">
        <v>2.09</v>
      </c>
      <c r="D52" s="44">
        <v>0.91</v>
      </c>
    </row>
    <row r="53" spans="1:4" x14ac:dyDescent="0.2">
      <c r="A53" s="43">
        <v>81</v>
      </c>
      <c r="B53" s="44">
        <v>8.0299999999999994</v>
      </c>
      <c r="C53" s="44">
        <v>2.0499999999999998</v>
      </c>
      <c r="D53" s="44">
        <v>0.81</v>
      </c>
    </row>
    <row r="54" spans="1:4" x14ac:dyDescent="0.2">
      <c r="A54" s="43">
        <v>82</v>
      </c>
      <c r="B54" s="44">
        <v>7.47</v>
      </c>
      <c r="C54" s="44">
        <v>2</v>
      </c>
      <c r="D54" s="44">
        <v>0.71</v>
      </c>
    </row>
    <row r="55" spans="1:4" x14ac:dyDescent="0.2">
      <c r="A55" s="43">
        <v>83</v>
      </c>
      <c r="B55" s="44">
        <v>6.92</v>
      </c>
      <c r="C55" s="44">
        <v>1.95</v>
      </c>
      <c r="D55" s="44">
        <v>0.62</v>
      </c>
    </row>
    <row r="56" spans="1:4" x14ac:dyDescent="0.2">
      <c r="A56" s="43">
        <v>84</v>
      </c>
      <c r="B56" s="44">
        <v>6.39</v>
      </c>
      <c r="C56" s="44">
        <v>1.7</v>
      </c>
      <c r="D56" s="44">
        <v>0.54</v>
      </c>
    </row>
    <row r="57" spans="1:4" x14ac:dyDescent="0.2">
      <c r="A57" s="43">
        <v>85</v>
      </c>
      <c r="B57" s="44">
        <v>5.89</v>
      </c>
      <c r="C57" s="44">
        <v>1.45</v>
      </c>
      <c r="D57" s="44">
        <v>0.46</v>
      </c>
    </row>
    <row r="58" spans="1:4" x14ac:dyDescent="0.2">
      <c r="A58" s="43">
        <v>86</v>
      </c>
      <c r="B58" s="44">
        <v>5.41</v>
      </c>
      <c r="C58" s="44">
        <v>1.39</v>
      </c>
      <c r="D58" s="44">
        <v>0.4</v>
      </c>
    </row>
    <row r="59" spans="1:4" x14ac:dyDescent="0.2">
      <c r="A59" s="43">
        <v>87</v>
      </c>
      <c r="B59" s="44">
        <v>4.96</v>
      </c>
      <c r="C59" s="44">
        <v>1.33</v>
      </c>
      <c r="D59" s="44">
        <v>0.34</v>
      </c>
    </row>
    <row r="60" spans="1:4" x14ac:dyDescent="0.2">
      <c r="A60" s="43">
        <v>88</v>
      </c>
      <c r="B60" s="44">
        <v>4.54</v>
      </c>
      <c r="C60" s="44">
        <v>1.26</v>
      </c>
      <c r="D60" s="44">
        <v>0.28999999999999998</v>
      </c>
    </row>
    <row r="61" spans="1:4" x14ac:dyDescent="0.2">
      <c r="A61" s="43">
        <v>89</v>
      </c>
      <c r="B61" s="44">
        <v>4.1399999999999997</v>
      </c>
      <c r="C61" s="44">
        <v>1.01</v>
      </c>
      <c r="D61" s="44">
        <v>0.24</v>
      </c>
    </row>
    <row r="62" spans="1:4" x14ac:dyDescent="0.2">
      <c r="A62" s="43">
        <v>90</v>
      </c>
      <c r="B62" s="44">
        <v>3.77</v>
      </c>
      <c r="C62" s="44">
        <v>0.77</v>
      </c>
      <c r="D62" s="44">
        <v>0.21</v>
      </c>
    </row>
    <row r="63" spans="1:4" x14ac:dyDescent="0.2">
      <c r="A63" s="43">
        <v>91</v>
      </c>
      <c r="B63" s="44">
        <v>3.42</v>
      </c>
      <c r="C63" s="44">
        <v>0.72</v>
      </c>
      <c r="D63" s="44">
        <v>0.17</v>
      </c>
    </row>
    <row r="64" spans="1:4" x14ac:dyDescent="0.2">
      <c r="A64" s="43">
        <v>92</v>
      </c>
      <c r="B64" s="44">
        <v>3.11</v>
      </c>
      <c r="C64" s="44">
        <v>0.67</v>
      </c>
      <c r="D64" s="44">
        <v>0.14000000000000001</v>
      </c>
    </row>
    <row r="65" spans="1:4" x14ac:dyDescent="0.2">
      <c r="A65" s="43">
        <v>93</v>
      </c>
      <c r="B65" s="44">
        <v>2.82</v>
      </c>
      <c r="C65" s="44">
        <v>0.63</v>
      </c>
      <c r="D65" s="44">
        <v>0.12</v>
      </c>
    </row>
    <row r="66" spans="1:4" x14ac:dyDescent="0.2">
      <c r="A66" s="43">
        <v>94</v>
      </c>
      <c r="B66" s="44">
        <v>2.5499999999999998</v>
      </c>
      <c r="C66" s="44">
        <v>0.57999999999999996</v>
      </c>
      <c r="D66" s="44">
        <v>0.1</v>
      </c>
    </row>
    <row r="67" spans="1:4" x14ac:dyDescent="0.2">
      <c r="A67" s="43">
        <v>95</v>
      </c>
      <c r="B67" s="44">
        <v>2.3199999999999998</v>
      </c>
      <c r="C67" s="44">
        <v>0.53</v>
      </c>
      <c r="D67" s="44">
        <v>0.08</v>
      </c>
    </row>
  </sheetData>
  <sheetProtection algorithmName="SHA-512" hashValue="65TtxmG5PxoIUSa0Vs/9jiv/bXA8ZwxN0I1FROhvzv1+1bnwYldYVSQe1lYmMoUYcdeBllXTBOcqxI8qgoBkTg==" saltValue="+7FxN1crzmRgPw4TwTE5yg==" spinCount="100000" sheet="1" objects="1" scenarios="1"/>
  <conditionalFormatting sqref="A6:A21">
    <cfRule type="expression" dxfId="783" priority="11" stopIfTrue="1">
      <formula>MOD(ROW(),2)=0</formula>
    </cfRule>
    <cfRule type="expression" dxfId="782" priority="12" stopIfTrue="1">
      <formula>MOD(ROW(),2)&lt;&gt;0</formula>
    </cfRule>
  </conditionalFormatting>
  <conditionalFormatting sqref="B6:D18 B20:D21 C19:D19">
    <cfRule type="expression" dxfId="781" priority="13" stopIfTrue="1">
      <formula>MOD(ROW(),2)=0</formula>
    </cfRule>
    <cfRule type="expression" dxfId="780" priority="14" stopIfTrue="1">
      <formula>MOD(ROW(),2)&lt;&gt;0</formula>
    </cfRule>
  </conditionalFormatting>
  <conditionalFormatting sqref="A26:A67">
    <cfRule type="expression" dxfId="779" priority="15" stopIfTrue="1">
      <formula>MOD(ROW(),2)=0</formula>
    </cfRule>
    <cfRule type="expression" dxfId="778" priority="16" stopIfTrue="1">
      <formula>MOD(ROW(),2)&lt;&gt;0</formula>
    </cfRule>
  </conditionalFormatting>
  <conditionalFormatting sqref="B26:D67">
    <cfRule type="expression" dxfId="777" priority="17" stopIfTrue="1">
      <formula>MOD(ROW(),2)=0</formula>
    </cfRule>
    <cfRule type="expression" dxfId="776" priority="18" stopIfTrue="1">
      <formula>MOD(ROW(),2)&lt;&gt;0</formula>
    </cfRule>
  </conditionalFormatting>
  <conditionalFormatting sqref="B19">
    <cfRule type="expression" dxfId="775" priority="1" stopIfTrue="1">
      <formula>MOD(ROW(),2)=0</formula>
    </cfRule>
    <cfRule type="expression" dxfId="774" priority="2" stopIfTrue="1">
      <formula>MOD(ROW(),2)&lt;&gt;0</formula>
    </cfRule>
  </conditionalFormatting>
  <pageMargins left="0.7" right="0.7" top="0.75" bottom="0.75" header="0.3" footer="0.3"/>
  <tableParts count="1">
    <tablePart r:id="rId1"/>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9F1AF-965E-4BA3-B2C1-E1347EC1E34E}">
  <sheetPr codeName="Sheet47"/>
  <dimension ref="A1:D102"/>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x-311</v>
      </c>
    </row>
    <row r="6" spans="1:4" x14ac:dyDescent="0.2">
      <c r="A6" s="40" t="s">
        <v>472</v>
      </c>
      <c r="B6" s="48" t="s">
        <v>473</v>
      </c>
      <c r="C6" s="48"/>
      <c r="D6" s="48"/>
    </row>
    <row r="7" spans="1:4" x14ac:dyDescent="0.2">
      <c r="A7" s="40" t="s">
        <v>474</v>
      </c>
      <c r="B7" s="48" t="s">
        <v>31</v>
      </c>
      <c r="C7" s="48"/>
      <c r="D7" s="48"/>
    </row>
    <row r="8" spans="1:4" x14ac:dyDescent="0.2">
      <c r="A8" s="40" t="s">
        <v>137</v>
      </c>
      <c r="B8" s="48">
        <v>2015</v>
      </c>
      <c r="C8" s="48"/>
      <c r="D8" s="48"/>
    </row>
    <row r="9" spans="1:4" x14ac:dyDescent="0.2">
      <c r="A9" s="40" t="s">
        <v>138</v>
      </c>
      <c r="B9" s="48" t="s">
        <v>236</v>
      </c>
      <c r="C9" s="48"/>
      <c r="D9" s="48"/>
    </row>
    <row r="10" spans="1:4" ht="25.5" x14ac:dyDescent="0.2">
      <c r="A10" s="40" t="s">
        <v>6</v>
      </c>
      <c r="B10" s="48" t="s">
        <v>251</v>
      </c>
      <c r="C10" s="48"/>
      <c r="D10" s="48"/>
    </row>
    <row r="11" spans="1:4" x14ac:dyDescent="0.2">
      <c r="A11" s="40" t="s">
        <v>139</v>
      </c>
      <c r="B11" s="48" t="s">
        <v>152</v>
      </c>
      <c r="C11" s="48"/>
      <c r="D11" s="48"/>
    </row>
    <row r="12" spans="1:4" x14ac:dyDescent="0.2">
      <c r="A12" s="40" t="s">
        <v>140</v>
      </c>
      <c r="B12" s="48" t="s">
        <v>153</v>
      </c>
      <c r="C12" s="48"/>
      <c r="D12" s="48"/>
    </row>
    <row r="13" spans="1:4" x14ac:dyDescent="0.2">
      <c r="A13" s="40" t="s">
        <v>475</v>
      </c>
      <c r="B13" s="48">
        <v>0</v>
      </c>
      <c r="C13" s="48"/>
      <c r="D13" s="48"/>
    </row>
    <row r="14" spans="1:4" x14ac:dyDescent="0.2">
      <c r="A14" s="40" t="s">
        <v>142</v>
      </c>
      <c r="B14" s="48">
        <v>311</v>
      </c>
      <c r="C14" s="48"/>
      <c r="D14" s="48"/>
    </row>
    <row r="15" spans="1:4" x14ac:dyDescent="0.2">
      <c r="A15" s="40" t="s">
        <v>476</v>
      </c>
      <c r="B15" s="48">
        <v>311</v>
      </c>
      <c r="C15" s="48"/>
      <c r="D15" s="48"/>
    </row>
    <row r="16" spans="1:4" x14ac:dyDescent="0.2">
      <c r="A16" s="40" t="s">
        <v>144</v>
      </c>
      <c r="B16" s="48" t="s">
        <v>261</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20</v>
      </c>
      <c r="B27" s="44">
        <v>36.299999999999997</v>
      </c>
      <c r="C27" s="44">
        <v>2.2599999999999998</v>
      </c>
      <c r="D27" s="44"/>
    </row>
    <row r="28" spans="1:4" x14ac:dyDescent="0.2">
      <c r="A28" s="43">
        <v>21</v>
      </c>
      <c r="B28" s="44">
        <v>36</v>
      </c>
      <c r="C28" s="44">
        <v>2.31</v>
      </c>
      <c r="D28" s="44"/>
    </row>
    <row r="29" spans="1:4" x14ac:dyDescent="0.2">
      <c r="A29" s="43">
        <v>22</v>
      </c>
      <c r="B29" s="44">
        <v>35.69</v>
      </c>
      <c r="C29" s="44">
        <v>2.35</v>
      </c>
      <c r="D29" s="44"/>
    </row>
    <row r="30" spans="1:4" x14ac:dyDescent="0.2">
      <c r="A30" s="43">
        <v>23</v>
      </c>
      <c r="B30" s="44">
        <v>35.380000000000003</v>
      </c>
      <c r="C30" s="44">
        <v>2.39</v>
      </c>
      <c r="D30" s="44"/>
    </row>
    <row r="31" spans="1:4" x14ac:dyDescent="0.2">
      <c r="A31" s="43">
        <v>24</v>
      </c>
      <c r="B31" s="44">
        <v>35.07</v>
      </c>
      <c r="C31" s="44">
        <v>2.44</v>
      </c>
      <c r="D31" s="44"/>
    </row>
    <row r="32" spans="1:4" x14ac:dyDescent="0.2">
      <c r="A32" s="43">
        <v>25</v>
      </c>
      <c r="B32" s="44">
        <v>34.74</v>
      </c>
      <c r="C32" s="44">
        <v>2.48</v>
      </c>
      <c r="D32" s="44"/>
    </row>
    <row r="33" spans="1:4" x14ac:dyDescent="0.2">
      <c r="A33" s="43">
        <v>26</v>
      </c>
      <c r="B33" s="44">
        <v>34.409999999999997</v>
      </c>
      <c r="C33" s="44">
        <v>2.5299999999999998</v>
      </c>
      <c r="D33" s="44"/>
    </row>
    <row r="34" spans="1:4" x14ac:dyDescent="0.2">
      <c r="A34" s="43">
        <v>27</v>
      </c>
      <c r="B34" s="44">
        <v>34.08</v>
      </c>
      <c r="C34" s="44">
        <v>2.57</v>
      </c>
      <c r="D34" s="44"/>
    </row>
    <row r="35" spans="1:4" x14ac:dyDescent="0.2">
      <c r="A35" s="43">
        <v>28</v>
      </c>
      <c r="B35" s="44">
        <v>33.729999999999997</v>
      </c>
      <c r="C35" s="44">
        <v>2.62</v>
      </c>
      <c r="D35" s="44"/>
    </row>
    <row r="36" spans="1:4" x14ac:dyDescent="0.2">
      <c r="A36" s="43">
        <v>29</v>
      </c>
      <c r="B36" s="44">
        <v>33.380000000000003</v>
      </c>
      <c r="C36" s="44">
        <v>2.66</v>
      </c>
      <c r="D36" s="44"/>
    </row>
    <row r="37" spans="1:4" x14ac:dyDescent="0.2">
      <c r="A37" s="43">
        <v>30</v>
      </c>
      <c r="B37" s="44">
        <v>33.020000000000003</v>
      </c>
      <c r="C37" s="44">
        <v>2.71</v>
      </c>
      <c r="D37" s="44"/>
    </row>
    <row r="38" spans="1:4" x14ac:dyDescent="0.2">
      <c r="A38" s="43">
        <v>31</v>
      </c>
      <c r="B38" s="44">
        <v>32.659999999999997</v>
      </c>
      <c r="C38" s="44">
        <v>2.76</v>
      </c>
      <c r="D38" s="44"/>
    </row>
    <row r="39" spans="1:4" x14ac:dyDescent="0.2">
      <c r="A39" s="43">
        <v>32</v>
      </c>
      <c r="B39" s="44">
        <v>32.28</v>
      </c>
      <c r="C39" s="44">
        <v>2.81</v>
      </c>
      <c r="D39" s="44"/>
    </row>
    <row r="40" spans="1:4" x14ac:dyDescent="0.2">
      <c r="A40" s="43">
        <v>33</v>
      </c>
      <c r="B40" s="44">
        <v>31.9</v>
      </c>
      <c r="C40" s="44">
        <v>2.86</v>
      </c>
      <c r="D40" s="44"/>
    </row>
    <row r="41" spans="1:4" x14ac:dyDescent="0.2">
      <c r="A41" s="43">
        <v>34</v>
      </c>
      <c r="B41" s="44">
        <v>31.52</v>
      </c>
      <c r="C41" s="44">
        <v>2.91</v>
      </c>
      <c r="D41" s="44"/>
    </row>
    <row r="42" spans="1:4" x14ac:dyDescent="0.2">
      <c r="A42" s="43">
        <v>35</v>
      </c>
      <c r="B42" s="44">
        <v>31.12</v>
      </c>
      <c r="C42" s="44">
        <v>2.97</v>
      </c>
      <c r="D42" s="44"/>
    </row>
    <row r="43" spans="1:4" x14ac:dyDescent="0.2">
      <c r="A43" s="43">
        <v>36</v>
      </c>
      <c r="B43" s="44">
        <v>30.72</v>
      </c>
      <c r="C43" s="44">
        <v>3.02</v>
      </c>
      <c r="D43" s="44"/>
    </row>
    <row r="44" spans="1:4" x14ac:dyDescent="0.2">
      <c r="A44" s="43">
        <v>37</v>
      </c>
      <c r="B44" s="44">
        <v>30.3</v>
      </c>
      <c r="C44" s="44">
        <v>3.07</v>
      </c>
      <c r="D44" s="44"/>
    </row>
    <row r="45" spans="1:4" x14ac:dyDescent="0.2">
      <c r="A45" s="43">
        <v>38</v>
      </c>
      <c r="B45" s="44">
        <v>29.88</v>
      </c>
      <c r="C45" s="44">
        <v>3.12</v>
      </c>
      <c r="D45" s="44"/>
    </row>
    <row r="46" spans="1:4" x14ac:dyDescent="0.2">
      <c r="A46" s="43">
        <v>39</v>
      </c>
      <c r="B46" s="44">
        <v>29.46</v>
      </c>
      <c r="C46" s="44">
        <v>3.18</v>
      </c>
      <c r="D46" s="44"/>
    </row>
    <row r="47" spans="1:4" x14ac:dyDescent="0.2">
      <c r="A47" s="43">
        <v>40</v>
      </c>
      <c r="B47" s="44">
        <v>29.02</v>
      </c>
      <c r="C47" s="44">
        <v>3.23</v>
      </c>
      <c r="D47" s="44"/>
    </row>
    <row r="48" spans="1:4" x14ac:dyDescent="0.2">
      <c r="A48" s="43">
        <v>41</v>
      </c>
      <c r="B48" s="44">
        <v>28.58</v>
      </c>
      <c r="C48" s="44">
        <v>3.28</v>
      </c>
      <c r="D48" s="44"/>
    </row>
    <row r="49" spans="1:4" x14ac:dyDescent="0.2">
      <c r="A49" s="43">
        <v>42</v>
      </c>
      <c r="B49" s="44">
        <v>28.13</v>
      </c>
      <c r="C49" s="44">
        <v>3.34</v>
      </c>
      <c r="D49" s="44"/>
    </row>
    <row r="50" spans="1:4" x14ac:dyDescent="0.2">
      <c r="A50" s="43">
        <v>43</v>
      </c>
      <c r="B50" s="44">
        <v>27.67</v>
      </c>
      <c r="C50" s="44">
        <v>3.39</v>
      </c>
      <c r="D50" s="44"/>
    </row>
    <row r="51" spans="1:4" x14ac:dyDescent="0.2">
      <c r="A51" s="43">
        <v>44</v>
      </c>
      <c r="B51" s="44">
        <v>27.21</v>
      </c>
      <c r="C51" s="44">
        <v>3.44</v>
      </c>
      <c r="D51" s="44"/>
    </row>
    <row r="52" spans="1:4" x14ac:dyDescent="0.2">
      <c r="A52" s="43">
        <v>45</v>
      </c>
      <c r="B52" s="44">
        <v>26.74</v>
      </c>
      <c r="C52" s="44">
        <v>3.5</v>
      </c>
      <c r="D52" s="44"/>
    </row>
    <row r="53" spans="1:4" x14ac:dyDescent="0.2">
      <c r="A53" s="43">
        <v>46</v>
      </c>
      <c r="B53" s="44">
        <v>26.26</v>
      </c>
      <c r="C53" s="44">
        <v>3.55</v>
      </c>
      <c r="D53" s="44"/>
    </row>
    <row r="54" spans="1:4" x14ac:dyDescent="0.2">
      <c r="A54" s="43">
        <v>47</v>
      </c>
      <c r="B54" s="44">
        <v>25.78</v>
      </c>
      <c r="C54" s="44">
        <v>3.6</v>
      </c>
      <c r="D54" s="44"/>
    </row>
    <row r="55" spans="1:4" x14ac:dyDescent="0.2">
      <c r="A55" s="43">
        <v>48</v>
      </c>
      <c r="B55" s="44">
        <v>25.28</v>
      </c>
      <c r="C55" s="44">
        <v>3.65</v>
      </c>
      <c r="D55" s="44"/>
    </row>
    <row r="56" spans="1:4" x14ac:dyDescent="0.2">
      <c r="A56" s="43">
        <v>49</v>
      </c>
      <c r="B56" s="44">
        <v>24.79</v>
      </c>
      <c r="C56" s="44">
        <v>3.69</v>
      </c>
      <c r="D56" s="44"/>
    </row>
    <row r="57" spans="1:4" x14ac:dyDescent="0.2">
      <c r="A57" s="43">
        <v>50</v>
      </c>
      <c r="B57" s="44">
        <v>24.28</v>
      </c>
      <c r="C57" s="44">
        <v>3.74</v>
      </c>
      <c r="D57" s="44"/>
    </row>
    <row r="58" spans="1:4" x14ac:dyDescent="0.2">
      <c r="A58" s="43">
        <v>51</v>
      </c>
      <c r="B58" s="44">
        <v>23.77</v>
      </c>
      <c r="C58" s="44">
        <v>3.79</v>
      </c>
      <c r="D58" s="44"/>
    </row>
    <row r="59" spans="1:4" x14ac:dyDescent="0.2">
      <c r="A59" s="43">
        <v>52</v>
      </c>
      <c r="B59" s="44">
        <v>23.25</v>
      </c>
      <c r="C59" s="44">
        <v>3.84</v>
      </c>
      <c r="D59" s="44"/>
    </row>
    <row r="60" spans="1:4" x14ac:dyDescent="0.2">
      <c r="A60" s="43">
        <v>53</v>
      </c>
      <c r="B60" s="44">
        <v>22.72</v>
      </c>
      <c r="C60" s="44">
        <v>3.88</v>
      </c>
      <c r="D60" s="44"/>
    </row>
    <row r="61" spans="1:4" x14ac:dyDescent="0.2">
      <c r="A61" s="43">
        <v>54</v>
      </c>
      <c r="B61" s="44">
        <v>22.19</v>
      </c>
      <c r="C61" s="44">
        <v>3.92</v>
      </c>
      <c r="D61" s="44"/>
    </row>
    <row r="62" spans="1:4" x14ac:dyDescent="0.2">
      <c r="A62" s="43">
        <v>55</v>
      </c>
      <c r="B62" s="44">
        <v>21.66</v>
      </c>
      <c r="C62" s="44">
        <v>3.96</v>
      </c>
      <c r="D62" s="44"/>
    </row>
    <row r="63" spans="1:4" x14ac:dyDescent="0.2">
      <c r="A63" s="43">
        <v>56</v>
      </c>
      <c r="B63" s="44">
        <v>21.13</v>
      </c>
      <c r="C63" s="44">
        <v>3.99</v>
      </c>
      <c r="D63" s="44"/>
    </row>
    <row r="64" spans="1:4" x14ac:dyDescent="0.2">
      <c r="A64" s="43">
        <v>57</v>
      </c>
      <c r="B64" s="44">
        <v>20.59</v>
      </c>
      <c r="C64" s="44">
        <v>4.0199999999999996</v>
      </c>
      <c r="D64" s="44"/>
    </row>
    <row r="65" spans="1:4" x14ac:dyDescent="0.2">
      <c r="A65" s="43">
        <v>58</v>
      </c>
      <c r="B65" s="44">
        <v>20.05</v>
      </c>
      <c r="C65" s="44">
        <v>4.04</v>
      </c>
      <c r="D65" s="44"/>
    </row>
    <row r="66" spans="1:4" x14ac:dyDescent="0.2">
      <c r="A66" s="43">
        <v>59</v>
      </c>
      <c r="B66" s="44">
        <v>19.5</v>
      </c>
      <c r="C66" s="44">
        <v>4.0599999999999996</v>
      </c>
      <c r="D66" s="44"/>
    </row>
    <row r="67" spans="1:4" x14ac:dyDescent="0.2">
      <c r="A67" s="43">
        <v>60</v>
      </c>
      <c r="B67" s="44">
        <v>18.95</v>
      </c>
      <c r="C67" s="44">
        <v>4.0599999999999996</v>
      </c>
      <c r="D67" s="44"/>
    </row>
    <row r="68" spans="1:4" x14ac:dyDescent="0.2">
      <c r="A68" s="43">
        <v>61</v>
      </c>
      <c r="B68" s="44">
        <v>18.399999999999999</v>
      </c>
      <c r="C68" s="44">
        <v>4.08</v>
      </c>
      <c r="D68" s="44"/>
    </row>
    <row r="69" spans="1:4" x14ac:dyDescent="0.2">
      <c r="A69" s="43">
        <v>62</v>
      </c>
      <c r="B69" s="44">
        <v>17.84</v>
      </c>
      <c r="C69" s="44">
        <v>4.09</v>
      </c>
      <c r="D69" s="44"/>
    </row>
    <row r="70" spans="1:4" x14ac:dyDescent="0.2">
      <c r="A70" s="43">
        <v>63</v>
      </c>
      <c r="B70" s="44">
        <v>17.28</v>
      </c>
      <c r="C70" s="44">
        <v>4.09</v>
      </c>
      <c r="D70" s="44"/>
    </row>
    <row r="71" spans="1:4" x14ac:dyDescent="0.2">
      <c r="A71" s="43">
        <v>64</v>
      </c>
      <c r="B71" s="44">
        <v>16.72</v>
      </c>
      <c r="C71" s="44">
        <v>3.95</v>
      </c>
      <c r="D71" s="44"/>
    </row>
    <row r="72" spans="1:4" x14ac:dyDescent="0.2">
      <c r="A72" s="43">
        <v>65</v>
      </c>
      <c r="B72" s="44">
        <v>16.149999999999999</v>
      </c>
      <c r="C72" s="44">
        <v>3.79</v>
      </c>
      <c r="D72" s="44"/>
    </row>
    <row r="73" spans="1:4" x14ac:dyDescent="0.2">
      <c r="A73" s="43">
        <v>66</v>
      </c>
      <c r="B73" s="44">
        <v>15.59</v>
      </c>
      <c r="C73" s="44">
        <v>3.79</v>
      </c>
      <c r="D73" s="44"/>
    </row>
    <row r="74" spans="1:4" x14ac:dyDescent="0.2">
      <c r="A74" s="43">
        <v>67</v>
      </c>
      <c r="B74" s="44">
        <v>15.02</v>
      </c>
      <c r="C74" s="44">
        <v>3.78</v>
      </c>
      <c r="D74" s="44"/>
    </row>
    <row r="75" spans="1:4" x14ac:dyDescent="0.2">
      <c r="A75" s="43">
        <v>68</v>
      </c>
      <c r="B75" s="44">
        <v>14.44</v>
      </c>
      <c r="C75" s="44">
        <v>3.76</v>
      </c>
      <c r="D75" s="44"/>
    </row>
    <row r="76" spans="1:4" x14ac:dyDescent="0.2">
      <c r="A76" s="43">
        <v>69</v>
      </c>
      <c r="B76" s="44">
        <v>13.86</v>
      </c>
      <c r="C76" s="44">
        <v>3.68</v>
      </c>
      <c r="D76" s="44"/>
    </row>
    <row r="77" spans="1:4" x14ac:dyDescent="0.2">
      <c r="A77" s="43">
        <v>70</v>
      </c>
      <c r="B77" s="44">
        <v>13.28</v>
      </c>
      <c r="C77" s="44">
        <v>3.58</v>
      </c>
      <c r="D77" s="44"/>
    </row>
    <row r="78" spans="1:4" x14ac:dyDescent="0.2">
      <c r="A78" s="43">
        <v>71</v>
      </c>
      <c r="B78" s="44">
        <v>12.7</v>
      </c>
      <c r="C78" s="44">
        <v>3.56</v>
      </c>
      <c r="D78" s="44"/>
    </row>
    <row r="79" spans="1:4" x14ac:dyDescent="0.2">
      <c r="A79" s="43">
        <v>72</v>
      </c>
      <c r="B79" s="44">
        <v>12.13</v>
      </c>
      <c r="C79" s="44">
        <v>3.53</v>
      </c>
      <c r="D79" s="44"/>
    </row>
    <row r="80" spans="1:4" x14ac:dyDescent="0.2">
      <c r="A80" s="43">
        <v>73</v>
      </c>
      <c r="B80" s="44">
        <v>11.55</v>
      </c>
      <c r="C80" s="44">
        <v>3.49</v>
      </c>
      <c r="D80" s="44">
        <v>2.0499999999999998</v>
      </c>
    </row>
    <row r="81" spans="1:4" x14ac:dyDescent="0.2">
      <c r="A81" s="43">
        <v>74</v>
      </c>
      <c r="B81" s="44">
        <v>10.99</v>
      </c>
      <c r="C81" s="44">
        <v>3.29</v>
      </c>
      <c r="D81" s="44">
        <v>1.87</v>
      </c>
    </row>
    <row r="82" spans="1:4" x14ac:dyDescent="0.2">
      <c r="A82" s="43">
        <v>75</v>
      </c>
      <c r="B82" s="44">
        <v>10.44</v>
      </c>
      <c r="C82" s="44">
        <v>3.09</v>
      </c>
      <c r="D82" s="44">
        <v>1.7</v>
      </c>
    </row>
    <row r="83" spans="1:4" x14ac:dyDescent="0.2">
      <c r="A83" s="43">
        <v>76</v>
      </c>
      <c r="B83" s="44">
        <v>9.91</v>
      </c>
      <c r="C83" s="44">
        <v>3.03</v>
      </c>
      <c r="D83" s="44">
        <v>1.56</v>
      </c>
    </row>
    <row r="84" spans="1:4" x14ac:dyDescent="0.2">
      <c r="A84" s="43">
        <v>77</v>
      </c>
      <c r="B84" s="44">
        <v>9.39</v>
      </c>
      <c r="C84" s="44">
        <v>2.96</v>
      </c>
      <c r="D84" s="44">
        <v>1.42</v>
      </c>
    </row>
    <row r="85" spans="1:4" x14ac:dyDescent="0.2">
      <c r="A85" s="43">
        <v>78</v>
      </c>
      <c r="B85" s="44">
        <v>8.8800000000000008</v>
      </c>
      <c r="C85" s="44">
        <v>2.88</v>
      </c>
      <c r="D85" s="44">
        <v>1.3</v>
      </c>
    </row>
    <row r="86" spans="1:4" x14ac:dyDescent="0.2">
      <c r="A86" s="43">
        <v>79</v>
      </c>
      <c r="B86" s="44">
        <v>8.3800000000000008</v>
      </c>
      <c r="C86" s="44">
        <v>2.6</v>
      </c>
      <c r="D86" s="44">
        <v>1.1599999999999999</v>
      </c>
    </row>
    <row r="87" spans="1:4" x14ac:dyDescent="0.2">
      <c r="A87" s="43">
        <v>80</v>
      </c>
      <c r="B87" s="44">
        <v>7.88</v>
      </c>
      <c r="C87" s="44">
        <v>2.33</v>
      </c>
      <c r="D87" s="44">
        <v>1.02</v>
      </c>
    </row>
    <row r="88" spans="1:4" x14ac:dyDescent="0.2">
      <c r="A88" s="43">
        <v>81</v>
      </c>
      <c r="B88" s="44">
        <v>7.39</v>
      </c>
      <c r="C88" s="44">
        <v>2.2599999999999998</v>
      </c>
      <c r="D88" s="44">
        <v>0.92</v>
      </c>
    </row>
    <row r="89" spans="1:4" x14ac:dyDescent="0.2">
      <c r="A89" s="43">
        <v>82</v>
      </c>
      <c r="B89" s="44">
        <v>6.9</v>
      </c>
      <c r="C89" s="44">
        <v>2.19</v>
      </c>
      <c r="D89" s="44">
        <v>0.82</v>
      </c>
    </row>
    <row r="90" spans="1:4" x14ac:dyDescent="0.2">
      <c r="A90" s="43">
        <v>83</v>
      </c>
      <c r="B90" s="44">
        <v>6.41</v>
      </c>
      <c r="C90" s="44">
        <v>2.11</v>
      </c>
      <c r="D90" s="44">
        <v>0.72</v>
      </c>
    </row>
    <row r="91" spans="1:4" x14ac:dyDescent="0.2">
      <c r="A91" s="43">
        <v>84</v>
      </c>
      <c r="B91" s="44">
        <v>5.95</v>
      </c>
      <c r="C91" s="44">
        <v>1.83</v>
      </c>
      <c r="D91" s="44">
        <v>0.62</v>
      </c>
    </row>
    <row r="92" spans="1:4" x14ac:dyDescent="0.2">
      <c r="A92" s="43">
        <v>85</v>
      </c>
      <c r="B92" s="44">
        <v>5.5</v>
      </c>
      <c r="C92" s="44">
        <v>1.55</v>
      </c>
      <c r="D92" s="44">
        <v>0.53</v>
      </c>
    </row>
    <row r="93" spans="1:4" x14ac:dyDescent="0.2">
      <c r="A93" s="43">
        <v>86</v>
      </c>
      <c r="B93" s="44">
        <v>5.07</v>
      </c>
      <c r="C93" s="44">
        <v>1.47</v>
      </c>
      <c r="D93" s="44">
        <v>0.46</v>
      </c>
    </row>
    <row r="94" spans="1:4" x14ac:dyDescent="0.2">
      <c r="A94" s="43">
        <v>87</v>
      </c>
      <c r="B94" s="44">
        <v>4.67</v>
      </c>
      <c r="C94" s="44">
        <v>1.39</v>
      </c>
      <c r="D94" s="44">
        <v>0.4</v>
      </c>
    </row>
    <row r="95" spans="1:4" x14ac:dyDescent="0.2">
      <c r="A95" s="43">
        <v>88</v>
      </c>
      <c r="B95" s="44">
        <v>4.3</v>
      </c>
      <c r="C95" s="44">
        <v>1.31</v>
      </c>
      <c r="D95" s="44">
        <v>0.35</v>
      </c>
    </row>
    <row r="96" spans="1:4" x14ac:dyDescent="0.2">
      <c r="A96" s="43">
        <v>89</v>
      </c>
      <c r="B96" s="44">
        <v>3.94</v>
      </c>
      <c r="C96" s="44">
        <v>1.04</v>
      </c>
      <c r="D96" s="44">
        <v>0.28999999999999998</v>
      </c>
    </row>
    <row r="97" spans="1:4" x14ac:dyDescent="0.2">
      <c r="A97" s="43">
        <v>90</v>
      </c>
      <c r="B97" s="44">
        <v>3.6</v>
      </c>
      <c r="C97" s="44">
        <v>0.79</v>
      </c>
      <c r="D97" s="44">
        <v>0.23</v>
      </c>
    </row>
    <row r="98" spans="1:4" x14ac:dyDescent="0.2">
      <c r="A98" s="43">
        <v>91</v>
      </c>
      <c r="B98" s="44">
        <v>3.28</v>
      </c>
      <c r="C98" s="44">
        <v>0.74</v>
      </c>
      <c r="D98" s="44">
        <v>0.2</v>
      </c>
    </row>
    <row r="99" spans="1:4" x14ac:dyDescent="0.2">
      <c r="A99" s="43">
        <v>92</v>
      </c>
      <c r="B99" s="44">
        <v>2.99</v>
      </c>
      <c r="C99" s="44">
        <v>0.69</v>
      </c>
      <c r="D99" s="44">
        <v>0.17</v>
      </c>
    </row>
    <row r="100" spans="1:4" x14ac:dyDescent="0.2">
      <c r="A100" s="43">
        <v>93</v>
      </c>
      <c r="B100" s="44">
        <v>2.72</v>
      </c>
      <c r="C100" s="44">
        <v>0.64</v>
      </c>
      <c r="D100" s="44">
        <v>0.14000000000000001</v>
      </c>
    </row>
    <row r="101" spans="1:4" x14ac:dyDescent="0.2">
      <c r="A101" s="43">
        <v>94</v>
      </c>
      <c r="B101" s="44">
        <v>2.4700000000000002</v>
      </c>
      <c r="C101" s="44">
        <v>0.59</v>
      </c>
      <c r="D101" s="44">
        <v>0.12</v>
      </c>
    </row>
    <row r="102" spans="1:4" x14ac:dyDescent="0.2">
      <c r="A102" s="43">
        <v>95</v>
      </c>
      <c r="B102" s="44">
        <v>2.25</v>
      </c>
      <c r="C102" s="44">
        <v>0.54</v>
      </c>
      <c r="D102" s="44">
        <v>0.1</v>
      </c>
    </row>
  </sheetData>
  <sheetProtection algorithmName="SHA-512" hashValue="TrxBw3Zg8S6xrjUhwaKeX8MqkQXVIxqdH3i4WPImt5XOwztMja/l6PItbaOU4mzUbvo+b25UpaTwYlQD9Tv4VA==" saltValue="VanZ9ZHoRVrwG32RC3JC5g==" spinCount="100000" sheet="1" objects="1" scenarios="1"/>
  <conditionalFormatting sqref="A6:A21">
    <cfRule type="expression" dxfId="771" priority="11" stopIfTrue="1">
      <formula>MOD(ROW(),2)=0</formula>
    </cfRule>
    <cfRule type="expression" dxfId="770" priority="12" stopIfTrue="1">
      <formula>MOD(ROW(),2)&lt;&gt;0</formula>
    </cfRule>
  </conditionalFormatting>
  <conditionalFormatting sqref="B6:D18 B20:D21 C19:D19">
    <cfRule type="expression" dxfId="769" priority="13" stopIfTrue="1">
      <formula>MOD(ROW(),2)=0</formula>
    </cfRule>
    <cfRule type="expression" dxfId="768" priority="14" stopIfTrue="1">
      <formula>MOD(ROW(),2)&lt;&gt;0</formula>
    </cfRule>
  </conditionalFormatting>
  <conditionalFormatting sqref="A26:A102">
    <cfRule type="expression" dxfId="767" priority="15" stopIfTrue="1">
      <formula>MOD(ROW(),2)=0</formula>
    </cfRule>
    <cfRule type="expression" dxfId="766" priority="16" stopIfTrue="1">
      <formula>MOD(ROW(),2)&lt;&gt;0</formula>
    </cfRule>
  </conditionalFormatting>
  <conditionalFormatting sqref="B26:D102">
    <cfRule type="expression" dxfId="765" priority="17" stopIfTrue="1">
      <formula>MOD(ROW(),2)=0</formula>
    </cfRule>
    <cfRule type="expression" dxfId="764" priority="18" stopIfTrue="1">
      <formula>MOD(ROW(),2)&lt;&gt;0</formula>
    </cfRule>
  </conditionalFormatting>
  <conditionalFormatting sqref="B19">
    <cfRule type="expression" dxfId="763" priority="1" stopIfTrue="1">
      <formula>MOD(ROW(),2)=0</formula>
    </cfRule>
    <cfRule type="expression" dxfId="762" priority="2" stopIfTrue="1">
      <formula>MOD(ROW(),2)&lt;&gt;0</formula>
    </cfRule>
  </conditionalFormatting>
  <pageMargins left="0.7" right="0.7" top="0.75" bottom="0.75" header="0.3" footer="0.3"/>
  <tableParts count="1">
    <tablePart r:id="rId1"/>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6A7FE-8671-4BD8-B9D2-6C7794BBEA6B}">
  <sheetPr codeName="Sheet48"/>
  <dimension ref="A1:D102"/>
  <sheetViews>
    <sheetView showGridLines="0" workbookViewId="0">
      <selection activeCell="A6" sqref="A6"/>
    </sheetView>
  </sheetViews>
  <sheetFormatPr defaultRowHeight="12.75" x14ac:dyDescent="0.2"/>
  <cols>
    <col min="1" max="1" width="31.7109375" customWidth="1"/>
    <col min="2" max="4" width="22.7109375" customWidth="1"/>
  </cols>
  <sheetData>
    <row r="1" spans="1:4" s="1" customFormat="1" ht="20.25" x14ac:dyDescent="0.3">
      <c r="A1" s="2" t="s">
        <v>0</v>
      </c>
    </row>
    <row r="2" spans="1:4" s="1" customFormat="1" ht="15.75" x14ac:dyDescent="0.25">
      <c r="A2" s="30" t="s">
        <v>1</v>
      </c>
      <c r="B2" s="3" t="str">
        <f>wb_title</f>
        <v>Police_EW - Consolidated Factor Spreadsheet</v>
      </c>
    </row>
    <row r="3" spans="1:4" s="1" customFormat="1" ht="15.75" x14ac:dyDescent="0.25">
      <c r="A3" s="30" t="s">
        <v>2</v>
      </c>
      <c r="B3" s="3" t="str">
        <f>TABLE_FACTOR_TYPE_1 &amp; " - x-" &amp; TABLE_SERIES_NUMBER_1</f>
        <v>PenCE - x-312</v>
      </c>
    </row>
    <row r="6" spans="1:4" x14ac:dyDescent="0.2">
      <c r="A6" s="40" t="s">
        <v>472</v>
      </c>
      <c r="B6" s="48" t="s">
        <v>473</v>
      </c>
      <c r="C6" s="48"/>
      <c r="D6" s="48"/>
    </row>
    <row r="7" spans="1:4" x14ac:dyDescent="0.2">
      <c r="A7" s="40" t="s">
        <v>474</v>
      </c>
      <c r="B7" s="48" t="s">
        <v>31</v>
      </c>
      <c r="C7" s="48"/>
      <c r="D7" s="48"/>
    </row>
    <row r="8" spans="1:4" x14ac:dyDescent="0.2">
      <c r="A8" s="40" t="s">
        <v>137</v>
      </c>
      <c r="B8" s="48">
        <v>2015</v>
      </c>
      <c r="C8" s="48"/>
      <c r="D8" s="48"/>
    </row>
    <row r="9" spans="1:4" x14ac:dyDescent="0.2">
      <c r="A9" s="40" t="s">
        <v>138</v>
      </c>
      <c r="B9" s="48" t="s">
        <v>236</v>
      </c>
      <c r="C9" s="48"/>
      <c r="D9" s="48"/>
    </row>
    <row r="10" spans="1:4" ht="25.5" x14ac:dyDescent="0.2">
      <c r="A10" s="40" t="s">
        <v>6</v>
      </c>
      <c r="B10" s="48" t="s">
        <v>251</v>
      </c>
      <c r="C10" s="48"/>
      <c r="D10" s="48"/>
    </row>
    <row r="11" spans="1:4" x14ac:dyDescent="0.2">
      <c r="A11" s="40" t="s">
        <v>139</v>
      </c>
      <c r="B11" s="48" t="s">
        <v>161</v>
      </c>
      <c r="C11" s="48"/>
      <c r="D11" s="48"/>
    </row>
    <row r="12" spans="1:4" x14ac:dyDescent="0.2">
      <c r="A12" s="40" t="s">
        <v>140</v>
      </c>
      <c r="B12" s="48" t="s">
        <v>153</v>
      </c>
      <c r="C12" s="48"/>
      <c r="D12" s="48"/>
    </row>
    <row r="13" spans="1:4" x14ac:dyDescent="0.2">
      <c r="A13" s="40" t="s">
        <v>475</v>
      </c>
      <c r="B13" s="48">
        <v>0</v>
      </c>
      <c r="C13" s="48"/>
      <c r="D13" s="48"/>
    </row>
    <row r="14" spans="1:4" x14ac:dyDescent="0.2">
      <c r="A14" s="40" t="s">
        <v>142</v>
      </c>
      <c r="B14" s="48">
        <v>312</v>
      </c>
      <c r="C14" s="48"/>
      <c r="D14" s="48"/>
    </row>
    <row r="15" spans="1:4" x14ac:dyDescent="0.2">
      <c r="A15" s="40" t="s">
        <v>476</v>
      </c>
      <c r="B15" s="48">
        <v>312</v>
      </c>
      <c r="C15" s="48"/>
      <c r="D15" s="48"/>
    </row>
    <row r="16" spans="1:4" x14ac:dyDescent="0.2">
      <c r="A16" s="40" t="s">
        <v>144</v>
      </c>
      <c r="B16" s="48" t="s">
        <v>263</v>
      </c>
      <c r="C16" s="48"/>
      <c r="D16" s="48"/>
    </row>
    <row r="17" spans="1:4" x14ac:dyDescent="0.2">
      <c r="A17" s="41" t="s">
        <v>477</v>
      </c>
      <c r="B17" s="48"/>
      <c r="C17" s="48"/>
      <c r="D17" s="48"/>
    </row>
    <row r="18" spans="1:4" x14ac:dyDescent="0.2">
      <c r="A18" s="40" t="s">
        <v>146</v>
      </c>
      <c r="B18" s="50">
        <v>46163</v>
      </c>
      <c r="C18" s="49"/>
      <c r="D18" s="49"/>
    </row>
    <row r="19" spans="1:4" x14ac:dyDescent="0.2">
      <c r="A19" s="40" t="s">
        <v>147</v>
      </c>
      <c r="B19" s="50">
        <v>46161</v>
      </c>
      <c r="C19" s="48"/>
      <c r="D19" s="48"/>
    </row>
    <row r="20" spans="1:4" x14ac:dyDescent="0.2">
      <c r="A20" s="40" t="s">
        <v>148</v>
      </c>
      <c r="B20" s="48" t="s">
        <v>156</v>
      </c>
      <c r="C20" s="48"/>
      <c r="D20" s="48"/>
    </row>
    <row r="21" spans="1:4" x14ac:dyDescent="0.2">
      <c r="A21" s="40" t="s">
        <v>478</v>
      </c>
      <c r="B21" s="48" t="s">
        <v>73</v>
      </c>
      <c r="C21" s="48"/>
      <c r="D21" s="48"/>
    </row>
    <row r="23" spans="1:4" x14ac:dyDescent="0.2">
      <c r="A23" s="23" t="str">
        <f>HYPERLINK("#'Factor List'!A1", "Back to Factor List")</f>
        <v>Back to Factor List</v>
      </c>
      <c r="B23" s="23" t="str">
        <f>HYPERLINK("#'Assumptions'!A1", "Assumptions")</f>
        <v>Assumptions</v>
      </c>
    </row>
    <row r="26" spans="1:4" s="61" customFormat="1" ht="25.5" x14ac:dyDescent="0.2">
      <c r="A26" s="60" t="s">
        <v>479</v>
      </c>
      <c r="B26" s="60" t="s">
        <v>480</v>
      </c>
      <c r="C26" s="60" t="s">
        <v>481</v>
      </c>
      <c r="D26" s="60" t="s">
        <v>496</v>
      </c>
    </row>
    <row r="27" spans="1:4" x14ac:dyDescent="0.2">
      <c r="A27" s="43">
        <v>20</v>
      </c>
      <c r="B27" s="44">
        <v>36.299999999999997</v>
      </c>
      <c r="C27" s="44">
        <v>2.2599999999999998</v>
      </c>
      <c r="D27" s="44"/>
    </row>
    <row r="28" spans="1:4" x14ac:dyDescent="0.2">
      <c r="A28" s="43">
        <v>21</v>
      </c>
      <c r="B28" s="44">
        <v>36</v>
      </c>
      <c r="C28" s="44">
        <v>2.31</v>
      </c>
      <c r="D28" s="44"/>
    </row>
    <row r="29" spans="1:4" x14ac:dyDescent="0.2">
      <c r="A29" s="43">
        <v>22</v>
      </c>
      <c r="B29" s="44">
        <v>35.69</v>
      </c>
      <c r="C29" s="44">
        <v>2.35</v>
      </c>
      <c r="D29" s="44"/>
    </row>
    <row r="30" spans="1:4" x14ac:dyDescent="0.2">
      <c r="A30" s="43">
        <v>23</v>
      </c>
      <c r="B30" s="44">
        <v>35.380000000000003</v>
      </c>
      <c r="C30" s="44">
        <v>2.39</v>
      </c>
      <c r="D30" s="44"/>
    </row>
    <row r="31" spans="1:4" x14ac:dyDescent="0.2">
      <c r="A31" s="43">
        <v>24</v>
      </c>
      <c r="B31" s="44">
        <v>35.07</v>
      </c>
      <c r="C31" s="44">
        <v>2.44</v>
      </c>
      <c r="D31" s="44"/>
    </row>
    <row r="32" spans="1:4" x14ac:dyDescent="0.2">
      <c r="A32" s="43">
        <v>25</v>
      </c>
      <c r="B32" s="44">
        <v>34.74</v>
      </c>
      <c r="C32" s="44">
        <v>2.48</v>
      </c>
      <c r="D32" s="44"/>
    </row>
    <row r="33" spans="1:4" x14ac:dyDescent="0.2">
      <c r="A33" s="43">
        <v>26</v>
      </c>
      <c r="B33" s="44">
        <v>34.409999999999997</v>
      </c>
      <c r="C33" s="44">
        <v>2.5299999999999998</v>
      </c>
      <c r="D33" s="44"/>
    </row>
    <row r="34" spans="1:4" x14ac:dyDescent="0.2">
      <c r="A34" s="43">
        <v>27</v>
      </c>
      <c r="B34" s="44">
        <v>34.08</v>
      </c>
      <c r="C34" s="44">
        <v>2.57</v>
      </c>
      <c r="D34" s="44"/>
    </row>
    <row r="35" spans="1:4" x14ac:dyDescent="0.2">
      <c r="A35" s="43">
        <v>28</v>
      </c>
      <c r="B35" s="44">
        <v>33.729999999999997</v>
      </c>
      <c r="C35" s="44">
        <v>2.62</v>
      </c>
      <c r="D35" s="44"/>
    </row>
    <row r="36" spans="1:4" x14ac:dyDescent="0.2">
      <c r="A36" s="43">
        <v>29</v>
      </c>
      <c r="B36" s="44">
        <v>33.380000000000003</v>
      </c>
      <c r="C36" s="44">
        <v>2.66</v>
      </c>
      <c r="D36" s="44"/>
    </row>
    <row r="37" spans="1:4" x14ac:dyDescent="0.2">
      <c r="A37" s="43">
        <v>30</v>
      </c>
      <c r="B37" s="44">
        <v>33.020000000000003</v>
      </c>
      <c r="C37" s="44">
        <v>2.71</v>
      </c>
      <c r="D37" s="44"/>
    </row>
    <row r="38" spans="1:4" x14ac:dyDescent="0.2">
      <c r="A38" s="43">
        <v>31</v>
      </c>
      <c r="B38" s="44">
        <v>32.659999999999997</v>
      </c>
      <c r="C38" s="44">
        <v>2.76</v>
      </c>
      <c r="D38" s="44"/>
    </row>
    <row r="39" spans="1:4" x14ac:dyDescent="0.2">
      <c r="A39" s="43">
        <v>32</v>
      </c>
      <c r="B39" s="44">
        <v>32.28</v>
      </c>
      <c r="C39" s="44">
        <v>2.81</v>
      </c>
      <c r="D39" s="44"/>
    </row>
    <row r="40" spans="1:4" x14ac:dyDescent="0.2">
      <c r="A40" s="43">
        <v>33</v>
      </c>
      <c r="B40" s="44">
        <v>31.9</v>
      </c>
      <c r="C40" s="44">
        <v>2.86</v>
      </c>
      <c r="D40" s="44"/>
    </row>
    <row r="41" spans="1:4" x14ac:dyDescent="0.2">
      <c r="A41" s="43">
        <v>34</v>
      </c>
      <c r="B41" s="44">
        <v>31.52</v>
      </c>
      <c r="C41" s="44">
        <v>2.91</v>
      </c>
      <c r="D41" s="44"/>
    </row>
    <row r="42" spans="1:4" x14ac:dyDescent="0.2">
      <c r="A42" s="43">
        <v>35</v>
      </c>
      <c r="B42" s="44">
        <v>31.12</v>
      </c>
      <c r="C42" s="44">
        <v>2.97</v>
      </c>
      <c r="D42" s="44"/>
    </row>
    <row r="43" spans="1:4" x14ac:dyDescent="0.2">
      <c r="A43" s="43">
        <v>36</v>
      </c>
      <c r="B43" s="44">
        <v>30.72</v>
      </c>
      <c r="C43" s="44">
        <v>3.02</v>
      </c>
      <c r="D43" s="44"/>
    </row>
    <row r="44" spans="1:4" x14ac:dyDescent="0.2">
      <c r="A44" s="43">
        <v>37</v>
      </c>
      <c r="B44" s="44">
        <v>30.3</v>
      </c>
      <c r="C44" s="44">
        <v>3.07</v>
      </c>
      <c r="D44" s="44"/>
    </row>
    <row r="45" spans="1:4" x14ac:dyDescent="0.2">
      <c r="A45" s="43">
        <v>38</v>
      </c>
      <c r="B45" s="44">
        <v>29.88</v>
      </c>
      <c r="C45" s="44">
        <v>3.12</v>
      </c>
      <c r="D45" s="44"/>
    </row>
    <row r="46" spans="1:4" x14ac:dyDescent="0.2">
      <c r="A46" s="43">
        <v>39</v>
      </c>
      <c r="B46" s="44">
        <v>29.46</v>
      </c>
      <c r="C46" s="44">
        <v>3.18</v>
      </c>
      <c r="D46" s="44"/>
    </row>
    <row r="47" spans="1:4" x14ac:dyDescent="0.2">
      <c r="A47" s="43">
        <v>40</v>
      </c>
      <c r="B47" s="44">
        <v>29.02</v>
      </c>
      <c r="C47" s="44">
        <v>3.23</v>
      </c>
      <c r="D47" s="44"/>
    </row>
    <row r="48" spans="1:4" x14ac:dyDescent="0.2">
      <c r="A48" s="43">
        <v>41</v>
      </c>
      <c r="B48" s="44">
        <v>28.58</v>
      </c>
      <c r="C48" s="44">
        <v>3.28</v>
      </c>
      <c r="D48" s="44"/>
    </row>
    <row r="49" spans="1:4" x14ac:dyDescent="0.2">
      <c r="A49" s="43">
        <v>42</v>
      </c>
      <c r="B49" s="44">
        <v>28.13</v>
      </c>
      <c r="C49" s="44">
        <v>3.34</v>
      </c>
      <c r="D49" s="44"/>
    </row>
    <row r="50" spans="1:4" x14ac:dyDescent="0.2">
      <c r="A50" s="43">
        <v>43</v>
      </c>
      <c r="B50" s="44">
        <v>27.67</v>
      </c>
      <c r="C50" s="44">
        <v>3.39</v>
      </c>
      <c r="D50" s="44"/>
    </row>
    <row r="51" spans="1:4" x14ac:dyDescent="0.2">
      <c r="A51" s="43">
        <v>44</v>
      </c>
      <c r="B51" s="44">
        <v>27.21</v>
      </c>
      <c r="C51" s="44">
        <v>3.44</v>
      </c>
      <c r="D51" s="44"/>
    </row>
    <row r="52" spans="1:4" x14ac:dyDescent="0.2">
      <c r="A52" s="43">
        <v>45</v>
      </c>
      <c r="B52" s="44">
        <v>26.74</v>
      </c>
      <c r="C52" s="44">
        <v>3.5</v>
      </c>
      <c r="D52" s="44"/>
    </row>
    <row r="53" spans="1:4" x14ac:dyDescent="0.2">
      <c r="A53" s="43">
        <v>46</v>
      </c>
      <c r="B53" s="44">
        <v>26.26</v>
      </c>
      <c r="C53" s="44">
        <v>3.55</v>
      </c>
      <c r="D53" s="44"/>
    </row>
    <row r="54" spans="1:4" x14ac:dyDescent="0.2">
      <c r="A54" s="43">
        <v>47</v>
      </c>
      <c r="B54" s="44">
        <v>25.78</v>
      </c>
      <c r="C54" s="44">
        <v>3.6</v>
      </c>
      <c r="D54" s="44"/>
    </row>
    <row r="55" spans="1:4" x14ac:dyDescent="0.2">
      <c r="A55" s="43">
        <v>48</v>
      </c>
      <c r="B55" s="44">
        <v>25.28</v>
      </c>
      <c r="C55" s="44">
        <v>3.65</v>
      </c>
      <c r="D55" s="44"/>
    </row>
    <row r="56" spans="1:4" x14ac:dyDescent="0.2">
      <c r="A56" s="43">
        <v>49</v>
      </c>
      <c r="B56" s="44">
        <v>24.79</v>
      </c>
      <c r="C56" s="44">
        <v>3.69</v>
      </c>
      <c r="D56" s="44"/>
    </row>
    <row r="57" spans="1:4" x14ac:dyDescent="0.2">
      <c r="A57" s="43">
        <v>50</v>
      </c>
      <c r="B57" s="44">
        <v>24.28</v>
      </c>
      <c r="C57" s="44">
        <v>3.74</v>
      </c>
      <c r="D57" s="44"/>
    </row>
    <row r="58" spans="1:4" x14ac:dyDescent="0.2">
      <c r="A58" s="43">
        <v>51</v>
      </c>
      <c r="B58" s="44">
        <v>23.77</v>
      </c>
      <c r="C58" s="44">
        <v>3.79</v>
      </c>
      <c r="D58" s="44"/>
    </row>
    <row r="59" spans="1:4" x14ac:dyDescent="0.2">
      <c r="A59" s="43">
        <v>52</v>
      </c>
      <c r="B59" s="44">
        <v>23.25</v>
      </c>
      <c r="C59" s="44">
        <v>3.84</v>
      </c>
      <c r="D59" s="44"/>
    </row>
    <row r="60" spans="1:4" x14ac:dyDescent="0.2">
      <c r="A60" s="43">
        <v>53</v>
      </c>
      <c r="B60" s="44">
        <v>22.72</v>
      </c>
      <c r="C60" s="44">
        <v>3.88</v>
      </c>
      <c r="D60" s="44"/>
    </row>
    <row r="61" spans="1:4" x14ac:dyDescent="0.2">
      <c r="A61" s="43">
        <v>54</v>
      </c>
      <c r="B61" s="44">
        <v>22.19</v>
      </c>
      <c r="C61" s="44">
        <v>3.92</v>
      </c>
      <c r="D61" s="44"/>
    </row>
    <row r="62" spans="1:4" x14ac:dyDescent="0.2">
      <c r="A62" s="43">
        <v>55</v>
      </c>
      <c r="B62" s="44">
        <v>21.66</v>
      </c>
      <c r="C62" s="44">
        <v>3.96</v>
      </c>
      <c r="D62" s="44"/>
    </row>
    <row r="63" spans="1:4" x14ac:dyDescent="0.2">
      <c r="A63" s="43">
        <v>56</v>
      </c>
      <c r="B63" s="44">
        <v>21.13</v>
      </c>
      <c r="C63" s="44">
        <v>3.99</v>
      </c>
      <c r="D63" s="44"/>
    </row>
    <row r="64" spans="1:4" x14ac:dyDescent="0.2">
      <c r="A64" s="43">
        <v>57</v>
      </c>
      <c r="B64" s="44">
        <v>20.59</v>
      </c>
      <c r="C64" s="44">
        <v>4.0199999999999996</v>
      </c>
      <c r="D64" s="44"/>
    </row>
    <row r="65" spans="1:4" x14ac:dyDescent="0.2">
      <c r="A65" s="43">
        <v>58</v>
      </c>
      <c r="B65" s="44">
        <v>20.05</v>
      </c>
      <c r="C65" s="44">
        <v>4.04</v>
      </c>
      <c r="D65" s="44"/>
    </row>
    <row r="66" spans="1:4" x14ac:dyDescent="0.2">
      <c r="A66" s="43">
        <v>59</v>
      </c>
      <c r="B66" s="44">
        <v>19.5</v>
      </c>
      <c r="C66" s="44">
        <v>4.0599999999999996</v>
      </c>
      <c r="D66" s="44"/>
    </row>
    <row r="67" spans="1:4" x14ac:dyDescent="0.2">
      <c r="A67" s="43">
        <v>60</v>
      </c>
      <c r="B67" s="44">
        <v>18.95</v>
      </c>
      <c r="C67" s="44">
        <v>4.0599999999999996</v>
      </c>
      <c r="D67" s="44"/>
    </row>
    <row r="68" spans="1:4" x14ac:dyDescent="0.2">
      <c r="A68" s="43">
        <v>61</v>
      </c>
      <c r="B68" s="44">
        <v>18.399999999999999</v>
      </c>
      <c r="C68" s="44">
        <v>4.08</v>
      </c>
      <c r="D68" s="44"/>
    </row>
    <row r="69" spans="1:4" x14ac:dyDescent="0.2">
      <c r="A69" s="43">
        <v>62</v>
      </c>
      <c r="B69" s="44">
        <v>17.84</v>
      </c>
      <c r="C69" s="44">
        <v>4.09</v>
      </c>
      <c r="D69" s="44"/>
    </row>
    <row r="70" spans="1:4" x14ac:dyDescent="0.2">
      <c r="A70" s="43">
        <v>63</v>
      </c>
      <c r="B70" s="44">
        <v>17.28</v>
      </c>
      <c r="C70" s="44">
        <v>4.09</v>
      </c>
      <c r="D70" s="44"/>
    </row>
    <row r="71" spans="1:4" x14ac:dyDescent="0.2">
      <c r="A71" s="43">
        <v>64</v>
      </c>
      <c r="B71" s="44">
        <v>16.72</v>
      </c>
      <c r="C71" s="44">
        <v>3.95</v>
      </c>
      <c r="D71" s="44"/>
    </row>
    <row r="72" spans="1:4" x14ac:dyDescent="0.2">
      <c r="A72" s="43">
        <v>65</v>
      </c>
      <c r="B72" s="44">
        <v>16.149999999999999</v>
      </c>
      <c r="C72" s="44">
        <v>3.79</v>
      </c>
      <c r="D72" s="44"/>
    </row>
    <row r="73" spans="1:4" x14ac:dyDescent="0.2">
      <c r="A73" s="43">
        <v>66</v>
      </c>
      <c r="B73" s="44">
        <v>15.59</v>
      </c>
      <c r="C73" s="44">
        <v>3.79</v>
      </c>
      <c r="D73" s="44"/>
    </row>
    <row r="74" spans="1:4" x14ac:dyDescent="0.2">
      <c r="A74" s="43">
        <v>67</v>
      </c>
      <c r="B74" s="44">
        <v>15.02</v>
      </c>
      <c r="C74" s="44">
        <v>3.78</v>
      </c>
      <c r="D74" s="44"/>
    </row>
    <row r="75" spans="1:4" x14ac:dyDescent="0.2">
      <c r="A75" s="43">
        <v>68</v>
      </c>
      <c r="B75" s="44">
        <v>14.44</v>
      </c>
      <c r="C75" s="44">
        <v>3.76</v>
      </c>
      <c r="D75" s="44"/>
    </row>
    <row r="76" spans="1:4" x14ac:dyDescent="0.2">
      <c r="A76" s="43">
        <v>69</v>
      </c>
      <c r="B76" s="44">
        <v>13.86</v>
      </c>
      <c r="C76" s="44">
        <v>3.68</v>
      </c>
      <c r="D76" s="44"/>
    </row>
    <row r="77" spans="1:4" x14ac:dyDescent="0.2">
      <c r="A77" s="43">
        <v>70</v>
      </c>
      <c r="B77" s="44">
        <v>13.28</v>
      </c>
      <c r="C77" s="44">
        <v>3.58</v>
      </c>
      <c r="D77" s="44"/>
    </row>
    <row r="78" spans="1:4" x14ac:dyDescent="0.2">
      <c r="A78" s="43">
        <v>71</v>
      </c>
      <c r="B78" s="44">
        <v>12.7</v>
      </c>
      <c r="C78" s="44">
        <v>3.56</v>
      </c>
      <c r="D78" s="44"/>
    </row>
    <row r="79" spans="1:4" x14ac:dyDescent="0.2">
      <c r="A79" s="43">
        <v>72</v>
      </c>
      <c r="B79" s="44">
        <v>12.13</v>
      </c>
      <c r="C79" s="44">
        <v>3.53</v>
      </c>
      <c r="D79" s="44"/>
    </row>
    <row r="80" spans="1:4" x14ac:dyDescent="0.2">
      <c r="A80" s="43">
        <v>73</v>
      </c>
      <c r="B80" s="44">
        <v>11.55</v>
      </c>
      <c r="C80" s="44">
        <v>3.49</v>
      </c>
      <c r="D80" s="44">
        <v>1.6</v>
      </c>
    </row>
    <row r="81" spans="1:4" x14ac:dyDescent="0.2">
      <c r="A81" s="43">
        <v>74</v>
      </c>
      <c r="B81" s="44">
        <v>10.99</v>
      </c>
      <c r="C81" s="44">
        <v>3.29</v>
      </c>
      <c r="D81" s="44">
        <v>1.47</v>
      </c>
    </row>
    <row r="82" spans="1:4" x14ac:dyDescent="0.2">
      <c r="A82" s="43">
        <v>75</v>
      </c>
      <c r="B82" s="44">
        <v>10.44</v>
      </c>
      <c r="C82" s="44">
        <v>3.09</v>
      </c>
      <c r="D82" s="44">
        <v>1.34</v>
      </c>
    </row>
    <row r="83" spans="1:4" x14ac:dyDescent="0.2">
      <c r="A83" s="43">
        <v>76</v>
      </c>
      <c r="B83" s="44">
        <v>9.91</v>
      </c>
      <c r="C83" s="44">
        <v>3.03</v>
      </c>
      <c r="D83" s="44">
        <v>1.21</v>
      </c>
    </row>
    <row r="84" spans="1:4" x14ac:dyDescent="0.2">
      <c r="A84" s="43">
        <v>77</v>
      </c>
      <c r="B84" s="44">
        <v>9.39</v>
      </c>
      <c r="C84" s="44">
        <v>2.96</v>
      </c>
      <c r="D84" s="44">
        <v>1.1000000000000001</v>
      </c>
    </row>
    <row r="85" spans="1:4" x14ac:dyDescent="0.2">
      <c r="A85" s="43">
        <v>78</v>
      </c>
      <c r="B85" s="44">
        <v>8.8800000000000008</v>
      </c>
      <c r="C85" s="44">
        <v>2.88</v>
      </c>
      <c r="D85" s="44">
        <v>0.99</v>
      </c>
    </row>
    <row r="86" spans="1:4" x14ac:dyDescent="0.2">
      <c r="A86" s="43">
        <v>79</v>
      </c>
      <c r="B86" s="44">
        <v>8.3800000000000008</v>
      </c>
      <c r="C86" s="44">
        <v>2.6</v>
      </c>
      <c r="D86" s="44">
        <v>0.89</v>
      </c>
    </row>
    <row r="87" spans="1:4" x14ac:dyDescent="0.2">
      <c r="A87" s="43">
        <v>80</v>
      </c>
      <c r="B87" s="44">
        <v>7.88</v>
      </c>
      <c r="C87" s="44">
        <v>2.33</v>
      </c>
      <c r="D87" s="44">
        <v>0.8</v>
      </c>
    </row>
    <row r="88" spans="1:4" x14ac:dyDescent="0.2">
      <c r="A88" s="43">
        <v>81</v>
      </c>
      <c r="B88" s="44">
        <v>7.39</v>
      </c>
      <c r="C88" s="44">
        <v>2.2599999999999998</v>
      </c>
      <c r="D88" s="44">
        <v>0.71</v>
      </c>
    </row>
    <row r="89" spans="1:4" x14ac:dyDescent="0.2">
      <c r="A89" s="43">
        <v>82</v>
      </c>
      <c r="B89" s="44">
        <v>6.9</v>
      </c>
      <c r="C89" s="44">
        <v>2.19</v>
      </c>
      <c r="D89" s="44">
        <v>0.63</v>
      </c>
    </row>
    <row r="90" spans="1:4" x14ac:dyDescent="0.2">
      <c r="A90" s="43">
        <v>83</v>
      </c>
      <c r="B90" s="44">
        <v>6.41</v>
      </c>
      <c r="C90" s="44">
        <v>2.11</v>
      </c>
      <c r="D90" s="44">
        <v>0.55000000000000004</v>
      </c>
    </row>
    <row r="91" spans="1:4" x14ac:dyDescent="0.2">
      <c r="A91" s="43">
        <v>84</v>
      </c>
      <c r="B91" s="44">
        <v>5.95</v>
      </c>
      <c r="C91" s="44">
        <v>1.83</v>
      </c>
      <c r="D91" s="44">
        <v>0.48</v>
      </c>
    </row>
    <row r="92" spans="1:4" x14ac:dyDescent="0.2">
      <c r="A92" s="43">
        <v>85</v>
      </c>
      <c r="B92" s="44">
        <v>5.5</v>
      </c>
      <c r="C92" s="44">
        <v>1.55</v>
      </c>
      <c r="D92" s="44">
        <v>0.42</v>
      </c>
    </row>
    <row r="93" spans="1:4" x14ac:dyDescent="0.2">
      <c r="A93" s="43">
        <v>86</v>
      </c>
      <c r="B93" s="44">
        <v>5.07</v>
      </c>
      <c r="C93" s="44">
        <v>1.47</v>
      </c>
      <c r="D93" s="44">
        <v>0.36</v>
      </c>
    </row>
    <row r="94" spans="1:4" x14ac:dyDescent="0.2">
      <c r="A94" s="43">
        <v>87</v>
      </c>
      <c r="B94" s="44">
        <v>4.67</v>
      </c>
      <c r="C94" s="44">
        <v>1.39</v>
      </c>
      <c r="D94" s="44">
        <v>0.31</v>
      </c>
    </row>
    <row r="95" spans="1:4" x14ac:dyDescent="0.2">
      <c r="A95" s="43">
        <v>88</v>
      </c>
      <c r="B95" s="44">
        <v>4.3</v>
      </c>
      <c r="C95" s="44">
        <v>1.31</v>
      </c>
      <c r="D95" s="44">
        <v>0.26</v>
      </c>
    </row>
    <row r="96" spans="1:4" x14ac:dyDescent="0.2">
      <c r="A96" s="43">
        <v>89</v>
      </c>
      <c r="B96" s="44">
        <v>3.94</v>
      </c>
      <c r="C96" s="44">
        <v>1.04</v>
      </c>
      <c r="D96" s="44">
        <v>0.23</v>
      </c>
    </row>
    <row r="97" spans="1:4" x14ac:dyDescent="0.2">
      <c r="A97" s="43">
        <v>90</v>
      </c>
      <c r="B97" s="44">
        <v>3.6</v>
      </c>
      <c r="C97" s="44">
        <v>0.79</v>
      </c>
      <c r="D97" s="44">
        <v>0.19</v>
      </c>
    </row>
    <row r="98" spans="1:4" x14ac:dyDescent="0.2">
      <c r="A98" s="43">
        <v>91</v>
      </c>
      <c r="B98" s="44">
        <v>3.28</v>
      </c>
      <c r="C98" s="44">
        <v>0.74</v>
      </c>
      <c r="D98" s="44">
        <v>0.16</v>
      </c>
    </row>
    <row r="99" spans="1:4" x14ac:dyDescent="0.2">
      <c r="A99" s="43">
        <v>92</v>
      </c>
      <c r="B99" s="44">
        <v>2.99</v>
      </c>
      <c r="C99" s="44">
        <v>0.69</v>
      </c>
      <c r="D99" s="44">
        <v>0.14000000000000001</v>
      </c>
    </row>
    <row r="100" spans="1:4" x14ac:dyDescent="0.2">
      <c r="A100" s="43">
        <v>93</v>
      </c>
      <c r="B100" s="44">
        <v>2.72</v>
      </c>
      <c r="C100" s="44">
        <v>0.64</v>
      </c>
      <c r="D100" s="44">
        <v>0.11</v>
      </c>
    </row>
    <row r="101" spans="1:4" x14ac:dyDescent="0.2">
      <c r="A101" s="43">
        <v>94</v>
      </c>
      <c r="B101" s="44">
        <v>2.4700000000000002</v>
      </c>
      <c r="C101" s="44">
        <v>0.59</v>
      </c>
      <c r="D101" s="44">
        <v>0.09</v>
      </c>
    </row>
    <row r="102" spans="1:4" x14ac:dyDescent="0.2">
      <c r="A102" s="43">
        <v>95</v>
      </c>
      <c r="B102" s="44">
        <v>2.25</v>
      </c>
      <c r="C102" s="44">
        <v>0.54</v>
      </c>
      <c r="D102" s="44">
        <v>0.08</v>
      </c>
    </row>
  </sheetData>
  <sheetProtection algorithmName="SHA-512" hashValue="fSj7Y9clWjkoRthuluM0hQi5TUlW8gIYqn2bsil7VC79qPENt6UZzG0ibXAMqZE/qeW3+2wQ3k9da0ZXl9RewA==" saltValue="KfD/8We9KvVAWHTW+n17xw==" spinCount="100000" sheet="1" objects="1" scenarios="1"/>
  <conditionalFormatting sqref="A6:A21">
    <cfRule type="expression" dxfId="759" priority="11" stopIfTrue="1">
      <formula>MOD(ROW(),2)=0</formula>
    </cfRule>
    <cfRule type="expression" dxfId="758" priority="12" stopIfTrue="1">
      <formula>MOD(ROW(),2)&lt;&gt;0</formula>
    </cfRule>
  </conditionalFormatting>
  <conditionalFormatting sqref="B6:D18 B20:D21 C19:D19">
    <cfRule type="expression" dxfId="757" priority="13" stopIfTrue="1">
      <formula>MOD(ROW(),2)=0</formula>
    </cfRule>
    <cfRule type="expression" dxfId="756" priority="14" stopIfTrue="1">
      <formula>MOD(ROW(),2)&lt;&gt;0</formula>
    </cfRule>
  </conditionalFormatting>
  <conditionalFormatting sqref="A26:A102">
    <cfRule type="expression" dxfId="755" priority="15" stopIfTrue="1">
      <formula>MOD(ROW(),2)=0</formula>
    </cfRule>
    <cfRule type="expression" dxfId="754" priority="16" stopIfTrue="1">
      <formula>MOD(ROW(),2)&lt;&gt;0</formula>
    </cfRule>
  </conditionalFormatting>
  <conditionalFormatting sqref="B26:D102">
    <cfRule type="expression" dxfId="753" priority="17" stopIfTrue="1">
      <formula>MOD(ROW(),2)=0</formula>
    </cfRule>
    <cfRule type="expression" dxfId="752" priority="18" stopIfTrue="1">
      <formula>MOD(ROW(),2)&lt;&gt;0</formula>
    </cfRule>
  </conditionalFormatting>
  <conditionalFormatting sqref="B19">
    <cfRule type="expression" dxfId="751" priority="1" stopIfTrue="1">
      <formula>MOD(ROW(),2)=0</formula>
    </cfRule>
    <cfRule type="expression" dxfId="750" priority="2" stopIfTrue="1">
      <formula>MOD(ROW(),2)&lt;&gt;0</formula>
    </cfRule>
  </conditionalFormatting>
  <pageMargins left="0.7" right="0.7" top="0.75" bottom="0.75" header="0.3" footer="0.3"/>
  <tableParts count="1">
    <tablePart r:id="rId1"/>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30064-B4FB-4FA1-BD3C-A88224E33002}">
  <sheetPr codeName="Sheet49"/>
  <dimension ref="A1:C10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Pension Credit - x-313</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264</v>
      </c>
      <c r="C9" s="48"/>
    </row>
    <row r="10" spans="1:3" x14ac:dyDescent="0.2">
      <c r="A10" s="40" t="s">
        <v>6</v>
      </c>
      <c r="B10" s="48" t="s">
        <v>265</v>
      </c>
      <c r="C10" s="48"/>
    </row>
    <row r="11" spans="1:3" x14ac:dyDescent="0.2">
      <c r="A11" s="40" t="s">
        <v>139</v>
      </c>
      <c r="B11" s="48" t="s">
        <v>229</v>
      </c>
      <c r="C11" s="48"/>
    </row>
    <row r="12" spans="1:3" x14ac:dyDescent="0.2">
      <c r="A12" s="40" t="s">
        <v>140</v>
      </c>
      <c r="B12" s="48" t="s">
        <v>153</v>
      </c>
      <c r="C12" s="48"/>
    </row>
    <row r="13" spans="1:3" x14ac:dyDescent="0.2">
      <c r="A13" s="40" t="s">
        <v>475</v>
      </c>
      <c r="B13" s="48">
        <v>2</v>
      </c>
      <c r="C13" s="48"/>
    </row>
    <row r="14" spans="1:3" x14ac:dyDescent="0.2">
      <c r="A14" s="40" t="s">
        <v>142</v>
      </c>
      <c r="B14" s="48">
        <v>313</v>
      </c>
      <c r="C14" s="48"/>
    </row>
    <row r="15" spans="1:3" x14ac:dyDescent="0.2">
      <c r="A15" s="40" t="s">
        <v>476</v>
      </c>
      <c r="B15" s="48">
        <v>313</v>
      </c>
      <c r="C15" s="48"/>
    </row>
    <row r="16" spans="1:3" x14ac:dyDescent="0.2">
      <c r="A16" s="40" t="s">
        <v>144</v>
      </c>
      <c r="B16" s="48" t="s">
        <v>267</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497</v>
      </c>
      <c r="C26" s="60" t="s">
        <v>498</v>
      </c>
    </row>
    <row r="27" spans="1:3" x14ac:dyDescent="0.2">
      <c r="A27" s="43">
        <v>16</v>
      </c>
      <c r="B27" s="44">
        <v>9.44</v>
      </c>
      <c r="C27" s="44">
        <v>9.44</v>
      </c>
    </row>
    <row r="28" spans="1:3" x14ac:dyDescent="0.2">
      <c r="A28" s="43">
        <v>17</v>
      </c>
      <c r="B28" s="44">
        <v>9.61</v>
      </c>
      <c r="C28" s="44">
        <v>9.61</v>
      </c>
    </row>
    <row r="29" spans="1:3" x14ac:dyDescent="0.2">
      <c r="A29" s="43">
        <v>18</v>
      </c>
      <c r="B29" s="44">
        <v>9.7899999999999991</v>
      </c>
      <c r="C29" s="44">
        <v>9.7899999999999991</v>
      </c>
    </row>
    <row r="30" spans="1:3" x14ac:dyDescent="0.2">
      <c r="A30" s="43">
        <v>19</v>
      </c>
      <c r="B30" s="44">
        <v>9.9700000000000006</v>
      </c>
      <c r="C30" s="44">
        <v>9.9700000000000006</v>
      </c>
    </row>
    <row r="31" spans="1:3" x14ac:dyDescent="0.2">
      <c r="A31" s="43">
        <v>20</v>
      </c>
      <c r="B31" s="44">
        <v>10.15</v>
      </c>
      <c r="C31" s="44">
        <v>10.15</v>
      </c>
    </row>
    <row r="32" spans="1:3" x14ac:dyDescent="0.2">
      <c r="A32" s="43">
        <v>21</v>
      </c>
      <c r="B32" s="44">
        <v>10.34</v>
      </c>
      <c r="C32" s="44">
        <v>10.34</v>
      </c>
    </row>
    <row r="33" spans="1:3" x14ac:dyDescent="0.2">
      <c r="A33" s="43">
        <v>22</v>
      </c>
      <c r="B33" s="44">
        <v>10.52</v>
      </c>
      <c r="C33" s="44">
        <v>10.52</v>
      </c>
    </row>
    <row r="34" spans="1:3" x14ac:dyDescent="0.2">
      <c r="A34" s="43">
        <v>23</v>
      </c>
      <c r="B34" s="44">
        <v>10.72</v>
      </c>
      <c r="C34" s="44">
        <v>10.72</v>
      </c>
    </row>
    <row r="35" spans="1:3" x14ac:dyDescent="0.2">
      <c r="A35" s="43">
        <v>24</v>
      </c>
      <c r="B35" s="44">
        <v>10.91</v>
      </c>
      <c r="C35" s="44">
        <v>10.91</v>
      </c>
    </row>
    <row r="36" spans="1:3" x14ac:dyDescent="0.2">
      <c r="A36" s="43">
        <v>25</v>
      </c>
      <c r="B36" s="44">
        <v>11.11</v>
      </c>
      <c r="C36" s="44">
        <v>11.11</v>
      </c>
    </row>
    <row r="37" spans="1:3" x14ac:dyDescent="0.2">
      <c r="A37" s="43">
        <v>26</v>
      </c>
      <c r="B37" s="44">
        <v>11.32</v>
      </c>
      <c r="C37" s="44">
        <v>11.32</v>
      </c>
    </row>
    <row r="38" spans="1:3" x14ac:dyDescent="0.2">
      <c r="A38" s="43">
        <v>27</v>
      </c>
      <c r="B38" s="44">
        <v>11.52</v>
      </c>
      <c r="C38" s="44">
        <v>11.52</v>
      </c>
    </row>
    <row r="39" spans="1:3" x14ac:dyDescent="0.2">
      <c r="A39" s="43">
        <v>28</v>
      </c>
      <c r="B39" s="44">
        <v>11.73</v>
      </c>
      <c r="C39" s="44">
        <v>11.73</v>
      </c>
    </row>
    <row r="40" spans="1:3" x14ac:dyDescent="0.2">
      <c r="A40" s="43">
        <v>29</v>
      </c>
      <c r="B40" s="44">
        <v>11.95</v>
      </c>
      <c r="C40" s="44">
        <v>11.95</v>
      </c>
    </row>
    <row r="41" spans="1:3" x14ac:dyDescent="0.2">
      <c r="A41" s="43">
        <v>30</v>
      </c>
      <c r="B41" s="44">
        <v>12.17</v>
      </c>
      <c r="C41" s="44">
        <v>12.17</v>
      </c>
    </row>
    <row r="42" spans="1:3" x14ac:dyDescent="0.2">
      <c r="A42" s="43">
        <v>31</v>
      </c>
      <c r="B42" s="44">
        <v>12.39</v>
      </c>
      <c r="C42" s="44">
        <v>12.39</v>
      </c>
    </row>
    <row r="43" spans="1:3" x14ac:dyDescent="0.2">
      <c r="A43" s="43">
        <v>32</v>
      </c>
      <c r="B43" s="44">
        <v>12.62</v>
      </c>
      <c r="C43" s="44">
        <v>12.62</v>
      </c>
    </row>
    <row r="44" spans="1:3" x14ac:dyDescent="0.2">
      <c r="A44" s="43">
        <v>33</v>
      </c>
      <c r="B44" s="44">
        <v>12.85</v>
      </c>
      <c r="C44" s="44">
        <v>12.85</v>
      </c>
    </row>
    <row r="45" spans="1:3" x14ac:dyDescent="0.2">
      <c r="A45" s="43">
        <v>34</v>
      </c>
      <c r="B45" s="44">
        <v>13.08</v>
      </c>
      <c r="C45" s="44">
        <v>13.08</v>
      </c>
    </row>
    <row r="46" spans="1:3" x14ac:dyDescent="0.2">
      <c r="A46" s="43">
        <v>35</v>
      </c>
      <c r="B46" s="44">
        <v>13.32</v>
      </c>
      <c r="C46" s="44">
        <v>13.32</v>
      </c>
    </row>
    <row r="47" spans="1:3" x14ac:dyDescent="0.2">
      <c r="A47" s="43">
        <v>36</v>
      </c>
      <c r="B47" s="44">
        <v>13.57</v>
      </c>
      <c r="C47" s="44">
        <v>13.57</v>
      </c>
    </row>
    <row r="48" spans="1:3" x14ac:dyDescent="0.2">
      <c r="A48" s="43">
        <v>37</v>
      </c>
      <c r="B48" s="44">
        <v>13.82</v>
      </c>
      <c r="C48" s="44">
        <v>13.82</v>
      </c>
    </row>
    <row r="49" spans="1:3" x14ac:dyDescent="0.2">
      <c r="A49" s="43">
        <v>38</v>
      </c>
      <c r="B49" s="44">
        <v>14.07</v>
      </c>
      <c r="C49" s="44">
        <v>14.07</v>
      </c>
    </row>
    <row r="50" spans="1:3" x14ac:dyDescent="0.2">
      <c r="A50" s="43">
        <v>39</v>
      </c>
      <c r="B50" s="44">
        <v>14.33</v>
      </c>
      <c r="C50" s="44">
        <v>14.33</v>
      </c>
    </row>
    <row r="51" spans="1:3" x14ac:dyDescent="0.2">
      <c r="A51" s="43">
        <v>40</v>
      </c>
      <c r="B51" s="44">
        <v>14.59</v>
      </c>
      <c r="C51" s="44">
        <v>14.59</v>
      </c>
    </row>
    <row r="52" spans="1:3" x14ac:dyDescent="0.2">
      <c r="A52" s="43">
        <v>41</v>
      </c>
      <c r="B52" s="44">
        <v>14.86</v>
      </c>
      <c r="C52" s="44">
        <v>14.86</v>
      </c>
    </row>
    <row r="53" spans="1:3" x14ac:dyDescent="0.2">
      <c r="A53" s="43">
        <v>42</v>
      </c>
      <c r="B53" s="44">
        <v>15.14</v>
      </c>
      <c r="C53" s="44">
        <v>15.14</v>
      </c>
    </row>
    <row r="54" spans="1:3" x14ac:dyDescent="0.2">
      <c r="A54" s="43">
        <v>43</v>
      </c>
      <c r="B54" s="44">
        <v>15.42</v>
      </c>
      <c r="C54" s="44">
        <v>15.42</v>
      </c>
    </row>
    <row r="55" spans="1:3" x14ac:dyDescent="0.2">
      <c r="A55" s="43">
        <v>44</v>
      </c>
      <c r="B55" s="44">
        <v>15.7</v>
      </c>
      <c r="C55" s="44">
        <v>15.7</v>
      </c>
    </row>
    <row r="56" spans="1:3" x14ac:dyDescent="0.2">
      <c r="A56" s="43">
        <v>45</v>
      </c>
      <c r="B56" s="44">
        <v>16</v>
      </c>
      <c r="C56" s="44">
        <v>16</v>
      </c>
    </row>
    <row r="57" spans="1:3" x14ac:dyDescent="0.2">
      <c r="A57" s="43">
        <v>46</v>
      </c>
      <c r="B57" s="44">
        <v>16.3</v>
      </c>
      <c r="C57" s="44">
        <v>16.3</v>
      </c>
    </row>
    <row r="58" spans="1:3" x14ac:dyDescent="0.2">
      <c r="A58" s="43">
        <v>47</v>
      </c>
      <c r="B58" s="44">
        <v>16.600000000000001</v>
      </c>
      <c r="C58" s="44">
        <v>16.600000000000001</v>
      </c>
    </row>
    <row r="59" spans="1:3" x14ac:dyDescent="0.2">
      <c r="A59" s="43">
        <v>48</v>
      </c>
      <c r="B59" s="44">
        <v>16.920000000000002</v>
      </c>
      <c r="C59" s="44">
        <v>16.920000000000002</v>
      </c>
    </row>
    <row r="60" spans="1:3" x14ac:dyDescent="0.2">
      <c r="A60" s="43">
        <v>49</v>
      </c>
      <c r="B60" s="44">
        <v>17.239999999999998</v>
      </c>
      <c r="C60" s="44">
        <v>17.239999999999998</v>
      </c>
    </row>
    <row r="61" spans="1:3" x14ac:dyDescent="0.2">
      <c r="A61" s="43">
        <v>50</v>
      </c>
      <c r="B61" s="44">
        <v>17.57</v>
      </c>
      <c r="C61" s="44">
        <v>17.57</v>
      </c>
    </row>
    <row r="62" spans="1:3" x14ac:dyDescent="0.2">
      <c r="A62" s="43">
        <v>51</v>
      </c>
      <c r="B62" s="44">
        <v>17.91</v>
      </c>
      <c r="C62" s="44">
        <v>17.91</v>
      </c>
    </row>
    <row r="63" spans="1:3" x14ac:dyDescent="0.2">
      <c r="A63" s="43">
        <v>52</v>
      </c>
      <c r="B63" s="44">
        <v>18.260000000000002</v>
      </c>
      <c r="C63" s="44">
        <v>18.260000000000002</v>
      </c>
    </row>
    <row r="64" spans="1:3" x14ac:dyDescent="0.2">
      <c r="A64" s="43">
        <v>53</v>
      </c>
      <c r="B64" s="44">
        <v>18.61</v>
      </c>
      <c r="C64" s="44">
        <v>18.61</v>
      </c>
    </row>
    <row r="65" spans="1:3" x14ac:dyDescent="0.2">
      <c r="A65" s="43">
        <v>54</v>
      </c>
      <c r="B65" s="44">
        <v>18.98</v>
      </c>
      <c r="C65" s="44">
        <v>18.98</v>
      </c>
    </row>
    <row r="66" spans="1:3" x14ac:dyDescent="0.2">
      <c r="A66" s="43">
        <v>55</v>
      </c>
      <c r="B66" s="44">
        <v>19.36</v>
      </c>
      <c r="C66" s="44">
        <v>19.36</v>
      </c>
    </row>
    <row r="67" spans="1:3" x14ac:dyDescent="0.2">
      <c r="A67" s="43">
        <v>56</v>
      </c>
      <c r="B67" s="44">
        <v>19.75</v>
      </c>
      <c r="C67" s="44">
        <v>19.75</v>
      </c>
    </row>
    <row r="68" spans="1:3" x14ac:dyDescent="0.2">
      <c r="A68" s="43">
        <v>57</v>
      </c>
      <c r="B68" s="44">
        <v>20.149999999999999</v>
      </c>
      <c r="C68" s="44">
        <v>20.149999999999999</v>
      </c>
    </row>
    <row r="69" spans="1:3" x14ac:dyDescent="0.2">
      <c r="A69" s="43">
        <v>58</v>
      </c>
      <c r="B69" s="44">
        <v>20.57</v>
      </c>
      <c r="C69" s="44">
        <v>20.57</v>
      </c>
    </row>
    <row r="70" spans="1:3" x14ac:dyDescent="0.2">
      <c r="A70" s="43">
        <v>59</v>
      </c>
      <c r="B70" s="44">
        <v>21</v>
      </c>
      <c r="C70" s="44">
        <v>21</v>
      </c>
    </row>
    <row r="71" spans="1:3" x14ac:dyDescent="0.2">
      <c r="A71" s="43">
        <v>60</v>
      </c>
      <c r="B71" s="44">
        <v>20.94</v>
      </c>
      <c r="C71" s="44">
        <v>20.94</v>
      </c>
    </row>
    <row r="72" spans="1:3" x14ac:dyDescent="0.2">
      <c r="A72" s="43">
        <v>61</v>
      </c>
      <c r="B72" s="44">
        <v>20.38</v>
      </c>
      <c r="C72" s="44">
        <v>20.38</v>
      </c>
    </row>
    <row r="73" spans="1:3" x14ac:dyDescent="0.2">
      <c r="A73" s="43">
        <v>62</v>
      </c>
      <c r="B73" s="44">
        <v>19.809999999999999</v>
      </c>
      <c r="C73" s="44">
        <v>19.809999999999999</v>
      </c>
    </row>
    <row r="74" spans="1:3" x14ac:dyDescent="0.2">
      <c r="A74" s="43">
        <v>63</v>
      </c>
      <c r="B74" s="44">
        <v>19.239999999999998</v>
      </c>
      <c r="C74" s="44">
        <v>19.239999999999998</v>
      </c>
    </row>
    <row r="75" spans="1:3" x14ac:dyDescent="0.2">
      <c r="A75" s="43">
        <v>64</v>
      </c>
      <c r="B75" s="44">
        <v>18.66</v>
      </c>
      <c r="C75" s="44">
        <v>18.66</v>
      </c>
    </row>
    <row r="76" spans="1:3" x14ac:dyDescent="0.2">
      <c r="A76" s="43">
        <v>65</v>
      </c>
      <c r="B76" s="44">
        <v>18.07</v>
      </c>
      <c r="C76" s="44">
        <v>18.07</v>
      </c>
    </row>
    <row r="77" spans="1:3" x14ac:dyDescent="0.2">
      <c r="A77" s="43">
        <v>66</v>
      </c>
      <c r="B77" s="44">
        <v>17.48</v>
      </c>
      <c r="C77" s="44">
        <v>17.48</v>
      </c>
    </row>
    <row r="78" spans="1:3" x14ac:dyDescent="0.2">
      <c r="A78" s="43">
        <v>67</v>
      </c>
      <c r="B78" s="44">
        <v>16.88</v>
      </c>
      <c r="C78" s="44">
        <v>16.88</v>
      </c>
    </row>
    <row r="79" spans="1:3" x14ac:dyDescent="0.2">
      <c r="A79" s="43">
        <v>68</v>
      </c>
      <c r="B79" s="44">
        <v>16.27</v>
      </c>
      <c r="C79" s="44">
        <v>16.27</v>
      </c>
    </row>
    <row r="80" spans="1:3" x14ac:dyDescent="0.2">
      <c r="A80" s="43">
        <v>69</v>
      </c>
      <c r="B80" s="44">
        <v>15.65</v>
      </c>
      <c r="C80" s="44">
        <v>15.65</v>
      </c>
    </row>
    <row r="81" spans="1:3" x14ac:dyDescent="0.2">
      <c r="A81" s="43">
        <v>70</v>
      </c>
      <c r="B81" s="44">
        <v>15.03</v>
      </c>
      <c r="C81" s="44">
        <v>15.03</v>
      </c>
    </row>
    <row r="82" spans="1:3" x14ac:dyDescent="0.2">
      <c r="A82" s="43">
        <v>71</v>
      </c>
      <c r="B82" s="44">
        <v>14.41</v>
      </c>
      <c r="C82" s="44">
        <v>14.41</v>
      </c>
    </row>
    <row r="83" spans="1:3" x14ac:dyDescent="0.2">
      <c r="A83" s="43">
        <v>72</v>
      </c>
      <c r="B83" s="44">
        <v>13.79</v>
      </c>
      <c r="C83" s="44">
        <v>13.79</v>
      </c>
    </row>
    <row r="84" spans="1:3" x14ac:dyDescent="0.2">
      <c r="A84" s="43">
        <v>73</v>
      </c>
      <c r="B84" s="44">
        <v>13.16</v>
      </c>
      <c r="C84" s="44">
        <v>13.16</v>
      </c>
    </row>
    <row r="85" spans="1:3" x14ac:dyDescent="0.2">
      <c r="A85" s="43">
        <v>74</v>
      </c>
      <c r="B85" s="44">
        <v>12.54</v>
      </c>
      <c r="C85" s="44">
        <v>12.54</v>
      </c>
    </row>
    <row r="86" spans="1:3" x14ac:dyDescent="0.2">
      <c r="A86" s="43">
        <v>75</v>
      </c>
      <c r="B86" s="44">
        <v>11.92</v>
      </c>
      <c r="C86" s="44">
        <v>11.92</v>
      </c>
    </row>
    <row r="87" spans="1:3" x14ac:dyDescent="0.2">
      <c r="A87" s="43">
        <v>76</v>
      </c>
      <c r="B87" s="44">
        <v>11.31</v>
      </c>
      <c r="C87" s="44">
        <v>11.31</v>
      </c>
    </row>
    <row r="88" spans="1:3" x14ac:dyDescent="0.2">
      <c r="A88" s="43">
        <v>77</v>
      </c>
      <c r="B88" s="44">
        <v>10.71</v>
      </c>
      <c r="C88" s="44">
        <v>10.71</v>
      </c>
    </row>
    <row r="89" spans="1:3" x14ac:dyDescent="0.2">
      <c r="A89" s="43">
        <v>78</v>
      </c>
      <c r="B89" s="44">
        <v>10.11</v>
      </c>
      <c r="C89" s="44">
        <v>10.11</v>
      </c>
    </row>
    <row r="90" spans="1:3" x14ac:dyDescent="0.2">
      <c r="A90" s="43">
        <v>79</v>
      </c>
      <c r="B90" s="44">
        <v>9.52</v>
      </c>
      <c r="C90" s="44">
        <v>9.52</v>
      </c>
    </row>
    <row r="91" spans="1:3" x14ac:dyDescent="0.2">
      <c r="A91" s="43">
        <v>80</v>
      </c>
      <c r="B91" s="44">
        <v>8.93</v>
      </c>
      <c r="C91" s="44">
        <v>8.93</v>
      </c>
    </row>
    <row r="92" spans="1:3" x14ac:dyDescent="0.2">
      <c r="A92" s="43">
        <v>81</v>
      </c>
      <c r="B92" s="44">
        <v>8.34</v>
      </c>
      <c r="C92" s="44">
        <v>8.34</v>
      </c>
    </row>
    <row r="93" spans="1:3" x14ac:dyDescent="0.2">
      <c r="A93" s="43">
        <v>82</v>
      </c>
      <c r="B93" s="44">
        <v>7.76</v>
      </c>
      <c r="C93" s="44">
        <v>7.76</v>
      </c>
    </row>
    <row r="94" spans="1:3" x14ac:dyDescent="0.2">
      <c r="A94" s="43">
        <v>83</v>
      </c>
      <c r="B94" s="44">
        <v>7.2</v>
      </c>
      <c r="C94" s="44">
        <v>7.2</v>
      </c>
    </row>
    <row r="95" spans="1:3" x14ac:dyDescent="0.2">
      <c r="A95" s="43">
        <v>84</v>
      </c>
      <c r="B95" s="44">
        <v>6.65</v>
      </c>
      <c r="C95" s="44">
        <v>6.65</v>
      </c>
    </row>
    <row r="96" spans="1:3" x14ac:dyDescent="0.2">
      <c r="A96" s="43">
        <v>85</v>
      </c>
      <c r="B96" s="44">
        <v>6.12</v>
      </c>
      <c r="C96" s="44">
        <v>6.12</v>
      </c>
    </row>
    <row r="97" spans="1:3" x14ac:dyDescent="0.2">
      <c r="A97" s="43">
        <v>86</v>
      </c>
      <c r="B97" s="44">
        <v>5.62</v>
      </c>
      <c r="C97" s="44">
        <v>5.62</v>
      </c>
    </row>
    <row r="98" spans="1:3" x14ac:dyDescent="0.2">
      <c r="A98" s="43">
        <v>87</v>
      </c>
      <c r="B98" s="44">
        <v>5.14</v>
      </c>
      <c r="C98" s="44">
        <v>5.14</v>
      </c>
    </row>
    <row r="99" spans="1:3" x14ac:dyDescent="0.2">
      <c r="A99" s="43">
        <v>88</v>
      </c>
      <c r="B99" s="44">
        <v>4.7</v>
      </c>
      <c r="C99" s="44">
        <v>4.7</v>
      </c>
    </row>
    <row r="100" spans="1:3" x14ac:dyDescent="0.2">
      <c r="A100" s="43">
        <v>89</v>
      </c>
      <c r="B100" s="44">
        <v>4.28</v>
      </c>
      <c r="C100" s="44">
        <v>4.28</v>
      </c>
    </row>
    <row r="101" spans="1:3" x14ac:dyDescent="0.2">
      <c r="A101" s="43">
        <v>90</v>
      </c>
      <c r="B101" s="44">
        <v>3.9</v>
      </c>
      <c r="C101" s="44">
        <v>3.9</v>
      </c>
    </row>
    <row r="102" spans="1:3" x14ac:dyDescent="0.2">
      <c r="A102" s="43">
        <v>91</v>
      </c>
      <c r="B102" s="44">
        <v>3.54</v>
      </c>
      <c r="C102" s="44">
        <v>3.54</v>
      </c>
    </row>
    <row r="103" spans="1:3" x14ac:dyDescent="0.2">
      <c r="A103" s="43">
        <v>92</v>
      </c>
      <c r="B103" s="44">
        <v>3.2</v>
      </c>
      <c r="C103" s="44">
        <v>3.2</v>
      </c>
    </row>
    <row r="104" spans="1:3" x14ac:dyDescent="0.2">
      <c r="A104" s="43">
        <v>93</v>
      </c>
      <c r="B104" s="44">
        <v>2.9</v>
      </c>
      <c r="C104" s="44">
        <v>2.9</v>
      </c>
    </row>
    <row r="105" spans="1:3" x14ac:dyDescent="0.2">
      <c r="A105" s="43">
        <v>94</v>
      </c>
      <c r="B105" s="44">
        <v>2.62</v>
      </c>
      <c r="C105" s="44">
        <v>2.62</v>
      </c>
    </row>
    <row r="106" spans="1:3" x14ac:dyDescent="0.2">
      <c r="A106" s="43">
        <v>95</v>
      </c>
      <c r="B106" s="44">
        <v>2.37</v>
      </c>
      <c r="C106" s="44">
        <v>2.37</v>
      </c>
    </row>
  </sheetData>
  <sheetProtection algorithmName="SHA-512" hashValue="MALIwlV0p1mCu0daVqYGP7bQ+WbySMClbXy0k7aGiCC/DPG0pb5ifEA2FAVAYcwzHl8iR+/o0T3cmbHTfztwpQ==" saltValue="Mr/gAJHEytgAGFxckPaQLw==" spinCount="100000" sheet="1" objects="1" scenarios="1"/>
  <conditionalFormatting sqref="A6:A21">
    <cfRule type="expression" dxfId="747" priority="11" stopIfTrue="1">
      <formula>MOD(ROW(),2)=0</formula>
    </cfRule>
    <cfRule type="expression" dxfId="746" priority="12" stopIfTrue="1">
      <formula>MOD(ROW(),2)&lt;&gt;0</formula>
    </cfRule>
  </conditionalFormatting>
  <conditionalFormatting sqref="B6:C18 B20:C21 C19">
    <cfRule type="expression" dxfId="745" priority="13" stopIfTrue="1">
      <formula>MOD(ROW(),2)=0</formula>
    </cfRule>
    <cfRule type="expression" dxfId="744" priority="14" stopIfTrue="1">
      <formula>MOD(ROW(),2)&lt;&gt;0</formula>
    </cfRule>
  </conditionalFormatting>
  <conditionalFormatting sqref="A26:A106">
    <cfRule type="expression" dxfId="743" priority="15" stopIfTrue="1">
      <formula>MOD(ROW(),2)=0</formula>
    </cfRule>
    <cfRule type="expression" dxfId="742" priority="16" stopIfTrue="1">
      <formula>MOD(ROW(),2)&lt;&gt;0</formula>
    </cfRule>
  </conditionalFormatting>
  <conditionalFormatting sqref="B26:C106">
    <cfRule type="expression" dxfId="741" priority="17" stopIfTrue="1">
      <formula>MOD(ROW(),2)=0</formula>
    </cfRule>
    <cfRule type="expression" dxfId="740" priority="18" stopIfTrue="1">
      <formula>MOD(ROW(),2)&lt;&gt;0</formula>
    </cfRule>
  </conditionalFormatting>
  <conditionalFormatting sqref="B19">
    <cfRule type="expression" dxfId="739" priority="1" stopIfTrue="1">
      <formula>MOD(ROW(),2)=0</formula>
    </cfRule>
    <cfRule type="expression" dxfId="738" priority="2" stopIfTrue="1">
      <formula>MOD(ROW(),2)&lt;&gt;0</formula>
    </cfRule>
  </conditionalFormatting>
  <pageMargins left="0.7" right="0.7" top="0.75" bottom="0.75" header="0.3" footer="0.3"/>
  <tableParts count="1">
    <tablePart r:id="rId1"/>
  </tablePart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7A67F-1DA9-4A6D-867D-60DC2A82B8D9}">
  <sheetPr codeName="Sheet50"/>
  <dimension ref="A1:E105"/>
  <sheetViews>
    <sheetView showGridLines="0" workbookViewId="0">
      <selection activeCell="A6" sqref="A6"/>
    </sheetView>
  </sheetViews>
  <sheetFormatPr defaultRowHeight="12.75" x14ac:dyDescent="0.2"/>
  <cols>
    <col min="1" max="1" width="31.7109375" customWidth="1"/>
    <col min="2" max="5" width="22.7109375" customWidth="1"/>
  </cols>
  <sheetData>
    <row r="1" spans="1:5" s="1" customFormat="1" ht="20.25" x14ac:dyDescent="0.3">
      <c r="A1" s="2" t="s">
        <v>0</v>
      </c>
    </row>
    <row r="2" spans="1:5" s="1" customFormat="1" ht="15.75" x14ac:dyDescent="0.25">
      <c r="A2" s="30" t="s">
        <v>1</v>
      </c>
      <c r="B2" s="3" t="str">
        <f>wb_title</f>
        <v>Police_EW - Consolidated Factor Spreadsheet</v>
      </c>
    </row>
    <row r="3" spans="1:5" s="1" customFormat="1" ht="15.75" x14ac:dyDescent="0.25">
      <c r="A3" s="30" t="s">
        <v>2</v>
      </c>
      <c r="B3" s="3" t="str">
        <f>TABLE_FACTOR_TYPE_1 &amp; " - x-" &amp; TABLE_SERIES_NUMBER_1</f>
        <v>Pension Credit - x-314</v>
      </c>
    </row>
    <row r="6" spans="1:5" x14ac:dyDescent="0.2">
      <c r="A6" s="40" t="s">
        <v>472</v>
      </c>
      <c r="B6" s="48" t="s">
        <v>473</v>
      </c>
      <c r="C6" s="48"/>
      <c r="D6" s="48"/>
      <c r="E6" s="48"/>
    </row>
    <row r="7" spans="1:5" x14ac:dyDescent="0.2">
      <c r="A7" s="40" t="s">
        <v>474</v>
      </c>
      <c r="B7" s="48" t="s">
        <v>31</v>
      </c>
      <c r="C7" s="48"/>
      <c r="D7" s="48"/>
      <c r="E7" s="48"/>
    </row>
    <row r="8" spans="1:5" x14ac:dyDescent="0.2">
      <c r="A8" s="40" t="s">
        <v>137</v>
      </c>
      <c r="B8" s="48">
        <v>2006</v>
      </c>
      <c r="C8" s="48"/>
      <c r="D8" s="48"/>
      <c r="E8" s="48"/>
    </row>
    <row r="9" spans="1:5" x14ac:dyDescent="0.2">
      <c r="A9" s="40" t="s">
        <v>138</v>
      </c>
      <c r="B9" s="48" t="s">
        <v>264</v>
      </c>
      <c r="C9" s="48"/>
      <c r="D9" s="48"/>
      <c r="E9" s="48"/>
    </row>
    <row r="10" spans="1:5" x14ac:dyDescent="0.2">
      <c r="A10" s="40" t="s">
        <v>6</v>
      </c>
      <c r="B10" s="48" t="s">
        <v>265</v>
      </c>
      <c r="C10" s="48"/>
      <c r="D10" s="48"/>
      <c r="E10" s="48"/>
    </row>
    <row r="11" spans="1:5" x14ac:dyDescent="0.2">
      <c r="A11" s="40" t="s">
        <v>139</v>
      </c>
      <c r="B11" s="48" t="s">
        <v>229</v>
      </c>
      <c r="C11" s="48"/>
      <c r="D11" s="48"/>
      <c r="E11" s="48"/>
    </row>
    <row r="12" spans="1:5" x14ac:dyDescent="0.2">
      <c r="A12" s="40" t="s">
        <v>140</v>
      </c>
      <c r="B12" s="48" t="s">
        <v>153</v>
      </c>
      <c r="C12" s="48"/>
      <c r="D12" s="48"/>
      <c r="E12" s="48"/>
    </row>
    <row r="13" spans="1:5" x14ac:dyDescent="0.2">
      <c r="A13" s="40" t="s">
        <v>475</v>
      </c>
      <c r="B13" s="48">
        <v>1</v>
      </c>
      <c r="C13" s="48"/>
      <c r="D13" s="48"/>
      <c r="E13" s="48"/>
    </row>
    <row r="14" spans="1:5" x14ac:dyDescent="0.2">
      <c r="A14" s="40" t="s">
        <v>142</v>
      </c>
      <c r="B14" s="48">
        <v>314</v>
      </c>
      <c r="C14" s="48"/>
      <c r="D14" s="48"/>
      <c r="E14" s="48"/>
    </row>
    <row r="15" spans="1:5" x14ac:dyDescent="0.2">
      <c r="A15" s="40" t="s">
        <v>476</v>
      </c>
      <c r="B15" s="48">
        <v>314</v>
      </c>
      <c r="C15" s="48"/>
      <c r="D15" s="48"/>
      <c r="E15" s="48"/>
    </row>
    <row r="16" spans="1:5" x14ac:dyDescent="0.2">
      <c r="A16" s="40" t="s">
        <v>144</v>
      </c>
      <c r="B16" s="48" t="s">
        <v>269</v>
      </c>
      <c r="C16" s="48"/>
      <c r="D16" s="48"/>
      <c r="E16" s="48"/>
    </row>
    <row r="17" spans="1:5" x14ac:dyDescent="0.2">
      <c r="A17" s="41" t="s">
        <v>477</v>
      </c>
      <c r="B17" s="48"/>
      <c r="C17" s="48"/>
      <c r="D17" s="48"/>
      <c r="E17" s="48"/>
    </row>
    <row r="18" spans="1:5" x14ac:dyDescent="0.2">
      <c r="A18" s="40" t="s">
        <v>146</v>
      </c>
      <c r="B18" s="50">
        <v>46163</v>
      </c>
      <c r="C18" s="49"/>
      <c r="D18" s="49"/>
      <c r="E18" s="49"/>
    </row>
    <row r="19" spans="1:5" x14ac:dyDescent="0.2">
      <c r="A19" s="40" t="s">
        <v>147</v>
      </c>
      <c r="B19" s="50">
        <v>46161</v>
      </c>
      <c r="C19" s="48"/>
      <c r="D19" s="48"/>
      <c r="E19" s="48"/>
    </row>
    <row r="20" spans="1:5" x14ac:dyDescent="0.2">
      <c r="A20" s="40" t="s">
        <v>148</v>
      </c>
      <c r="B20" s="48" t="s">
        <v>156</v>
      </c>
      <c r="C20" s="48"/>
      <c r="D20" s="48"/>
      <c r="E20" s="48"/>
    </row>
    <row r="21" spans="1:5" x14ac:dyDescent="0.2">
      <c r="A21" s="40" t="s">
        <v>478</v>
      </c>
      <c r="B21" s="48" t="s">
        <v>73</v>
      </c>
      <c r="C21" s="48"/>
      <c r="D21" s="48"/>
      <c r="E21" s="48"/>
    </row>
    <row r="23" spans="1:5" x14ac:dyDescent="0.2">
      <c r="A23" s="23" t="str">
        <f>HYPERLINK("#'Factor List'!A1", "Back to Factor List")</f>
        <v>Back to Factor List</v>
      </c>
      <c r="B23" s="23" t="str">
        <f>HYPERLINK("#'Assumptions'!A1", "Assumptions")</f>
        <v>Assumptions</v>
      </c>
    </row>
    <row r="26" spans="1:5" s="61" customFormat="1" ht="25.5" x14ac:dyDescent="0.2">
      <c r="A26" s="60" t="s">
        <v>479</v>
      </c>
      <c r="B26" s="60" t="s">
        <v>497</v>
      </c>
      <c r="C26" s="60" t="s">
        <v>499</v>
      </c>
      <c r="D26" s="60" t="s">
        <v>498</v>
      </c>
      <c r="E26" s="60" t="s">
        <v>500</v>
      </c>
    </row>
    <row r="27" spans="1:5" x14ac:dyDescent="0.2">
      <c r="A27" s="43">
        <v>16</v>
      </c>
      <c r="B27" s="44">
        <v>7.5</v>
      </c>
      <c r="C27" s="44">
        <v>0.38</v>
      </c>
      <c r="D27" s="44">
        <v>7.5</v>
      </c>
      <c r="E27" s="44">
        <v>0.38</v>
      </c>
    </row>
    <row r="28" spans="1:5" x14ac:dyDescent="0.2">
      <c r="A28" s="43">
        <v>17</v>
      </c>
      <c r="B28" s="44">
        <v>7.63</v>
      </c>
      <c r="C28" s="44">
        <v>0.39</v>
      </c>
      <c r="D28" s="44">
        <v>7.63</v>
      </c>
      <c r="E28" s="44">
        <v>0.39</v>
      </c>
    </row>
    <row r="29" spans="1:5" x14ac:dyDescent="0.2">
      <c r="A29" s="43">
        <v>18</v>
      </c>
      <c r="B29" s="44">
        <v>7.76</v>
      </c>
      <c r="C29" s="44">
        <v>0.4</v>
      </c>
      <c r="D29" s="44">
        <v>7.76</v>
      </c>
      <c r="E29" s="44">
        <v>0.4</v>
      </c>
    </row>
    <row r="30" spans="1:5" x14ac:dyDescent="0.2">
      <c r="A30" s="43">
        <v>19</v>
      </c>
      <c r="B30" s="44">
        <v>7.9</v>
      </c>
      <c r="C30" s="44">
        <v>0.41</v>
      </c>
      <c r="D30" s="44">
        <v>7.9</v>
      </c>
      <c r="E30" s="44">
        <v>0.41</v>
      </c>
    </row>
    <row r="31" spans="1:5" x14ac:dyDescent="0.2">
      <c r="A31" s="43">
        <v>20</v>
      </c>
      <c r="B31" s="44">
        <v>8.0399999999999991</v>
      </c>
      <c r="C31" s="44">
        <v>0.41</v>
      </c>
      <c r="D31" s="44">
        <v>8.0399999999999991</v>
      </c>
      <c r="E31" s="44">
        <v>0.41</v>
      </c>
    </row>
    <row r="32" spans="1:5" x14ac:dyDescent="0.2">
      <c r="A32" s="43">
        <v>21</v>
      </c>
      <c r="B32" s="44">
        <v>8.19</v>
      </c>
      <c r="C32" s="44">
        <v>0.42</v>
      </c>
      <c r="D32" s="44">
        <v>8.19</v>
      </c>
      <c r="E32" s="44">
        <v>0.42</v>
      </c>
    </row>
    <row r="33" spans="1:5" x14ac:dyDescent="0.2">
      <c r="A33" s="43">
        <v>22</v>
      </c>
      <c r="B33" s="44">
        <v>8.33</v>
      </c>
      <c r="C33" s="44">
        <v>0.43</v>
      </c>
      <c r="D33" s="44">
        <v>8.33</v>
      </c>
      <c r="E33" s="44">
        <v>0.43</v>
      </c>
    </row>
    <row r="34" spans="1:5" x14ac:dyDescent="0.2">
      <c r="A34" s="43">
        <v>23</v>
      </c>
      <c r="B34" s="44">
        <v>8.48</v>
      </c>
      <c r="C34" s="44">
        <v>0.44</v>
      </c>
      <c r="D34" s="44">
        <v>8.48</v>
      </c>
      <c r="E34" s="44">
        <v>0.44</v>
      </c>
    </row>
    <row r="35" spans="1:5" x14ac:dyDescent="0.2">
      <c r="A35" s="43">
        <v>24</v>
      </c>
      <c r="B35" s="44">
        <v>8.6300000000000008</v>
      </c>
      <c r="C35" s="44">
        <v>0.45</v>
      </c>
      <c r="D35" s="44">
        <v>8.6300000000000008</v>
      </c>
      <c r="E35" s="44">
        <v>0.45</v>
      </c>
    </row>
    <row r="36" spans="1:5" x14ac:dyDescent="0.2">
      <c r="A36" s="43">
        <v>25</v>
      </c>
      <c r="B36" s="44">
        <v>8.7899999999999991</v>
      </c>
      <c r="C36" s="44">
        <v>0.46</v>
      </c>
      <c r="D36" s="44">
        <v>8.7899999999999991</v>
      </c>
      <c r="E36" s="44">
        <v>0.46</v>
      </c>
    </row>
    <row r="37" spans="1:5" x14ac:dyDescent="0.2">
      <c r="A37" s="43">
        <v>26</v>
      </c>
      <c r="B37" s="44">
        <v>8.9499999999999993</v>
      </c>
      <c r="C37" s="44">
        <v>0.47</v>
      </c>
      <c r="D37" s="44">
        <v>8.9499999999999993</v>
      </c>
      <c r="E37" s="44">
        <v>0.47</v>
      </c>
    </row>
    <row r="38" spans="1:5" x14ac:dyDescent="0.2">
      <c r="A38" s="43">
        <v>27</v>
      </c>
      <c r="B38" s="44">
        <v>9.11</v>
      </c>
      <c r="C38" s="44">
        <v>0.48</v>
      </c>
      <c r="D38" s="44">
        <v>9.11</v>
      </c>
      <c r="E38" s="44">
        <v>0.48</v>
      </c>
    </row>
    <row r="39" spans="1:5" x14ac:dyDescent="0.2">
      <c r="A39" s="43">
        <v>28</v>
      </c>
      <c r="B39" s="44">
        <v>9.27</v>
      </c>
      <c r="C39" s="44">
        <v>0.49</v>
      </c>
      <c r="D39" s="44">
        <v>9.27</v>
      </c>
      <c r="E39" s="44">
        <v>0.49</v>
      </c>
    </row>
    <row r="40" spans="1:5" x14ac:dyDescent="0.2">
      <c r="A40" s="43">
        <v>29</v>
      </c>
      <c r="B40" s="44">
        <v>9.43</v>
      </c>
      <c r="C40" s="44">
        <v>0.5</v>
      </c>
      <c r="D40" s="44">
        <v>9.43</v>
      </c>
      <c r="E40" s="44">
        <v>0.5</v>
      </c>
    </row>
    <row r="41" spans="1:5" x14ac:dyDescent="0.2">
      <c r="A41" s="43">
        <v>30</v>
      </c>
      <c r="B41" s="44">
        <v>9.6</v>
      </c>
      <c r="C41" s="44">
        <v>0.51</v>
      </c>
      <c r="D41" s="44">
        <v>9.6</v>
      </c>
      <c r="E41" s="44">
        <v>0.51</v>
      </c>
    </row>
    <row r="42" spans="1:5" x14ac:dyDescent="0.2">
      <c r="A42" s="43">
        <v>31</v>
      </c>
      <c r="B42" s="44">
        <v>9.77</v>
      </c>
      <c r="C42" s="44">
        <v>0.52</v>
      </c>
      <c r="D42" s="44">
        <v>9.77</v>
      </c>
      <c r="E42" s="44">
        <v>0.52</v>
      </c>
    </row>
    <row r="43" spans="1:5" x14ac:dyDescent="0.2">
      <c r="A43" s="43">
        <v>32</v>
      </c>
      <c r="B43" s="44">
        <v>9.9499999999999993</v>
      </c>
      <c r="C43" s="44">
        <v>0.53</v>
      </c>
      <c r="D43" s="44">
        <v>9.9499999999999993</v>
      </c>
      <c r="E43" s="44">
        <v>0.53</v>
      </c>
    </row>
    <row r="44" spans="1:5" x14ac:dyDescent="0.2">
      <c r="A44" s="43">
        <v>33</v>
      </c>
      <c r="B44" s="44">
        <v>10.130000000000001</v>
      </c>
      <c r="C44" s="44">
        <v>0.54</v>
      </c>
      <c r="D44" s="44">
        <v>10.130000000000001</v>
      </c>
      <c r="E44" s="44">
        <v>0.54</v>
      </c>
    </row>
    <row r="45" spans="1:5" x14ac:dyDescent="0.2">
      <c r="A45" s="43">
        <v>34</v>
      </c>
      <c r="B45" s="44">
        <v>10.31</v>
      </c>
      <c r="C45" s="44">
        <v>0.55000000000000004</v>
      </c>
      <c r="D45" s="44">
        <v>10.31</v>
      </c>
      <c r="E45" s="44">
        <v>0.55000000000000004</v>
      </c>
    </row>
    <row r="46" spans="1:5" x14ac:dyDescent="0.2">
      <c r="A46" s="43">
        <v>35</v>
      </c>
      <c r="B46" s="44">
        <v>10.49</v>
      </c>
      <c r="C46" s="44">
        <v>0.56000000000000005</v>
      </c>
      <c r="D46" s="44">
        <v>10.49</v>
      </c>
      <c r="E46" s="44">
        <v>0.56000000000000005</v>
      </c>
    </row>
    <row r="47" spans="1:5" x14ac:dyDescent="0.2">
      <c r="A47" s="43">
        <v>36</v>
      </c>
      <c r="B47" s="44">
        <v>10.68</v>
      </c>
      <c r="C47" s="44">
        <v>0.56999999999999995</v>
      </c>
      <c r="D47" s="44">
        <v>10.68</v>
      </c>
      <c r="E47" s="44">
        <v>0.56999999999999995</v>
      </c>
    </row>
    <row r="48" spans="1:5" x14ac:dyDescent="0.2">
      <c r="A48" s="43">
        <v>37</v>
      </c>
      <c r="B48" s="44">
        <v>10.87</v>
      </c>
      <c r="C48" s="44">
        <v>0.57999999999999996</v>
      </c>
      <c r="D48" s="44">
        <v>10.87</v>
      </c>
      <c r="E48" s="44">
        <v>0.57999999999999996</v>
      </c>
    </row>
    <row r="49" spans="1:5" x14ac:dyDescent="0.2">
      <c r="A49" s="43">
        <v>38</v>
      </c>
      <c r="B49" s="44">
        <v>11.06</v>
      </c>
      <c r="C49" s="44">
        <v>0.59</v>
      </c>
      <c r="D49" s="44">
        <v>11.06</v>
      </c>
      <c r="E49" s="44">
        <v>0.59</v>
      </c>
    </row>
    <row r="50" spans="1:5" x14ac:dyDescent="0.2">
      <c r="A50" s="43">
        <v>39</v>
      </c>
      <c r="B50" s="44">
        <v>11.26</v>
      </c>
      <c r="C50" s="44">
        <v>0.6</v>
      </c>
      <c r="D50" s="44">
        <v>11.26</v>
      </c>
      <c r="E50" s="44">
        <v>0.6</v>
      </c>
    </row>
    <row r="51" spans="1:5" x14ac:dyDescent="0.2">
      <c r="A51" s="43">
        <v>40</v>
      </c>
      <c r="B51" s="44">
        <v>11.46</v>
      </c>
      <c r="C51" s="44">
        <v>0.62</v>
      </c>
      <c r="D51" s="44">
        <v>11.46</v>
      </c>
      <c r="E51" s="44">
        <v>0.62</v>
      </c>
    </row>
    <row r="52" spans="1:5" x14ac:dyDescent="0.2">
      <c r="A52" s="43">
        <v>41</v>
      </c>
      <c r="B52" s="44">
        <v>11.67</v>
      </c>
      <c r="C52" s="44">
        <v>0.63</v>
      </c>
      <c r="D52" s="44">
        <v>11.67</v>
      </c>
      <c r="E52" s="44">
        <v>0.63</v>
      </c>
    </row>
    <row r="53" spans="1:5" x14ac:dyDescent="0.2">
      <c r="A53" s="43">
        <v>42</v>
      </c>
      <c r="B53" s="44">
        <v>11.88</v>
      </c>
      <c r="C53" s="44">
        <v>0.64</v>
      </c>
      <c r="D53" s="44">
        <v>11.88</v>
      </c>
      <c r="E53" s="44">
        <v>0.64</v>
      </c>
    </row>
    <row r="54" spans="1:5" x14ac:dyDescent="0.2">
      <c r="A54" s="43">
        <v>43</v>
      </c>
      <c r="B54" s="44">
        <v>12.09</v>
      </c>
      <c r="C54" s="44">
        <v>0.65</v>
      </c>
      <c r="D54" s="44">
        <v>12.09</v>
      </c>
      <c r="E54" s="44">
        <v>0.65</v>
      </c>
    </row>
    <row r="55" spans="1:5" x14ac:dyDescent="0.2">
      <c r="A55" s="43">
        <v>44</v>
      </c>
      <c r="B55" s="44">
        <v>12.31</v>
      </c>
      <c r="C55" s="44">
        <v>0.67</v>
      </c>
      <c r="D55" s="44">
        <v>12.31</v>
      </c>
      <c r="E55" s="44">
        <v>0.67</v>
      </c>
    </row>
    <row r="56" spans="1:5" x14ac:dyDescent="0.2">
      <c r="A56" s="43">
        <v>45</v>
      </c>
      <c r="B56" s="44">
        <v>12.53</v>
      </c>
      <c r="C56" s="44">
        <v>0.68</v>
      </c>
      <c r="D56" s="44">
        <v>12.53</v>
      </c>
      <c r="E56" s="44">
        <v>0.68</v>
      </c>
    </row>
    <row r="57" spans="1:5" x14ac:dyDescent="0.2">
      <c r="A57" s="43">
        <v>46</v>
      </c>
      <c r="B57" s="44">
        <v>12.76</v>
      </c>
      <c r="C57" s="44">
        <v>0.69</v>
      </c>
      <c r="D57" s="44">
        <v>12.76</v>
      </c>
      <c r="E57" s="44">
        <v>0.69</v>
      </c>
    </row>
    <row r="58" spans="1:5" x14ac:dyDescent="0.2">
      <c r="A58" s="43">
        <v>47</v>
      </c>
      <c r="B58" s="44">
        <v>13</v>
      </c>
      <c r="C58" s="44">
        <v>0.71</v>
      </c>
      <c r="D58" s="44">
        <v>13</v>
      </c>
      <c r="E58" s="44">
        <v>0.71</v>
      </c>
    </row>
    <row r="59" spans="1:5" x14ac:dyDescent="0.2">
      <c r="A59" s="43">
        <v>48</v>
      </c>
      <c r="B59" s="44">
        <v>13.24</v>
      </c>
      <c r="C59" s="44">
        <v>0.72</v>
      </c>
      <c r="D59" s="44">
        <v>13.24</v>
      </c>
      <c r="E59" s="44">
        <v>0.72</v>
      </c>
    </row>
    <row r="60" spans="1:5" x14ac:dyDescent="0.2">
      <c r="A60" s="43">
        <v>49</v>
      </c>
      <c r="B60" s="44">
        <v>13.48</v>
      </c>
      <c r="C60" s="44">
        <v>0.74</v>
      </c>
      <c r="D60" s="44">
        <v>13.48</v>
      </c>
      <c r="E60" s="44">
        <v>0.74</v>
      </c>
    </row>
    <row r="61" spans="1:5" x14ac:dyDescent="0.2">
      <c r="A61" s="43">
        <v>50</v>
      </c>
      <c r="B61" s="44">
        <v>13.73</v>
      </c>
      <c r="C61" s="44">
        <v>0.75</v>
      </c>
      <c r="D61" s="44">
        <v>13.73</v>
      </c>
      <c r="E61" s="44">
        <v>0.75</v>
      </c>
    </row>
    <row r="62" spans="1:5" x14ac:dyDescent="0.2">
      <c r="A62" s="43">
        <v>51</v>
      </c>
      <c r="B62" s="44">
        <v>13.99</v>
      </c>
      <c r="C62" s="44">
        <v>0.77</v>
      </c>
      <c r="D62" s="44">
        <v>13.99</v>
      </c>
      <c r="E62" s="44">
        <v>0.77</v>
      </c>
    </row>
    <row r="63" spans="1:5" x14ac:dyDescent="0.2">
      <c r="A63" s="43">
        <v>52</v>
      </c>
      <c r="B63" s="44">
        <v>14.25</v>
      </c>
      <c r="C63" s="44">
        <v>0.78</v>
      </c>
      <c r="D63" s="44">
        <v>14.25</v>
      </c>
      <c r="E63" s="44">
        <v>0.78</v>
      </c>
    </row>
    <row r="64" spans="1:5" x14ac:dyDescent="0.2">
      <c r="A64" s="43">
        <v>53</v>
      </c>
      <c r="B64" s="44">
        <v>14.52</v>
      </c>
      <c r="C64" s="44">
        <v>0.8</v>
      </c>
      <c r="D64" s="44">
        <v>14.52</v>
      </c>
      <c r="E64" s="44">
        <v>0.8</v>
      </c>
    </row>
    <row r="65" spans="1:5" x14ac:dyDescent="0.2">
      <c r="A65" s="43">
        <v>54</v>
      </c>
      <c r="B65" s="44">
        <v>14.8</v>
      </c>
      <c r="C65" s="44">
        <v>0.81</v>
      </c>
      <c r="D65" s="44">
        <v>14.8</v>
      </c>
      <c r="E65" s="44">
        <v>0.81</v>
      </c>
    </row>
    <row r="66" spans="1:5" x14ac:dyDescent="0.2">
      <c r="A66" s="43">
        <v>55</v>
      </c>
      <c r="B66" s="44">
        <v>15.09</v>
      </c>
      <c r="C66" s="44">
        <v>0.83</v>
      </c>
      <c r="D66" s="44">
        <v>15.09</v>
      </c>
      <c r="E66" s="44">
        <v>0.83</v>
      </c>
    </row>
    <row r="67" spans="1:5" x14ac:dyDescent="0.2">
      <c r="A67" s="43">
        <v>56</v>
      </c>
      <c r="B67" s="44">
        <v>15.39</v>
      </c>
      <c r="C67" s="44">
        <v>0.85</v>
      </c>
      <c r="D67" s="44">
        <v>15.39</v>
      </c>
      <c r="E67" s="44">
        <v>0.85</v>
      </c>
    </row>
    <row r="68" spans="1:5" x14ac:dyDescent="0.2">
      <c r="A68" s="43">
        <v>57</v>
      </c>
      <c r="B68" s="44">
        <v>15.69</v>
      </c>
      <c r="C68" s="44">
        <v>0.86</v>
      </c>
      <c r="D68" s="44">
        <v>15.69</v>
      </c>
      <c r="E68" s="44">
        <v>0.86</v>
      </c>
    </row>
    <row r="69" spans="1:5" x14ac:dyDescent="0.2">
      <c r="A69" s="43">
        <v>58</v>
      </c>
      <c r="B69" s="44">
        <v>16.010000000000002</v>
      </c>
      <c r="C69" s="44">
        <v>0.88</v>
      </c>
      <c r="D69" s="44">
        <v>16.010000000000002</v>
      </c>
      <c r="E69" s="44">
        <v>0.88</v>
      </c>
    </row>
    <row r="70" spans="1:5" x14ac:dyDescent="0.2">
      <c r="A70" s="43">
        <v>59</v>
      </c>
      <c r="B70" s="44">
        <v>16.329999999999998</v>
      </c>
      <c r="C70" s="44">
        <v>0.9</v>
      </c>
      <c r="D70" s="44">
        <v>16.329999999999998</v>
      </c>
      <c r="E70" s="44">
        <v>0.9</v>
      </c>
    </row>
    <row r="71" spans="1:5" x14ac:dyDescent="0.2">
      <c r="A71" s="43">
        <v>60</v>
      </c>
      <c r="B71" s="44">
        <v>16.670000000000002</v>
      </c>
      <c r="C71" s="44">
        <v>0.91</v>
      </c>
      <c r="D71" s="44">
        <v>16.670000000000002</v>
      </c>
      <c r="E71" s="44">
        <v>0.91</v>
      </c>
    </row>
    <row r="72" spans="1:5" x14ac:dyDescent="0.2">
      <c r="A72" s="43">
        <v>61</v>
      </c>
      <c r="B72" s="44">
        <v>17.02</v>
      </c>
      <c r="C72" s="44">
        <v>0.93</v>
      </c>
      <c r="D72" s="44">
        <v>17.02</v>
      </c>
      <c r="E72" s="44">
        <v>0.93</v>
      </c>
    </row>
    <row r="73" spans="1:5" x14ac:dyDescent="0.2">
      <c r="A73" s="43">
        <v>62</v>
      </c>
      <c r="B73" s="44">
        <v>17.39</v>
      </c>
      <c r="C73" s="44">
        <v>0.95</v>
      </c>
      <c r="D73" s="44">
        <v>17.39</v>
      </c>
      <c r="E73" s="44">
        <v>0.95</v>
      </c>
    </row>
    <row r="74" spans="1:5" x14ac:dyDescent="0.2">
      <c r="A74" s="43">
        <v>63</v>
      </c>
      <c r="B74" s="44">
        <v>17.77</v>
      </c>
      <c r="C74" s="44">
        <v>0.97</v>
      </c>
      <c r="D74" s="44">
        <v>17.77</v>
      </c>
      <c r="E74" s="44">
        <v>0.97</v>
      </c>
    </row>
    <row r="75" spans="1:5" x14ac:dyDescent="0.2">
      <c r="A75" s="43">
        <v>64</v>
      </c>
      <c r="B75" s="44">
        <v>18.170000000000002</v>
      </c>
      <c r="C75" s="44">
        <v>0.99</v>
      </c>
      <c r="D75" s="44">
        <v>18.170000000000002</v>
      </c>
      <c r="E75" s="44">
        <v>0.99</v>
      </c>
    </row>
    <row r="76" spans="1:5" x14ac:dyDescent="0.2">
      <c r="A76" s="43">
        <v>65</v>
      </c>
      <c r="B76" s="44">
        <v>18.07</v>
      </c>
      <c r="C76" s="44">
        <v>1</v>
      </c>
      <c r="D76" s="44">
        <v>18.07</v>
      </c>
      <c r="E76" s="44">
        <v>1</v>
      </c>
    </row>
    <row r="77" spans="1:5" x14ac:dyDescent="0.2">
      <c r="A77" s="43">
        <v>66</v>
      </c>
      <c r="B77" s="44">
        <v>17.48</v>
      </c>
      <c r="C77" s="44">
        <v>1</v>
      </c>
      <c r="D77" s="44">
        <v>17.48</v>
      </c>
      <c r="E77" s="44">
        <v>1</v>
      </c>
    </row>
    <row r="78" spans="1:5" x14ac:dyDescent="0.2">
      <c r="A78" s="43">
        <v>67</v>
      </c>
      <c r="B78" s="44">
        <v>16.88</v>
      </c>
      <c r="C78" s="44">
        <v>1</v>
      </c>
      <c r="D78" s="44">
        <v>16.88</v>
      </c>
      <c r="E78" s="44">
        <v>1</v>
      </c>
    </row>
    <row r="79" spans="1:5" x14ac:dyDescent="0.2">
      <c r="A79" s="43">
        <v>68</v>
      </c>
      <c r="B79" s="44">
        <v>16.27</v>
      </c>
      <c r="C79" s="44">
        <v>1</v>
      </c>
      <c r="D79" s="44">
        <v>16.27</v>
      </c>
      <c r="E79" s="44">
        <v>1</v>
      </c>
    </row>
    <row r="80" spans="1:5" x14ac:dyDescent="0.2">
      <c r="A80" s="43">
        <v>69</v>
      </c>
      <c r="B80" s="44">
        <v>15.65</v>
      </c>
      <c r="C80" s="44">
        <v>1</v>
      </c>
      <c r="D80" s="44">
        <v>15.65</v>
      </c>
      <c r="E80" s="44">
        <v>1</v>
      </c>
    </row>
    <row r="81" spans="1:5" x14ac:dyDescent="0.2">
      <c r="A81" s="43">
        <v>70</v>
      </c>
      <c r="B81" s="44">
        <v>15.03</v>
      </c>
      <c r="C81" s="44">
        <v>1</v>
      </c>
      <c r="D81" s="44">
        <v>15.03</v>
      </c>
      <c r="E81" s="44">
        <v>1</v>
      </c>
    </row>
    <row r="82" spans="1:5" x14ac:dyDescent="0.2">
      <c r="A82" s="43">
        <v>71</v>
      </c>
      <c r="B82" s="44">
        <v>14.41</v>
      </c>
      <c r="C82" s="44">
        <v>1</v>
      </c>
      <c r="D82" s="44">
        <v>14.41</v>
      </c>
      <c r="E82" s="44">
        <v>1</v>
      </c>
    </row>
    <row r="83" spans="1:5" x14ac:dyDescent="0.2">
      <c r="A83" s="43">
        <v>72</v>
      </c>
      <c r="B83" s="44">
        <v>13.79</v>
      </c>
      <c r="C83" s="44">
        <v>1</v>
      </c>
      <c r="D83" s="44">
        <v>13.79</v>
      </c>
      <c r="E83" s="44">
        <v>1</v>
      </c>
    </row>
    <row r="84" spans="1:5" x14ac:dyDescent="0.2">
      <c r="A84" s="43">
        <v>73</v>
      </c>
      <c r="B84" s="44">
        <v>13.16</v>
      </c>
      <c r="C84" s="44">
        <v>1</v>
      </c>
      <c r="D84" s="44">
        <v>13.16</v>
      </c>
      <c r="E84" s="44">
        <v>1</v>
      </c>
    </row>
    <row r="85" spans="1:5" x14ac:dyDescent="0.2">
      <c r="A85" s="43">
        <v>74</v>
      </c>
      <c r="B85" s="44">
        <v>12.54</v>
      </c>
      <c r="C85" s="44">
        <v>1</v>
      </c>
      <c r="D85" s="44">
        <v>12.54</v>
      </c>
      <c r="E85" s="44">
        <v>1</v>
      </c>
    </row>
    <row r="86" spans="1:5" x14ac:dyDescent="0.2">
      <c r="A86" s="43">
        <v>75</v>
      </c>
      <c r="B86" s="44">
        <v>11.92</v>
      </c>
      <c r="C86" s="44">
        <v>1</v>
      </c>
      <c r="D86" s="44">
        <v>11.92</v>
      </c>
      <c r="E86" s="44">
        <v>1</v>
      </c>
    </row>
    <row r="87" spans="1:5" x14ac:dyDescent="0.2">
      <c r="A87" s="43">
        <v>76</v>
      </c>
      <c r="B87" s="44">
        <v>11.31</v>
      </c>
      <c r="C87" s="44">
        <v>1</v>
      </c>
      <c r="D87" s="44">
        <v>11.31</v>
      </c>
      <c r="E87" s="44">
        <v>1</v>
      </c>
    </row>
    <row r="88" spans="1:5" x14ac:dyDescent="0.2">
      <c r="A88" s="43">
        <v>77</v>
      </c>
      <c r="B88" s="44">
        <v>10.71</v>
      </c>
      <c r="C88" s="44">
        <v>1</v>
      </c>
      <c r="D88" s="44">
        <v>10.71</v>
      </c>
      <c r="E88" s="44">
        <v>1</v>
      </c>
    </row>
    <row r="89" spans="1:5" x14ac:dyDescent="0.2">
      <c r="A89" s="43">
        <v>78</v>
      </c>
      <c r="B89" s="44">
        <v>10.11</v>
      </c>
      <c r="C89" s="44">
        <v>1</v>
      </c>
      <c r="D89" s="44">
        <v>10.11</v>
      </c>
      <c r="E89" s="44">
        <v>1</v>
      </c>
    </row>
    <row r="90" spans="1:5" x14ac:dyDescent="0.2">
      <c r="A90" s="43">
        <v>79</v>
      </c>
      <c r="B90" s="44">
        <v>9.52</v>
      </c>
      <c r="C90" s="44">
        <v>1</v>
      </c>
      <c r="D90" s="44">
        <v>9.52</v>
      </c>
      <c r="E90" s="44">
        <v>1</v>
      </c>
    </row>
    <row r="91" spans="1:5" x14ac:dyDescent="0.2">
      <c r="A91" s="43">
        <v>80</v>
      </c>
      <c r="B91" s="44">
        <v>8.93</v>
      </c>
      <c r="C91" s="44">
        <v>1</v>
      </c>
      <c r="D91" s="44">
        <v>8.93</v>
      </c>
      <c r="E91" s="44">
        <v>1</v>
      </c>
    </row>
    <row r="92" spans="1:5" x14ac:dyDescent="0.2">
      <c r="A92" s="43">
        <v>81</v>
      </c>
      <c r="B92" s="44">
        <v>8.34</v>
      </c>
      <c r="C92" s="44">
        <v>1</v>
      </c>
      <c r="D92" s="44">
        <v>8.34</v>
      </c>
      <c r="E92" s="44">
        <v>1</v>
      </c>
    </row>
    <row r="93" spans="1:5" x14ac:dyDescent="0.2">
      <c r="A93" s="43">
        <v>82</v>
      </c>
      <c r="B93" s="44">
        <v>7.76</v>
      </c>
      <c r="C93" s="44">
        <v>1</v>
      </c>
      <c r="D93" s="44">
        <v>7.76</v>
      </c>
      <c r="E93" s="44">
        <v>1</v>
      </c>
    </row>
    <row r="94" spans="1:5" x14ac:dyDescent="0.2">
      <c r="A94" s="43">
        <v>83</v>
      </c>
      <c r="B94" s="44">
        <v>7.2</v>
      </c>
      <c r="C94" s="44">
        <v>1</v>
      </c>
      <c r="D94" s="44">
        <v>7.2</v>
      </c>
      <c r="E94" s="44">
        <v>1</v>
      </c>
    </row>
    <row r="95" spans="1:5" x14ac:dyDescent="0.2">
      <c r="A95" s="43">
        <v>84</v>
      </c>
      <c r="B95" s="44">
        <v>6.65</v>
      </c>
      <c r="C95" s="44">
        <v>1</v>
      </c>
      <c r="D95" s="44">
        <v>6.65</v>
      </c>
      <c r="E95" s="44">
        <v>1</v>
      </c>
    </row>
    <row r="96" spans="1:5" x14ac:dyDescent="0.2">
      <c r="A96" s="43">
        <v>85</v>
      </c>
      <c r="B96" s="44">
        <v>6.12</v>
      </c>
      <c r="C96" s="44">
        <v>1</v>
      </c>
      <c r="D96" s="44">
        <v>6.12</v>
      </c>
      <c r="E96" s="44">
        <v>1</v>
      </c>
    </row>
    <row r="97" spans="1:5" x14ac:dyDescent="0.2">
      <c r="A97" s="43">
        <v>86</v>
      </c>
      <c r="B97" s="44">
        <v>5.62</v>
      </c>
      <c r="C97" s="44">
        <v>1</v>
      </c>
      <c r="D97" s="44">
        <v>5.62</v>
      </c>
      <c r="E97" s="44">
        <v>1</v>
      </c>
    </row>
    <row r="98" spans="1:5" x14ac:dyDescent="0.2">
      <c r="A98" s="43">
        <v>87</v>
      </c>
      <c r="B98" s="44">
        <v>5.14</v>
      </c>
      <c r="C98" s="44">
        <v>1</v>
      </c>
      <c r="D98" s="44">
        <v>5.14</v>
      </c>
      <c r="E98" s="44">
        <v>1</v>
      </c>
    </row>
    <row r="99" spans="1:5" x14ac:dyDescent="0.2">
      <c r="A99" s="43">
        <v>88</v>
      </c>
      <c r="B99" s="44">
        <v>4.7</v>
      </c>
      <c r="C99" s="44">
        <v>1</v>
      </c>
      <c r="D99" s="44">
        <v>4.7</v>
      </c>
      <c r="E99" s="44">
        <v>1</v>
      </c>
    </row>
    <row r="100" spans="1:5" x14ac:dyDescent="0.2">
      <c r="A100" s="43">
        <v>89</v>
      </c>
      <c r="B100" s="44">
        <v>4.28</v>
      </c>
      <c r="C100" s="44">
        <v>1</v>
      </c>
      <c r="D100" s="44">
        <v>4.28</v>
      </c>
      <c r="E100" s="44">
        <v>1</v>
      </c>
    </row>
    <row r="101" spans="1:5" x14ac:dyDescent="0.2">
      <c r="A101" s="43">
        <v>90</v>
      </c>
      <c r="B101" s="44">
        <v>3.9</v>
      </c>
      <c r="C101" s="44">
        <v>1</v>
      </c>
      <c r="D101" s="44">
        <v>3.9</v>
      </c>
      <c r="E101" s="44">
        <v>1</v>
      </c>
    </row>
    <row r="102" spans="1:5" x14ac:dyDescent="0.2">
      <c r="A102" s="43">
        <v>91</v>
      </c>
      <c r="B102" s="44">
        <v>3.54</v>
      </c>
      <c r="C102" s="44">
        <v>1</v>
      </c>
      <c r="D102" s="44">
        <v>3.54</v>
      </c>
      <c r="E102" s="44">
        <v>1</v>
      </c>
    </row>
    <row r="103" spans="1:5" x14ac:dyDescent="0.2">
      <c r="A103" s="43">
        <v>92</v>
      </c>
      <c r="B103" s="44">
        <v>3.2</v>
      </c>
      <c r="C103" s="44">
        <v>1</v>
      </c>
      <c r="D103" s="44">
        <v>3.2</v>
      </c>
      <c r="E103" s="44">
        <v>1</v>
      </c>
    </row>
    <row r="104" spans="1:5" x14ac:dyDescent="0.2">
      <c r="A104" s="43">
        <v>93</v>
      </c>
      <c r="B104" s="44">
        <v>2.9</v>
      </c>
      <c r="C104" s="44">
        <v>1</v>
      </c>
      <c r="D104" s="44">
        <v>2.9</v>
      </c>
      <c r="E104" s="44">
        <v>1</v>
      </c>
    </row>
    <row r="105" spans="1:5" x14ac:dyDescent="0.2">
      <c r="A105" s="43">
        <v>94</v>
      </c>
      <c r="B105" s="44">
        <v>2.62</v>
      </c>
      <c r="C105" s="44">
        <v>1</v>
      </c>
      <c r="D105" s="44">
        <v>2.62</v>
      </c>
      <c r="E105" s="44">
        <v>1</v>
      </c>
    </row>
  </sheetData>
  <sheetProtection algorithmName="SHA-512" hashValue="OG7ksX069eShJTiSrCcKSaXAqv3UEd95JObWr2hQlcf6HDkF58xsB7AewsObs7MiPGwed7c/E/4bHn7YQsnqwQ==" saltValue="KhS+PUjG4LjRabTQWMMp+A==" spinCount="100000" sheet="1" objects="1" scenarios="1"/>
  <conditionalFormatting sqref="A6:A21">
    <cfRule type="expression" dxfId="735" priority="11" stopIfTrue="1">
      <formula>MOD(ROW(),2)=0</formula>
    </cfRule>
    <cfRule type="expression" dxfId="734" priority="12" stopIfTrue="1">
      <formula>MOD(ROW(),2)&lt;&gt;0</formula>
    </cfRule>
  </conditionalFormatting>
  <conditionalFormatting sqref="B6:E18 B20:E21 C19:E19">
    <cfRule type="expression" dxfId="733" priority="13" stopIfTrue="1">
      <formula>MOD(ROW(),2)=0</formula>
    </cfRule>
    <cfRule type="expression" dxfId="732" priority="14" stopIfTrue="1">
      <formula>MOD(ROW(),2)&lt;&gt;0</formula>
    </cfRule>
  </conditionalFormatting>
  <conditionalFormatting sqref="A26:A105">
    <cfRule type="expression" dxfId="731" priority="15" stopIfTrue="1">
      <formula>MOD(ROW(),2)=0</formula>
    </cfRule>
    <cfRule type="expression" dxfId="730" priority="16" stopIfTrue="1">
      <formula>MOD(ROW(),2)&lt;&gt;0</formula>
    </cfRule>
  </conditionalFormatting>
  <conditionalFormatting sqref="B26:E105">
    <cfRule type="expression" dxfId="729" priority="17" stopIfTrue="1">
      <formula>MOD(ROW(),2)=0</formula>
    </cfRule>
    <cfRule type="expression" dxfId="728" priority="18" stopIfTrue="1">
      <formula>MOD(ROW(),2)&lt;&gt;0</formula>
    </cfRule>
  </conditionalFormatting>
  <conditionalFormatting sqref="B19">
    <cfRule type="expression" dxfId="727" priority="1" stopIfTrue="1">
      <formula>MOD(ROW(),2)=0</formula>
    </cfRule>
    <cfRule type="expression" dxfId="726" priority="2" stopIfTrue="1">
      <formula>MOD(ROW(),2)&lt;&gt;0</formula>
    </cfRule>
  </conditionalFormatting>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1ABF2-2CD6-4ADF-A2F2-B84289B5670A}">
  <sheetPr codeName="Sheet51"/>
  <dimension ref="A1:C10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Pension Credit - x-315</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264</v>
      </c>
      <c r="C9" s="48"/>
    </row>
    <row r="10" spans="1:3" ht="25.5" x14ac:dyDescent="0.2">
      <c r="A10" s="40" t="s">
        <v>6</v>
      </c>
      <c r="B10" s="48" t="s">
        <v>270</v>
      </c>
      <c r="C10" s="48"/>
    </row>
    <row r="11" spans="1:3" x14ac:dyDescent="0.2">
      <c r="A11" s="40" t="s">
        <v>139</v>
      </c>
      <c r="B11" s="48" t="s">
        <v>229</v>
      </c>
      <c r="C11" s="48"/>
    </row>
    <row r="12" spans="1:3" x14ac:dyDescent="0.2">
      <c r="A12" s="40" t="s">
        <v>140</v>
      </c>
      <c r="B12" s="48" t="s">
        <v>153</v>
      </c>
      <c r="C12" s="48"/>
    </row>
    <row r="13" spans="1:3" x14ac:dyDescent="0.2">
      <c r="A13" s="40" t="s">
        <v>475</v>
      </c>
      <c r="B13" s="48">
        <v>0</v>
      </c>
      <c r="C13" s="48"/>
    </row>
    <row r="14" spans="1:3" x14ac:dyDescent="0.2">
      <c r="A14" s="40" t="s">
        <v>142</v>
      </c>
      <c r="B14" s="48">
        <v>315</v>
      </c>
      <c r="C14" s="48"/>
    </row>
    <row r="15" spans="1:3" x14ac:dyDescent="0.2">
      <c r="A15" s="40" t="s">
        <v>476</v>
      </c>
      <c r="B15" s="48">
        <v>315</v>
      </c>
      <c r="C15" s="48"/>
    </row>
    <row r="16" spans="1:3" x14ac:dyDescent="0.2">
      <c r="A16" s="40" t="s">
        <v>144</v>
      </c>
      <c r="B16" s="48" t="s">
        <v>272</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497</v>
      </c>
      <c r="C26" s="60" t="s">
        <v>498</v>
      </c>
    </row>
    <row r="27" spans="1:3" x14ac:dyDescent="0.2">
      <c r="A27" s="43">
        <v>16</v>
      </c>
      <c r="B27" s="44">
        <v>7.5</v>
      </c>
      <c r="C27" s="44">
        <v>7.5</v>
      </c>
    </row>
    <row r="28" spans="1:3" x14ac:dyDescent="0.2">
      <c r="A28" s="43">
        <v>17</v>
      </c>
      <c r="B28" s="44">
        <v>7.63</v>
      </c>
      <c r="C28" s="44">
        <v>7.63</v>
      </c>
    </row>
    <row r="29" spans="1:3" x14ac:dyDescent="0.2">
      <c r="A29" s="43">
        <v>18</v>
      </c>
      <c r="B29" s="44">
        <v>7.76</v>
      </c>
      <c r="C29" s="44">
        <v>7.76</v>
      </c>
    </row>
    <row r="30" spans="1:3" x14ac:dyDescent="0.2">
      <c r="A30" s="43">
        <v>19</v>
      </c>
      <c r="B30" s="44">
        <v>7.9</v>
      </c>
      <c r="C30" s="44">
        <v>7.9</v>
      </c>
    </row>
    <row r="31" spans="1:3" x14ac:dyDescent="0.2">
      <c r="A31" s="43">
        <v>20</v>
      </c>
      <c r="B31" s="44">
        <v>8.0399999999999991</v>
      </c>
      <c r="C31" s="44">
        <v>8.0399999999999991</v>
      </c>
    </row>
    <row r="32" spans="1:3" x14ac:dyDescent="0.2">
      <c r="A32" s="43">
        <v>21</v>
      </c>
      <c r="B32" s="44">
        <v>8.19</v>
      </c>
      <c r="C32" s="44">
        <v>8.19</v>
      </c>
    </row>
    <row r="33" spans="1:3" x14ac:dyDescent="0.2">
      <c r="A33" s="43">
        <v>22</v>
      </c>
      <c r="B33" s="44">
        <v>8.33</v>
      </c>
      <c r="C33" s="44">
        <v>8.33</v>
      </c>
    </row>
    <row r="34" spans="1:3" x14ac:dyDescent="0.2">
      <c r="A34" s="43">
        <v>23</v>
      </c>
      <c r="B34" s="44">
        <v>8.48</v>
      </c>
      <c r="C34" s="44">
        <v>8.48</v>
      </c>
    </row>
    <row r="35" spans="1:3" x14ac:dyDescent="0.2">
      <c r="A35" s="43">
        <v>24</v>
      </c>
      <c r="B35" s="44">
        <v>8.6300000000000008</v>
      </c>
      <c r="C35" s="44">
        <v>8.6300000000000008</v>
      </c>
    </row>
    <row r="36" spans="1:3" x14ac:dyDescent="0.2">
      <c r="A36" s="43">
        <v>25</v>
      </c>
      <c r="B36" s="44">
        <v>8.7899999999999991</v>
      </c>
      <c r="C36" s="44">
        <v>8.7899999999999991</v>
      </c>
    </row>
    <row r="37" spans="1:3" x14ac:dyDescent="0.2">
      <c r="A37" s="43">
        <v>26</v>
      </c>
      <c r="B37" s="44">
        <v>8.9499999999999993</v>
      </c>
      <c r="C37" s="44">
        <v>8.9499999999999993</v>
      </c>
    </row>
    <row r="38" spans="1:3" x14ac:dyDescent="0.2">
      <c r="A38" s="43">
        <v>27</v>
      </c>
      <c r="B38" s="44">
        <v>9.11</v>
      </c>
      <c r="C38" s="44">
        <v>9.11</v>
      </c>
    </row>
    <row r="39" spans="1:3" x14ac:dyDescent="0.2">
      <c r="A39" s="43">
        <v>28</v>
      </c>
      <c r="B39" s="44">
        <v>9.27</v>
      </c>
      <c r="C39" s="44">
        <v>9.27</v>
      </c>
    </row>
    <row r="40" spans="1:3" x14ac:dyDescent="0.2">
      <c r="A40" s="43">
        <v>29</v>
      </c>
      <c r="B40" s="44">
        <v>9.43</v>
      </c>
      <c r="C40" s="44">
        <v>9.43</v>
      </c>
    </row>
    <row r="41" spans="1:3" x14ac:dyDescent="0.2">
      <c r="A41" s="43">
        <v>30</v>
      </c>
      <c r="B41" s="44">
        <v>9.6</v>
      </c>
      <c r="C41" s="44">
        <v>9.6</v>
      </c>
    </row>
    <row r="42" spans="1:3" x14ac:dyDescent="0.2">
      <c r="A42" s="43">
        <v>31</v>
      </c>
      <c r="B42" s="44">
        <v>9.77</v>
      </c>
      <c r="C42" s="44">
        <v>9.77</v>
      </c>
    </row>
    <row r="43" spans="1:3" x14ac:dyDescent="0.2">
      <c r="A43" s="43">
        <v>32</v>
      </c>
      <c r="B43" s="44">
        <v>9.9499999999999993</v>
      </c>
      <c r="C43" s="44">
        <v>9.9499999999999993</v>
      </c>
    </row>
    <row r="44" spans="1:3" x14ac:dyDescent="0.2">
      <c r="A44" s="43">
        <v>33</v>
      </c>
      <c r="B44" s="44">
        <v>10.130000000000001</v>
      </c>
      <c r="C44" s="44">
        <v>10.130000000000001</v>
      </c>
    </row>
    <row r="45" spans="1:3" x14ac:dyDescent="0.2">
      <c r="A45" s="43">
        <v>34</v>
      </c>
      <c r="B45" s="44">
        <v>10.31</v>
      </c>
      <c r="C45" s="44">
        <v>10.31</v>
      </c>
    </row>
    <row r="46" spans="1:3" x14ac:dyDescent="0.2">
      <c r="A46" s="43">
        <v>35</v>
      </c>
      <c r="B46" s="44">
        <v>10.49</v>
      </c>
      <c r="C46" s="44">
        <v>10.49</v>
      </c>
    </row>
    <row r="47" spans="1:3" x14ac:dyDescent="0.2">
      <c r="A47" s="43">
        <v>36</v>
      </c>
      <c r="B47" s="44">
        <v>10.68</v>
      </c>
      <c r="C47" s="44">
        <v>10.68</v>
      </c>
    </row>
    <row r="48" spans="1:3" x14ac:dyDescent="0.2">
      <c r="A48" s="43">
        <v>37</v>
      </c>
      <c r="B48" s="44">
        <v>10.87</v>
      </c>
      <c r="C48" s="44">
        <v>10.87</v>
      </c>
    </row>
    <row r="49" spans="1:3" x14ac:dyDescent="0.2">
      <c r="A49" s="43">
        <v>38</v>
      </c>
      <c r="B49" s="44">
        <v>11.06</v>
      </c>
      <c r="C49" s="44">
        <v>11.06</v>
      </c>
    </row>
    <row r="50" spans="1:3" x14ac:dyDescent="0.2">
      <c r="A50" s="43">
        <v>39</v>
      </c>
      <c r="B50" s="44">
        <v>11.26</v>
      </c>
      <c r="C50" s="44">
        <v>11.26</v>
      </c>
    </row>
    <row r="51" spans="1:3" x14ac:dyDescent="0.2">
      <c r="A51" s="43">
        <v>40</v>
      </c>
      <c r="B51" s="44">
        <v>11.46</v>
      </c>
      <c r="C51" s="44">
        <v>11.46</v>
      </c>
    </row>
    <row r="52" spans="1:3" x14ac:dyDescent="0.2">
      <c r="A52" s="43">
        <v>41</v>
      </c>
      <c r="B52" s="44">
        <v>11.67</v>
      </c>
      <c r="C52" s="44">
        <v>11.67</v>
      </c>
    </row>
    <row r="53" spans="1:3" x14ac:dyDescent="0.2">
      <c r="A53" s="43">
        <v>42</v>
      </c>
      <c r="B53" s="44">
        <v>11.88</v>
      </c>
      <c r="C53" s="44">
        <v>11.88</v>
      </c>
    </row>
    <row r="54" spans="1:3" x14ac:dyDescent="0.2">
      <c r="A54" s="43">
        <v>43</v>
      </c>
      <c r="B54" s="44">
        <v>12.09</v>
      </c>
      <c r="C54" s="44">
        <v>12.09</v>
      </c>
    </row>
    <row r="55" spans="1:3" x14ac:dyDescent="0.2">
      <c r="A55" s="43">
        <v>44</v>
      </c>
      <c r="B55" s="44">
        <v>12.31</v>
      </c>
      <c r="C55" s="44">
        <v>12.31</v>
      </c>
    </row>
    <row r="56" spans="1:3" x14ac:dyDescent="0.2">
      <c r="A56" s="43">
        <v>45</v>
      </c>
      <c r="B56" s="44">
        <v>12.53</v>
      </c>
      <c r="C56" s="44">
        <v>12.53</v>
      </c>
    </row>
    <row r="57" spans="1:3" x14ac:dyDescent="0.2">
      <c r="A57" s="43">
        <v>46</v>
      </c>
      <c r="B57" s="44">
        <v>12.76</v>
      </c>
      <c r="C57" s="44">
        <v>12.76</v>
      </c>
    </row>
    <row r="58" spans="1:3" x14ac:dyDescent="0.2">
      <c r="A58" s="43">
        <v>47</v>
      </c>
      <c r="B58" s="44">
        <v>13</v>
      </c>
      <c r="C58" s="44">
        <v>13</v>
      </c>
    </row>
    <row r="59" spans="1:3" x14ac:dyDescent="0.2">
      <c r="A59" s="43">
        <v>48</v>
      </c>
      <c r="B59" s="44">
        <v>13.24</v>
      </c>
      <c r="C59" s="44">
        <v>13.24</v>
      </c>
    </row>
    <row r="60" spans="1:3" x14ac:dyDescent="0.2">
      <c r="A60" s="43">
        <v>49</v>
      </c>
      <c r="B60" s="44">
        <v>13.48</v>
      </c>
      <c r="C60" s="44">
        <v>13.48</v>
      </c>
    </row>
    <row r="61" spans="1:3" x14ac:dyDescent="0.2">
      <c r="A61" s="43">
        <v>50</v>
      </c>
      <c r="B61" s="44">
        <v>13.73</v>
      </c>
      <c r="C61" s="44">
        <v>13.73</v>
      </c>
    </row>
    <row r="62" spans="1:3" x14ac:dyDescent="0.2">
      <c r="A62" s="43">
        <v>51</v>
      </c>
      <c r="B62" s="44">
        <v>13.99</v>
      </c>
      <c r="C62" s="44">
        <v>13.99</v>
      </c>
    </row>
    <row r="63" spans="1:3" x14ac:dyDescent="0.2">
      <c r="A63" s="43">
        <v>52</v>
      </c>
      <c r="B63" s="44">
        <v>14.25</v>
      </c>
      <c r="C63" s="44">
        <v>14.25</v>
      </c>
    </row>
    <row r="64" spans="1:3" x14ac:dyDescent="0.2">
      <c r="A64" s="43">
        <v>53</v>
      </c>
      <c r="B64" s="44">
        <v>14.52</v>
      </c>
      <c r="C64" s="44">
        <v>14.52</v>
      </c>
    </row>
    <row r="65" spans="1:3" x14ac:dyDescent="0.2">
      <c r="A65" s="43">
        <v>54</v>
      </c>
      <c r="B65" s="44">
        <v>14.8</v>
      </c>
      <c r="C65" s="44">
        <v>14.8</v>
      </c>
    </row>
    <row r="66" spans="1:3" x14ac:dyDescent="0.2">
      <c r="A66" s="43">
        <v>55</v>
      </c>
      <c r="B66" s="44">
        <v>15.09</v>
      </c>
      <c r="C66" s="44">
        <v>15.09</v>
      </c>
    </row>
    <row r="67" spans="1:3" x14ac:dyDescent="0.2">
      <c r="A67" s="43">
        <v>56</v>
      </c>
      <c r="B67" s="44">
        <v>15.39</v>
      </c>
      <c r="C67" s="44">
        <v>15.39</v>
      </c>
    </row>
    <row r="68" spans="1:3" x14ac:dyDescent="0.2">
      <c r="A68" s="43">
        <v>57</v>
      </c>
      <c r="B68" s="44">
        <v>15.69</v>
      </c>
      <c r="C68" s="44">
        <v>15.69</v>
      </c>
    </row>
    <row r="69" spans="1:3" x14ac:dyDescent="0.2">
      <c r="A69" s="43">
        <v>58</v>
      </c>
      <c r="B69" s="44">
        <v>16.010000000000002</v>
      </c>
      <c r="C69" s="44">
        <v>16.010000000000002</v>
      </c>
    </row>
    <row r="70" spans="1:3" x14ac:dyDescent="0.2">
      <c r="A70" s="43">
        <v>59</v>
      </c>
      <c r="B70" s="44">
        <v>16.329999999999998</v>
      </c>
      <c r="C70" s="44">
        <v>16.329999999999998</v>
      </c>
    </row>
    <row r="71" spans="1:3" x14ac:dyDescent="0.2">
      <c r="A71" s="43">
        <v>60</v>
      </c>
      <c r="B71" s="44">
        <v>16.670000000000002</v>
      </c>
      <c r="C71" s="44">
        <v>16.670000000000002</v>
      </c>
    </row>
    <row r="72" spans="1:3" x14ac:dyDescent="0.2">
      <c r="A72" s="43">
        <v>61</v>
      </c>
      <c r="B72" s="44">
        <v>17.02</v>
      </c>
      <c r="C72" s="44">
        <v>17.02</v>
      </c>
    </row>
    <row r="73" spans="1:3" x14ac:dyDescent="0.2">
      <c r="A73" s="43">
        <v>62</v>
      </c>
      <c r="B73" s="44">
        <v>17.39</v>
      </c>
      <c r="C73" s="44">
        <v>17.39</v>
      </c>
    </row>
    <row r="74" spans="1:3" x14ac:dyDescent="0.2">
      <c r="A74" s="43">
        <v>63</v>
      </c>
      <c r="B74" s="44">
        <v>17.77</v>
      </c>
      <c r="C74" s="44">
        <v>17.77</v>
      </c>
    </row>
    <row r="75" spans="1:3" x14ac:dyDescent="0.2">
      <c r="A75" s="43">
        <v>64</v>
      </c>
      <c r="B75" s="44">
        <v>18.170000000000002</v>
      </c>
      <c r="C75" s="44">
        <v>18.170000000000002</v>
      </c>
    </row>
    <row r="76" spans="1:3" x14ac:dyDescent="0.2">
      <c r="A76" s="43">
        <v>65</v>
      </c>
      <c r="B76" s="44">
        <v>18.07</v>
      </c>
      <c r="C76" s="44">
        <v>18.07</v>
      </c>
    </row>
    <row r="77" spans="1:3" x14ac:dyDescent="0.2">
      <c r="A77" s="43">
        <v>66</v>
      </c>
      <c r="B77" s="44">
        <v>17.48</v>
      </c>
      <c r="C77" s="44">
        <v>17.48</v>
      </c>
    </row>
    <row r="78" spans="1:3" x14ac:dyDescent="0.2">
      <c r="A78" s="43">
        <v>67</v>
      </c>
      <c r="B78" s="44">
        <v>16.88</v>
      </c>
      <c r="C78" s="44">
        <v>16.88</v>
      </c>
    </row>
    <row r="79" spans="1:3" x14ac:dyDescent="0.2">
      <c r="A79" s="43">
        <v>68</v>
      </c>
      <c r="B79" s="44">
        <v>16.27</v>
      </c>
      <c r="C79" s="44">
        <v>16.27</v>
      </c>
    </row>
    <row r="80" spans="1:3" x14ac:dyDescent="0.2">
      <c r="A80" s="43">
        <v>69</v>
      </c>
      <c r="B80" s="44">
        <v>15.65</v>
      </c>
      <c r="C80" s="44">
        <v>15.65</v>
      </c>
    </row>
    <row r="81" spans="1:3" x14ac:dyDescent="0.2">
      <c r="A81" s="43">
        <v>70</v>
      </c>
      <c r="B81" s="44">
        <v>15.03</v>
      </c>
      <c r="C81" s="44">
        <v>15.03</v>
      </c>
    </row>
    <row r="82" spans="1:3" x14ac:dyDescent="0.2">
      <c r="A82" s="43">
        <v>71</v>
      </c>
      <c r="B82" s="44">
        <v>14.41</v>
      </c>
      <c r="C82" s="44">
        <v>14.41</v>
      </c>
    </row>
    <row r="83" spans="1:3" x14ac:dyDescent="0.2">
      <c r="A83" s="43">
        <v>72</v>
      </c>
      <c r="B83" s="44">
        <v>13.79</v>
      </c>
      <c r="C83" s="44">
        <v>13.79</v>
      </c>
    </row>
    <row r="84" spans="1:3" x14ac:dyDescent="0.2">
      <c r="A84" s="43">
        <v>73</v>
      </c>
      <c r="B84" s="44">
        <v>13.16</v>
      </c>
      <c r="C84" s="44">
        <v>13.16</v>
      </c>
    </row>
    <row r="85" spans="1:3" x14ac:dyDescent="0.2">
      <c r="A85" s="43">
        <v>74</v>
      </c>
      <c r="B85" s="44">
        <v>12.54</v>
      </c>
      <c r="C85" s="44">
        <v>12.54</v>
      </c>
    </row>
    <row r="86" spans="1:3" x14ac:dyDescent="0.2">
      <c r="A86" s="43">
        <v>75</v>
      </c>
      <c r="B86" s="44">
        <v>11.92</v>
      </c>
      <c r="C86" s="44">
        <v>11.92</v>
      </c>
    </row>
    <row r="87" spans="1:3" x14ac:dyDescent="0.2">
      <c r="A87" s="43">
        <v>76</v>
      </c>
      <c r="B87" s="44">
        <v>11.31</v>
      </c>
      <c r="C87" s="44">
        <v>11.31</v>
      </c>
    </row>
    <row r="88" spans="1:3" x14ac:dyDescent="0.2">
      <c r="A88" s="43">
        <v>77</v>
      </c>
      <c r="B88" s="44">
        <v>10.71</v>
      </c>
      <c r="C88" s="44">
        <v>10.71</v>
      </c>
    </row>
    <row r="89" spans="1:3" x14ac:dyDescent="0.2">
      <c r="A89" s="43">
        <v>78</v>
      </c>
      <c r="B89" s="44">
        <v>10.11</v>
      </c>
      <c r="C89" s="44">
        <v>10.11</v>
      </c>
    </row>
    <row r="90" spans="1:3" x14ac:dyDescent="0.2">
      <c r="A90" s="43">
        <v>79</v>
      </c>
      <c r="B90" s="44">
        <v>9.52</v>
      </c>
      <c r="C90" s="44">
        <v>9.52</v>
      </c>
    </row>
    <row r="91" spans="1:3" x14ac:dyDescent="0.2">
      <c r="A91" s="43">
        <v>80</v>
      </c>
      <c r="B91" s="44">
        <v>8.93</v>
      </c>
      <c r="C91" s="44">
        <v>8.93</v>
      </c>
    </row>
    <row r="92" spans="1:3" x14ac:dyDescent="0.2">
      <c r="A92" s="43">
        <v>81</v>
      </c>
      <c r="B92" s="44">
        <v>8.34</v>
      </c>
      <c r="C92" s="44">
        <v>8.34</v>
      </c>
    </row>
    <row r="93" spans="1:3" x14ac:dyDescent="0.2">
      <c r="A93" s="43">
        <v>82</v>
      </c>
      <c r="B93" s="44">
        <v>7.76</v>
      </c>
      <c r="C93" s="44">
        <v>7.76</v>
      </c>
    </row>
    <row r="94" spans="1:3" x14ac:dyDescent="0.2">
      <c r="A94" s="43">
        <v>83</v>
      </c>
      <c r="B94" s="44">
        <v>7.2</v>
      </c>
      <c r="C94" s="44">
        <v>7.2</v>
      </c>
    </row>
    <row r="95" spans="1:3" x14ac:dyDescent="0.2">
      <c r="A95" s="43">
        <v>84</v>
      </c>
      <c r="B95" s="44">
        <v>6.65</v>
      </c>
      <c r="C95" s="44">
        <v>6.65</v>
      </c>
    </row>
    <row r="96" spans="1:3" x14ac:dyDescent="0.2">
      <c r="A96" s="43">
        <v>85</v>
      </c>
      <c r="B96" s="44">
        <v>6.12</v>
      </c>
      <c r="C96" s="44">
        <v>6.12</v>
      </c>
    </row>
    <row r="97" spans="1:3" x14ac:dyDescent="0.2">
      <c r="A97" s="43">
        <v>86</v>
      </c>
      <c r="B97" s="44">
        <v>5.62</v>
      </c>
      <c r="C97" s="44">
        <v>5.62</v>
      </c>
    </row>
    <row r="98" spans="1:3" x14ac:dyDescent="0.2">
      <c r="A98" s="43">
        <v>87</v>
      </c>
      <c r="B98" s="44">
        <v>5.14</v>
      </c>
      <c r="C98" s="44">
        <v>5.14</v>
      </c>
    </row>
    <row r="99" spans="1:3" x14ac:dyDescent="0.2">
      <c r="A99" s="43">
        <v>88</v>
      </c>
      <c r="B99" s="44">
        <v>4.7</v>
      </c>
      <c r="C99" s="44">
        <v>4.7</v>
      </c>
    </row>
    <row r="100" spans="1:3" x14ac:dyDescent="0.2">
      <c r="A100" s="43">
        <v>89</v>
      </c>
      <c r="B100" s="44">
        <v>4.28</v>
      </c>
      <c r="C100" s="44">
        <v>4.28</v>
      </c>
    </row>
    <row r="101" spans="1:3" x14ac:dyDescent="0.2">
      <c r="A101" s="43">
        <v>90</v>
      </c>
      <c r="B101" s="44">
        <v>3.9</v>
      </c>
      <c r="C101" s="44">
        <v>3.9</v>
      </c>
    </row>
    <row r="102" spans="1:3" x14ac:dyDescent="0.2">
      <c r="A102" s="43">
        <v>91</v>
      </c>
      <c r="B102" s="44">
        <v>3.54</v>
      </c>
      <c r="C102" s="44">
        <v>3.54</v>
      </c>
    </row>
    <row r="103" spans="1:3" x14ac:dyDescent="0.2">
      <c r="A103" s="43">
        <v>92</v>
      </c>
      <c r="B103" s="44">
        <v>3.2</v>
      </c>
      <c r="C103" s="44">
        <v>3.2</v>
      </c>
    </row>
    <row r="104" spans="1:3" x14ac:dyDescent="0.2">
      <c r="A104" s="43">
        <v>93</v>
      </c>
      <c r="B104" s="44">
        <v>2.9</v>
      </c>
      <c r="C104" s="44">
        <v>2.9</v>
      </c>
    </row>
    <row r="105" spans="1:3" x14ac:dyDescent="0.2">
      <c r="A105" s="43">
        <v>94</v>
      </c>
      <c r="B105" s="44">
        <v>2.62</v>
      </c>
      <c r="C105" s="44">
        <v>2.62</v>
      </c>
    </row>
    <row r="106" spans="1:3" x14ac:dyDescent="0.2">
      <c r="A106" s="43">
        <v>95</v>
      </c>
      <c r="B106" s="44">
        <v>2.37</v>
      </c>
      <c r="C106" s="44">
        <v>2.37</v>
      </c>
    </row>
  </sheetData>
  <sheetProtection algorithmName="SHA-512" hashValue="hyoXcrhPdBqefTxvZf0IYYoBmmZI1QixxaWPnd0Td36bDc19Nc+waK8q4rtuh6z2aWm1vvZkYDv+R4X8ma82Dg==" saltValue="NSPI9lrNb26QTPEP89M/vg==" spinCount="100000" sheet="1" objects="1" scenarios="1"/>
  <conditionalFormatting sqref="A6:A21">
    <cfRule type="expression" dxfId="723" priority="11" stopIfTrue="1">
      <formula>MOD(ROW(),2)=0</formula>
    </cfRule>
    <cfRule type="expression" dxfId="722" priority="12" stopIfTrue="1">
      <formula>MOD(ROW(),2)&lt;&gt;0</formula>
    </cfRule>
  </conditionalFormatting>
  <conditionalFormatting sqref="B6:C18 B20:C21 C19">
    <cfRule type="expression" dxfId="721" priority="13" stopIfTrue="1">
      <formula>MOD(ROW(),2)=0</formula>
    </cfRule>
    <cfRule type="expression" dxfId="720" priority="14" stopIfTrue="1">
      <formula>MOD(ROW(),2)&lt;&gt;0</formula>
    </cfRule>
  </conditionalFormatting>
  <conditionalFormatting sqref="A26:A106">
    <cfRule type="expression" dxfId="719" priority="15" stopIfTrue="1">
      <formula>MOD(ROW(),2)=0</formula>
    </cfRule>
    <cfRule type="expression" dxfId="718" priority="16" stopIfTrue="1">
      <formula>MOD(ROW(),2)&lt;&gt;0</formula>
    </cfRule>
  </conditionalFormatting>
  <conditionalFormatting sqref="B26:C106">
    <cfRule type="expression" dxfId="717" priority="17" stopIfTrue="1">
      <formula>MOD(ROW(),2)=0</formula>
    </cfRule>
    <cfRule type="expression" dxfId="716" priority="18" stopIfTrue="1">
      <formula>MOD(ROW(),2)&lt;&gt;0</formula>
    </cfRule>
  </conditionalFormatting>
  <conditionalFormatting sqref="B19">
    <cfRule type="expression" dxfId="715" priority="1" stopIfTrue="1">
      <formula>MOD(ROW(),2)=0</formula>
    </cfRule>
    <cfRule type="expression" dxfId="714" priority="2" stopIfTrue="1">
      <formula>MOD(ROW(),2)&lt;&gt;0</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945E7-850F-4917-BC8C-3B548600CB0D}">
  <sheetPr codeName="Sheet6">
    <tabColor theme="8" tint="0.59999389629810485"/>
  </sheetPr>
  <dimension ref="A1:P118"/>
  <sheetViews>
    <sheetView showGridLines="0" tabSelected="1" zoomScaleNormal="100" workbookViewId="0">
      <selection activeCell="A6" sqref="A6"/>
    </sheetView>
  </sheetViews>
  <sheetFormatPr defaultColWidth="9.28515625" defaultRowHeight="12.75" x14ac:dyDescent="0.2"/>
  <cols>
    <col min="1" max="4" width="12.5703125" style="32" customWidth="1"/>
    <col min="5" max="5" width="48.5703125" style="32" customWidth="1"/>
    <col min="6" max="6" width="12.5703125" style="32" customWidth="1"/>
    <col min="7" max="7" width="48.5703125" style="32" customWidth="1"/>
    <col min="8" max="9" width="12.5703125" style="63" customWidth="1"/>
    <col min="10" max="10" width="18.5703125" style="63" customWidth="1"/>
    <col min="11" max="11" width="36.42578125" style="32" customWidth="1"/>
    <col min="12" max="12" width="48.5703125" style="32" hidden="1" customWidth="1"/>
    <col min="13" max="14" width="12.5703125" style="33" customWidth="1"/>
    <col min="15" max="16" width="12.5703125" style="32" customWidth="1"/>
    <col min="17" max="16384" width="9.28515625" style="32"/>
  </cols>
  <sheetData>
    <row r="1" spans="1:16" s="1" customFormat="1" ht="20.25" x14ac:dyDescent="0.3">
      <c r="A1" s="2" t="s">
        <v>0</v>
      </c>
      <c r="M1" s="31"/>
      <c r="N1" s="31"/>
    </row>
    <row r="2" spans="1:16" s="1" customFormat="1" ht="15.75" x14ac:dyDescent="0.25">
      <c r="A2" s="30" t="s">
        <v>1</v>
      </c>
      <c r="B2" s="3" t="str">
        <f>wb_title</f>
        <v>Police_EW - Consolidated Factor Spreadsheet</v>
      </c>
      <c r="M2" s="31"/>
      <c r="N2" s="31"/>
    </row>
    <row r="3" spans="1:16" s="1" customFormat="1" ht="15.75" x14ac:dyDescent="0.25">
      <c r="A3" s="30" t="s">
        <v>2</v>
      </c>
      <c r="B3" s="3" t="s">
        <v>134</v>
      </c>
      <c r="M3" s="31"/>
      <c r="N3" s="31"/>
    </row>
    <row r="4" spans="1:16" x14ac:dyDescent="0.2">
      <c r="H4" s="32"/>
      <c r="I4" s="32"/>
      <c r="J4" s="32"/>
    </row>
    <row r="5" spans="1:16" x14ac:dyDescent="0.2">
      <c r="H5" s="32"/>
      <c r="I5" s="32"/>
      <c r="J5" s="32"/>
    </row>
    <row r="6" spans="1:16" x14ac:dyDescent="0.2">
      <c r="A6" s="34" t="s">
        <v>134</v>
      </c>
      <c r="H6" s="32"/>
      <c r="I6" s="32"/>
      <c r="J6" s="32"/>
    </row>
    <row r="7" spans="1:16" s="35" customFormat="1" ht="38.25" x14ac:dyDescent="0.2">
      <c r="A7" s="35" t="s">
        <v>135</v>
      </c>
      <c r="B7" s="35" t="s">
        <v>136</v>
      </c>
      <c r="C7" s="35" t="s">
        <v>137</v>
      </c>
      <c r="D7" s="35" t="s">
        <v>138</v>
      </c>
      <c r="E7" s="35" t="s">
        <v>6</v>
      </c>
      <c r="F7" s="35" t="s">
        <v>139</v>
      </c>
      <c r="G7" s="35" t="s">
        <v>140</v>
      </c>
      <c r="H7" s="35" t="s">
        <v>141</v>
      </c>
      <c r="I7" s="35" t="s">
        <v>142</v>
      </c>
      <c r="J7" s="35" t="s">
        <v>143</v>
      </c>
      <c r="K7" s="35" t="s">
        <v>144</v>
      </c>
      <c r="L7" s="35" t="s">
        <v>145</v>
      </c>
      <c r="M7" s="36" t="s">
        <v>146</v>
      </c>
      <c r="N7" s="36" t="s">
        <v>147</v>
      </c>
      <c r="O7" s="35" t="s">
        <v>148</v>
      </c>
      <c r="P7" s="35" t="s">
        <v>149</v>
      </c>
    </row>
    <row r="8" spans="1:16" s="68" customFormat="1" ht="25.5" x14ac:dyDescent="0.2">
      <c r="A8" s="64" t="str">
        <f>HYPERLINK("#'" &amp; factor_list_table[[#This Row],[Series Number]] &amp; "'!A1", factor_list_table[[#This Row],[Series Number]])</f>
        <v>NA1 (201)</v>
      </c>
      <c r="B8" s="65" t="s">
        <v>31</v>
      </c>
      <c r="C8" s="66">
        <v>1987</v>
      </c>
      <c r="D8" s="65" t="s">
        <v>150</v>
      </c>
      <c r="E8" s="65" t="s">
        <v>151</v>
      </c>
      <c r="F8" s="65" t="s">
        <v>152</v>
      </c>
      <c r="G8" s="65" t="s">
        <v>153</v>
      </c>
      <c r="H8" s="66">
        <v>2</v>
      </c>
      <c r="I8" s="66" t="s">
        <v>154</v>
      </c>
      <c r="J8" s="66">
        <v>201</v>
      </c>
      <c r="K8" s="65" t="s">
        <v>155</v>
      </c>
      <c r="L8" s="65"/>
      <c r="M8" s="67">
        <v>46163</v>
      </c>
      <c r="N8" s="67">
        <v>46161</v>
      </c>
      <c r="O8" s="65" t="s">
        <v>156</v>
      </c>
      <c r="P8" s="65" t="s">
        <v>73</v>
      </c>
    </row>
    <row r="9" spans="1:16" s="68" customFormat="1" ht="25.5" x14ac:dyDescent="0.2">
      <c r="A9" s="64" t="str">
        <f>HYPERLINK("#'" &amp; factor_list_table[[#This Row],[Series Number]] &amp; "'!A1", factor_list_table[[#This Row],[Series Number]])</f>
        <v>A1 (201C)</v>
      </c>
      <c r="B9" s="65" t="s">
        <v>31</v>
      </c>
      <c r="C9" s="66">
        <v>1987</v>
      </c>
      <c r="D9" s="65" t="s">
        <v>150</v>
      </c>
      <c r="E9" s="65" t="s">
        <v>157</v>
      </c>
      <c r="F9" s="65" t="s">
        <v>152</v>
      </c>
      <c r="G9" s="65" t="s">
        <v>153</v>
      </c>
      <c r="H9" s="66">
        <v>2</v>
      </c>
      <c r="I9" s="66" t="s">
        <v>158</v>
      </c>
      <c r="J9" s="66" t="s">
        <v>159</v>
      </c>
      <c r="K9" s="65" t="s">
        <v>160</v>
      </c>
      <c r="L9" s="65"/>
      <c r="M9" s="67">
        <v>45169</v>
      </c>
      <c r="N9" s="67">
        <v>45200</v>
      </c>
      <c r="O9" s="65" t="s">
        <v>156</v>
      </c>
      <c r="P9" s="65" t="s">
        <v>74</v>
      </c>
    </row>
    <row r="10" spans="1:16" s="68" customFormat="1" ht="25.5" x14ac:dyDescent="0.2">
      <c r="A10" s="64" t="str">
        <f>HYPERLINK("#'" &amp; factor_list_table[[#This Row],[Series Number]] &amp; "'!A1", factor_list_table[[#This Row],[Series Number]])</f>
        <v>NA2 (202)</v>
      </c>
      <c r="B10" s="65" t="s">
        <v>31</v>
      </c>
      <c r="C10" s="66">
        <v>1987</v>
      </c>
      <c r="D10" s="65" t="s">
        <v>150</v>
      </c>
      <c r="E10" s="65" t="s">
        <v>151</v>
      </c>
      <c r="F10" s="65" t="s">
        <v>161</v>
      </c>
      <c r="G10" s="65" t="s">
        <v>153</v>
      </c>
      <c r="H10" s="66">
        <v>2</v>
      </c>
      <c r="I10" s="66" t="s">
        <v>162</v>
      </c>
      <c r="J10" s="66">
        <v>202</v>
      </c>
      <c r="K10" s="65" t="s">
        <v>163</v>
      </c>
      <c r="L10" s="65"/>
      <c r="M10" s="67">
        <v>46163</v>
      </c>
      <c r="N10" s="67">
        <v>46161</v>
      </c>
      <c r="O10" s="65" t="s">
        <v>156</v>
      </c>
      <c r="P10" s="65" t="s">
        <v>73</v>
      </c>
    </row>
    <row r="11" spans="1:16" s="68" customFormat="1" ht="25.5" x14ac:dyDescent="0.2">
      <c r="A11" s="64" t="str">
        <f>HYPERLINK("#'" &amp; factor_list_table[[#This Row],[Series Number]] &amp; "'!A1", factor_list_table[[#This Row],[Series Number]])</f>
        <v>A2 (202C)</v>
      </c>
      <c r="B11" s="65" t="s">
        <v>31</v>
      </c>
      <c r="C11" s="66">
        <v>1987</v>
      </c>
      <c r="D11" s="65" t="s">
        <v>150</v>
      </c>
      <c r="E11" s="65" t="s">
        <v>157</v>
      </c>
      <c r="F11" s="65" t="s">
        <v>161</v>
      </c>
      <c r="G11" s="65" t="s">
        <v>153</v>
      </c>
      <c r="H11" s="66">
        <v>2</v>
      </c>
      <c r="I11" s="66" t="s">
        <v>164</v>
      </c>
      <c r="J11" s="66" t="s">
        <v>165</v>
      </c>
      <c r="K11" s="65" t="s">
        <v>166</v>
      </c>
      <c r="L11" s="65"/>
      <c r="M11" s="67">
        <v>45169</v>
      </c>
      <c r="N11" s="67">
        <v>45200</v>
      </c>
      <c r="O11" s="65" t="s">
        <v>156</v>
      </c>
      <c r="P11" s="65" t="s">
        <v>74</v>
      </c>
    </row>
    <row r="12" spans="1:16" s="68" customFormat="1" ht="25.5" x14ac:dyDescent="0.2">
      <c r="A12" s="64" t="str">
        <f>HYPERLINK("#'" &amp; factor_list_table[[#This Row],[Series Number]] &amp; "'!A1", factor_list_table[[#This Row],[Series Number]])</f>
        <v>D1 (203)</v>
      </c>
      <c r="B12" s="65" t="s">
        <v>31</v>
      </c>
      <c r="C12" s="66">
        <v>1987</v>
      </c>
      <c r="D12" s="65" t="s">
        <v>150</v>
      </c>
      <c r="E12" s="65" t="s">
        <v>167</v>
      </c>
      <c r="F12" s="65" t="s">
        <v>152</v>
      </c>
      <c r="G12" s="65" t="s">
        <v>153</v>
      </c>
      <c r="H12" s="66">
        <v>2</v>
      </c>
      <c r="I12" s="66" t="s">
        <v>168</v>
      </c>
      <c r="J12" s="66">
        <v>203</v>
      </c>
      <c r="K12" s="65" t="s">
        <v>169</v>
      </c>
      <c r="L12" s="65"/>
      <c r="M12" s="67">
        <v>46163</v>
      </c>
      <c r="N12" s="67">
        <v>46161</v>
      </c>
      <c r="O12" s="65" t="s">
        <v>156</v>
      </c>
      <c r="P12" s="65" t="s">
        <v>73</v>
      </c>
    </row>
    <row r="13" spans="1:16" s="68" customFormat="1" ht="25.5" x14ac:dyDescent="0.2">
      <c r="A13" s="64" t="str">
        <f>HYPERLINK("#'" &amp; factor_list_table[[#This Row],[Series Number]] &amp; "'!A1", factor_list_table[[#This Row],[Series Number]])</f>
        <v>D2 (204)</v>
      </c>
      <c r="B13" s="65" t="s">
        <v>31</v>
      </c>
      <c r="C13" s="66">
        <v>1987</v>
      </c>
      <c r="D13" s="65" t="s">
        <v>150</v>
      </c>
      <c r="E13" s="65" t="s">
        <v>167</v>
      </c>
      <c r="F13" s="65" t="s">
        <v>161</v>
      </c>
      <c r="G13" s="65" t="s">
        <v>153</v>
      </c>
      <c r="H13" s="66">
        <v>2</v>
      </c>
      <c r="I13" s="66" t="s">
        <v>170</v>
      </c>
      <c r="J13" s="66">
        <v>204</v>
      </c>
      <c r="K13" s="65" t="s">
        <v>171</v>
      </c>
      <c r="L13" s="65"/>
      <c r="M13" s="67">
        <v>46163</v>
      </c>
      <c r="N13" s="67">
        <v>46161</v>
      </c>
      <c r="O13" s="65" t="s">
        <v>156</v>
      </c>
      <c r="P13" s="65" t="s">
        <v>73</v>
      </c>
    </row>
    <row r="14" spans="1:16" s="68" customFormat="1" ht="25.5" x14ac:dyDescent="0.2">
      <c r="A14" s="64" t="str">
        <f>HYPERLINK("#'" &amp; factor_list_table[[#This Row],[Series Number]] &amp; "'!A1", factor_list_table[[#This Row],[Series Number]])</f>
        <v>NF1 (205)</v>
      </c>
      <c r="B14" s="65" t="s">
        <v>31</v>
      </c>
      <c r="C14" s="66">
        <v>1987</v>
      </c>
      <c r="D14" s="65" t="s">
        <v>150</v>
      </c>
      <c r="E14" s="65" t="s">
        <v>172</v>
      </c>
      <c r="F14" s="65" t="s">
        <v>152</v>
      </c>
      <c r="G14" s="65" t="s">
        <v>153</v>
      </c>
      <c r="H14" s="66">
        <v>2</v>
      </c>
      <c r="I14" s="66" t="s">
        <v>173</v>
      </c>
      <c r="J14" s="66">
        <v>205</v>
      </c>
      <c r="K14" s="65" t="s">
        <v>174</v>
      </c>
      <c r="L14" s="65"/>
      <c r="M14" s="67">
        <v>46163</v>
      </c>
      <c r="N14" s="67">
        <v>46161</v>
      </c>
      <c r="O14" s="65" t="s">
        <v>156</v>
      </c>
      <c r="P14" s="65" t="s">
        <v>73</v>
      </c>
    </row>
    <row r="15" spans="1:16" s="68" customFormat="1" ht="25.5" x14ac:dyDescent="0.2">
      <c r="A15" s="64" t="str">
        <f>HYPERLINK("#'" &amp; factor_list_table[[#This Row],[Series Number]] &amp; "'!A1", factor_list_table[[#This Row],[Series Number]])</f>
        <v>F1 (205C)</v>
      </c>
      <c r="B15" s="65" t="s">
        <v>31</v>
      </c>
      <c r="C15" s="66">
        <v>1987</v>
      </c>
      <c r="D15" s="65" t="s">
        <v>150</v>
      </c>
      <c r="E15" s="65" t="s">
        <v>175</v>
      </c>
      <c r="F15" s="65" t="s">
        <v>176</v>
      </c>
      <c r="G15" s="65" t="s">
        <v>153</v>
      </c>
      <c r="H15" s="66">
        <v>2</v>
      </c>
      <c r="I15" s="66" t="s">
        <v>177</v>
      </c>
      <c r="J15" s="66" t="s">
        <v>178</v>
      </c>
      <c r="K15" s="65" t="s">
        <v>179</v>
      </c>
      <c r="L15" s="65"/>
      <c r="M15" s="67">
        <v>45196</v>
      </c>
      <c r="N15" s="67">
        <v>45200</v>
      </c>
      <c r="O15" s="65" t="s">
        <v>156</v>
      </c>
      <c r="P15" s="65" t="s">
        <v>74</v>
      </c>
    </row>
    <row r="16" spans="1:16" s="68" customFormat="1" ht="25.5" x14ac:dyDescent="0.2">
      <c r="A16" s="64" t="str">
        <f>HYPERLINK("#'" &amp; factor_list_table[[#This Row],[Series Number]] &amp; "'!A1", factor_list_table[[#This Row],[Series Number]])</f>
        <v>NF2 (206)</v>
      </c>
      <c r="B16" s="65" t="s">
        <v>31</v>
      </c>
      <c r="C16" s="66">
        <v>1987</v>
      </c>
      <c r="D16" s="65" t="s">
        <v>150</v>
      </c>
      <c r="E16" s="65" t="s">
        <v>172</v>
      </c>
      <c r="F16" s="65" t="s">
        <v>161</v>
      </c>
      <c r="G16" s="65" t="s">
        <v>153</v>
      </c>
      <c r="H16" s="66">
        <v>2</v>
      </c>
      <c r="I16" s="66" t="s">
        <v>180</v>
      </c>
      <c r="J16" s="66">
        <v>206</v>
      </c>
      <c r="K16" s="65" t="s">
        <v>181</v>
      </c>
      <c r="L16" s="65"/>
      <c r="M16" s="67">
        <v>46163</v>
      </c>
      <c r="N16" s="67">
        <v>46161</v>
      </c>
      <c r="O16" s="65" t="s">
        <v>156</v>
      </c>
      <c r="P16" s="65" t="s">
        <v>73</v>
      </c>
    </row>
    <row r="17" spans="1:16" s="68" customFormat="1" ht="25.5" x14ac:dyDescent="0.2">
      <c r="A17" s="64" t="str">
        <f>HYPERLINK("#'" &amp; factor_list_table[[#This Row],[Series Number]] &amp; "'!A1", factor_list_table[[#This Row],[Series Number]])</f>
        <v>F2 (206C)</v>
      </c>
      <c r="B17" s="65" t="s">
        <v>31</v>
      </c>
      <c r="C17" s="66">
        <v>1987</v>
      </c>
      <c r="D17" s="65" t="s">
        <v>150</v>
      </c>
      <c r="E17" s="65" t="s">
        <v>175</v>
      </c>
      <c r="F17" s="65" t="s">
        <v>161</v>
      </c>
      <c r="G17" s="65" t="s">
        <v>153</v>
      </c>
      <c r="H17" s="66">
        <v>2</v>
      </c>
      <c r="I17" s="66" t="s">
        <v>182</v>
      </c>
      <c r="J17" s="66" t="s">
        <v>183</v>
      </c>
      <c r="K17" s="65" t="s">
        <v>184</v>
      </c>
      <c r="L17" s="65"/>
      <c r="M17" s="67">
        <v>45196</v>
      </c>
      <c r="N17" s="67">
        <v>45200</v>
      </c>
      <c r="O17" s="65" t="s">
        <v>156</v>
      </c>
      <c r="P17" s="65" t="s">
        <v>74</v>
      </c>
    </row>
    <row r="18" spans="1:16" s="68" customFormat="1" ht="25.5" x14ac:dyDescent="0.2">
      <c r="A18" s="64" t="str">
        <f>HYPERLINK("#'" &amp; factor_list_table[[#This Row],[Series Number]] &amp; "'!A1", factor_list_table[[#This Row],[Series Number]])</f>
        <v>NA1_06 (207)</v>
      </c>
      <c r="B18" s="65" t="s">
        <v>31</v>
      </c>
      <c r="C18" s="66">
        <v>2006</v>
      </c>
      <c r="D18" s="65" t="s">
        <v>150</v>
      </c>
      <c r="E18" s="65" t="s">
        <v>185</v>
      </c>
      <c r="F18" s="65" t="s">
        <v>152</v>
      </c>
      <c r="G18" s="65" t="s">
        <v>153</v>
      </c>
      <c r="H18" s="66">
        <v>1</v>
      </c>
      <c r="I18" s="66" t="s">
        <v>186</v>
      </c>
      <c r="J18" s="66">
        <v>207</v>
      </c>
      <c r="K18" s="65" t="s">
        <v>187</v>
      </c>
      <c r="L18" s="65"/>
      <c r="M18" s="67">
        <v>46163</v>
      </c>
      <c r="N18" s="67">
        <v>46161</v>
      </c>
      <c r="O18" s="65" t="s">
        <v>156</v>
      </c>
      <c r="P18" s="65" t="s">
        <v>73</v>
      </c>
    </row>
    <row r="19" spans="1:16" s="68" customFormat="1" ht="25.5" x14ac:dyDescent="0.2">
      <c r="A19" s="64" t="str">
        <f>HYPERLINK("#'" &amp; factor_list_table[[#This Row],[Series Number]] &amp; "'!A1", factor_list_table[[#This Row],[Series Number]])</f>
        <v>NA2_06 (208)</v>
      </c>
      <c r="B19" s="65" t="s">
        <v>31</v>
      </c>
      <c r="C19" s="66">
        <v>2006</v>
      </c>
      <c r="D19" s="65" t="s">
        <v>150</v>
      </c>
      <c r="E19" s="65" t="s">
        <v>188</v>
      </c>
      <c r="F19" s="65" t="s">
        <v>161</v>
      </c>
      <c r="G19" s="65" t="s">
        <v>153</v>
      </c>
      <c r="H19" s="66">
        <v>1</v>
      </c>
      <c r="I19" s="66" t="s">
        <v>189</v>
      </c>
      <c r="J19" s="66">
        <v>208</v>
      </c>
      <c r="K19" s="65" t="s">
        <v>190</v>
      </c>
      <c r="L19" s="65"/>
      <c r="M19" s="67">
        <v>46163</v>
      </c>
      <c r="N19" s="67">
        <v>46161</v>
      </c>
      <c r="O19" s="65" t="s">
        <v>156</v>
      </c>
      <c r="P19" s="65" t="s">
        <v>73</v>
      </c>
    </row>
    <row r="20" spans="1:16" s="68" customFormat="1" ht="25.5" x14ac:dyDescent="0.2">
      <c r="A20" s="64" t="str">
        <f>HYPERLINK("#'" &amp; factor_list_table[[#This Row],[Series Number]] &amp; "'!A1", factor_list_table[[#This Row],[Series Number]])</f>
        <v>NA3_06 (209)</v>
      </c>
      <c r="B20" s="65" t="s">
        <v>31</v>
      </c>
      <c r="C20" s="66">
        <v>2006</v>
      </c>
      <c r="D20" s="65" t="s">
        <v>150</v>
      </c>
      <c r="E20" s="65" t="s">
        <v>191</v>
      </c>
      <c r="F20" s="65" t="s">
        <v>161</v>
      </c>
      <c r="G20" s="65" t="s">
        <v>153</v>
      </c>
      <c r="H20" s="66">
        <v>1</v>
      </c>
      <c r="I20" s="66" t="s">
        <v>192</v>
      </c>
      <c r="J20" s="66">
        <v>209</v>
      </c>
      <c r="K20" s="65" t="s">
        <v>193</v>
      </c>
      <c r="L20" s="65"/>
      <c r="M20" s="67">
        <v>46163</v>
      </c>
      <c r="N20" s="67">
        <v>46161</v>
      </c>
      <c r="O20" s="65" t="s">
        <v>156</v>
      </c>
      <c r="P20" s="65" t="s">
        <v>73</v>
      </c>
    </row>
    <row r="21" spans="1:16" s="68" customFormat="1" ht="25.5" x14ac:dyDescent="0.2">
      <c r="A21" s="64" t="str">
        <f>HYPERLINK("#'" &amp; factor_list_table[[#This Row],[Series Number]] &amp; "'!A1", factor_list_table[[#This Row],[Series Number]])</f>
        <v>NF1_06 (210)</v>
      </c>
      <c r="B21" s="65" t="s">
        <v>31</v>
      </c>
      <c r="C21" s="66">
        <v>2006</v>
      </c>
      <c r="D21" s="65" t="s">
        <v>150</v>
      </c>
      <c r="E21" s="65" t="s">
        <v>172</v>
      </c>
      <c r="F21" s="65" t="s">
        <v>152</v>
      </c>
      <c r="G21" s="65" t="s">
        <v>153</v>
      </c>
      <c r="H21" s="66">
        <v>1</v>
      </c>
      <c r="I21" s="66" t="s">
        <v>194</v>
      </c>
      <c r="J21" s="66">
        <v>210</v>
      </c>
      <c r="K21" s="65" t="s">
        <v>195</v>
      </c>
      <c r="L21" s="65"/>
      <c r="M21" s="67">
        <v>46163</v>
      </c>
      <c r="N21" s="67">
        <v>46161</v>
      </c>
      <c r="O21" s="65" t="s">
        <v>156</v>
      </c>
      <c r="P21" s="65" t="s">
        <v>73</v>
      </c>
    </row>
    <row r="22" spans="1:16" s="68" customFormat="1" ht="25.5" x14ac:dyDescent="0.2">
      <c r="A22" s="64" t="str">
        <f>HYPERLINK("#'" &amp; factor_list_table[[#This Row],[Series Number]] &amp; "'!A1", factor_list_table[[#This Row],[Series Number]])</f>
        <v>NF2_06 (211)</v>
      </c>
      <c r="B22" s="65" t="s">
        <v>31</v>
      </c>
      <c r="C22" s="66">
        <v>2006</v>
      </c>
      <c r="D22" s="65" t="s">
        <v>150</v>
      </c>
      <c r="E22" s="65" t="s">
        <v>172</v>
      </c>
      <c r="F22" s="65" t="s">
        <v>161</v>
      </c>
      <c r="G22" s="65" t="s">
        <v>153</v>
      </c>
      <c r="H22" s="66">
        <v>1</v>
      </c>
      <c r="I22" s="66" t="s">
        <v>196</v>
      </c>
      <c r="J22" s="66">
        <v>211</v>
      </c>
      <c r="K22" s="65" t="s">
        <v>197</v>
      </c>
      <c r="L22" s="65"/>
      <c r="M22" s="67">
        <v>46163</v>
      </c>
      <c r="N22" s="67">
        <v>46161</v>
      </c>
      <c r="O22" s="65" t="s">
        <v>156</v>
      </c>
      <c r="P22" s="65" t="s">
        <v>73</v>
      </c>
    </row>
    <row r="23" spans="1:16" s="68" customFormat="1" ht="25.5" x14ac:dyDescent="0.2">
      <c r="A23" s="64" t="str">
        <f>HYPERLINK("#'" &amp; factor_list_table[[#This Row],[Series Number]] &amp; "'!A1", factor_list_table[[#This Row],[Series Number]])</f>
        <v>NA1_15_65 (212)</v>
      </c>
      <c r="B23" s="65" t="s">
        <v>31</v>
      </c>
      <c r="C23" s="66">
        <v>2015</v>
      </c>
      <c r="D23" s="65" t="s">
        <v>150</v>
      </c>
      <c r="E23" s="65" t="s">
        <v>198</v>
      </c>
      <c r="F23" s="65" t="s">
        <v>152</v>
      </c>
      <c r="G23" s="65" t="s">
        <v>153</v>
      </c>
      <c r="H23" s="66">
        <v>0</v>
      </c>
      <c r="I23" s="66" t="s">
        <v>199</v>
      </c>
      <c r="J23" s="66">
        <v>212</v>
      </c>
      <c r="K23" s="65" t="s">
        <v>200</v>
      </c>
      <c r="L23" s="65"/>
      <c r="M23" s="67">
        <v>46163</v>
      </c>
      <c r="N23" s="67">
        <v>46161</v>
      </c>
      <c r="O23" s="65" t="s">
        <v>156</v>
      </c>
      <c r="P23" s="65" t="s">
        <v>73</v>
      </c>
    </row>
    <row r="24" spans="1:16" s="68" customFormat="1" ht="25.5" x14ac:dyDescent="0.2">
      <c r="A24" s="64" t="str">
        <f>HYPERLINK("#'" &amp; factor_list_table[[#This Row],[Series Number]] &amp; "'!A1", factor_list_table[[#This Row],[Series Number]])</f>
        <v>NA1_15_66 (213)</v>
      </c>
      <c r="B24" s="65" t="s">
        <v>31</v>
      </c>
      <c r="C24" s="66">
        <v>2015</v>
      </c>
      <c r="D24" s="65" t="s">
        <v>150</v>
      </c>
      <c r="E24" s="65" t="s">
        <v>201</v>
      </c>
      <c r="F24" s="65" t="s">
        <v>152</v>
      </c>
      <c r="G24" s="65" t="s">
        <v>153</v>
      </c>
      <c r="H24" s="66">
        <v>0</v>
      </c>
      <c r="I24" s="66" t="s">
        <v>202</v>
      </c>
      <c r="J24" s="66">
        <v>213</v>
      </c>
      <c r="K24" s="65" t="s">
        <v>203</v>
      </c>
      <c r="L24" s="65"/>
      <c r="M24" s="67">
        <v>46163</v>
      </c>
      <c r="N24" s="67">
        <v>46161</v>
      </c>
      <c r="O24" s="65" t="s">
        <v>156</v>
      </c>
      <c r="P24" s="65" t="s">
        <v>73</v>
      </c>
    </row>
    <row r="25" spans="1:16" s="68" customFormat="1" ht="25.5" x14ac:dyDescent="0.2">
      <c r="A25" s="64" t="str">
        <f>HYPERLINK("#'" &amp; factor_list_table[[#This Row],[Series Number]] &amp; "'!A1", factor_list_table[[#This Row],[Series Number]])</f>
        <v>NA1_15_67 (214)</v>
      </c>
      <c r="B25" s="65" t="s">
        <v>31</v>
      </c>
      <c r="C25" s="66">
        <v>2015</v>
      </c>
      <c r="D25" s="65" t="s">
        <v>150</v>
      </c>
      <c r="E25" s="65" t="s">
        <v>204</v>
      </c>
      <c r="F25" s="65" t="s">
        <v>152</v>
      </c>
      <c r="G25" s="65" t="s">
        <v>153</v>
      </c>
      <c r="H25" s="66">
        <v>0</v>
      </c>
      <c r="I25" s="66" t="s">
        <v>205</v>
      </c>
      <c r="J25" s="66">
        <v>214</v>
      </c>
      <c r="K25" s="65" t="s">
        <v>206</v>
      </c>
      <c r="L25" s="65"/>
      <c r="M25" s="67">
        <v>46163</v>
      </c>
      <c r="N25" s="67">
        <v>46161</v>
      </c>
      <c r="O25" s="65" t="s">
        <v>156</v>
      </c>
      <c r="P25" s="65" t="s">
        <v>73</v>
      </c>
    </row>
    <row r="26" spans="1:16" s="68" customFormat="1" ht="25.5" x14ac:dyDescent="0.2">
      <c r="A26" s="64" t="str">
        <f>HYPERLINK("#'" &amp; factor_list_table[[#This Row],[Series Number]] &amp; "'!A1", factor_list_table[[#This Row],[Series Number]])</f>
        <v>NA1_15_68 (215)</v>
      </c>
      <c r="B26" s="65" t="s">
        <v>31</v>
      </c>
      <c r="C26" s="66">
        <v>2015</v>
      </c>
      <c r="D26" s="65" t="s">
        <v>150</v>
      </c>
      <c r="E26" s="65" t="s">
        <v>207</v>
      </c>
      <c r="F26" s="65" t="s">
        <v>152</v>
      </c>
      <c r="G26" s="65" t="s">
        <v>153</v>
      </c>
      <c r="H26" s="66">
        <v>0</v>
      </c>
      <c r="I26" s="66" t="s">
        <v>208</v>
      </c>
      <c r="J26" s="66">
        <v>215</v>
      </c>
      <c r="K26" s="65" t="s">
        <v>209</v>
      </c>
      <c r="L26" s="65"/>
      <c r="M26" s="67">
        <v>46163</v>
      </c>
      <c r="N26" s="67">
        <v>46161</v>
      </c>
      <c r="O26" s="65" t="s">
        <v>156</v>
      </c>
      <c r="P26" s="65" t="s">
        <v>73</v>
      </c>
    </row>
    <row r="27" spans="1:16" s="68" customFormat="1" ht="25.5" x14ac:dyDescent="0.2">
      <c r="A27" s="64" t="str">
        <f>HYPERLINK("#'" &amp; factor_list_table[[#This Row],[Series Number]] &amp; "'!A1", factor_list_table[[#This Row],[Series Number]])</f>
        <v>NA2_15_65 (216)</v>
      </c>
      <c r="B27" s="65" t="s">
        <v>31</v>
      </c>
      <c r="C27" s="66">
        <v>2015</v>
      </c>
      <c r="D27" s="65" t="s">
        <v>150</v>
      </c>
      <c r="E27" s="65" t="s">
        <v>198</v>
      </c>
      <c r="F27" s="65" t="s">
        <v>161</v>
      </c>
      <c r="G27" s="65" t="s">
        <v>153</v>
      </c>
      <c r="H27" s="66">
        <v>0</v>
      </c>
      <c r="I27" s="66" t="s">
        <v>210</v>
      </c>
      <c r="J27" s="66">
        <v>216</v>
      </c>
      <c r="K27" s="65" t="s">
        <v>211</v>
      </c>
      <c r="L27" s="65"/>
      <c r="M27" s="67">
        <v>46163</v>
      </c>
      <c r="N27" s="67">
        <v>46161</v>
      </c>
      <c r="O27" s="65" t="s">
        <v>156</v>
      </c>
      <c r="P27" s="65" t="s">
        <v>73</v>
      </c>
    </row>
    <row r="28" spans="1:16" s="68" customFormat="1" ht="25.5" x14ac:dyDescent="0.2">
      <c r="A28" s="64" t="str">
        <f>HYPERLINK("#'" &amp; factor_list_table[[#This Row],[Series Number]] &amp; "'!A1", factor_list_table[[#This Row],[Series Number]])</f>
        <v>NA2_15_66 (217)</v>
      </c>
      <c r="B28" s="65" t="s">
        <v>31</v>
      </c>
      <c r="C28" s="66">
        <v>2015</v>
      </c>
      <c r="D28" s="65" t="s">
        <v>150</v>
      </c>
      <c r="E28" s="65" t="s">
        <v>201</v>
      </c>
      <c r="F28" s="65" t="s">
        <v>161</v>
      </c>
      <c r="G28" s="65" t="s">
        <v>153</v>
      </c>
      <c r="H28" s="66">
        <v>0</v>
      </c>
      <c r="I28" s="66" t="s">
        <v>212</v>
      </c>
      <c r="J28" s="66">
        <v>217</v>
      </c>
      <c r="K28" s="65" t="s">
        <v>213</v>
      </c>
      <c r="L28" s="65"/>
      <c r="M28" s="67">
        <v>46163</v>
      </c>
      <c r="N28" s="67">
        <v>46161</v>
      </c>
      <c r="O28" s="65" t="s">
        <v>156</v>
      </c>
      <c r="P28" s="65" t="s">
        <v>73</v>
      </c>
    </row>
    <row r="29" spans="1:16" s="68" customFormat="1" ht="25.5" x14ac:dyDescent="0.2">
      <c r="A29" s="64" t="str">
        <f>HYPERLINK("#'" &amp; factor_list_table[[#This Row],[Series Number]] &amp; "'!A1", factor_list_table[[#This Row],[Series Number]])</f>
        <v>NA2_15_67 (218)</v>
      </c>
      <c r="B29" s="65" t="s">
        <v>31</v>
      </c>
      <c r="C29" s="66">
        <v>2015</v>
      </c>
      <c r="D29" s="65" t="s">
        <v>150</v>
      </c>
      <c r="E29" s="65" t="s">
        <v>204</v>
      </c>
      <c r="F29" s="65" t="s">
        <v>161</v>
      </c>
      <c r="G29" s="65" t="s">
        <v>153</v>
      </c>
      <c r="H29" s="66">
        <v>0</v>
      </c>
      <c r="I29" s="66" t="s">
        <v>214</v>
      </c>
      <c r="J29" s="66">
        <v>218</v>
      </c>
      <c r="K29" s="65" t="s">
        <v>215</v>
      </c>
      <c r="L29" s="65"/>
      <c r="M29" s="67">
        <v>46163</v>
      </c>
      <c r="N29" s="67">
        <v>46161</v>
      </c>
      <c r="O29" s="65" t="s">
        <v>156</v>
      </c>
      <c r="P29" s="65" t="s">
        <v>73</v>
      </c>
    </row>
    <row r="30" spans="1:16" s="68" customFormat="1" ht="25.5" x14ac:dyDescent="0.2">
      <c r="A30" s="64" t="str">
        <f>HYPERLINK("#'" &amp; factor_list_table[[#This Row],[Series Number]] &amp; "'!A1", factor_list_table[[#This Row],[Series Number]])</f>
        <v>NA2_15_68 (219)</v>
      </c>
      <c r="B30" s="65" t="s">
        <v>31</v>
      </c>
      <c r="C30" s="66">
        <v>2015</v>
      </c>
      <c r="D30" s="65" t="s">
        <v>150</v>
      </c>
      <c r="E30" s="65" t="s">
        <v>207</v>
      </c>
      <c r="F30" s="65" t="s">
        <v>161</v>
      </c>
      <c r="G30" s="65" t="s">
        <v>153</v>
      </c>
      <c r="H30" s="66">
        <v>0</v>
      </c>
      <c r="I30" s="66" t="s">
        <v>216</v>
      </c>
      <c r="J30" s="66">
        <v>219</v>
      </c>
      <c r="K30" s="65" t="s">
        <v>217</v>
      </c>
      <c r="L30" s="65"/>
      <c r="M30" s="67">
        <v>46163</v>
      </c>
      <c r="N30" s="67">
        <v>46161</v>
      </c>
      <c r="O30" s="65" t="s">
        <v>156</v>
      </c>
      <c r="P30" s="65" t="s">
        <v>73</v>
      </c>
    </row>
    <row r="31" spans="1:16" s="68" customFormat="1" ht="25.5" x14ac:dyDescent="0.2">
      <c r="A31" s="64" t="str">
        <f>HYPERLINK("#'" &amp; factor_list_table[[#This Row],[Series Number]] &amp; "'!A1", factor_list_table[[#This Row],[Series Number]])</f>
        <v>NF1_15 (220)</v>
      </c>
      <c r="B31" s="65" t="s">
        <v>31</v>
      </c>
      <c r="C31" s="66">
        <v>2015</v>
      </c>
      <c r="D31" s="65" t="s">
        <v>150</v>
      </c>
      <c r="E31" s="65" t="s">
        <v>172</v>
      </c>
      <c r="F31" s="65" t="s">
        <v>152</v>
      </c>
      <c r="G31" s="65" t="s">
        <v>153</v>
      </c>
      <c r="H31" s="66">
        <v>0</v>
      </c>
      <c r="I31" s="66" t="s">
        <v>218</v>
      </c>
      <c r="J31" s="66">
        <v>220</v>
      </c>
      <c r="K31" s="65" t="s">
        <v>219</v>
      </c>
      <c r="L31" s="65"/>
      <c r="M31" s="67">
        <v>46163</v>
      </c>
      <c r="N31" s="67">
        <v>46161</v>
      </c>
      <c r="O31" s="65" t="s">
        <v>156</v>
      </c>
      <c r="P31" s="65" t="s">
        <v>73</v>
      </c>
    </row>
    <row r="32" spans="1:16" s="68" customFormat="1" ht="25.5" x14ac:dyDescent="0.2">
      <c r="A32" s="64" t="str">
        <f>HYPERLINK("#'" &amp; factor_list_table[[#This Row],[Series Number]] &amp; "'!A1", factor_list_table[[#This Row],[Series Number]])</f>
        <v>NF2_15 (221)</v>
      </c>
      <c r="B32" s="65" t="s">
        <v>31</v>
      </c>
      <c r="C32" s="66">
        <v>2015</v>
      </c>
      <c r="D32" s="65" t="s">
        <v>150</v>
      </c>
      <c r="E32" s="65" t="s">
        <v>172</v>
      </c>
      <c r="F32" s="65" t="s">
        <v>161</v>
      </c>
      <c r="G32" s="65" t="s">
        <v>153</v>
      </c>
      <c r="H32" s="66">
        <v>0</v>
      </c>
      <c r="I32" s="66" t="s">
        <v>220</v>
      </c>
      <c r="J32" s="66">
        <v>221</v>
      </c>
      <c r="K32" s="65" t="s">
        <v>221</v>
      </c>
      <c r="L32" s="65"/>
      <c r="M32" s="67">
        <v>46163</v>
      </c>
      <c r="N32" s="67">
        <v>46161</v>
      </c>
      <c r="O32" s="65" t="s">
        <v>156</v>
      </c>
      <c r="P32" s="65" t="s">
        <v>73</v>
      </c>
    </row>
    <row r="33" spans="1:16" s="68" customFormat="1" ht="25.5" x14ac:dyDescent="0.2">
      <c r="A33" s="64" t="str">
        <f>HYPERLINK("#'" &amp; factor_list_table[[#This Row],[Series Number]] &amp; "'!A1", factor_list_table[[#This Row],[Series Number]])</f>
        <v>TVIN_15M (226)</v>
      </c>
      <c r="B33" s="65" t="s">
        <v>31</v>
      </c>
      <c r="C33" s="66">
        <v>2015</v>
      </c>
      <c r="D33" s="65" t="s">
        <v>222</v>
      </c>
      <c r="E33" s="65" t="s">
        <v>223</v>
      </c>
      <c r="F33" s="65" t="s">
        <v>152</v>
      </c>
      <c r="G33" s="65" t="s">
        <v>153</v>
      </c>
      <c r="H33" s="66">
        <v>0</v>
      </c>
      <c r="I33" s="66" t="s">
        <v>224</v>
      </c>
      <c r="J33" s="66">
        <v>226</v>
      </c>
      <c r="K33" s="65" t="s">
        <v>225</v>
      </c>
      <c r="L33" s="65"/>
      <c r="M33" s="67">
        <v>46210</v>
      </c>
      <c r="N33" s="67" t="s">
        <v>526</v>
      </c>
      <c r="O33" s="65" t="s">
        <v>156</v>
      </c>
      <c r="P33" s="65" t="s">
        <v>73</v>
      </c>
    </row>
    <row r="34" spans="1:16" s="68" customFormat="1" ht="25.5" x14ac:dyDescent="0.2">
      <c r="A34" s="64" t="str">
        <f>HYPERLINK("#'" &amp; factor_list_table[[#This Row],[Series Number]] &amp; "'!A1", factor_list_table[[#This Row],[Series Number]])</f>
        <v>TVIN_15F (227)</v>
      </c>
      <c r="B34" s="65" t="s">
        <v>31</v>
      </c>
      <c r="C34" s="66">
        <v>2015</v>
      </c>
      <c r="D34" s="65" t="s">
        <v>222</v>
      </c>
      <c r="E34" s="65" t="s">
        <v>223</v>
      </c>
      <c r="F34" s="65" t="s">
        <v>161</v>
      </c>
      <c r="G34" s="65" t="s">
        <v>153</v>
      </c>
      <c r="H34" s="66">
        <v>0</v>
      </c>
      <c r="I34" s="66" t="s">
        <v>226</v>
      </c>
      <c r="J34" s="66">
        <v>227</v>
      </c>
      <c r="K34" s="65" t="s">
        <v>227</v>
      </c>
      <c r="L34" s="65"/>
      <c r="M34" s="67">
        <v>46210</v>
      </c>
      <c r="N34" s="67" t="s">
        <v>526</v>
      </c>
      <c r="O34" s="65" t="s">
        <v>156</v>
      </c>
      <c r="P34" s="65" t="s">
        <v>73</v>
      </c>
    </row>
    <row r="35" spans="1:16" s="68" customFormat="1" ht="25.5" x14ac:dyDescent="0.2">
      <c r="A35" s="64" t="str">
        <f>HYPERLINK("#'" &amp; factor_list_table[[#This Row],[Series Number]] &amp; "'!A1", factor_list_table[[#This Row],[Series Number]])</f>
        <v>TVIN_15GMP (228)</v>
      </c>
      <c r="B35" s="65" t="s">
        <v>31</v>
      </c>
      <c r="C35" s="66">
        <v>2015</v>
      </c>
      <c r="D35" s="65" t="s">
        <v>222</v>
      </c>
      <c r="E35" s="65" t="s">
        <v>228</v>
      </c>
      <c r="F35" s="65" t="s">
        <v>229</v>
      </c>
      <c r="G35" s="65" t="s">
        <v>153</v>
      </c>
      <c r="H35" s="66">
        <v>0</v>
      </c>
      <c r="I35" s="66" t="s">
        <v>230</v>
      </c>
      <c r="J35" s="66">
        <v>228</v>
      </c>
      <c r="K35" s="65" t="s">
        <v>231</v>
      </c>
      <c r="L35" s="65"/>
      <c r="M35" s="67">
        <v>46210</v>
      </c>
      <c r="N35" s="67" t="s">
        <v>526</v>
      </c>
      <c r="O35" s="65" t="s">
        <v>156</v>
      </c>
      <c r="P35" s="65" t="s">
        <v>73</v>
      </c>
    </row>
    <row r="36" spans="1:16" s="68" customFormat="1" ht="25.5" x14ac:dyDescent="0.2">
      <c r="A36" s="64" t="str">
        <f>HYPERLINK("#'" &amp; factor_list_table[[#This Row],[Series Number]] &amp; "'!A1", factor_list_table[[#This Row],[Series Number]])</f>
        <v>M (229)</v>
      </c>
      <c r="B36" s="65" t="s">
        <v>31</v>
      </c>
      <c r="C36" s="66">
        <v>1987</v>
      </c>
      <c r="D36" s="65" t="s">
        <v>150</v>
      </c>
      <c r="E36" s="65" t="s">
        <v>232</v>
      </c>
      <c r="F36" s="65" t="s">
        <v>233</v>
      </c>
      <c r="G36" s="65" t="s">
        <v>153</v>
      </c>
      <c r="H36" s="66">
        <v>2</v>
      </c>
      <c r="I36" s="66" t="s">
        <v>234</v>
      </c>
      <c r="J36" s="66">
        <v>229</v>
      </c>
      <c r="K36" s="65" t="s">
        <v>235</v>
      </c>
      <c r="L36" s="65"/>
      <c r="M36" s="67">
        <v>46210</v>
      </c>
      <c r="N36" s="67">
        <v>46161</v>
      </c>
      <c r="O36" s="65" t="s">
        <v>156</v>
      </c>
      <c r="P36" s="65" t="s">
        <v>73</v>
      </c>
    </row>
    <row r="37" spans="1:16" s="68" customFormat="1" ht="25.5" x14ac:dyDescent="0.2">
      <c r="A37" s="64" t="str">
        <f>HYPERLINK("#'" &amp; factor_list_table[[#This Row],[Series Number]] &amp; "'!A1", factor_list_table[[#This Row],[Series Number]])</f>
        <v>G1 (301)</v>
      </c>
      <c r="B37" s="65" t="s">
        <v>31</v>
      </c>
      <c r="C37" s="66">
        <v>1987</v>
      </c>
      <c r="D37" s="65" t="s">
        <v>236</v>
      </c>
      <c r="E37" s="65" t="s">
        <v>237</v>
      </c>
      <c r="F37" s="65" t="s">
        <v>152</v>
      </c>
      <c r="G37" s="65" t="s">
        <v>153</v>
      </c>
      <c r="H37" s="66">
        <v>2</v>
      </c>
      <c r="I37" s="66" t="s">
        <v>238</v>
      </c>
      <c r="J37" s="66">
        <v>301</v>
      </c>
      <c r="K37" s="65" t="s">
        <v>239</v>
      </c>
      <c r="L37" s="65"/>
      <c r="M37" s="67">
        <v>46163</v>
      </c>
      <c r="N37" s="67">
        <v>46161</v>
      </c>
      <c r="O37" s="65" t="s">
        <v>156</v>
      </c>
      <c r="P37" s="65" t="s">
        <v>73</v>
      </c>
    </row>
    <row r="38" spans="1:16" s="68" customFormat="1" ht="25.5" x14ac:dyDescent="0.2">
      <c r="A38" s="64" t="str">
        <f>HYPERLINK("#'" &amp; factor_list_table[[#This Row],[Series Number]] &amp; "'!A1", factor_list_table[[#This Row],[Series Number]])</f>
        <v>G2 (302)</v>
      </c>
      <c r="B38" s="65" t="s">
        <v>31</v>
      </c>
      <c r="C38" s="66">
        <v>1987</v>
      </c>
      <c r="D38" s="65" t="s">
        <v>236</v>
      </c>
      <c r="E38" s="65" t="s">
        <v>237</v>
      </c>
      <c r="F38" s="65" t="s">
        <v>161</v>
      </c>
      <c r="G38" s="65" t="s">
        <v>153</v>
      </c>
      <c r="H38" s="66">
        <v>2</v>
      </c>
      <c r="I38" s="66" t="s">
        <v>240</v>
      </c>
      <c r="J38" s="66">
        <v>302</v>
      </c>
      <c r="K38" s="65" t="s">
        <v>241</v>
      </c>
      <c r="L38" s="65"/>
      <c r="M38" s="67">
        <v>46163</v>
      </c>
      <c r="N38" s="67">
        <v>46161</v>
      </c>
      <c r="O38" s="65" t="s">
        <v>156</v>
      </c>
      <c r="P38" s="65" t="s">
        <v>73</v>
      </c>
    </row>
    <row r="39" spans="1:16" s="68" customFormat="1" ht="25.5" x14ac:dyDescent="0.2">
      <c r="A39" s="64" t="str">
        <f>HYPERLINK("#'" &amp; factor_list_table[[#This Row],[Series Number]] &amp; "'!A1", factor_list_table[[#This Row],[Series Number]])</f>
        <v>H1 (303)</v>
      </c>
      <c r="B39" s="65" t="s">
        <v>31</v>
      </c>
      <c r="C39" s="66">
        <v>1987</v>
      </c>
      <c r="D39" s="65" t="s">
        <v>236</v>
      </c>
      <c r="E39" s="65" t="s">
        <v>242</v>
      </c>
      <c r="F39" s="65" t="s">
        <v>152</v>
      </c>
      <c r="G39" s="65" t="s">
        <v>153</v>
      </c>
      <c r="H39" s="66">
        <v>2</v>
      </c>
      <c r="I39" s="66" t="s">
        <v>243</v>
      </c>
      <c r="J39" s="66">
        <v>303</v>
      </c>
      <c r="K39" s="65" t="s">
        <v>244</v>
      </c>
      <c r="L39" s="65"/>
      <c r="M39" s="67">
        <v>46163</v>
      </c>
      <c r="N39" s="67">
        <v>46161</v>
      </c>
      <c r="O39" s="65" t="s">
        <v>156</v>
      </c>
      <c r="P39" s="65" t="s">
        <v>73</v>
      </c>
    </row>
    <row r="40" spans="1:16" s="68" customFormat="1" ht="25.5" x14ac:dyDescent="0.2">
      <c r="A40" s="64" t="str">
        <f>HYPERLINK("#'" &amp; factor_list_table[[#This Row],[Series Number]] &amp; "'!A1", factor_list_table[[#This Row],[Series Number]])</f>
        <v>H2 (304)</v>
      </c>
      <c r="B40" s="65" t="s">
        <v>31</v>
      </c>
      <c r="C40" s="66">
        <v>1987</v>
      </c>
      <c r="D40" s="65" t="s">
        <v>236</v>
      </c>
      <c r="E40" s="65" t="s">
        <v>242</v>
      </c>
      <c r="F40" s="65" t="s">
        <v>161</v>
      </c>
      <c r="G40" s="65" t="s">
        <v>153</v>
      </c>
      <c r="H40" s="66">
        <v>2</v>
      </c>
      <c r="I40" s="66" t="s">
        <v>245</v>
      </c>
      <c r="J40" s="66">
        <v>304</v>
      </c>
      <c r="K40" s="65" t="s">
        <v>246</v>
      </c>
      <c r="L40" s="65"/>
      <c r="M40" s="67">
        <v>46163</v>
      </c>
      <c r="N40" s="67">
        <v>46161</v>
      </c>
      <c r="O40" s="65" t="s">
        <v>156</v>
      </c>
      <c r="P40" s="65" t="s">
        <v>73</v>
      </c>
    </row>
    <row r="41" spans="1:16" s="68" customFormat="1" ht="25.5" x14ac:dyDescent="0.2">
      <c r="A41" s="64" t="str">
        <f>HYPERLINK("#'" &amp; factor_list_table[[#This Row],[Series Number]] &amp; "'!A1", factor_list_table[[#This Row],[Series Number]])</f>
        <v>G1_06 (305)</v>
      </c>
      <c r="B41" s="65" t="s">
        <v>31</v>
      </c>
      <c r="C41" s="66">
        <v>2006</v>
      </c>
      <c r="D41" s="65" t="s">
        <v>236</v>
      </c>
      <c r="E41" s="65" t="s">
        <v>237</v>
      </c>
      <c r="F41" s="65" t="s">
        <v>152</v>
      </c>
      <c r="G41" s="65" t="s">
        <v>153</v>
      </c>
      <c r="H41" s="66">
        <v>1</v>
      </c>
      <c r="I41" s="66" t="s">
        <v>247</v>
      </c>
      <c r="J41" s="66">
        <v>305</v>
      </c>
      <c r="K41" s="65" t="s">
        <v>248</v>
      </c>
      <c r="L41" s="65"/>
      <c r="M41" s="67">
        <v>46163</v>
      </c>
      <c r="N41" s="67">
        <v>46161</v>
      </c>
      <c r="O41" s="65" t="s">
        <v>156</v>
      </c>
      <c r="P41" s="65" t="s">
        <v>73</v>
      </c>
    </row>
    <row r="42" spans="1:16" s="68" customFormat="1" ht="25.5" x14ac:dyDescent="0.2">
      <c r="A42" s="64" t="str">
        <f>HYPERLINK("#'" &amp; factor_list_table[[#This Row],[Series Number]] &amp; "'!A1", factor_list_table[[#This Row],[Series Number]])</f>
        <v>G2_06 (306)</v>
      </c>
      <c r="B42" s="65" t="s">
        <v>31</v>
      </c>
      <c r="C42" s="66">
        <v>2006</v>
      </c>
      <c r="D42" s="65" t="s">
        <v>236</v>
      </c>
      <c r="E42" s="65" t="s">
        <v>237</v>
      </c>
      <c r="F42" s="65" t="s">
        <v>161</v>
      </c>
      <c r="G42" s="65" t="s">
        <v>153</v>
      </c>
      <c r="H42" s="66">
        <v>1</v>
      </c>
      <c r="I42" s="66" t="s">
        <v>249</v>
      </c>
      <c r="J42" s="66">
        <v>306</v>
      </c>
      <c r="K42" s="65" t="s">
        <v>250</v>
      </c>
      <c r="L42" s="65"/>
      <c r="M42" s="67">
        <v>46163</v>
      </c>
      <c r="N42" s="67">
        <v>46161</v>
      </c>
      <c r="O42" s="65" t="s">
        <v>156</v>
      </c>
      <c r="P42" s="65" t="s">
        <v>73</v>
      </c>
    </row>
    <row r="43" spans="1:16" s="68" customFormat="1" ht="25.5" x14ac:dyDescent="0.2">
      <c r="A43" s="64" t="str">
        <f>HYPERLINK("#'" &amp; factor_list_table[[#This Row],[Series Number]] &amp; "'!A1", factor_list_table[[#This Row],[Series Number]])</f>
        <v>H1_06 (307)</v>
      </c>
      <c r="B43" s="65" t="s">
        <v>31</v>
      </c>
      <c r="C43" s="66">
        <v>2006</v>
      </c>
      <c r="D43" s="65" t="s">
        <v>236</v>
      </c>
      <c r="E43" s="65" t="s">
        <v>251</v>
      </c>
      <c r="F43" s="65" t="s">
        <v>152</v>
      </c>
      <c r="G43" s="65" t="s">
        <v>153</v>
      </c>
      <c r="H43" s="66">
        <v>1</v>
      </c>
      <c r="I43" s="66" t="s">
        <v>252</v>
      </c>
      <c r="J43" s="66">
        <v>307</v>
      </c>
      <c r="K43" s="65" t="s">
        <v>253</v>
      </c>
      <c r="L43" s="65"/>
      <c r="M43" s="67">
        <v>46163</v>
      </c>
      <c r="N43" s="67">
        <v>46161</v>
      </c>
      <c r="O43" s="65" t="s">
        <v>156</v>
      </c>
      <c r="P43" s="65" t="s">
        <v>73</v>
      </c>
    </row>
    <row r="44" spans="1:16" s="68" customFormat="1" ht="25.5" x14ac:dyDescent="0.2">
      <c r="A44" s="64" t="str">
        <f>HYPERLINK("#'" &amp; factor_list_table[[#This Row],[Series Number]] &amp; "'!A1", factor_list_table[[#This Row],[Series Number]])</f>
        <v>H2_06 (308)</v>
      </c>
      <c r="B44" s="65" t="s">
        <v>31</v>
      </c>
      <c r="C44" s="66">
        <v>2006</v>
      </c>
      <c r="D44" s="65" t="s">
        <v>236</v>
      </c>
      <c r="E44" s="65" t="s">
        <v>251</v>
      </c>
      <c r="F44" s="65" t="s">
        <v>161</v>
      </c>
      <c r="G44" s="65" t="s">
        <v>153</v>
      </c>
      <c r="H44" s="66">
        <v>1</v>
      </c>
      <c r="I44" s="66" t="s">
        <v>254</v>
      </c>
      <c r="J44" s="66">
        <v>308</v>
      </c>
      <c r="K44" s="65" t="s">
        <v>255</v>
      </c>
      <c r="L44" s="65"/>
      <c r="M44" s="67">
        <v>46163</v>
      </c>
      <c r="N44" s="67">
        <v>46161</v>
      </c>
      <c r="O44" s="65" t="s">
        <v>156</v>
      </c>
      <c r="P44" s="65" t="s">
        <v>73</v>
      </c>
    </row>
    <row r="45" spans="1:16" s="68" customFormat="1" ht="25.5" x14ac:dyDescent="0.2">
      <c r="A45" s="64" t="str">
        <f>HYPERLINK("#'" &amp; factor_list_table[[#This Row],[Series Number]] &amp; "'!A1", factor_list_table[[#This Row],[Series Number]])</f>
        <v>G1_15 (309)</v>
      </c>
      <c r="B45" s="65" t="s">
        <v>31</v>
      </c>
      <c r="C45" s="66">
        <v>2015</v>
      </c>
      <c r="D45" s="65" t="s">
        <v>236</v>
      </c>
      <c r="E45" s="65" t="s">
        <v>237</v>
      </c>
      <c r="F45" s="65" t="s">
        <v>152</v>
      </c>
      <c r="G45" s="65" t="s">
        <v>153</v>
      </c>
      <c r="H45" s="66">
        <v>0</v>
      </c>
      <c r="I45" s="66" t="s">
        <v>256</v>
      </c>
      <c r="J45" s="66">
        <v>309</v>
      </c>
      <c r="K45" s="65" t="s">
        <v>257</v>
      </c>
      <c r="L45" s="65"/>
      <c r="M45" s="67">
        <v>46163</v>
      </c>
      <c r="N45" s="67">
        <v>46161</v>
      </c>
      <c r="O45" s="65" t="s">
        <v>156</v>
      </c>
      <c r="P45" s="65" t="s">
        <v>73</v>
      </c>
    </row>
    <row r="46" spans="1:16" s="68" customFormat="1" ht="25.5" x14ac:dyDescent="0.2">
      <c r="A46" s="64" t="str">
        <f>HYPERLINK("#'" &amp; factor_list_table[[#This Row],[Series Number]] &amp; "'!A1", factor_list_table[[#This Row],[Series Number]])</f>
        <v>G2_15 (310)</v>
      </c>
      <c r="B46" s="65" t="s">
        <v>31</v>
      </c>
      <c r="C46" s="66">
        <v>2015</v>
      </c>
      <c r="D46" s="65" t="s">
        <v>236</v>
      </c>
      <c r="E46" s="65" t="s">
        <v>237</v>
      </c>
      <c r="F46" s="65" t="s">
        <v>161</v>
      </c>
      <c r="G46" s="65" t="s">
        <v>153</v>
      </c>
      <c r="H46" s="66">
        <v>0</v>
      </c>
      <c r="I46" s="66" t="s">
        <v>258</v>
      </c>
      <c r="J46" s="66">
        <v>310</v>
      </c>
      <c r="K46" s="65" t="s">
        <v>259</v>
      </c>
      <c r="L46" s="65"/>
      <c r="M46" s="67">
        <v>46163</v>
      </c>
      <c r="N46" s="67">
        <v>46161</v>
      </c>
      <c r="O46" s="65" t="s">
        <v>156</v>
      </c>
      <c r="P46" s="65" t="s">
        <v>73</v>
      </c>
    </row>
    <row r="47" spans="1:16" s="68" customFormat="1" ht="25.5" x14ac:dyDescent="0.2">
      <c r="A47" s="64" t="str">
        <f>HYPERLINK("#'" &amp; factor_list_table[[#This Row],[Series Number]] &amp; "'!A1", factor_list_table[[#This Row],[Series Number]])</f>
        <v>H1_15 (311)</v>
      </c>
      <c r="B47" s="65" t="s">
        <v>31</v>
      </c>
      <c r="C47" s="66">
        <v>2015</v>
      </c>
      <c r="D47" s="65" t="s">
        <v>236</v>
      </c>
      <c r="E47" s="65" t="s">
        <v>251</v>
      </c>
      <c r="F47" s="65" t="s">
        <v>152</v>
      </c>
      <c r="G47" s="65" t="s">
        <v>153</v>
      </c>
      <c r="H47" s="66">
        <v>0</v>
      </c>
      <c r="I47" s="66" t="s">
        <v>260</v>
      </c>
      <c r="J47" s="66">
        <v>311</v>
      </c>
      <c r="K47" s="65" t="s">
        <v>261</v>
      </c>
      <c r="L47" s="65"/>
      <c r="M47" s="67">
        <v>46163</v>
      </c>
      <c r="N47" s="67">
        <v>46161</v>
      </c>
      <c r="O47" s="65" t="s">
        <v>156</v>
      </c>
      <c r="P47" s="65" t="s">
        <v>73</v>
      </c>
    </row>
    <row r="48" spans="1:16" s="68" customFormat="1" ht="25.5" x14ac:dyDescent="0.2">
      <c r="A48" s="64" t="str">
        <f>HYPERLINK("#'" &amp; factor_list_table[[#This Row],[Series Number]] &amp; "'!A1", factor_list_table[[#This Row],[Series Number]])</f>
        <v>H2_15 (312)</v>
      </c>
      <c r="B48" s="65" t="s">
        <v>31</v>
      </c>
      <c r="C48" s="66">
        <v>2015</v>
      </c>
      <c r="D48" s="65" t="s">
        <v>236</v>
      </c>
      <c r="E48" s="65" t="s">
        <v>251</v>
      </c>
      <c r="F48" s="65" t="s">
        <v>161</v>
      </c>
      <c r="G48" s="65" t="s">
        <v>153</v>
      </c>
      <c r="H48" s="66">
        <v>0</v>
      </c>
      <c r="I48" s="66" t="s">
        <v>262</v>
      </c>
      <c r="J48" s="66">
        <v>312</v>
      </c>
      <c r="K48" s="65" t="s">
        <v>263</v>
      </c>
      <c r="L48" s="65"/>
      <c r="M48" s="67">
        <v>46163</v>
      </c>
      <c r="N48" s="67">
        <v>46161</v>
      </c>
      <c r="O48" s="65" t="s">
        <v>156</v>
      </c>
      <c r="P48" s="65" t="s">
        <v>73</v>
      </c>
    </row>
    <row r="49" spans="1:16" s="68" customFormat="1" ht="25.5" x14ac:dyDescent="0.2">
      <c r="A49" s="64" t="str">
        <f>HYPERLINK("#'" &amp; factor_list_table[[#This Row],[Series Number]] &amp; "'!A1", factor_list_table[[#This Row],[Series Number]])</f>
        <v>K (313)</v>
      </c>
      <c r="B49" s="65" t="s">
        <v>31</v>
      </c>
      <c r="C49" s="66">
        <v>1987</v>
      </c>
      <c r="D49" s="65" t="s">
        <v>264</v>
      </c>
      <c r="E49" s="65" t="s">
        <v>265</v>
      </c>
      <c r="F49" s="65" t="s">
        <v>229</v>
      </c>
      <c r="G49" s="65" t="s">
        <v>153</v>
      </c>
      <c r="H49" s="66">
        <v>2</v>
      </c>
      <c r="I49" s="66" t="s">
        <v>266</v>
      </c>
      <c r="J49" s="66">
        <v>313</v>
      </c>
      <c r="K49" s="65" t="s">
        <v>267</v>
      </c>
      <c r="L49" s="65"/>
      <c r="M49" s="67">
        <v>46163</v>
      </c>
      <c r="N49" s="67">
        <v>46161</v>
      </c>
      <c r="O49" s="65" t="s">
        <v>156</v>
      </c>
      <c r="P49" s="65" t="s">
        <v>73</v>
      </c>
    </row>
    <row r="50" spans="1:16" s="68" customFormat="1" ht="25.5" x14ac:dyDescent="0.2">
      <c r="A50" s="64" t="str">
        <f>HYPERLINK("#'" &amp; factor_list_table[[#This Row],[Series Number]] &amp; "'!A1", factor_list_table[[#This Row],[Series Number]])</f>
        <v>K_06 (314)</v>
      </c>
      <c r="B50" s="65" t="s">
        <v>31</v>
      </c>
      <c r="C50" s="66">
        <v>2006</v>
      </c>
      <c r="D50" s="65" t="s">
        <v>264</v>
      </c>
      <c r="E50" s="65" t="s">
        <v>265</v>
      </c>
      <c r="F50" s="65" t="s">
        <v>229</v>
      </c>
      <c r="G50" s="65" t="s">
        <v>153</v>
      </c>
      <c r="H50" s="66">
        <v>1</v>
      </c>
      <c r="I50" s="66" t="s">
        <v>268</v>
      </c>
      <c r="J50" s="66">
        <v>314</v>
      </c>
      <c r="K50" s="65" t="s">
        <v>269</v>
      </c>
      <c r="L50" s="65"/>
      <c r="M50" s="67">
        <v>46163</v>
      </c>
      <c r="N50" s="67">
        <v>46161</v>
      </c>
      <c r="O50" s="65" t="s">
        <v>156</v>
      </c>
      <c r="P50" s="65" t="s">
        <v>73</v>
      </c>
    </row>
    <row r="51" spans="1:16" s="68" customFormat="1" ht="25.5" x14ac:dyDescent="0.2">
      <c r="A51" s="64" t="str">
        <f>HYPERLINK("#'" &amp; factor_list_table[[#This Row],[Series Number]] &amp; "'!A1", factor_list_table[[#This Row],[Series Number]])</f>
        <v>K_15_65 (315)</v>
      </c>
      <c r="B51" s="65" t="s">
        <v>31</v>
      </c>
      <c r="C51" s="66">
        <v>2015</v>
      </c>
      <c r="D51" s="65" t="s">
        <v>264</v>
      </c>
      <c r="E51" s="65" t="s">
        <v>270</v>
      </c>
      <c r="F51" s="65" t="s">
        <v>229</v>
      </c>
      <c r="G51" s="65" t="s">
        <v>153</v>
      </c>
      <c r="H51" s="66">
        <v>0</v>
      </c>
      <c r="I51" s="66" t="s">
        <v>271</v>
      </c>
      <c r="J51" s="66">
        <v>315</v>
      </c>
      <c r="K51" s="65" t="s">
        <v>272</v>
      </c>
      <c r="L51" s="65"/>
      <c r="M51" s="67">
        <v>46163</v>
      </c>
      <c r="N51" s="67">
        <v>46161</v>
      </c>
      <c r="O51" s="65" t="s">
        <v>156</v>
      </c>
      <c r="P51" s="65" t="s">
        <v>73</v>
      </c>
    </row>
    <row r="52" spans="1:16" s="68" customFormat="1" ht="25.5" x14ac:dyDescent="0.2">
      <c r="A52" s="64" t="str">
        <f>HYPERLINK("#'" &amp; factor_list_table[[#This Row],[Series Number]] &amp; "'!A1", factor_list_table[[#This Row],[Series Number]])</f>
        <v>K_15_66 (316)</v>
      </c>
      <c r="B52" s="65" t="s">
        <v>31</v>
      </c>
      <c r="C52" s="66">
        <v>2015</v>
      </c>
      <c r="D52" s="65" t="s">
        <v>264</v>
      </c>
      <c r="E52" s="65" t="s">
        <v>273</v>
      </c>
      <c r="F52" s="65" t="s">
        <v>229</v>
      </c>
      <c r="G52" s="65" t="s">
        <v>153</v>
      </c>
      <c r="H52" s="66">
        <v>0</v>
      </c>
      <c r="I52" s="66" t="s">
        <v>274</v>
      </c>
      <c r="J52" s="66">
        <v>316</v>
      </c>
      <c r="K52" s="65" t="s">
        <v>275</v>
      </c>
      <c r="L52" s="65"/>
      <c r="M52" s="67">
        <v>46163</v>
      </c>
      <c r="N52" s="67">
        <v>46161</v>
      </c>
      <c r="O52" s="65" t="s">
        <v>156</v>
      </c>
      <c r="P52" s="65" t="s">
        <v>73</v>
      </c>
    </row>
    <row r="53" spans="1:16" s="68" customFormat="1" ht="25.5" x14ac:dyDescent="0.2">
      <c r="A53" s="64" t="str">
        <f>HYPERLINK("#'" &amp; factor_list_table[[#This Row],[Series Number]] &amp; "'!A1", factor_list_table[[#This Row],[Series Number]])</f>
        <v>K_15_67 (317)</v>
      </c>
      <c r="B53" s="65" t="s">
        <v>31</v>
      </c>
      <c r="C53" s="66">
        <v>2015</v>
      </c>
      <c r="D53" s="65" t="s">
        <v>264</v>
      </c>
      <c r="E53" s="65" t="s">
        <v>276</v>
      </c>
      <c r="F53" s="65" t="s">
        <v>229</v>
      </c>
      <c r="G53" s="65" t="s">
        <v>153</v>
      </c>
      <c r="H53" s="66">
        <v>0</v>
      </c>
      <c r="I53" s="66" t="s">
        <v>277</v>
      </c>
      <c r="J53" s="66">
        <v>317</v>
      </c>
      <c r="K53" s="65" t="s">
        <v>278</v>
      </c>
      <c r="L53" s="65"/>
      <c r="M53" s="67">
        <v>46163</v>
      </c>
      <c r="N53" s="67">
        <v>46161</v>
      </c>
      <c r="O53" s="65" t="s">
        <v>156</v>
      </c>
      <c r="P53" s="65" t="s">
        <v>73</v>
      </c>
    </row>
    <row r="54" spans="1:16" s="68" customFormat="1" ht="25.5" x14ac:dyDescent="0.2">
      <c r="A54" s="64" t="str">
        <f>HYPERLINK("#'" &amp; factor_list_table[[#This Row],[Series Number]] &amp; "'!A1", factor_list_table[[#This Row],[Series Number]])</f>
        <v>K_15_68 (318)</v>
      </c>
      <c r="B54" s="65" t="s">
        <v>31</v>
      </c>
      <c r="C54" s="66">
        <v>2015</v>
      </c>
      <c r="D54" s="65" t="s">
        <v>264</v>
      </c>
      <c r="E54" s="65" t="s">
        <v>279</v>
      </c>
      <c r="F54" s="65" t="s">
        <v>229</v>
      </c>
      <c r="G54" s="65" t="s">
        <v>153</v>
      </c>
      <c r="H54" s="66">
        <v>0</v>
      </c>
      <c r="I54" s="66" t="s">
        <v>280</v>
      </c>
      <c r="J54" s="66">
        <v>318</v>
      </c>
      <c r="K54" s="65" t="s">
        <v>281</v>
      </c>
      <c r="L54" s="65"/>
      <c r="M54" s="67">
        <v>46163</v>
      </c>
      <c r="N54" s="67">
        <v>46161</v>
      </c>
      <c r="O54" s="65" t="s">
        <v>156</v>
      </c>
      <c r="P54" s="65" t="s">
        <v>73</v>
      </c>
    </row>
    <row r="55" spans="1:16" s="68" customFormat="1" ht="25.5" x14ac:dyDescent="0.2">
      <c r="A55" s="64" t="str">
        <f>HYPERLINK("#'" &amp; factor_list_table[[#This Row],[Series Number]] &amp; "'!A1", factor_list_table[[#This Row],[Series Number]])</f>
        <v>M (319)</v>
      </c>
      <c r="B55" s="65" t="s">
        <v>31</v>
      </c>
      <c r="C55" s="66">
        <v>1987</v>
      </c>
      <c r="D55" s="65" t="s">
        <v>264</v>
      </c>
      <c r="E55" s="65" t="s">
        <v>282</v>
      </c>
      <c r="F55" s="65" t="s">
        <v>229</v>
      </c>
      <c r="G55" s="65" t="s">
        <v>153</v>
      </c>
      <c r="H55" s="66">
        <v>2</v>
      </c>
      <c r="I55" s="66" t="s">
        <v>283</v>
      </c>
      <c r="J55" s="66">
        <v>319</v>
      </c>
      <c r="K55" s="65" t="s">
        <v>284</v>
      </c>
      <c r="L55" s="65"/>
      <c r="M55" s="67">
        <v>46163</v>
      </c>
      <c r="N55" s="67">
        <v>46161</v>
      </c>
      <c r="O55" s="65" t="s">
        <v>156</v>
      </c>
      <c r="P55" s="65" t="s">
        <v>73</v>
      </c>
    </row>
    <row r="56" spans="1:16" s="68" customFormat="1" ht="25.5" x14ac:dyDescent="0.2">
      <c r="A56" s="64" t="str">
        <f>HYPERLINK("#'" &amp; factor_list_table[[#This Row],[Series Number]] &amp; "'!A1", factor_list_table[[#This Row],[Series Number]])</f>
        <v>N (320)</v>
      </c>
      <c r="B56" s="65" t="s">
        <v>31</v>
      </c>
      <c r="C56" s="66">
        <v>1987</v>
      </c>
      <c r="D56" s="65" t="s">
        <v>285</v>
      </c>
      <c r="E56" s="65" t="s">
        <v>286</v>
      </c>
      <c r="F56" s="65" t="s">
        <v>176</v>
      </c>
      <c r="G56" s="65" t="s">
        <v>287</v>
      </c>
      <c r="H56" s="66">
        <v>2</v>
      </c>
      <c r="I56" s="66" t="s">
        <v>288</v>
      </c>
      <c r="J56" s="66">
        <v>320</v>
      </c>
      <c r="K56" s="65" t="s">
        <v>289</v>
      </c>
      <c r="L56" s="65"/>
      <c r="M56" s="67">
        <v>46163</v>
      </c>
      <c r="N56" s="67">
        <v>46161</v>
      </c>
      <c r="O56" s="65" t="s">
        <v>156</v>
      </c>
      <c r="P56" s="65" t="s">
        <v>73</v>
      </c>
    </row>
    <row r="57" spans="1:16" s="68" customFormat="1" ht="25.5" x14ac:dyDescent="0.2">
      <c r="A57" s="64" t="str">
        <f>HYPERLINK("#'" &amp; factor_list_table[[#This Row],[Series Number]] &amp; "'!A1", factor_list_table[[#This Row],[Series Number]])</f>
        <v>P (321)</v>
      </c>
      <c r="B57" s="65" t="s">
        <v>31</v>
      </c>
      <c r="C57" s="66">
        <v>1987</v>
      </c>
      <c r="D57" s="65" t="s">
        <v>285</v>
      </c>
      <c r="E57" s="65" t="s">
        <v>290</v>
      </c>
      <c r="F57" s="65" t="s">
        <v>176</v>
      </c>
      <c r="G57" s="65" t="s">
        <v>287</v>
      </c>
      <c r="H57" s="66">
        <v>2</v>
      </c>
      <c r="I57" s="66" t="s">
        <v>291</v>
      </c>
      <c r="J57" s="66">
        <v>321</v>
      </c>
      <c r="K57" s="65" t="s">
        <v>292</v>
      </c>
      <c r="L57" s="65"/>
      <c r="M57" s="67">
        <v>46163</v>
      </c>
      <c r="N57" s="67">
        <v>46161</v>
      </c>
      <c r="O57" s="65" t="s">
        <v>156</v>
      </c>
      <c r="P57" s="65" t="s">
        <v>73</v>
      </c>
    </row>
    <row r="58" spans="1:16" s="68" customFormat="1" ht="25.5" x14ac:dyDescent="0.2">
      <c r="A58" s="64" t="str">
        <f>HYPERLINK("#'" &amp; factor_list_table[[#This Row],[Series Number]] &amp; "'!A1", factor_list_table[[#This Row],[Series Number]])</f>
        <v>Q1 (322)</v>
      </c>
      <c r="B58" s="65" t="s">
        <v>31</v>
      </c>
      <c r="C58" s="66">
        <v>1987</v>
      </c>
      <c r="D58" s="65" t="s">
        <v>285</v>
      </c>
      <c r="E58" s="65" t="s">
        <v>293</v>
      </c>
      <c r="F58" s="65" t="s">
        <v>176</v>
      </c>
      <c r="G58" s="65" t="s">
        <v>294</v>
      </c>
      <c r="H58" s="66">
        <v>2</v>
      </c>
      <c r="I58" s="66" t="s">
        <v>295</v>
      </c>
      <c r="J58" s="66">
        <v>322</v>
      </c>
      <c r="K58" s="65" t="s">
        <v>296</v>
      </c>
      <c r="L58" s="65"/>
      <c r="M58" s="67">
        <v>46163</v>
      </c>
      <c r="N58" s="67">
        <v>46161</v>
      </c>
      <c r="O58" s="65" t="s">
        <v>156</v>
      </c>
      <c r="P58" s="65" t="s">
        <v>73</v>
      </c>
    </row>
    <row r="59" spans="1:16" s="68" customFormat="1" ht="25.5" x14ac:dyDescent="0.2">
      <c r="A59" s="64" t="str">
        <f>HYPERLINK("#'" &amp; factor_list_table[[#This Row],[Series Number]] &amp; "'!A1", factor_list_table[[#This Row],[Series Number]])</f>
        <v>Q2 (323)</v>
      </c>
      <c r="B59" s="65" t="s">
        <v>31</v>
      </c>
      <c r="C59" s="66">
        <v>1987</v>
      </c>
      <c r="D59" s="65" t="s">
        <v>285</v>
      </c>
      <c r="E59" s="65" t="s">
        <v>297</v>
      </c>
      <c r="F59" s="65" t="s">
        <v>176</v>
      </c>
      <c r="G59" s="65" t="s">
        <v>294</v>
      </c>
      <c r="H59" s="66">
        <v>2</v>
      </c>
      <c r="I59" s="66" t="s">
        <v>298</v>
      </c>
      <c r="J59" s="66">
        <v>323</v>
      </c>
      <c r="K59" s="65" t="s">
        <v>299</v>
      </c>
      <c r="L59" s="65"/>
      <c r="M59" s="67">
        <v>46163</v>
      </c>
      <c r="N59" s="67">
        <v>46161</v>
      </c>
      <c r="O59" s="65" t="s">
        <v>156</v>
      </c>
      <c r="P59" s="65" t="s">
        <v>73</v>
      </c>
    </row>
    <row r="60" spans="1:16" s="68" customFormat="1" ht="25.5" x14ac:dyDescent="0.2">
      <c r="A60" s="64" t="str">
        <f>HYPERLINK("#'" &amp; factor_list_table[[#This Row],[Series Number]] &amp; "'!A1", factor_list_table[[#This Row],[Series Number]])</f>
        <v>R (324)</v>
      </c>
      <c r="B60" s="65" t="s">
        <v>31</v>
      </c>
      <c r="C60" s="66">
        <v>1987</v>
      </c>
      <c r="D60" s="65" t="s">
        <v>285</v>
      </c>
      <c r="E60" s="65" t="s">
        <v>300</v>
      </c>
      <c r="F60" s="65" t="s">
        <v>176</v>
      </c>
      <c r="G60" s="65" t="s">
        <v>294</v>
      </c>
      <c r="H60" s="66">
        <v>2</v>
      </c>
      <c r="I60" s="66" t="s">
        <v>301</v>
      </c>
      <c r="J60" s="66">
        <v>324</v>
      </c>
      <c r="K60" s="65" t="s">
        <v>302</v>
      </c>
      <c r="L60" s="65"/>
      <c r="M60" s="67">
        <v>46163</v>
      </c>
      <c r="N60" s="67">
        <v>46161</v>
      </c>
      <c r="O60" s="65" t="s">
        <v>156</v>
      </c>
      <c r="P60" s="65" t="s">
        <v>73</v>
      </c>
    </row>
    <row r="61" spans="1:16" s="68" customFormat="1" ht="25.5" x14ac:dyDescent="0.2">
      <c r="A61" s="64" t="str">
        <f>HYPERLINK("#'" &amp; factor_list_table[[#This Row],[Series Number]] &amp; "'!A1", factor_list_table[[#This Row],[Series Number]])</f>
        <v>S1 (325)</v>
      </c>
      <c r="B61" s="65" t="s">
        <v>31</v>
      </c>
      <c r="C61" s="66">
        <v>1987</v>
      </c>
      <c r="D61" s="65" t="s">
        <v>285</v>
      </c>
      <c r="E61" s="65" t="s">
        <v>293</v>
      </c>
      <c r="F61" s="65" t="s">
        <v>176</v>
      </c>
      <c r="G61" s="65" t="s">
        <v>294</v>
      </c>
      <c r="H61" s="66">
        <v>2</v>
      </c>
      <c r="I61" s="66" t="s">
        <v>303</v>
      </c>
      <c r="J61" s="66">
        <v>325</v>
      </c>
      <c r="K61" s="65" t="s">
        <v>304</v>
      </c>
      <c r="L61" s="65"/>
      <c r="M61" s="67">
        <v>46163</v>
      </c>
      <c r="N61" s="67">
        <v>46161</v>
      </c>
      <c r="O61" s="65" t="s">
        <v>156</v>
      </c>
      <c r="P61" s="65" t="s">
        <v>73</v>
      </c>
    </row>
    <row r="62" spans="1:16" s="68" customFormat="1" ht="25.5" x14ac:dyDescent="0.2">
      <c r="A62" s="64" t="str">
        <f>HYPERLINK("#'" &amp; factor_list_table[[#This Row],[Series Number]] &amp; "'!A1", factor_list_table[[#This Row],[Series Number]])</f>
        <v>S2 (326)</v>
      </c>
      <c r="B62" s="65" t="s">
        <v>31</v>
      </c>
      <c r="C62" s="66">
        <v>1987</v>
      </c>
      <c r="D62" s="65" t="s">
        <v>285</v>
      </c>
      <c r="E62" s="65" t="s">
        <v>305</v>
      </c>
      <c r="F62" s="65" t="s">
        <v>176</v>
      </c>
      <c r="G62" s="65" t="s">
        <v>294</v>
      </c>
      <c r="H62" s="66">
        <v>2</v>
      </c>
      <c r="I62" s="66" t="s">
        <v>306</v>
      </c>
      <c r="J62" s="66">
        <v>326</v>
      </c>
      <c r="K62" s="65" t="s">
        <v>307</v>
      </c>
      <c r="L62" s="65"/>
      <c r="M62" s="67">
        <v>46163</v>
      </c>
      <c r="N62" s="67">
        <v>46161</v>
      </c>
      <c r="O62" s="65" t="s">
        <v>156</v>
      </c>
      <c r="P62" s="65" t="s">
        <v>73</v>
      </c>
    </row>
    <row r="63" spans="1:16" s="68" customFormat="1" ht="25.5" x14ac:dyDescent="0.2">
      <c r="A63" s="64" t="str">
        <f>HYPERLINK("#'" &amp; factor_list_table[[#This Row],[Series Number]] &amp; "'!A1", factor_list_table[[#This Row],[Series Number]])</f>
        <v>T1 (327)</v>
      </c>
      <c r="B63" s="65" t="s">
        <v>31</v>
      </c>
      <c r="C63" s="66">
        <v>1987</v>
      </c>
      <c r="D63" s="65" t="s">
        <v>285</v>
      </c>
      <c r="E63" s="65" t="s">
        <v>293</v>
      </c>
      <c r="F63" s="65" t="s">
        <v>176</v>
      </c>
      <c r="G63" s="65" t="s">
        <v>294</v>
      </c>
      <c r="H63" s="66">
        <v>2</v>
      </c>
      <c r="I63" s="66" t="s">
        <v>308</v>
      </c>
      <c r="J63" s="66">
        <v>327</v>
      </c>
      <c r="K63" s="65" t="s">
        <v>309</v>
      </c>
      <c r="L63" s="65"/>
      <c r="M63" s="67">
        <v>46163</v>
      </c>
      <c r="N63" s="67">
        <v>46161</v>
      </c>
      <c r="O63" s="65" t="s">
        <v>156</v>
      </c>
      <c r="P63" s="65" t="s">
        <v>73</v>
      </c>
    </row>
    <row r="64" spans="1:16" s="68" customFormat="1" ht="25.5" x14ac:dyDescent="0.2">
      <c r="A64" s="64" t="str">
        <f>HYPERLINK("#'" &amp; factor_list_table[[#This Row],[Series Number]] &amp; "'!A1", factor_list_table[[#This Row],[Series Number]])</f>
        <v>T2 (328)</v>
      </c>
      <c r="B64" s="65" t="s">
        <v>31</v>
      </c>
      <c r="C64" s="66">
        <v>1987</v>
      </c>
      <c r="D64" s="65" t="s">
        <v>285</v>
      </c>
      <c r="E64" s="65" t="s">
        <v>305</v>
      </c>
      <c r="F64" s="65" t="s">
        <v>176</v>
      </c>
      <c r="G64" s="65" t="s">
        <v>294</v>
      </c>
      <c r="H64" s="66">
        <v>2</v>
      </c>
      <c r="I64" s="66" t="s">
        <v>310</v>
      </c>
      <c r="J64" s="66">
        <v>328</v>
      </c>
      <c r="K64" s="65" t="s">
        <v>311</v>
      </c>
      <c r="L64" s="65"/>
      <c r="M64" s="67">
        <v>46163</v>
      </c>
      <c r="N64" s="67">
        <v>46161</v>
      </c>
      <c r="O64" s="65" t="s">
        <v>156</v>
      </c>
      <c r="P64" s="65" t="s">
        <v>73</v>
      </c>
    </row>
    <row r="65" spans="1:16" s="68" customFormat="1" ht="25.5" x14ac:dyDescent="0.2">
      <c r="A65" s="64" t="str">
        <f>HYPERLINK("#'" &amp; factor_list_table[[#This Row],[Series Number]] &amp; "'!A1", factor_list_table[[#This Row],[Series Number]])</f>
        <v>U1 (329)</v>
      </c>
      <c r="B65" s="65" t="s">
        <v>31</v>
      </c>
      <c r="C65" s="66">
        <v>1987</v>
      </c>
      <c r="D65" s="65" t="s">
        <v>285</v>
      </c>
      <c r="E65" s="65" t="s">
        <v>293</v>
      </c>
      <c r="F65" s="65" t="s">
        <v>176</v>
      </c>
      <c r="G65" s="65" t="s">
        <v>294</v>
      </c>
      <c r="H65" s="66">
        <v>2</v>
      </c>
      <c r="I65" s="66" t="s">
        <v>312</v>
      </c>
      <c r="J65" s="66">
        <v>329</v>
      </c>
      <c r="K65" s="65" t="s">
        <v>313</v>
      </c>
      <c r="L65" s="65"/>
      <c r="M65" s="67">
        <v>46163</v>
      </c>
      <c r="N65" s="67">
        <v>46161</v>
      </c>
      <c r="O65" s="65" t="s">
        <v>156</v>
      </c>
      <c r="P65" s="65" t="s">
        <v>73</v>
      </c>
    </row>
    <row r="66" spans="1:16" s="68" customFormat="1" ht="25.5" x14ac:dyDescent="0.2">
      <c r="A66" s="64" t="str">
        <f>HYPERLINK("#'" &amp; factor_list_table[[#This Row],[Series Number]] &amp; "'!A1", factor_list_table[[#This Row],[Series Number]])</f>
        <v>U2 (330)</v>
      </c>
      <c r="B66" s="65" t="s">
        <v>31</v>
      </c>
      <c r="C66" s="66">
        <v>1987</v>
      </c>
      <c r="D66" s="65" t="s">
        <v>285</v>
      </c>
      <c r="E66" s="65" t="s">
        <v>305</v>
      </c>
      <c r="F66" s="65" t="s">
        <v>176</v>
      </c>
      <c r="G66" s="65" t="s">
        <v>294</v>
      </c>
      <c r="H66" s="66">
        <v>2</v>
      </c>
      <c r="I66" s="66" t="s">
        <v>314</v>
      </c>
      <c r="J66" s="66">
        <v>330</v>
      </c>
      <c r="K66" s="65" t="s">
        <v>315</v>
      </c>
      <c r="L66" s="65"/>
      <c r="M66" s="67">
        <v>46163</v>
      </c>
      <c r="N66" s="67">
        <v>46161</v>
      </c>
      <c r="O66" s="65" t="s">
        <v>156</v>
      </c>
      <c r="P66" s="65" t="s">
        <v>73</v>
      </c>
    </row>
    <row r="67" spans="1:16" s="68" customFormat="1" ht="25.5" x14ac:dyDescent="0.2">
      <c r="A67" s="64" t="str">
        <f>HYPERLINK("#'" &amp; factor_list_table[[#This Row],[Series Number]] &amp; "'!A1", factor_list_table[[#This Row],[Series Number]])</f>
        <v>Q1_06 (331)</v>
      </c>
      <c r="B67" s="65" t="s">
        <v>31</v>
      </c>
      <c r="C67" s="66">
        <v>2006</v>
      </c>
      <c r="D67" s="65" t="s">
        <v>285</v>
      </c>
      <c r="E67" s="65" t="s">
        <v>316</v>
      </c>
      <c r="F67" s="65" t="s">
        <v>176</v>
      </c>
      <c r="G67" s="65" t="s">
        <v>294</v>
      </c>
      <c r="H67" s="66">
        <v>1</v>
      </c>
      <c r="I67" s="66" t="s">
        <v>317</v>
      </c>
      <c r="J67" s="66">
        <v>331</v>
      </c>
      <c r="K67" s="65" t="s">
        <v>318</v>
      </c>
      <c r="L67" s="65"/>
      <c r="M67" s="67">
        <v>46163</v>
      </c>
      <c r="N67" s="67">
        <v>46161</v>
      </c>
      <c r="O67" s="65" t="s">
        <v>156</v>
      </c>
      <c r="P67" s="65" t="s">
        <v>73</v>
      </c>
    </row>
    <row r="68" spans="1:16" s="68" customFormat="1" ht="25.5" x14ac:dyDescent="0.2">
      <c r="A68" s="64" t="str">
        <f>HYPERLINK("#'" &amp; factor_list_table[[#This Row],[Series Number]] &amp; "'!A1", factor_list_table[[#This Row],[Series Number]])</f>
        <v>Q2_06 (332)</v>
      </c>
      <c r="B68" s="65" t="s">
        <v>31</v>
      </c>
      <c r="C68" s="66">
        <v>2006</v>
      </c>
      <c r="D68" s="65" t="s">
        <v>285</v>
      </c>
      <c r="E68" s="65" t="s">
        <v>319</v>
      </c>
      <c r="F68" s="65" t="s">
        <v>176</v>
      </c>
      <c r="G68" s="65" t="s">
        <v>294</v>
      </c>
      <c r="H68" s="66">
        <v>1</v>
      </c>
      <c r="I68" s="66" t="s">
        <v>320</v>
      </c>
      <c r="J68" s="66">
        <v>332</v>
      </c>
      <c r="K68" s="65" t="s">
        <v>321</v>
      </c>
      <c r="L68" s="65"/>
      <c r="M68" s="67">
        <v>46163</v>
      </c>
      <c r="N68" s="67">
        <v>46161</v>
      </c>
      <c r="O68" s="65" t="s">
        <v>156</v>
      </c>
      <c r="P68" s="65" t="s">
        <v>73</v>
      </c>
    </row>
    <row r="69" spans="1:16" s="68" customFormat="1" ht="25.5" x14ac:dyDescent="0.2">
      <c r="A69" s="64" t="str">
        <f>HYPERLINK("#'" &amp; factor_list_table[[#This Row],[Series Number]] &amp; "'!A1", factor_list_table[[#This Row],[Series Number]])</f>
        <v>R1_06 (333)</v>
      </c>
      <c r="B69" s="65" t="s">
        <v>31</v>
      </c>
      <c r="C69" s="66">
        <v>2006</v>
      </c>
      <c r="D69" s="65" t="s">
        <v>285</v>
      </c>
      <c r="E69" s="65" t="s">
        <v>322</v>
      </c>
      <c r="F69" s="65" t="s">
        <v>176</v>
      </c>
      <c r="G69" s="65" t="s">
        <v>287</v>
      </c>
      <c r="H69" s="66">
        <v>1</v>
      </c>
      <c r="I69" s="66" t="s">
        <v>323</v>
      </c>
      <c r="J69" s="66">
        <v>333</v>
      </c>
      <c r="K69" s="65" t="s">
        <v>324</v>
      </c>
      <c r="L69" s="65"/>
      <c r="M69" s="67">
        <v>46163</v>
      </c>
      <c r="N69" s="67">
        <v>46161</v>
      </c>
      <c r="O69" s="65" t="s">
        <v>156</v>
      </c>
      <c r="P69" s="65" t="s">
        <v>73</v>
      </c>
    </row>
    <row r="70" spans="1:16" s="68" customFormat="1" ht="25.5" x14ac:dyDescent="0.2">
      <c r="A70" s="64" t="str">
        <f>HYPERLINK("#'" &amp; factor_list_table[[#This Row],[Series Number]] &amp; "'!A1", factor_list_table[[#This Row],[Series Number]])</f>
        <v>R2_06 (334)</v>
      </c>
      <c r="B70" s="65" t="s">
        <v>31</v>
      </c>
      <c r="C70" s="66">
        <v>2006</v>
      </c>
      <c r="D70" s="65" t="s">
        <v>285</v>
      </c>
      <c r="E70" s="65" t="s">
        <v>325</v>
      </c>
      <c r="F70" s="65" t="s">
        <v>176</v>
      </c>
      <c r="G70" s="65" t="s">
        <v>287</v>
      </c>
      <c r="H70" s="66">
        <v>1</v>
      </c>
      <c r="I70" s="66" t="s">
        <v>326</v>
      </c>
      <c r="J70" s="66">
        <v>334</v>
      </c>
      <c r="K70" s="65" t="s">
        <v>327</v>
      </c>
      <c r="L70" s="65"/>
      <c r="M70" s="67">
        <v>46163</v>
      </c>
      <c r="N70" s="67">
        <v>46161</v>
      </c>
      <c r="O70" s="65" t="s">
        <v>156</v>
      </c>
      <c r="P70" s="65" t="s">
        <v>73</v>
      </c>
    </row>
    <row r="71" spans="1:16" s="68" customFormat="1" ht="25.5" x14ac:dyDescent="0.2">
      <c r="A71" s="64" t="str">
        <f>HYPERLINK("#'" &amp; factor_list_table[[#This Row],[Series Number]] &amp; "'!A1", factor_list_table[[#This Row],[Series Number]])</f>
        <v>Q_15 (335)</v>
      </c>
      <c r="B71" s="65" t="s">
        <v>31</v>
      </c>
      <c r="C71" s="66">
        <v>2015</v>
      </c>
      <c r="D71" s="65" t="s">
        <v>285</v>
      </c>
      <c r="E71" s="65" t="s">
        <v>328</v>
      </c>
      <c r="F71" s="65" t="s">
        <v>176</v>
      </c>
      <c r="G71" s="65" t="s">
        <v>329</v>
      </c>
      <c r="H71" s="66">
        <v>0</v>
      </c>
      <c r="I71" s="66" t="s">
        <v>330</v>
      </c>
      <c r="J71" s="66">
        <v>335</v>
      </c>
      <c r="K71" s="65" t="s">
        <v>331</v>
      </c>
      <c r="L71" s="65"/>
      <c r="M71" s="67">
        <v>46163</v>
      </c>
      <c r="N71" s="67">
        <v>46161</v>
      </c>
      <c r="O71" s="65" t="s">
        <v>156</v>
      </c>
      <c r="P71" s="65" t="s">
        <v>73</v>
      </c>
    </row>
    <row r="72" spans="1:16" s="68" customFormat="1" ht="25.5" x14ac:dyDescent="0.2">
      <c r="A72" s="64" t="str">
        <f>HYPERLINK("#'" &amp; factor_list_table[[#This Row],[Series Number]] &amp; "'!A1", factor_list_table[[#This Row],[Series Number]])</f>
        <v>R_15 (336)</v>
      </c>
      <c r="B72" s="65" t="s">
        <v>31</v>
      </c>
      <c r="C72" s="66">
        <v>2015</v>
      </c>
      <c r="D72" s="65" t="s">
        <v>285</v>
      </c>
      <c r="E72" s="65" t="s">
        <v>322</v>
      </c>
      <c r="F72" s="65" t="s">
        <v>176</v>
      </c>
      <c r="G72" s="65" t="s">
        <v>329</v>
      </c>
      <c r="H72" s="66">
        <v>0</v>
      </c>
      <c r="I72" s="66" t="s">
        <v>332</v>
      </c>
      <c r="J72" s="66">
        <v>336</v>
      </c>
      <c r="K72" s="65" t="s">
        <v>333</v>
      </c>
      <c r="L72" s="65"/>
      <c r="M72" s="67">
        <v>46163</v>
      </c>
      <c r="N72" s="67">
        <v>46161</v>
      </c>
      <c r="O72" s="65" t="s">
        <v>156</v>
      </c>
      <c r="P72" s="65" t="s">
        <v>73</v>
      </c>
    </row>
    <row r="73" spans="1:16" ht="25.5" x14ac:dyDescent="0.2">
      <c r="A73" s="64" t="str">
        <f>HYPERLINK("#'" &amp; factor_list_table[[#This Row],[Series Number]] &amp; "'!A1", factor_list_table[[#This Row],[Series Number]])</f>
        <v>A (401)</v>
      </c>
      <c r="B73" s="65" t="s">
        <v>31</v>
      </c>
      <c r="C73" s="66">
        <v>2015</v>
      </c>
      <c r="D73" s="65" t="s">
        <v>334</v>
      </c>
      <c r="E73" s="65" t="s">
        <v>335</v>
      </c>
      <c r="F73" s="65" t="s">
        <v>176</v>
      </c>
      <c r="G73" s="65" t="s">
        <v>336</v>
      </c>
      <c r="H73" s="66">
        <v>0</v>
      </c>
      <c r="I73" s="66" t="s">
        <v>337</v>
      </c>
      <c r="J73" s="66">
        <v>401</v>
      </c>
      <c r="K73" s="65" t="s">
        <v>338</v>
      </c>
      <c r="L73" s="65"/>
      <c r="M73" s="67">
        <v>46210</v>
      </c>
      <c r="N73" s="67" t="s">
        <v>526</v>
      </c>
      <c r="O73" s="65" t="s">
        <v>156</v>
      </c>
      <c r="P73" s="65" t="s">
        <v>73</v>
      </c>
    </row>
    <row r="74" spans="1:16" ht="25.5" x14ac:dyDescent="0.2">
      <c r="A74" s="64" t="str">
        <f>HYPERLINK("#'" &amp; factor_list_table[[#This Row],[Series Number]] &amp; "'!A1", factor_list_table[[#This Row],[Series Number]])</f>
        <v>B (402)</v>
      </c>
      <c r="B74" s="65" t="s">
        <v>31</v>
      </c>
      <c r="C74" s="66">
        <v>2015</v>
      </c>
      <c r="D74" s="65" t="s">
        <v>334</v>
      </c>
      <c r="E74" s="65" t="s">
        <v>339</v>
      </c>
      <c r="F74" s="65" t="s">
        <v>176</v>
      </c>
      <c r="G74" s="65" t="s">
        <v>329</v>
      </c>
      <c r="H74" s="66">
        <v>0</v>
      </c>
      <c r="I74" s="66" t="s">
        <v>340</v>
      </c>
      <c r="J74" s="66">
        <v>402</v>
      </c>
      <c r="K74" s="65" t="s">
        <v>341</v>
      </c>
      <c r="L74" s="65"/>
      <c r="M74" s="67">
        <v>46210</v>
      </c>
      <c r="N74" s="67" t="s">
        <v>526</v>
      </c>
      <c r="O74" s="65" t="s">
        <v>156</v>
      </c>
      <c r="P74" s="65" t="s">
        <v>73</v>
      </c>
    </row>
    <row r="75" spans="1:16" ht="25.5" x14ac:dyDescent="0.2">
      <c r="A75" s="64" t="str">
        <f>HYPERLINK("#'" &amp; factor_list_table[[#This Row],[Series Number]] &amp; "'!A1", factor_list_table[[#This Row],[Series Number]])</f>
        <v>A (403)</v>
      </c>
      <c r="B75" s="65" t="s">
        <v>31</v>
      </c>
      <c r="C75" s="66">
        <v>2015</v>
      </c>
      <c r="D75" s="65" t="s">
        <v>342</v>
      </c>
      <c r="E75" s="65" t="s">
        <v>343</v>
      </c>
      <c r="F75" s="65" t="s">
        <v>176</v>
      </c>
      <c r="G75" s="65" t="s">
        <v>344</v>
      </c>
      <c r="H75" s="66">
        <v>0</v>
      </c>
      <c r="I75" s="66" t="s">
        <v>345</v>
      </c>
      <c r="J75" s="66">
        <v>403</v>
      </c>
      <c r="K75" s="65" t="s">
        <v>338</v>
      </c>
      <c r="L75" s="65"/>
      <c r="M75" s="67">
        <v>46210</v>
      </c>
      <c r="N75" s="67" t="s">
        <v>526</v>
      </c>
      <c r="O75" s="65" t="s">
        <v>156</v>
      </c>
      <c r="P75" s="65" t="s">
        <v>73</v>
      </c>
    </row>
    <row r="76" spans="1:16" ht="25.5" x14ac:dyDescent="0.2">
      <c r="A76" s="64" t="str">
        <f>HYPERLINK("#'" &amp; factor_list_table[[#This Row],[Series Number]] &amp; "'!A1", factor_list_table[[#This Row],[Series Number]])</f>
        <v>B (404)</v>
      </c>
      <c r="B76" s="65" t="s">
        <v>31</v>
      </c>
      <c r="C76" s="66">
        <v>2015</v>
      </c>
      <c r="D76" s="65" t="s">
        <v>342</v>
      </c>
      <c r="E76" s="65" t="s">
        <v>346</v>
      </c>
      <c r="F76" s="65" t="s">
        <v>176</v>
      </c>
      <c r="G76" s="65" t="s">
        <v>344</v>
      </c>
      <c r="H76" s="66">
        <v>0</v>
      </c>
      <c r="I76" s="66" t="s">
        <v>347</v>
      </c>
      <c r="J76" s="66">
        <v>404</v>
      </c>
      <c r="K76" s="65" t="s">
        <v>341</v>
      </c>
      <c r="L76" s="65"/>
      <c r="M76" s="67">
        <v>46210</v>
      </c>
      <c r="N76" s="67" t="s">
        <v>526</v>
      </c>
      <c r="O76" s="65" t="s">
        <v>156</v>
      </c>
      <c r="P76" s="65" t="s">
        <v>73</v>
      </c>
    </row>
    <row r="77" spans="1:16" ht="25.5" x14ac:dyDescent="0.2">
      <c r="A77" s="64" t="str">
        <f>HYPERLINK("#'" &amp; factor_list_table[[#This Row],[Series Number]] &amp; "'!A1", factor_list_table[[#This Row],[Series Number]])</f>
        <v>C (405)</v>
      </c>
      <c r="B77" s="65" t="s">
        <v>31</v>
      </c>
      <c r="C77" s="66">
        <v>2015</v>
      </c>
      <c r="D77" s="65" t="s">
        <v>342</v>
      </c>
      <c r="E77" s="65" t="s">
        <v>348</v>
      </c>
      <c r="F77" s="65" t="s">
        <v>176</v>
      </c>
      <c r="G77" s="65" t="s">
        <v>349</v>
      </c>
      <c r="H77" s="66">
        <v>0</v>
      </c>
      <c r="I77" s="66" t="s">
        <v>350</v>
      </c>
      <c r="J77" s="66">
        <v>405</v>
      </c>
      <c r="K77" s="65" t="s">
        <v>351</v>
      </c>
      <c r="L77" s="65"/>
      <c r="M77" s="67">
        <v>46210</v>
      </c>
      <c r="N77" s="67" t="s">
        <v>526</v>
      </c>
      <c r="O77" s="65" t="s">
        <v>156</v>
      </c>
      <c r="P77" s="65" t="s">
        <v>73</v>
      </c>
    </row>
    <row r="78" spans="1:16" ht="25.5" x14ac:dyDescent="0.2">
      <c r="A78" s="64" t="str">
        <f>HYPERLINK("#'" &amp; factor_list_table[[#This Row],[Series Number]] &amp; "'!A1", factor_list_table[[#This Row],[Series Number]])</f>
        <v>A (406)</v>
      </c>
      <c r="B78" s="65" t="s">
        <v>31</v>
      </c>
      <c r="C78" s="66">
        <v>2006</v>
      </c>
      <c r="D78" s="65" t="s">
        <v>334</v>
      </c>
      <c r="E78" s="65" t="s">
        <v>352</v>
      </c>
      <c r="F78" s="65" t="s">
        <v>176</v>
      </c>
      <c r="G78" s="65" t="s">
        <v>353</v>
      </c>
      <c r="H78" s="66">
        <v>1</v>
      </c>
      <c r="I78" s="66" t="s">
        <v>354</v>
      </c>
      <c r="J78" s="66">
        <v>406</v>
      </c>
      <c r="K78" s="65" t="s">
        <v>338</v>
      </c>
      <c r="L78" s="65"/>
      <c r="M78" s="67">
        <v>46210</v>
      </c>
      <c r="N78" s="67" t="s">
        <v>526</v>
      </c>
      <c r="O78" s="65" t="s">
        <v>156</v>
      </c>
      <c r="P78" s="65" t="s">
        <v>73</v>
      </c>
    </row>
    <row r="79" spans="1:16" ht="25.5" x14ac:dyDescent="0.2">
      <c r="A79" s="64" t="str">
        <f>HYPERLINK("#'" &amp; factor_list_table[[#This Row],[Series Number]] &amp; "'!A1", factor_list_table[[#This Row],[Series Number]])</f>
        <v>B (407)</v>
      </c>
      <c r="B79" s="65" t="s">
        <v>31</v>
      </c>
      <c r="C79" s="66">
        <v>2006</v>
      </c>
      <c r="D79" s="65" t="s">
        <v>334</v>
      </c>
      <c r="E79" s="65" t="s">
        <v>355</v>
      </c>
      <c r="F79" s="65" t="s">
        <v>176</v>
      </c>
      <c r="G79" s="65" t="s">
        <v>353</v>
      </c>
      <c r="H79" s="66">
        <v>1</v>
      </c>
      <c r="I79" s="66" t="s">
        <v>356</v>
      </c>
      <c r="J79" s="66">
        <v>407</v>
      </c>
      <c r="K79" s="65" t="s">
        <v>341</v>
      </c>
      <c r="L79" s="65"/>
      <c r="M79" s="67">
        <v>46210</v>
      </c>
      <c r="N79" s="67" t="s">
        <v>526</v>
      </c>
      <c r="O79" s="65" t="s">
        <v>156</v>
      </c>
      <c r="P79" s="65" t="s">
        <v>73</v>
      </c>
    </row>
    <row r="80" spans="1:16" ht="25.5" x14ac:dyDescent="0.2">
      <c r="A80" s="64" t="str">
        <f>HYPERLINK("#'" &amp; factor_list_table[[#This Row],[Series Number]] &amp; "'!A1", factor_list_table[[#This Row],[Series Number]])</f>
        <v>1 (501)</v>
      </c>
      <c r="B80" s="65" t="s">
        <v>31</v>
      </c>
      <c r="C80" s="66">
        <v>1987</v>
      </c>
      <c r="D80" s="65" t="s">
        <v>357</v>
      </c>
      <c r="E80" s="65" t="s">
        <v>358</v>
      </c>
      <c r="F80" s="65" t="s">
        <v>176</v>
      </c>
      <c r="G80" s="65" t="s">
        <v>359</v>
      </c>
      <c r="H80" s="66">
        <v>2</v>
      </c>
      <c r="I80" s="66" t="s">
        <v>360</v>
      </c>
      <c r="J80" s="66">
        <v>501</v>
      </c>
      <c r="K80" s="65" t="s">
        <v>361</v>
      </c>
      <c r="L80" s="65"/>
      <c r="M80" s="67">
        <v>46210</v>
      </c>
      <c r="N80" s="67">
        <v>46210</v>
      </c>
      <c r="O80" s="65" t="s">
        <v>156</v>
      </c>
      <c r="P80" s="65" t="s">
        <v>73</v>
      </c>
    </row>
    <row r="81" spans="1:16" ht="25.5" x14ac:dyDescent="0.2">
      <c r="A81" s="64" t="str">
        <f>HYPERLINK("#'" &amp; factor_list_table[[#This Row],[Series Number]] &amp; "'!A1", factor_list_table[[#This Row],[Series Number]])</f>
        <v>2 (502)</v>
      </c>
      <c r="B81" s="65" t="s">
        <v>31</v>
      </c>
      <c r="C81" s="66" t="s">
        <v>362</v>
      </c>
      <c r="D81" s="65" t="s">
        <v>357</v>
      </c>
      <c r="E81" s="65" t="s">
        <v>363</v>
      </c>
      <c r="F81" s="65" t="s">
        <v>176</v>
      </c>
      <c r="G81" s="65" t="s">
        <v>359</v>
      </c>
      <c r="H81" s="66">
        <v>0</v>
      </c>
      <c r="I81" s="66" t="s">
        <v>364</v>
      </c>
      <c r="J81" s="66">
        <v>502</v>
      </c>
      <c r="K81" s="65" t="s">
        <v>365</v>
      </c>
      <c r="L81" s="65"/>
      <c r="M81" s="67">
        <v>46210</v>
      </c>
      <c r="N81" s="67">
        <v>46210</v>
      </c>
      <c r="O81" s="65" t="s">
        <v>156</v>
      </c>
      <c r="P81" s="65" t="s">
        <v>73</v>
      </c>
    </row>
    <row r="82" spans="1:16" ht="51" x14ac:dyDescent="0.2">
      <c r="A82" s="64" t="str">
        <f>HYPERLINK("#'" &amp; factor_list_table[[#This Row],[Series Number]] &amp; "'!A1", factor_list_table[[#This Row],[Series Number]])</f>
        <v>3 (503)</v>
      </c>
      <c r="B82" s="65" t="s">
        <v>31</v>
      </c>
      <c r="C82" s="66" t="s">
        <v>366</v>
      </c>
      <c r="D82" s="65" t="s">
        <v>357</v>
      </c>
      <c r="E82" s="65" t="s">
        <v>367</v>
      </c>
      <c r="F82" s="65" t="s">
        <v>176</v>
      </c>
      <c r="G82" s="65" t="s">
        <v>359</v>
      </c>
      <c r="H82" s="66">
        <v>0</v>
      </c>
      <c r="I82" s="66" t="s">
        <v>368</v>
      </c>
      <c r="J82" s="66">
        <v>503</v>
      </c>
      <c r="K82" s="65" t="s">
        <v>369</v>
      </c>
      <c r="L82" s="65"/>
      <c r="M82" s="67">
        <v>46210</v>
      </c>
      <c r="N82" s="67">
        <v>46210</v>
      </c>
      <c r="O82" s="65" t="s">
        <v>156</v>
      </c>
      <c r="P82" s="65" t="s">
        <v>73</v>
      </c>
    </row>
    <row r="83" spans="1:16" ht="51" x14ac:dyDescent="0.2">
      <c r="A83" s="69">
        <f>HYPERLINK("#'" &amp; factor_list_table[[#This Row],[Series Number]] &amp; "'!A1", factor_list_table[[#This Row],[Series Number]])</f>
        <v>504</v>
      </c>
      <c r="B83" s="65" t="s">
        <v>31</v>
      </c>
      <c r="C83" s="66">
        <v>2006</v>
      </c>
      <c r="D83" s="65" t="s">
        <v>370</v>
      </c>
      <c r="E83" s="65" t="s">
        <v>371</v>
      </c>
      <c r="F83" s="65" t="s">
        <v>176</v>
      </c>
      <c r="G83" s="65" t="s">
        <v>372</v>
      </c>
      <c r="H83" s="66">
        <v>1</v>
      </c>
      <c r="I83" s="66">
        <v>504</v>
      </c>
      <c r="J83" s="66">
        <v>504</v>
      </c>
      <c r="K83" s="65" t="s">
        <v>373</v>
      </c>
      <c r="L83" s="65"/>
      <c r="M83" s="67">
        <v>46210</v>
      </c>
      <c r="N83" s="67">
        <v>46210</v>
      </c>
      <c r="O83" s="65" t="s">
        <v>156</v>
      </c>
      <c r="P83" s="65" t="s">
        <v>73</v>
      </c>
    </row>
    <row r="84" spans="1:16" ht="25.5" x14ac:dyDescent="0.2">
      <c r="A84" s="64" t="str">
        <f>HYPERLINK("#'" &amp; factor_list_table[[#This Row],[Series Number]] &amp; "'!A1", factor_list_table[[#This Row],[Series Number]])</f>
        <v>Table 1 (505)</v>
      </c>
      <c r="B84" s="65" t="s">
        <v>31</v>
      </c>
      <c r="C84" s="66">
        <v>1987</v>
      </c>
      <c r="D84" s="65" t="s">
        <v>374</v>
      </c>
      <c r="E84" s="65" t="s">
        <v>375</v>
      </c>
      <c r="F84" s="65" t="s">
        <v>176</v>
      </c>
      <c r="G84" s="65" t="s">
        <v>372</v>
      </c>
      <c r="H84" s="66">
        <v>2</v>
      </c>
      <c r="I84" s="66" t="s">
        <v>376</v>
      </c>
      <c r="J84" s="66">
        <v>505</v>
      </c>
      <c r="K84" s="65" t="s">
        <v>361</v>
      </c>
      <c r="L84" s="65"/>
      <c r="M84" s="67">
        <v>46163</v>
      </c>
      <c r="N84" s="67">
        <v>46163</v>
      </c>
      <c r="O84" s="65" t="s">
        <v>156</v>
      </c>
      <c r="P84" s="65" t="s">
        <v>73</v>
      </c>
    </row>
    <row r="85" spans="1:16" ht="38.25" x14ac:dyDescent="0.2">
      <c r="A85" s="64" t="str">
        <f>HYPERLINK("#'" &amp; factor_list_table[[#This Row],[Series Number]] &amp; "'!A1", factor_list_table[[#This Row],[Series Number]])</f>
        <v>Table 2 (506)</v>
      </c>
      <c r="B85" s="65" t="s">
        <v>31</v>
      </c>
      <c r="C85" s="66">
        <v>1987</v>
      </c>
      <c r="D85" s="65" t="s">
        <v>374</v>
      </c>
      <c r="E85" s="65" t="s">
        <v>377</v>
      </c>
      <c r="F85" s="65" t="s">
        <v>176</v>
      </c>
      <c r="G85" s="65" t="s">
        <v>372</v>
      </c>
      <c r="H85" s="66">
        <v>2</v>
      </c>
      <c r="I85" s="66" t="s">
        <v>378</v>
      </c>
      <c r="J85" s="66">
        <v>506</v>
      </c>
      <c r="K85" s="65" t="s">
        <v>365</v>
      </c>
      <c r="L85" s="65"/>
      <c r="M85" s="67">
        <v>46163</v>
      </c>
      <c r="N85" s="67">
        <v>46163</v>
      </c>
      <c r="O85" s="65" t="s">
        <v>156</v>
      </c>
      <c r="P85" s="65" t="s">
        <v>73</v>
      </c>
    </row>
    <row r="86" spans="1:16" ht="25.5" x14ac:dyDescent="0.2">
      <c r="A86" s="64" t="str">
        <f>HYPERLINK("#'" &amp; factor_list_table[[#This Row],[Series Number]] &amp; "'!A1", factor_list_table[[#This Row],[Series Number]])</f>
        <v>Table 3 (507)</v>
      </c>
      <c r="B86" s="65" t="s">
        <v>31</v>
      </c>
      <c r="C86" s="66">
        <v>1987</v>
      </c>
      <c r="D86" s="65" t="s">
        <v>374</v>
      </c>
      <c r="E86" s="65" t="s">
        <v>379</v>
      </c>
      <c r="F86" s="65" t="s">
        <v>176</v>
      </c>
      <c r="G86" s="65" t="s">
        <v>372</v>
      </c>
      <c r="H86" s="66">
        <v>2</v>
      </c>
      <c r="I86" s="66" t="s">
        <v>380</v>
      </c>
      <c r="J86" s="66">
        <v>507</v>
      </c>
      <c r="K86" s="65" t="s">
        <v>369</v>
      </c>
      <c r="L86" s="65"/>
      <c r="M86" s="67">
        <v>46163</v>
      </c>
      <c r="N86" s="67">
        <v>46163</v>
      </c>
      <c r="O86" s="65" t="s">
        <v>156</v>
      </c>
      <c r="P86" s="65" t="s">
        <v>73</v>
      </c>
    </row>
    <row r="87" spans="1:16" ht="25.5" x14ac:dyDescent="0.2">
      <c r="A87" s="64" t="str">
        <f>HYPERLINK("#'" &amp; factor_list_table[[#This Row],[Series Number]] &amp; "'!A1", factor_list_table[[#This Row],[Series Number]])</f>
        <v>Table 4 (508)</v>
      </c>
      <c r="B87" s="65" t="s">
        <v>31</v>
      </c>
      <c r="C87" s="66" t="s">
        <v>366</v>
      </c>
      <c r="D87" s="65" t="s">
        <v>357</v>
      </c>
      <c r="E87" s="65" t="s">
        <v>381</v>
      </c>
      <c r="F87" s="65" t="s">
        <v>176</v>
      </c>
      <c r="G87" s="65" t="s">
        <v>382</v>
      </c>
      <c r="H87" s="66">
        <v>2</v>
      </c>
      <c r="I87" s="66" t="s">
        <v>383</v>
      </c>
      <c r="J87" s="66">
        <v>508</v>
      </c>
      <c r="K87" s="65" t="s">
        <v>384</v>
      </c>
      <c r="L87" s="65"/>
      <c r="M87" s="67">
        <v>46210</v>
      </c>
      <c r="N87" s="67">
        <v>46210</v>
      </c>
      <c r="O87" s="65" t="s">
        <v>156</v>
      </c>
      <c r="P87" s="65" t="s">
        <v>73</v>
      </c>
    </row>
    <row r="88" spans="1:16" ht="25.5" x14ac:dyDescent="0.2">
      <c r="A88" s="64" t="str">
        <f>HYPERLINK("#'" &amp; factor_list_table[[#This Row],[Series Number]] &amp; "'!A1", factor_list_table[[#This Row],[Series Number]])</f>
        <v>A_87 (601)</v>
      </c>
      <c r="B88" s="65" t="s">
        <v>31</v>
      </c>
      <c r="C88" s="66">
        <v>1987</v>
      </c>
      <c r="D88" s="65" t="s">
        <v>385</v>
      </c>
      <c r="E88" s="65" t="s">
        <v>386</v>
      </c>
      <c r="F88" s="65" t="s">
        <v>176</v>
      </c>
      <c r="G88" s="65" t="s">
        <v>153</v>
      </c>
      <c r="H88" s="66">
        <v>2</v>
      </c>
      <c r="I88" s="66" t="s">
        <v>387</v>
      </c>
      <c r="J88" s="66">
        <v>601</v>
      </c>
      <c r="K88" s="65" t="s">
        <v>388</v>
      </c>
      <c r="L88" s="65"/>
      <c r="M88" s="67">
        <v>45135</v>
      </c>
      <c r="N88" s="67">
        <v>45135</v>
      </c>
      <c r="O88" s="65" t="s">
        <v>156</v>
      </c>
      <c r="P88" s="65" t="s">
        <v>74</v>
      </c>
    </row>
    <row r="89" spans="1:16" ht="25.5" x14ac:dyDescent="0.2">
      <c r="A89" s="64" t="str">
        <f>HYPERLINK("#'" &amp; factor_list_table[[#This Row],[Series Number]] &amp; "'!A1", factor_list_table[[#This Row],[Series Number]])</f>
        <v>A_06 (602)</v>
      </c>
      <c r="B89" s="65" t="s">
        <v>31</v>
      </c>
      <c r="C89" s="66">
        <v>2006</v>
      </c>
      <c r="D89" s="65" t="s">
        <v>385</v>
      </c>
      <c r="E89" s="65" t="s">
        <v>386</v>
      </c>
      <c r="F89" s="65" t="s">
        <v>176</v>
      </c>
      <c r="G89" s="65" t="s">
        <v>153</v>
      </c>
      <c r="H89" s="66">
        <v>1</v>
      </c>
      <c r="I89" s="66" t="s">
        <v>389</v>
      </c>
      <c r="J89" s="66">
        <v>602</v>
      </c>
      <c r="K89" s="65" t="s">
        <v>390</v>
      </c>
      <c r="L89" s="65"/>
      <c r="M89" s="67">
        <v>45135</v>
      </c>
      <c r="N89" s="67">
        <v>45135</v>
      </c>
      <c r="O89" s="65" t="s">
        <v>156</v>
      </c>
      <c r="P89" s="65" t="s">
        <v>74</v>
      </c>
    </row>
    <row r="90" spans="1:16" ht="25.5" x14ac:dyDescent="0.2">
      <c r="A90" s="64" t="str">
        <f>HYPERLINK("#'" &amp; factor_list_table[[#This Row],[Series Number]] &amp; "'!A1", factor_list_table[[#This Row],[Series Number]])</f>
        <v>A_15_65 (603)</v>
      </c>
      <c r="B90" s="65" t="s">
        <v>31</v>
      </c>
      <c r="C90" s="66">
        <v>2015</v>
      </c>
      <c r="D90" s="65" t="s">
        <v>385</v>
      </c>
      <c r="E90" s="65" t="s">
        <v>386</v>
      </c>
      <c r="F90" s="65" t="s">
        <v>176</v>
      </c>
      <c r="G90" s="65" t="s">
        <v>153</v>
      </c>
      <c r="H90" s="66">
        <v>0</v>
      </c>
      <c r="I90" s="66" t="s">
        <v>391</v>
      </c>
      <c r="J90" s="66">
        <v>603</v>
      </c>
      <c r="K90" s="65" t="s">
        <v>392</v>
      </c>
      <c r="L90" s="65"/>
      <c r="M90" s="67">
        <v>45135</v>
      </c>
      <c r="N90" s="67">
        <v>45135</v>
      </c>
      <c r="O90" s="65" t="s">
        <v>156</v>
      </c>
      <c r="P90" s="65" t="s">
        <v>74</v>
      </c>
    </row>
    <row r="91" spans="1:16" ht="25.5" x14ac:dyDescent="0.2">
      <c r="A91" s="64" t="str">
        <f>HYPERLINK("#'" &amp; factor_list_table[[#This Row],[Series Number]] &amp; "'!A1", factor_list_table[[#This Row],[Series Number]])</f>
        <v>A_15_66 (604)</v>
      </c>
      <c r="B91" s="65" t="s">
        <v>31</v>
      </c>
      <c r="C91" s="66">
        <v>2015</v>
      </c>
      <c r="D91" s="65" t="s">
        <v>385</v>
      </c>
      <c r="E91" s="65" t="s">
        <v>386</v>
      </c>
      <c r="F91" s="65" t="s">
        <v>176</v>
      </c>
      <c r="G91" s="65" t="s">
        <v>153</v>
      </c>
      <c r="H91" s="66">
        <v>0</v>
      </c>
      <c r="I91" s="66" t="s">
        <v>393</v>
      </c>
      <c r="J91" s="66">
        <v>604</v>
      </c>
      <c r="K91" s="65" t="s">
        <v>394</v>
      </c>
      <c r="L91" s="65"/>
      <c r="M91" s="67">
        <v>45135</v>
      </c>
      <c r="N91" s="67">
        <v>45135</v>
      </c>
      <c r="O91" s="65" t="s">
        <v>156</v>
      </c>
      <c r="P91" s="65" t="s">
        <v>74</v>
      </c>
    </row>
    <row r="92" spans="1:16" ht="25.5" x14ac:dyDescent="0.2">
      <c r="A92" s="64" t="str">
        <f>HYPERLINK("#'" &amp; factor_list_table[[#This Row],[Series Number]] &amp; "'!A1", factor_list_table[[#This Row],[Series Number]])</f>
        <v>A_15_67 (605)</v>
      </c>
      <c r="B92" s="65" t="s">
        <v>31</v>
      </c>
      <c r="C92" s="66">
        <v>2015</v>
      </c>
      <c r="D92" s="65" t="s">
        <v>385</v>
      </c>
      <c r="E92" s="65" t="s">
        <v>386</v>
      </c>
      <c r="F92" s="65" t="s">
        <v>176</v>
      </c>
      <c r="G92" s="65" t="s">
        <v>153</v>
      </c>
      <c r="H92" s="66">
        <v>0</v>
      </c>
      <c r="I92" s="66" t="s">
        <v>395</v>
      </c>
      <c r="J92" s="66">
        <v>605</v>
      </c>
      <c r="K92" s="65" t="s">
        <v>396</v>
      </c>
      <c r="L92" s="65"/>
      <c r="M92" s="67">
        <v>45135</v>
      </c>
      <c r="N92" s="67">
        <v>45135</v>
      </c>
      <c r="O92" s="65" t="s">
        <v>156</v>
      </c>
      <c r="P92" s="65" t="s">
        <v>74</v>
      </c>
    </row>
    <row r="93" spans="1:16" ht="25.5" x14ac:dyDescent="0.2">
      <c r="A93" s="64" t="str">
        <f>HYPERLINK("#'" &amp; factor_list_table[[#This Row],[Series Number]] &amp; "'!A1", factor_list_table[[#This Row],[Series Number]])</f>
        <v>A_15_68 (606)</v>
      </c>
      <c r="B93" s="65" t="s">
        <v>31</v>
      </c>
      <c r="C93" s="66">
        <v>2015</v>
      </c>
      <c r="D93" s="65" t="s">
        <v>385</v>
      </c>
      <c r="E93" s="65" t="s">
        <v>386</v>
      </c>
      <c r="F93" s="65" t="s">
        <v>176</v>
      </c>
      <c r="G93" s="65" t="s">
        <v>153</v>
      </c>
      <c r="H93" s="66">
        <v>0</v>
      </c>
      <c r="I93" s="66" t="s">
        <v>397</v>
      </c>
      <c r="J93" s="66">
        <v>606</v>
      </c>
      <c r="K93" s="65" t="s">
        <v>398</v>
      </c>
      <c r="L93" s="65"/>
      <c r="M93" s="67">
        <v>45135</v>
      </c>
      <c r="N93" s="67">
        <v>45135</v>
      </c>
      <c r="O93" s="65" t="s">
        <v>156</v>
      </c>
      <c r="P93" s="65" t="s">
        <v>74</v>
      </c>
    </row>
    <row r="94" spans="1:16" ht="25.5" x14ac:dyDescent="0.2">
      <c r="A94" s="64" t="str">
        <f>HYPERLINK("#'" &amp; factor_list_table[[#This Row],[Series Number]] &amp; "'!A1", factor_list_table[[#This Row],[Series Number]])</f>
        <v>B_87 (607)</v>
      </c>
      <c r="B94" s="65" t="s">
        <v>31</v>
      </c>
      <c r="C94" s="66">
        <v>1987</v>
      </c>
      <c r="D94" s="65" t="s">
        <v>385</v>
      </c>
      <c r="E94" s="65" t="s">
        <v>399</v>
      </c>
      <c r="F94" s="65" t="s">
        <v>176</v>
      </c>
      <c r="G94" s="65" t="s">
        <v>287</v>
      </c>
      <c r="H94" s="66">
        <v>2</v>
      </c>
      <c r="I94" s="66" t="s">
        <v>400</v>
      </c>
      <c r="J94" s="66">
        <v>607</v>
      </c>
      <c r="K94" s="65" t="s">
        <v>401</v>
      </c>
      <c r="L94" s="65"/>
      <c r="M94" s="67">
        <v>45135</v>
      </c>
      <c r="N94" s="67">
        <v>45135</v>
      </c>
      <c r="O94" s="65" t="s">
        <v>156</v>
      </c>
      <c r="P94" s="65" t="s">
        <v>74</v>
      </c>
    </row>
    <row r="95" spans="1:16" ht="25.5" x14ac:dyDescent="0.2">
      <c r="A95" s="64" t="str">
        <f>HYPERLINK("#'" &amp; factor_list_table[[#This Row],[Series Number]] &amp; "'!A1", factor_list_table[[#This Row],[Series Number]])</f>
        <v>C_87 (608)</v>
      </c>
      <c r="B95" s="65" t="s">
        <v>31</v>
      </c>
      <c r="C95" s="66">
        <v>1987</v>
      </c>
      <c r="D95" s="65" t="s">
        <v>385</v>
      </c>
      <c r="E95" s="65" t="s">
        <v>402</v>
      </c>
      <c r="F95" s="65" t="s">
        <v>176</v>
      </c>
      <c r="G95" s="65" t="s">
        <v>287</v>
      </c>
      <c r="H95" s="66">
        <v>2</v>
      </c>
      <c r="I95" s="66" t="s">
        <v>403</v>
      </c>
      <c r="J95" s="66">
        <v>608</v>
      </c>
      <c r="K95" s="65" t="s">
        <v>404</v>
      </c>
      <c r="L95" s="65"/>
      <c r="M95" s="67">
        <v>45135</v>
      </c>
      <c r="N95" s="67">
        <v>45135</v>
      </c>
      <c r="O95" s="65" t="s">
        <v>156</v>
      </c>
      <c r="P95" s="65" t="s">
        <v>74</v>
      </c>
    </row>
    <row r="96" spans="1:16" ht="25.5" x14ac:dyDescent="0.2">
      <c r="A96" s="64" t="str">
        <f>HYPERLINK("#'" &amp; factor_list_table[[#This Row],[Series Number]] &amp; "'!A1", factor_list_table[[#This Row],[Series Number]])</f>
        <v>G_87 (609)</v>
      </c>
      <c r="B96" s="65" t="s">
        <v>31</v>
      </c>
      <c r="C96" s="66">
        <v>1987</v>
      </c>
      <c r="D96" s="65" t="s">
        <v>405</v>
      </c>
      <c r="E96" s="65" t="s">
        <v>406</v>
      </c>
      <c r="F96" s="65" t="s">
        <v>176</v>
      </c>
      <c r="G96" s="65" t="s">
        <v>153</v>
      </c>
      <c r="H96" s="66">
        <v>2</v>
      </c>
      <c r="I96" s="66" t="s">
        <v>407</v>
      </c>
      <c r="J96" s="66">
        <v>609</v>
      </c>
      <c r="K96" s="65" t="s">
        <v>408</v>
      </c>
      <c r="L96" s="65"/>
      <c r="M96" s="67">
        <v>45135</v>
      </c>
      <c r="N96" s="67">
        <v>45135</v>
      </c>
      <c r="O96" s="65" t="s">
        <v>409</v>
      </c>
      <c r="P96" s="65" t="s">
        <v>74</v>
      </c>
    </row>
    <row r="97" spans="1:16" ht="25.5" x14ac:dyDescent="0.2">
      <c r="A97" s="64" t="str">
        <f>HYPERLINK("#'" &amp; factor_list_table[[#This Row],[Series Number]] &amp; "'!A1", factor_list_table[[#This Row],[Series Number]])</f>
        <v>H_87 (610)</v>
      </c>
      <c r="B97" s="65" t="s">
        <v>31</v>
      </c>
      <c r="C97" s="66">
        <v>1987</v>
      </c>
      <c r="D97" s="65" t="s">
        <v>405</v>
      </c>
      <c r="E97" s="65" t="s">
        <v>410</v>
      </c>
      <c r="F97" s="65" t="s">
        <v>176</v>
      </c>
      <c r="G97" s="65" t="s">
        <v>153</v>
      </c>
      <c r="H97" s="66">
        <v>2</v>
      </c>
      <c r="I97" s="66" t="s">
        <v>411</v>
      </c>
      <c r="J97" s="66">
        <v>610</v>
      </c>
      <c r="K97" s="65" t="s">
        <v>412</v>
      </c>
      <c r="L97" s="65"/>
      <c r="M97" s="67">
        <v>45135</v>
      </c>
      <c r="N97" s="67">
        <v>45135</v>
      </c>
      <c r="O97" s="65" t="s">
        <v>409</v>
      </c>
      <c r="P97" s="65" t="s">
        <v>74</v>
      </c>
    </row>
    <row r="98" spans="1:16" ht="25.5" x14ac:dyDescent="0.2">
      <c r="A98" s="64" t="str">
        <f>HYPERLINK("#'" &amp; factor_list_table[[#This Row],[Series Number]] &amp; "'!A1", factor_list_table[[#This Row],[Series Number]])</f>
        <v>F_06 (611)</v>
      </c>
      <c r="B98" s="65" t="s">
        <v>31</v>
      </c>
      <c r="C98" s="66">
        <v>2006</v>
      </c>
      <c r="D98" s="65" t="s">
        <v>405</v>
      </c>
      <c r="E98" s="65" t="s">
        <v>413</v>
      </c>
      <c r="F98" s="65" t="s">
        <v>176</v>
      </c>
      <c r="G98" s="65" t="s">
        <v>153</v>
      </c>
      <c r="H98" s="66">
        <v>1</v>
      </c>
      <c r="I98" s="66" t="s">
        <v>414</v>
      </c>
      <c r="J98" s="66">
        <v>611</v>
      </c>
      <c r="K98" s="65" t="s">
        <v>415</v>
      </c>
      <c r="L98" s="65"/>
      <c r="M98" s="67">
        <v>45135</v>
      </c>
      <c r="N98" s="67">
        <v>45135</v>
      </c>
      <c r="O98" s="65" t="s">
        <v>409</v>
      </c>
      <c r="P98" s="65" t="s">
        <v>74</v>
      </c>
    </row>
    <row r="99" spans="1:16" ht="25.5" x14ac:dyDescent="0.2">
      <c r="A99" s="64" t="str">
        <f>HYPERLINK("#'" &amp; factor_list_table[[#This Row],[Series Number]] &amp; "'!A1", factor_list_table[[#This Row],[Series Number]])</f>
        <v>G_06 (612)</v>
      </c>
      <c r="B99" s="65" t="s">
        <v>31</v>
      </c>
      <c r="C99" s="66">
        <v>2006</v>
      </c>
      <c r="D99" s="65" t="s">
        <v>405</v>
      </c>
      <c r="E99" s="65" t="s">
        <v>416</v>
      </c>
      <c r="F99" s="65" t="s">
        <v>176</v>
      </c>
      <c r="G99" s="65" t="s">
        <v>153</v>
      </c>
      <c r="H99" s="66">
        <v>1</v>
      </c>
      <c r="I99" s="66" t="s">
        <v>417</v>
      </c>
      <c r="J99" s="66">
        <v>612</v>
      </c>
      <c r="K99" s="65" t="s">
        <v>418</v>
      </c>
      <c r="L99" s="65"/>
      <c r="M99" s="67">
        <v>45135</v>
      </c>
      <c r="N99" s="67">
        <v>45135</v>
      </c>
      <c r="O99" s="65" t="s">
        <v>409</v>
      </c>
      <c r="P99" s="65" t="s">
        <v>74</v>
      </c>
    </row>
    <row r="100" spans="1:16" ht="25.5" x14ac:dyDescent="0.2">
      <c r="A100" s="64" t="str">
        <f>HYPERLINK("#'" &amp; factor_list_table[[#This Row],[Series Number]] &amp; "'!A1", factor_list_table[[#This Row],[Series Number]])</f>
        <v>F_15 (613)</v>
      </c>
      <c r="B100" s="65" t="s">
        <v>31</v>
      </c>
      <c r="C100" s="66">
        <v>2015</v>
      </c>
      <c r="D100" s="65" t="s">
        <v>405</v>
      </c>
      <c r="E100" s="65" t="s">
        <v>413</v>
      </c>
      <c r="F100" s="65" t="s">
        <v>176</v>
      </c>
      <c r="G100" s="65" t="s">
        <v>153</v>
      </c>
      <c r="H100" s="66">
        <v>0</v>
      </c>
      <c r="I100" s="66" t="s">
        <v>419</v>
      </c>
      <c r="J100" s="66">
        <v>613</v>
      </c>
      <c r="K100" s="65" t="s">
        <v>420</v>
      </c>
      <c r="L100" s="65"/>
      <c r="M100" s="67">
        <v>45135</v>
      </c>
      <c r="N100" s="67">
        <v>45135</v>
      </c>
      <c r="O100" s="65" t="s">
        <v>409</v>
      </c>
      <c r="P100" s="65" t="s">
        <v>74</v>
      </c>
    </row>
    <row r="101" spans="1:16" ht="25.5" x14ac:dyDescent="0.2">
      <c r="A101" s="64" t="str">
        <f>HYPERLINK("#'" &amp; factor_list_table[[#This Row],[Series Number]] &amp; "'!A1", factor_list_table[[#This Row],[Series Number]])</f>
        <v>G_15 (614)</v>
      </c>
      <c r="B101" s="65" t="s">
        <v>31</v>
      </c>
      <c r="C101" s="66">
        <v>2015</v>
      </c>
      <c r="D101" s="65" t="s">
        <v>405</v>
      </c>
      <c r="E101" s="65" t="s">
        <v>416</v>
      </c>
      <c r="F101" s="65" t="s">
        <v>176</v>
      </c>
      <c r="G101" s="65" t="s">
        <v>153</v>
      </c>
      <c r="H101" s="66">
        <v>0</v>
      </c>
      <c r="I101" s="66" t="s">
        <v>421</v>
      </c>
      <c r="J101" s="66">
        <v>614</v>
      </c>
      <c r="K101" s="65" t="s">
        <v>422</v>
      </c>
      <c r="L101" s="65"/>
      <c r="M101" s="67">
        <v>45135</v>
      </c>
      <c r="N101" s="67">
        <v>45135</v>
      </c>
      <c r="O101" s="65" t="s">
        <v>409</v>
      </c>
      <c r="P101" s="65" t="s">
        <v>74</v>
      </c>
    </row>
    <row r="102" spans="1:16" ht="25.5" x14ac:dyDescent="0.2">
      <c r="A102" s="64" t="str">
        <f>HYPERLINK("#'" &amp; factor_list_table[[#This Row],[Series Number]] &amp; "'!A1", factor_list_table[[#This Row],[Series Number]])</f>
        <v>D1_87 (615)</v>
      </c>
      <c r="B102" s="65" t="s">
        <v>31</v>
      </c>
      <c r="C102" s="66">
        <v>1987</v>
      </c>
      <c r="D102" s="65" t="s">
        <v>423</v>
      </c>
      <c r="E102" s="65" t="s">
        <v>293</v>
      </c>
      <c r="F102" s="65" t="s">
        <v>176</v>
      </c>
      <c r="G102" s="65" t="s">
        <v>424</v>
      </c>
      <c r="H102" s="66">
        <v>2</v>
      </c>
      <c r="I102" s="66" t="s">
        <v>425</v>
      </c>
      <c r="J102" s="66">
        <v>615</v>
      </c>
      <c r="K102" s="65" t="s">
        <v>426</v>
      </c>
      <c r="L102" s="65"/>
      <c r="M102" s="67">
        <v>45135</v>
      </c>
      <c r="N102" s="67">
        <v>45135</v>
      </c>
      <c r="O102" s="65" t="s">
        <v>156</v>
      </c>
      <c r="P102" s="65" t="s">
        <v>74</v>
      </c>
    </row>
    <row r="103" spans="1:16" ht="25.5" x14ac:dyDescent="0.2">
      <c r="A103" s="64" t="str">
        <f>HYPERLINK("#'" &amp; factor_list_table[[#This Row],[Series Number]] &amp; "'!A1", factor_list_table[[#This Row],[Series Number]])</f>
        <v>D2_87 (616)</v>
      </c>
      <c r="B103" s="65" t="s">
        <v>31</v>
      </c>
      <c r="C103" s="66">
        <v>1987</v>
      </c>
      <c r="D103" s="65" t="s">
        <v>423</v>
      </c>
      <c r="E103" s="65" t="s">
        <v>305</v>
      </c>
      <c r="F103" s="65" t="s">
        <v>176</v>
      </c>
      <c r="G103" s="65" t="s">
        <v>424</v>
      </c>
      <c r="H103" s="66">
        <v>2</v>
      </c>
      <c r="I103" s="66" t="s">
        <v>427</v>
      </c>
      <c r="J103" s="66">
        <v>616</v>
      </c>
      <c r="K103" s="65" t="s">
        <v>428</v>
      </c>
      <c r="L103" s="65"/>
      <c r="M103" s="67">
        <v>45135</v>
      </c>
      <c r="N103" s="67">
        <v>45135</v>
      </c>
      <c r="O103" s="65" t="s">
        <v>156</v>
      </c>
      <c r="P103" s="65" t="s">
        <v>74</v>
      </c>
    </row>
    <row r="104" spans="1:16" ht="25.5" x14ac:dyDescent="0.2">
      <c r="A104" s="64" t="str">
        <f>HYPERLINK("#'" &amp; factor_list_table[[#This Row],[Series Number]] &amp; "'!A1", factor_list_table[[#This Row],[Series Number]])</f>
        <v>E1_87 (617)</v>
      </c>
      <c r="B104" s="65" t="s">
        <v>31</v>
      </c>
      <c r="C104" s="66">
        <v>1987</v>
      </c>
      <c r="D104" s="65" t="s">
        <v>423</v>
      </c>
      <c r="E104" s="65" t="s">
        <v>293</v>
      </c>
      <c r="F104" s="65" t="s">
        <v>176</v>
      </c>
      <c r="G104" s="65" t="s">
        <v>424</v>
      </c>
      <c r="H104" s="66">
        <v>2</v>
      </c>
      <c r="I104" s="66" t="s">
        <v>429</v>
      </c>
      <c r="J104" s="66">
        <v>617</v>
      </c>
      <c r="K104" s="65" t="s">
        <v>430</v>
      </c>
      <c r="L104" s="65"/>
      <c r="M104" s="67">
        <v>45135</v>
      </c>
      <c r="N104" s="67">
        <v>45135</v>
      </c>
      <c r="O104" s="65" t="s">
        <v>156</v>
      </c>
      <c r="P104" s="65" t="s">
        <v>74</v>
      </c>
    </row>
    <row r="105" spans="1:16" ht="25.5" x14ac:dyDescent="0.2">
      <c r="A105" s="64" t="str">
        <f>HYPERLINK("#'" &amp; factor_list_table[[#This Row],[Series Number]] &amp; "'!A1", factor_list_table[[#This Row],[Series Number]])</f>
        <v>E2_87 (618)</v>
      </c>
      <c r="B105" s="65" t="s">
        <v>31</v>
      </c>
      <c r="C105" s="66">
        <v>1987</v>
      </c>
      <c r="D105" s="65" t="s">
        <v>423</v>
      </c>
      <c r="E105" s="65" t="s">
        <v>297</v>
      </c>
      <c r="F105" s="65" t="s">
        <v>176</v>
      </c>
      <c r="G105" s="65" t="s">
        <v>424</v>
      </c>
      <c r="H105" s="66">
        <v>2</v>
      </c>
      <c r="I105" s="66" t="s">
        <v>431</v>
      </c>
      <c r="J105" s="66">
        <v>618</v>
      </c>
      <c r="K105" s="65" t="s">
        <v>432</v>
      </c>
      <c r="L105" s="65"/>
      <c r="M105" s="67">
        <v>45135</v>
      </c>
      <c r="N105" s="67">
        <v>45135</v>
      </c>
      <c r="O105" s="65" t="s">
        <v>156</v>
      </c>
      <c r="P105" s="65" t="s">
        <v>74</v>
      </c>
    </row>
    <row r="106" spans="1:16" ht="25.5" x14ac:dyDescent="0.2">
      <c r="A106" s="64" t="str">
        <f>HYPERLINK("#'" &amp; factor_list_table[[#This Row],[Series Number]] &amp; "'!A1", factor_list_table[[#This Row],[Series Number]])</f>
        <v>F1_87 (619)</v>
      </c>
      <c r="B106" s="65" t="s">
        <v>31</v>
      </c>
      <c r="C106" s="66">
        <v>1987</v>
      </c>
      <c r="D106" s="65" t="s">
        <v>423</v>
      </c>
      <c r="E106" s="65" t="s">
        <v>293</v>
      </c>
      <c r="F106" s="65" t="s">
        <v>176</v>
      </c>
      <c r="G106" s="65" t="s">
        <v>424</v>
      </c>
      <c r="H106" s="66">
        <v>2</v>
      </c>
      <c r="I106" s="66" t="s">
        <v>433</v>
      </c>
      <c r="J106" s="66">
        <v>619</v>
      </c>
      <c r="K106" s="65" t="s">
        <v>434</v>
      </c>
      <c r="L106" s="65"/>
      <c r="M106" s="67">
        <v>45135</v>
      </c>
      <c r="N106" s="67">
        <v>45135</v>
      </c>
      <c r="O106" s="65" t="s">
        <v>156</v>
      </c>
      <c r="P106" s="65" t="s">
        <v>74</v>
      </c>
    </row>
    <row r="107" spans="1:16" ht="25.5" x14ac:dyDescent="0.2">
      <c r="A107" s="64" t="str">
        <f>HYPERLINK("#'" &amp; factor_list_table[[#This Row],[Series Number]] &amp; "'!A1", factor_list_table[[#This Row],[Series Number]])</f>
        <v>F2_87 (620)</v>
      </c>
      <c r="B107" s="65" t="s">
        <v>31</v>
      </c>
      <c r="C107" s="66">
        <v>1987</v>
      </c>
      <c r="D107" s="65" t="s">
        <v>423</v>
      </c>
      <c r="E107" s="65" t="s">
        <v>305</v>
      </c>
      <c r="F107" s="65" t="s">
        <v>176</v>
      </c>
      <c r="G107" s="65" t="s">
        <v>424</v>
      </c>
      <c r="H107" s="66">
        <v>2</v>
      </c>
      <c r="I107" s="66" t="s">
        <v>435</v>
      </c>
      <c r="J107" s="66">
        <v>620</v>
      </c>
      <c r="K107" s="65" t="s">
        <v>436</v>
      </c>
      <c r="L107" s="65"/>
      <c r="M107" s="67">
        <v>45135</v>
      </c>
      <c r="N107" s="67">
        <v>45135</v>
      </c>
      <c r="O107" s="65" t="s">
        <v>156</v>
      </c>
      <c r="P107" s="65" t="s">
        <v>74</v>
      </c>
    </row>
    <row r="108" spans="1:16" ht="25.5" x14ac:dyDescent="0.2">
      <c r="A108" s="64" t="str">
        <f>HYPERLINK("#'" &amp; factor_list_table[[#This Row],[Series Number]] &amp; "'!A1", factor_list_table[[#This Row],[Series Number]])</f>
        <v>B_06 (621)</v>
      </c>
      <c r="B108" s="65" t="s">
        <v>31</v>
      </c>
      <c r="C108" s="66">
        <v>2006</v>
      </c>
      <c r="D108" s="65" t="s">
        <v>423</v>
      </c>
      <c r="E108" s="65" t="s">
        <v>437</v>
      </c>
      <c r="F108" s="65" t="s">
        <v>176</v>
      </c>
      <c r="G108" s="65" t="s">
        <v>287</v>
      </c>
      <c r="H108" s="66">
        <v>1</v>
      </c>
      <c r="I108" s="66" t="s">
        <v>438</v>
      </c>
      <c r="J108" s="66">
        <v>621</v>
      </c>
      <c r="K108" s="65" t="s">
        <v>439</v>
      </c>
      <c r="L108" s="65"/>
      <c r="M108" s="67">
        <v>45135</v>
      </c>
      <c r="N108" s="67">
        <v>45135</v>
      </c>
      <c r="O108" s="65" t="s">
        <v>156</v>
      </c>
      <c r="P108" s="65" t="s">
        <v>74</v>
      </c>
    </row>
    <row r="109" spans="1:16" ht="25.5" x14ac:dyDescent="0.2">
      <c r="A109" s="64" t="str">
        <f>HYPERLINK("#'" &amp; factor_list_table[[#This Row],[Series Number]] &amp; "'!A1", factor_list_table[[#This Row],[Series Number]])</f>
        <v>C_06 (622)</v>
      </c>
      <c r="B109" s="65" t="s">
        <v>31</v>
      </c>
      <c r="C109" s="66">
        <v>2006</v>
      </c>
      <c r="D109" s="65" t="s">
        <v>423</v>
      </c>
      <c r="E109" s="65" t="s">
        <v>440</v>
      </c>
      <c r="F109" s="65" t="s">
        <v>176</v>
      </c>
      <c r="G109" s="65" t="s">
        <v>287</v>
      </c>
      <c r="H109" s="66">
        <v>1</v>
      </c>
      <c r="I109" s="66" t="s">
        <v>441</v>
      </c>
      <c r="J109" s="66">
        <v>622</v>
      </c>
      <c r="K109" s="65" t="s">
        <v>442</v>
      </c>
      <c r="L109" s="65"/>
      <c r="M109" s="67">
        <v>45135</v>
      </c>
      <c r="N109" s="67">
        <v>45135</v>
      </c>
      <c r="O109" s="65" t="s">
        <v>156</v>
      </c>
      <c r="P109" s="65" t="s">
        <v>74</v>
      </c>
    </row>
    <row r="110" spans="1:16" ht="25.5" x14ac:dyDescent="0.2">
      <c r="A110" s="64" t="str">
        <f>HYPERLINK("#'" &amp; factor_list_table[[#This Row],[Series Number]] &amp; "'!A1", factor_list_table[[#This Row],[Series Number]])</f>
        <v>D_06 (623)</v>
      </c>
      <c r="B110" s="65" t="s">
        <v>31</v>
      </c>
      <c r="C110" s="66">
        <v>2006</v>
      </c>
      <c r="D110" s="65" t="s">
        <v>423</v>
      </c>
      <c r="E110" s="65" t="s">
        <v>443</v>
      </c>
      <c r="F110" s="65" t="s">
        <v>176</v>
      </c>
      <c r="G110" s="65" t="s">
        <v>287</v>
      </c>
      <c r="H110" s="66">
        <v>1</v>
      </c>
      <c r="I110" s="66" t="s">
        <v>444</v>
      </c>
      <c r="J110" s="66">
        <v>623</v>
      </c>
      <c r="K110" s="65" t="s">
        <v>445</v>
      </c>
      <c r="L110" s="65"/>
      <c r="M110" s="67">
        <v>45135</v>
      </c>
      <c r="N110" s="67">
        <v>45135</v>
      </c>
      <c r="O110" s="65" t="s">
        <v>156</v>
      </c>
      <c r="P110" s="65" t="s">
        <v>74</v>
      </c>
    </row>
    <row r="111" spans="1:16" ht="25.5" x14ac:dyDescent="0.2">
      <c r="A111" s="64" t="str">
        <f>HYPERLINK("#'" &amp; factor_list_table[[#This Row],[Series Number]] &amp; "'!A1", factor_list_table[[#This Row],[Series Number]])</f>
        <v>E_06 (624)</v>
      </c>
      <c r="B111" s="65" t="s">
        <v>31</v>
      </c>
      <c r="C111" s="66">
        <v>2006</v>
      </c>
      <c r="D111" s="65" t="s">
        <v>423</v>
      </c>
      <c r="E111" s="65" t="s">
        <v>446</v>
      </c>
      <c r="F111" s="65" t="s">
        <v>176</v>
      </c>
      <c r="G111" s="65" t="s">
        <v>287</v>
      </c>
      <c r="H111" s="66">
        <v>1</v>
      </c>
      <c r="I111" s="66" t="s">
        <v>447</v>
      </c>
      <c r="J111" s="66">
        <v>624</v>
      </c>
      <c r="K111" s="65" t="s">
        <v>448</v>
      </c>
      <c r="L111" s="65"/>
      <c r="M111" s="67">
        <v>45135</v>
      </c>
      <c r="N111" s="67">
        <v>45135</v>
      </c>
      <c r="O111" s="65" t="s">
        <v>156</v>
      </c>
      <c r="P111" s="65" t="s">
        <v>74</v>
      </c>
    </row>
    <row r="112" spans="1:16" ht="25.5" x14ac:dyDescent="0.2">
      <c r="A112" s="64" t="str">
        <f>HYPERLINK("#'" &amp; factor_list_table[[#This Row],[Series Number]] &amp; "'!A1", factor_list_table[[#This Row],[Series Number]])</f>
        <v>B_15 (625)</v>
      </c>
      <c r="B112" s="65" t="s">
        <v>31</v>
      </c>
      <c r="C112" s="66">
        <v>2015</v>
      </c>
      <c r="D112" s="65" t="s">
        <v>423</v>
      </c>
      <c r="E112" s="65" t="s">
        <v>449</v>
      </c>
      <c r="F112" s="65" t="s">
        <v>176</v>
      </c>
      <c r="G112" s="65" t="s">
        <v>329</v>
      </c>
      <c r="H112" s="66">
        <v>0</v>
      </c>
      <c r="I112" s="66" t="s">
        <v>450</v>
      </c>
      <c r="J112" s="66">
        <v>625</v>
      </c>
      <c r="K112" s="65" t="s">
        <v>451</v>
      </c>
      <c r="L112" s="65"/>
      <c r="M112" s="67">
        <v>45135</v>
      </c>
      <c r="N112" s="67">
        <v>45135</v>
      </c>
      <c r="O112" s="65" t="s">
        <v>156</v>
      </c>
      <c r="P112" s="65" t="s">
        <v>74</v>
      </c>
    </row>
    <row r="113" spans="1:16" ht="25.5" x14ac:dyDescent="0.2">
      <c r="A113" s="64" t="str">
        <f>HYPERLINK("#'" &amp; factor_list_table[[#This Row],[Series Number]] &amp; "'!A1", factor_list_table[[#This Row],[Series Number]])</f>
        <v>C_15 (626)</v>
      </c>
      <c r="B113" s="65" t="s">
        <v>31</v>
      </c>
      <c r="C113" s="66">
        <v>2015</v>
      </c>
      <c r="D113" s="65" t="s">
        <v>423</v>
      </c>
      <c r="E113" s="65" t="s">
        <v>452</v>
      </c>
      <c r="F113" s="65" t="s">
        <v>176</v>
      </c>
      <c r="G113" s="65" t="s">
        <v>329</v>
      </c>
      <c r="H113" s="66">
        <v>0</v>
      </c>
      <c r="I113" s="66" t="s">
        <v>453</v>
      </c>
      <c r="J113" s="66">
        <v>626</v>
      </c>
      <c r="K113" s="65" t="s">
        <v>454</v>
      </c>
      <c r="L113" s="65"/>
      <c r="M113" s="67">
        <v>45135</v>
      </c>
      <c r="N113" s="67">
        <v>45135</v>
      </c>
      <c r="O113" s="65" t="s">
        <v>156</v>
      </c>
      <c r="P113" s="65" t="s">
        <v>74</v>
      </c>
    </row>
    <row r="114" spans="1:16" ht="25.5" x14ac:dyDescent="0.2">
      <c r="A114" s="64" t="str">
        <f>HYPERLINK("#'" &amp; factor_list_table[[#This Row],[Series Number]] &amp; "'!A1", factor_list_table[[#This Row],[Series Number]])</f>
        <v>S-AP (701)</v>
      </c>
      <c r="B114" s="65" t="s">
        <v>31</v>
      </c>
      <c r="C114" s="66">
        <v>2015</v>
      </c>
      <c r="D114" s="65" t="s">
        <v>455</v>
      </c>
      <c r="E114" s="65" t="s">
        <v>456</v>
      </c>
      <c r="F114" s="65" t="s">
        <v>233</v>
      </c>
      <c r="G114" s="65" t="s">
        <v>457</v>
      </c>
      <c r="H114" s="66">
        <v>0</v>
      </c>
      <c r="I114" s="66" t="s">
        <v>458</v>
      </c>
      <c r="J114" s="66">
        <v>701</v>
      </c>
      <c r="K114" s="65" t="s">
        <v>459</v>
      </c>
      <c r="L114" s="65"/>
      <c r="M114" s="67">
        <v>46210</v>
      </c>
      <c r="N114" s="67" t="s">
        <v>526</v>
      </c>
      <c r="O114" s="65" t="s">
        <v>156</v>
      </c>
      <c r="P114" s="65" t="s">
        <v>73</v>
      </c>
    </row>
    <row r="115" spans="1:16" ht="25.5" x14ac:dyDescent="0.2">
      <c r="A115" s="64" t="str">
        <f>HYPERLINK("#'" &amp; factor_list_table[[#This Row],[Series Number]] &amp; "'!A1", factor_list_table[[#This Row],[Series Number]])</f>
        <v>B-AP (702)</v>
      </c>
      <c r="B115" s="65" t="s">
        <v>31</v>
      </c>
      <c r="C115" s="66">
        <v>2015</v>
      </c>
      <c r="D115" s="65" t="s">
        <v>455</v>
      </c>
      <c r="E115" s="65" t="s">
        <v>460</v>
      </c>
      <c r="F115" s="65" t="s">
        <v>176</v>
      </c>
      <c r="G115" s="65" t="s">
        <v>457</v>
      </c>
      <c r="H115" s="66">
        <v>0</v>
      </c>
      <c r="I115" s="66" t="s">
        <v>461</v>
      </c>
      <c r="J115" s="66">
        <v>702</v>
      </c>
      <c r="K115" s="65" t="s">
        <v>462</v>
      </c>
      <c r="L115" s="65"/>
      <c r="M115" s="67">
        <v>46210</v>
      </c>
      <c r="N115" s="67" t="s">
        <v>526</v>
      </c>
      <c r="O115" s="65" t="s">
        <v>156</v>
      </c>
      <c r="P115" s="65" t="s">
        <v>73</v>
      </c>
    </row>
    <row r="116" spans="1:16" ht="38.25" x14ac:dyDescent="0.2">
      <c r="A116" s="64" t="str">
        <f>HYPERLINK("#'" &amp; factor_list_table[[#This Row],[Series Number]] &amp; "'!A1", factor_list_table[[#This Row],[Series Number]])</f>
        <v>C (703)</v>
      </c>
      <c r="B116" s="65" t="s">
        <v>31</v>
      </c>
      <c r="C116" s="66">
        <v>2015</v>
      </c>
      <c r="D116" s="65" t="s">
        <v>463</v>
      </c>
      <c r="E116" s="65" t="s">
        <v>464</v>
      </c>
      <c r="F116" s="65" t="s">
        <v>176</v>
      </c>
      <c r="G116" s="65" t="s">
        <v>465</v>
      </c>
      <c r="H116" s="66">
        <v>0</v>
      </c>
      <c r="I116" s="66" t="s">
        <v>466</v>
      </c>
      <c r="J116" s="66">
        <v>703</v>
      </c>
      <c r="K116" s="65" t="s">
        <v>351</v>
      </c>
      <c r="L116" s="65"/>
      <c r="M116" s="67">
        <v>45196</v>
      </c>
      <c r="N116" s="67" t="s">
        <v>526</v>
      </c>
      <c r="O116" s="65" t="s">
        <v>156</v>
      </c>
      <c r="P116" s="65" t="s">
        <v>74</v>
      </c>
    </row>
    <row r="117" spans="1:16" ht="25.5" x14ac:dyDescent="0.2">
      <c r="A117" s="64" t="str">
        <f>HYPERLINK("#'" &amp; factor_list_table[[#This Row],[Series Number]] &amp; "'!A1", factor_list_table[[#This Row],[Series Number]])</f>
        <v>1 (801)</v>
      </c>
      <c r="B117" s="65" t="s">
        <v>31</v>
      </c>
      <c r="C117" s="66">
        <v>2015</v>
      </c>
      <c r="D117" s="65" t="s">
        <v>467</v>
      </c>
      <c r="E117" s="65" t="s">
        <v>468</v>
      </c>
      <c r="F117" s="65" t="s">
        <v>176</v>
      </c>
      <c r="G117" s="65" t="s">
        <v>344</v>
      </c>
      <c r="H117" s="66">
        <v>0</v>
      </c>
      <c r="I117" s="66" t="s">
        <v>469</v>
      </c>
      <c r="J117" s="66">
        <v>801</v>
      </c>
      <c r="K117" s="65" t="s">
        <v>361</v>
      </c>
      <c r="L117" s="65"/>
      <c r="M117" s="67">
        <v>45135</v>
      </c>
      <c r="N117" s="67">
        <v>45135</v>
      </c>
      <c r="O117" s="65" t="s">
        <v>156</v>
      </c>
      <c r="P117" s="65" t="s">
        <v>74</v>
      </c>
    </row>
    <row r="118" spans="1:16" ht="25.5" x14ac:dyDescent="0.2">
      <c r="A118" s="64" t="str">
        <f>HYPERLINK("#'" &amp; factor_list_table[[#This Row],[Series Number]] &amp; "'!A1", factor_list_table[[#This Row],[Series Number]])</f>
        <v>2 (802)</v>
      </c>
      <c r="B118" s="65" t="s">
        <v>31</v>
      </c>
      <c r="C118" s="66">
        <v>2015</v>
      </c>
      <c r="D118" s="65" t="s">
        <v>467</v>
      </c>
      <c r="E118" s="65" t="s">
        <v>470</v>
      </c>
      <c r="F118" s="65" t="s">
        <v>176</v>
      </c>
      <c r="G118" s="65" t="s">
        <v>344</v>
      </c>
      <c r="H118" s="66">
        <v>0</v>
      </c>
      <c r="I118" s="66" t="s">
        <v>471</v>
      </c>
      <c r="J118" s="66">
        <v>802</v>
      </c>
      <c r="K118" s="65" t="s">
        <v>365</v>
      </c>
      <c r="L118" s="65"/>
      <c r="M118" s="67">
        <v>45135</v>
      </c>
      <c r="N118" s="67">
        <v>45135</v>
      </c>
      <c r="O118" s="65" t="s">
        <v>156</v>
      </c>
      <c r="P118" s="65" t="s">
        <v>74</v>
      </c>
    </row>
  </sheetData>
  <sheetProtection algorithmName="SHA-512" hashValue="Mb75VVCxYKL+iL0lcXgXyM4myEx4YLC92zC3tPJrdiXGgVN6UQO5AJqjRAFi8QioHbegjJFGxmZVDlREKIVRUw==" saltValue="eGK2JKHvCcdIzthFCdtxcg==" spinCount="100000" sheet="1" objects="1" scenarios="1" autoFilter="0"/>
  <phoneticPr fontId="35" type="noConversion"/>
  <pageMargins left="0.7" right="0.7" top="0.75" bottom="0.75" header="0.3" footer="0.3"/>
  <pageSetup paperSize="9" orientation="portrait" r:id="rId1"/>
  <headerFooter>
    <oddHeader>&amp;L&amp;Z&amp;F  [&amp;A]</oddHeader>
    <oddFooter>&amp;LPage &amp;P of &amp;N&amp;R&amp;T &amp;D</oddFooter>
  </headerFooter>
  <tableParts count="1">
    <tablePart r:id="rId2"/>
  </tablePart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5A31B-BEA9-42B1-B5A2-36EAE2587DD1}">
  <sheetPr codeName="Sheet52"/>
  <dimension ref="A1:C10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Pension Credit - x-316</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264</v>
      </c>
      <c r="C9" s="48"/>
    </row>
    <row r="10" spans="1:3" ht="25.5" x14ac:dyDescent="0.2">
      <c r="A10" s="40" t="s">
        <v>6</v>
      </c>
      <c r="B10" s="48" t="s">
        <v>273</v>
      </c>
      <c r="C10" s="48"/>
    </row>
    <row r="11" spans="1:3" x14ac:dyDescent="0.2">
      <c r="A11" s="40" t="s">
        <v>139</v>
      </c>
      <c r="B11" s="48" t="s">
        <v>229</v>
      </c>
      <c r="C11" s="48"/>
    </row>
    <row r="12" spans="1:3" x14ac:dyDescent="0.2">
      <c r="A12" s="40" t="s">
        <v>140</v>
      </c>
      <c r="B12" s="48" t="s">
        <v>153</v>
      </c>
      <c r="C12" s="48"/>
    </row>
    <row r="13" spans="1:3" x14ac:dyDescent="0.2">
      <c r="A13" s="40" t="s">
        <v>475</v>
      </c>
      <c r="B13" s="48">
        <v>0</v>
      </c>
      <c r="C13" s="48"/>
    </row>
    <row r="14" spans="1:3" x14ac:dyDescent="0.2">
      <c r="A14" s="40" t="s">
        <v>142</v>
      </c>
      <c r="B14" s="48">
        <v>316</v>
      </c>
      <c r="C14" s="48"/>
    </row>
    <row r="15" spans="1:3" x14ac:dyDescent="0.2">
      <c r="A15" s="40" t="s">
        <v>476</v>
      </c>
      <c r="B15" s="48">
        <v>316</v>
      </c>
      <c r="C15" s="48"/>
    </row>
    <row r="16" spans="1:3" x14ac:dyDescent="0.2">
      <c r="A16" s="40" t="s">
        <v>144</v>
      </c>
      <c r="B16" s="48" t="s">
        <v>275</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497</v>
      </c>
      <c r="C26" s="60" t="s">
        <v>498</v>
      </c>
    </row>
    <row r="27" spans="1:3" x14ac:dyDescent="0.2">
      <c r="A27" s="43">
        <v>16</v>
      </c>
      <c r="B27" s="44">
        <v>7.13</v>
      </c>
      <c r="C27" s="44">
        <v>7.13</v>
      </c>
    </row>
    <row r="28" spans="1:3" x14ac:dyDescent="0.2">
      <c r="A28" s="43">
        <v>17</v>
      </c>
      <c r="B28" s="44">
        <v>7.26</v>
      </c>
      <c r="C28" s="44">
        <v>7.26</v>
      </c>
    </row>
    <row r="29" spans="1:3" x14ac:dyDescent="0.2">
      <c r="A29" s="43">
        <v>18</v>
      </c>
      <c r="B29" s="44">
        <v>7.39</v>
      </c>
      <c r="C29" s="44">
        <v>7.39</v>
      </c>
    </row>
    <row r="30" spans="1:3" x14ac:dyDescent="0.2">
      <c r="A30" s="43">
        <v>19</v>
      </c>
      <c r="B30" s="44">
        <v>7.52</v>
      </c>
      <c r="C30" s="44">
        <v>7.52</v>
      </c>
    </row>
    <row r="31" spans="1:3" x14ac:dyDescent="0.2">
      <c r="A31" s="43">
        <v>20</v>
      </c>
      <c r="B31" s="44">
        <v>7.65</v>
      </c>
      <c r="C31" s="44">
        <v>7.65</v>
      </c>
    </row>
    <row r="32" spans="1:3" x14ac:dyDescent="0.2">
      <c r="A32" s="43">
        <v>21</v>
      </c>
      <c r="B32" s="44">
        <v>7.79</v>
      </c>
      <c r="C32" s="44">
        <v>7.79</v>
      </c>
    </row>
    <row r="33" spans="1:3" x14ac:dyDescent="0.2">
      <c r="A33" s="43">
        <v>22</v>
      </c>
      <c r="B33" s="44">
        <v>7.93</v>
      </c>
      <c r="C33" s="44">
        <v>7.93</v>
      </c>
    </row>
    <row r="34" spans="1:3" x14ac:dyDescent="0.2">
      <c r="A34" s="43">
        <v>23</v>
      </c>
      <c r="B34" s="44">
        <v>8.07</v>
      </c>
      <c r="C34" s="44">
        <v>8.07</v>
      </c>
    </row>
    <row r="35" spans="1:3" x14ac:dyDescent="0.2">
      <c r="A35" s="43">
        <v>24</v>
      </c>
      <c r="B35" s="44">
        <v>8.2100000000000009</v>
      </c>
      <c r="C35" s="44">
        <v>8.2100000000000009</v>
      </c>
    </row>
    <row r="36" spans="1:3" x14ac:dyDescent="0.2">
      <c r="A36" s="43">
        <v>25</v>
      </c>
      <c r="B36" s="44">
        <v>8.36</v>
      </c>
      <c r="C36" s="44">
        <v>8.36</v>
      </c>
    </row>
    <row r="37" spans="1:3" x14ac:dyDescent="0.2">
      <c r="A37" s="43">
        <v>26</v>
      </c>
      <c r="B37" s="44">
        <v>8.5</v>
      </c>
      <c r="C37" s="44">
        <v>8.5</v>
      </c>
    </row>
    <row r="38" spans="1:3" x14ac:dyDescent="0.2">
      <c r="A38" s="43">
        <v>27</v>
      </c>
      <c r="B38" s="44">
        <v>8.65</v>
      </c>
      <c r="C38" s="44">
        <v>8.65</v>
      </c>
    </row>
    <row r="39" spans="1:3" x14ac:dyDescent="0.2">
      <c r="A39" s="43">
        <v>28</v>
      </c>
      <c r="B39" s="44">
        <v>8.81</v>
      </c>
      <c r="C39" s="44">
        <v>8.81</v>
      </c>
    </row>
    <row r="40" spans="1:3" x14ac:dyDescent="0.2">
      <c r="A40" s="43">
        <v>29</v>
      </c>
      <c r="B40" s="44">
        <v>8.9600000000000009</v>
      </c>
      <c r="C40" s="44">
        <v>8.9600000000000009</v>
      </c>
    </row>
    <row r="41" spans="1:3" x14ac:dyDescent="0.2">
      <c r="A41" s="43">
        <v>30</v>
      </c>
      <c r="B41" s="44">
        <v>9.1199999999999992</v>
      </c>
      <c r="C41" s="44">
        <v>9.1199999999999992</v>
      </c>
    </row>
    <row r="42" spans="1:3" x14ac:dyDescent="0.2">
      <c r="A42" s="43">
        <v>31</v>
      </c>
      <c r="B42" s="44">
        <v>9.2899999999999991</v>
      </c>
      <c r="C42" s="44">
        <v>9.2899999999999991</v>
      </c>
    </row>
    <row r="43" spans="1:3" x14ac:dyDescent="0.2">
      <c r="A43" s="43">
        <v>32</v>
      </c>
      <c r="B43" s="44">
        <v>9.4499999999999993</v>
      </c>
      <c r="C43" s="44">
        <v>9.4499999999999993</v>
      </c>
    </row>
    <row r="44" spans="1:3" x14ac:dyDescent="0.2">
      <c r="A44" s="43">
        <v>33</v>
      </c>
      <c r="B44" s="44">
        <v>9.6199999999999992</v>
      </c>
      <c r="C44" s="44">
        <v>9.6199999999999992</v>
      </c>
    </row>
    <row r="45" spans="1:3" x14ac:dyDescent="0.2">
      <c r="A45" s="43">
        <v>34</v>
      </c>
      <c r="B45" s="44">
        <v>9.7899999999999991</v>
      </c>
      <c r="C45" s="44">
        <v>9.7899999999999991</v>
      </c>
    </row>
    <row r="46" spans="1:3" x14ac:dyDescent="0.2">
      <c r="A46" s="43">
        <v>35</v>
      </c>
      <c r="B46" s="44">
        <v>9.9600000000000009</v>
      </c>
      <c r="C46" s="44">
        <v>9.9600000000000009</v>
      </c>
    </row>
    <row r="47" spans="1:3" x14ac:dyDescent="0.2">
      <c r="A47" s="43">
        <v>36</v>
      </c>
      <c r="B47" s="44">
        <v>10.14</v>
      </c>
      <c r="C47" s="44">
        <v>10.14</v>
      </c>
    </row>
    <row r="48" spans="1:3" x14ac:dyDescent="0.2">
      <c r="A48" s="43">
        <v>37</v>
      </c>
      <c r="B48" s="44">
        <v>10.32</v>
      </c>
      <c r="C48" s="44">
        <v>10.32</v>
      </c>
    </row>
    <row r="49" spans="1:3" x14ac:dyDescent="0.2">
      <c r="A49" s="43">
        <v>38</v>
      </c>
      <c r="B49" s="44">
        <v>10.5</v>
      </c>
      <c r="C49" s="44">
        <v>10.5</v>
      </c>
    </row>
    <row r="50" spans="1:3" x14ac:dyDescent="0.2">
      <c r="A50" s="43">
        <v>39</v>
      </c>
      <c r="B50" s="44">
        <v>10.69</v>
      </c>
      <c r="C50" s="44">
        <v>10.69</v>
      </c>
    </row>
    <row r="51" spans="1:3" x14ac:dyDescent="0.2">
      <c r="A51" s="43">
        <v>40</v>
      </c>
      <c r="B51" s="44">
        <v>10.88</v>
      </c>
      <c r="C51" s="44">
        <v>10.88</v>
      </c>
    </row>
    <row r="52" spans="1:3" x14ac:dyDescent="0.2">
      <c r="A52" s="43">
        <v>41</v>
      </c>
      <c r="B52" s="44">
        <v>11.07</v>
      </c>
      <c r="C52" s="44">
        <v>11.07</v>
      </c>
    </row>
    <row r="53" spans="1:3" x14ac:dyDescent="0.2">
      <c r="A53" s="43">
        <v>42</v>
      </c>
      <c r="B53" s="44">
        <v>11.27</v>
      </c>
      <c r="C53" s="44">
        <v>11.27</v>
      </c>
    </row>
    <row r="54" spans="1:3" x14ac:dyDescent="0.2">
      <c r="A54" s="43">
        <v>43</v>
      </c>
      <c r="B54" s="44">
        <v>11.47</v>
      </c>
      <c r="C54" s="44">
        <v>11.47</v>
      </c>
    </row>
    <row r="55" spans="1:3" x14ac:dyDescent="0.2">
      <c r="A55" s="43">
        <v>44</v>
      </c>
      <c r="B55" s="44">
        <v>11.68</v>
      </c>
      <c r="C55" s="44">
        <v>11.68</v>
      </c>
    </row>
    <row r="56" spans="1:3" x14ac:dyDescent="0.2">
      <c r="A56" s="43">
        <v>45</v>
      </c>
      <c r="B56" s="44">
        <v>11.89</v>
      </c>
      <c r="C56" s="44">
        <v>11.89</v>
      </c>
    </row>
    <row r="57" spans="1:3" x14ac:dyDescent="0.2">
      <c r="A57" s="43">
        <v>46</v>
      </c>
      <c r="B57" s="44">
        <v>12.1</v>
      </c>
      <c r="C57" s="44">
        <v>12.1</v>
      </c>
    </row>
    <row r="58" spans="1:3" x14ac:dyDescent="0.2">
      <c r="A58" s="43">
        <v>47</v>
      </c>
      <c r="B58" s="44">
        <v>12.33</v>
      </c>
      <c r="C58" s="44">
        <v>12.33</v>
      </c>
    </row>
    <row r="59" spans="1:3" x14ac:dyDescent="0.2">
      <c r="A59" s="43">
        <v>48</v>
      </c>
      <c r="B59" s="44">
        <v>12.55</v>
      </c>
      <c r="C59" s="44">
        <v>12.55</v>
      </c>
    </row>
    <row r="60" spans="1:3" x14ac:dyDescent="0.2">
      <c r="A60" s="43">
        <v>49</v>
      </c>
      <c r="B60" s="44">
        <v>12.78</v>
      </c>
      <c r="C60" s="44">
        <v>12.78</v>
      </c>
    </row>
    <row r="61" spans="1:3" x14ac:dyDescent="0.2">
      <c r="A61" s="43">
        <v>50</v>
      </c>
      <c r="B61" s="44">
        <v>13.02</v>
      </c>
      <c r="C61" s="44">
        <v>13.02</v>
      </c>
    </row>
    <row r="62" spans="1:3" x14ac:dyDescent="0.2">
      <c r="A62" s="43">
        <v>51</v>
      </c>
      <c r="B62" s="44">
        <v>13.26</v>
      </c>
      <c r="C62" s="44">
        <v>13.26</v>
      </c>
    </row>
    <row r="63" spans="1:3" x14ac:dyDescent="0.2">
      <c r="A63" s="43">
        <v>52</v>
      </c>
      <c r="B63" s="44">
        <v>13.51</v>
      </c>
      <c r="C63" s="44">
        <v>13.51</v>
      </c>
    </row>
    <row r="64" spans="1:3" x14ac:dyDescent="0.2">
      <c r="A64" s="43">
        <v>53</v>
      </c>
      <c r="B64" s="44">
        <v>13.76</v>
      </c>
      <c r="C64" s="44">
        <v>13.76</v>
      </c>
    </row>
    <row r="65" spans="1:3" x14ac:dyDescent="0.2">
      <c r="A65" s="43">
        <v>54</v>
      </c>
      <c r="B65" s="44">
        <v>14.02</v>
      </c>
      <c r="C65" s="44">
        <v>14.02</v>
      </c>
    </row>
    <row r="66" spans="1:3" x14ac:dyDescent="0.2">
      <c r="A66" s="43">
        <v>55</v>
      </c>
      <c r="B66" s="44">
        <v>14.3</v>
      </c>
      <c r="C66" s="44">
        <v>14.3</v>
      </c>
    </row>
    <row r="67" spans="1:3" x14ac:dyDescent="0.2">
      <c r="A67" s="43">
        <v>56</v>
      </c>
      <c r="B67" s="44">
        <v>14.57</v>
      </c>
      <c r="C67" s="44">
        <v>14.57</v>
      </c>
    </row>
    <row r="68" spans="1:3" x14ac:dyDescent="0.2">
      <c r="A68" s="43">
        <v>57</v>
      </c>
      <c r="B68" s="44">
        <v>14.86</v>
      </c>
      <c r="C68" s="44">
        <v>14.86</v>
      </c>
    </row>
    <row r="69" spans="1:3" x14ac:dyDescent="0.2">
      <c r="A69" s="43">
        <v>58</v>
      </c>
      <c r="B69" s="44">
        <v>15.16</v>
      </c>
      <c r="C69" s="44">
        <v>15.16</v>
      </c>
    </row>
    <row r="70" spans="1:3" x14ac:dyDescent="0.2">
      <c r="A70" s="43">
        <v>59</v>
      </c>
      <c r="B70" s="44">
        <v>15.47</v>
      </c>
      <c r="C70" s="44">
        <v>15.47</v>
      </c>
    </row>
    <row r="71" spans="1:3" x14ac:dyDescent="0.2">
      <c r="A71" s="43">
        <v>60</v>
      </c>
      <c r="B71" s="44">
        <v>15.78</v>
      </c>
      <c r="C71" s="44">
        <v>15.78</v>
      </c>
    </row>
    <row r="72" spans="1:3" x14ac:dyDescent="0.2">
      <c r="A72" s="43">
        <v>61</v>
      </c>
      <c r="B72" s="44">
        <v>16.12</v>
      </c>
      <c r="C72" s="44">
        <v>16.12</v>
      </c>
    </row>
    <row r="73" spans="1:3" x14ac:dyDescent="0.2">
      <c r="A73" s="43">
        <v>62</v>
      </c>
      <c r="B73" s="44">
        <v>16.46</v>
      </c>
      <c r="C73" s="44">
        <v>16.46</v>
      </c>
    </row>
    <row r="74" spans="1:3" x14ac:dyDescent="0.2">
      <c r="A74" s="43">
        <v>63</v>
      </c>
      <c r="B74" s="44">
        <v>16.82</v>
      </c>
      <c r="C74" s="44">
        <v>16.82</v>
      </c>
    </row>
    <row r="75" spans="1:3" x14ac:dyDescent="0.2">
      <c r="A75" s="43">
        <v>64</v>
      </c>
      <c r="B75" s="44">
        <v>17.190000000000001</v>
      </c>
      <c r="C75" s="44">
        <v>17.190000000000001</v>
      </c>
    </row>
    <row r="76" spans="1:3" x14ac:dyDescent="0.2">
      <c r="A76" s="43">
        <v>65</v>
      </c>
      <c r="B76" s="44">
        <v>17.579999999999998</v>
      </c>
      <c r="C76" s="44">
        <v>17.579999999999998</v>
      </c>
    </row>
    <row r="77" spans="1:3" x14ac:dyDescent="0.2">
      <c r="A77" s="43">
        <v>66</v>
      </c>
      <c r="B77" s="44">
        <v>17.48</v>
      </c>
      <c r="C77" s="44">
        <v>17.48</v>
      </c>
    </row>
    <row r="78" spans="1:3" x14ac:dyDescent="0.2">
      <c r="A78" s="43">
        <v>67</v>
      </c>
      <c r="B78" s="44">
        <v>16.88</v>
      </c>
      <c r="C78" s="44">
        <v>16.88</v>
      </c>
    </row>
    <row r="79" spans="1:3" x14ac:dyDescent="0.2">
      <c r="A79" s="43">
        <v>68</v>
      </c>
      <c r="B79" s="44">
        <v>16.27</v>
      </c>
      <c r="C79" s="44">
        <v>16.27</v>
      </c>
    </row>
    <row r="80" spans="1:3" x14ac:dyDescent="0.2">
      <c r="A80" s="43">
        <v>69</v>
      </c>
      <c r="B80" s="44">
        <v>15.65</v>
      </c>
      <c r="C80" s="44">
        <v>15.65</v>
      </c>
    </row>
    <row r="81" spans="1:3" x14ac:dyDescent="0.2">
      <c r="A81" s="43">
        <v>70</v>
      </c>
      <c r="B81" s="44">
        <v>15.03</v>
      </c>
      <c r="C81" s="44">
        <v>15.03</v>
      </c>
    </row>
    <row r="82" spans="1:3" x14ac:dyDescent="0.2">
      <c r="A82" s="43">
        <v>71</v>
      </c>
      <c r="B82" s="44">
        <v>14.41</v>
      </c>
      <c r="C82" s="44">
        <v>14.41</v>
      </c>
    </row>
    <row r="83" spans="1:3" x14ac:dyDescent="0.2">
      <c r="A83" s="43">
        <v>72</v>
      </c>
      <c r="B83" s="44">
        <v>13.79</v>
      </c>
      <c r="C83" s="44">
        <v>13.79</v>
      </c>
    </row>
    <row r="84" spans="1:3" x14ac:dyDescent="0.2">
      <c r="A84" s="43">
        <v>73</v>
      </c>
      <c r="B84" s="44">
        <v>13.16</v>
      </c>
      <c r="C84" s="44">
        <v>13.16</v>
      </c>
    </row>
    <row r="85" spans="1:3" x14ac:dyDescent="0.2">
      <c r="A85" s="43">
        <v>74</v>
      </c>
      <c r="B85" s="44">
        <v>12.54</v>
      </c>
      <c r="C85" s="44">
        <v>12.54</v>
      </c>
    </row>
    <row r="86" spans="1:3" x14ac:dyDescent="0.2">
      <c r="A86" s="43">
        <v>75</v>
      </c>
      <c r="B86" s="44">
        <v>11.92</v>
      </c>
      <c r="C86" s="44">
        <v>11.92</v>
      </c>
    </row>
    <row r="87" spans="1:3" x14ac:dyDescent="0.2">
      <c r="A87" s="43">
        <v>76</v>
      </c>
      <c r="B87" s="44">
        <v>11.31</v>
      </c>
      <c r="C87" s="44">
        <v>11.31</v>
      </c>
    </row>
    <row r="88" spans="1:3" x14ac:dyDescent="0.2">
      <c r="A88" s="43">
        <v>77</v>
      </c>
      <c r="B88" s="44">
        <v>10.71</v>
      </c>
      <c r="C88" s="44">
        <v>10.71</v>
      </c>
    </row>
    <row r="89" spans="1:3" x14ac:dyDescent="0.2">
      <c r="A89" s="43">
        <v>78</v>
      </c>
      <c r="B89" s="44">
        <v>10.11</v>
      </c>
      <c r="C89" s="44">
        <v>10.11</v>
      </c>
    </row>
    <row r="90" spans="1:3" x14ac:dyDescent="0.2">
      <c r="A90" s="43">
        <v>79</v>
      </c>
      <c r="B90" s="44">
        <v>9.52</v>
      </c>
      <c r="C90" s="44">
        <v>9.52</v>
      </c>
    </row>
    <row r="91" spans="1:3" x14ac:dyDescent="0.2">
      <c r="A91" s="43">
        <v>80</v>
      </c>
      <c r="B91" s="44">
        <v>8.93</v>
      </c>
      <c r="C91" s="44">
        <v>8.93</v>
      </c>
    </row>
    <row r="92" spans="1:3" x14ac:dyDescent="0.2">
      <c r="A92" s="43">
        <v>81</v>
      </c>
      <c r="B92" s="44">
        <v>8.34</v>
      </c>
      <c r="C92" s="44">
        <v>8.34</v>
      </c>
    </row>
    <row r="93" spans="1:3" x14ac:dyDescent="0.2">
      <c r="A93" s="43">
        <v>82</v>
      </c>
      <c r="B93" s="44">
        <v>7.76</v>
      </c>
      <c r="C93" s="44">
        <v>7.76</v>
      </c>
    </row>
    <row r="94" spans="1:3" x14ac:dyDescent="0.2">
      <c r="A94" s="43">
        <v>83</v>
      </c>
      <c r="B94" s="44">
        <v>7.2</v>
      </c>
      <c r="C94" s="44">
        <v>7.2</v>
      </c>
    </row>
    <row r="95" spans="1:3" x14ac:dyDescent="0.2">
      <c r="A95" s="43">
        <v>84</v>
      </c>
      <c r="B95" s="44">
        <v>6.65</v>
      </c>
      <c r="C95" s="44">
        <v>6.65</v>
      </c>
    </row>
    <row r="96" spans="1:3" x14ac:dyDescent="0.2">
      <c r="A96" s="43">
        <v>85</v>
      </c>
      <c r="B96" s="44">
        <v>6.12</v>
      </c>
      <c r="C96" s="44">
        <v>6.12</v>
      </c>
    </row>
    <row r="97" spans="1:3" x14ac:dyDescent="0.2">
      <c r="A97" s="43">
        <v>86</v>
      </c>
      <c r="B97" s="44">
        <v>5.62</v>
      </c>
      <c r="C97" s="44">
        <v>5.62</v>
      </c>
    </row>
    <row r="98" spans="1:3" x14ac:dyDescent="0.2">
      <c r="A98" s="43">
        <v>87</v>
      </c>
      <c r="B98" s="44">
        <v>5.14</v>
      </c>
      <c r="C98" s="44">
        <v>5.14</v>
      </c>
    </row>
    <row r="99" spans="1:3" x14ac:dyDescent="0.2">
      <c r="A99" s="43">
        <v>88</v>
      </c>
      <c r="B99" s="44">
        <v>4.7</v>
      </c>
      <c r="C99" s="44">
        <v>4.7</v>
      </c>
    </row>
    <row r="100" spans="1:3" x14ac:dyDescent="0.2">
      <c r="A100" s="43">
        <v>89</v>
      </c>
      <c r="B100" s="44">
        <v>4.28</v>
      </c>
      <c r="C100" s="44">
        <v>4.28</v>
      </c>
    </row>
    <row r="101" spans="1:3" x14ac:dyDescent="0.2">
      <c r="A101" s="43">
        <v>90</v>
      </c>
      <c r="B101" s="44">
        <v>3.9</v>
      </c>
      <c r="C101" s="44">
        <v>3.9</v>
      </c>
    </row>
    <row r="102" spans="1:3" x14ac:dyDescent="0.2">
      <c r="A102" s="43">
        <v>91</v>
      </c>
      <c r="B102" s="44">
        <v>3.54</v>
      </c>
      <c r="C102" s="44">
        <v>3.54</v>
      </c>
    </row>
    <row r="103" spans="1:3" x14ac:dyDescent="0.2">
      <c r="A103" s="43">
        <v>92</v>
      </c>
      <c r="B103" s="44">
        <v>3.2</v>
      </c>
      <c r="C103" s="44">
        <v>3.2</v>
      </c>
    </row>
    <row r="104" spans="1:3" x14ac:dyDescent="0.2">
      <c r="A104" s="43">
        <v>93</v>
      </c>
      <c r="B104" s="44">
        <v>2.9</v>
      </c>
      <c r="C104" s="44">
        <v>2.9</v>
      </c>
    </row>
    <row r="105" spans="1:3" x14ac:dyDescent="0.2">
      <c r="A105" s="43">
        <v>94</v>
      </c>
      <c r="B105" s="44">
        <v>2.62</v>
      </c>
      <c r="C105" s="44">
        <v>2.62</v>
      </c>
    </row>
    <row r="106" spans="1:3" x14ac:dyDescent="0.2">
      <c r="A106" s="43">
        <v>95</v>
      </c>
      <c r="B106" s="44">
        <v>2.37</v>
      </c>
      <c r="C106" s="44">
        <v>2.37</v>
      </c>
    </row>
  </sheetData>
  <sheetProtection algorithmName="SHA-512" hashValue="fs3IHEcd1wTwNOsyw4QqqOHZOMQxHrT8g3ZJam5Pj9GuCAxdCjz+wZ6M1p4qS2NTo/BGzIRHsLZojkuFJ18mWg==" saltValue="X/fBUyRtPQvTBGiHr1nBcw==" spinCount="100000" sheet="1" objects="1" scenarios="1"/>
  <conditionalFormatting sqref="A6:A21">
    <cfRule type="expression" dxfId="711" priority="11" stopIfTrue="1">
      <formula>MOD(ROW(),2)=0</formula>
    </cfRule>
    <cfRule type="expression" dxfId="710" priority="12" stopIfTrue="1">
      <formula>MOD(ROW(),2)&lt;&gt;0</formula>
    </cfRule>
  </conditionalFormatting>
  <conditionalFormatting sqref="B6:C18 B20:C21 C19">
    <cfRule type="expression" dxfId="709" priority="13" stopIfTrue="1">
      <formula>MOD(ROW(),2)=0</formula>
    </cfRule>
    <cfRule type="expression" dxfId="708" priority="14" stopIfTrue="1">
      <formula>MOD(ROW(),2)&lt;&gt;0</formula>
    </cfRule>
  </conditionalFormatting>
  <conditionalFormatting sqref="A26:A106">
    <cfRule type="expression" dxfId="707" priority="15" stopIfTrue="1">
      <formula>MOD(ROW(),2)=0</formula>
    </cfRule>
    <cfRule type="expression" dxfId="706" priority="16" stopIfTrue="1">
      <formula>MOD(ROW(),2)&lt;&gt;0</formula>
    </cfRule>
  </conditionalFormatting>
  <conditionalFormatting sqref="B26:C106">
    <cfRule type="expression" dxfId="705" priority="17" stopIfTrue="1">
      <formula>MOD(ROW(),2)=0</formula>
    </cfRule>
    <cfRule type="expression" dxfId="704" priority="18" stopIfTrue="1">
      <formula>MOD(ROW(),2)&lt;&gt;0</formula>
    </cfRule>
  </conditionalFormatting>
  <conditionalFormatting sqref="B19">
    <cfRule type="expression" dxfId="703" priority="1" stopIfTrue="1">
      <formula>MOD(ROW(),2)=0</formula>
    </cfRule>
    <cfRule type="expression" dxfId="702" priority="2" stopIfTrue="1">
      <formula>MOD(ROW(),2)&lt;&gt;0</formula>
    </cfRule>
  </conditionalFormatting>
  <pageMargins left="0.7" right="0.7" top="0.75" bottom="0.75" header="0.3" footer="0.3"/>
  <tableParts count="1">
    <tablePart r:id="rId1"/>
  </tablePart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B3177-75E0-4B83-9363-19A0D7F16472}">
  <sheetPr codeName="Sheet53"/>
  <dimension ref="A1:C10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Pension Credit - x-317</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264</v>
      </c>
      <c r="C9" s="48"/>
    </row>
    <row r="10" spans="1:3" ht="25.5" x14ac:dyDescent="0.2">
      <c r="A10" s="40" t="s">
        <v>6</v>
      </c>
      <c r="B10" s="48" t="s">
        <v>276</v>
      </c>
      <c r="C10" s="48"/>
    </row>
    <row r="11" spans="1:3" x14ac:dyDescent="0.2">
      <c r="A11" s="40" t="s">
        <v>139</v>
      </c>
      <c r="B11" s="48" t="s">
        <v>229</v>
      </c>
      <c r="C11" s="48"/>
    </row>
    <row r="12" spans="1:3" x14ac:dyDescent="0.2">
      <c r="A12" s="40" t="s">
        <v>140</v>
      </c>
      <c r="B12" s="48" t="s">
        <v>153</v>
      </c>
      <c r="C12" s="48"/>
    </row>
    <row r="13" spans="1:3" x14ac:dyDescent="0.2">
      <c r="A13" s="40" t="s">
        <v>475</v>
      </c>
      <c r="B13" s="48">
        <v>0</v>
      </c>
      <c r="C13" s="48"/>
    </row>
    <row r="14" spans="1:3" x14ac:dyDescent="0.2">
      <c r="A14" s="40" t="s">
        <v>142</v>
      </c>
      <c r="B14" s="48">
        <v>317</v>
      </c>
      <c r="C14" s="48"/>
    </row>
    <row r="15" spans="1:3" x14ac:dyDescent="0.2">
      <c r="A15" s="40" t="s">
        <v>476</v>
      </c>
      <c r="B15" s="48">
        <v>317</v>
      </c>
      <c r="C15" s="48"/>
    </row>
    <row r="16" spans="1:3" x14ac:dyDescent="0.2">
      <c r="A16" s="40" t="s">
        <v>144</v>
      </c>
      <c r="B16" s="48" t="s">
        <v>278</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497</v>
      </c>
      <c r="C26" s="60" t="s">
        <v>498</v>
      </c>
    </row>
    <row r="27" spans="1:3" x14ac:dyDescent="0.2">
      <c r="A27" s="43">
        <v>16</v>
      </c>
      <c r="B27" s="44">
        <v>6.78</v>
      </c>
      <c r="C27" s="44">
        <v>6.78</v>
      </c>
    </row>
    <row r="28" spans="1:3" x14ac:dyDescent="0.2">
      <c r="A28" s="43">
        <v>17</v>
      </c>
      <c r="B28" s="44">
        <v>6.9</v>
      </c>
      <c r="C28" s="44">
        <v>6.9</v>
      </c>
    </row>
    <row r="29" spans="1:3" x14ac:dyDescent="0.2">
      <c r="A29" s="43">
        <v>18</v>
      </c>
      <c r="B29" s="44">
        <v>7.02</v>
      </c>
      <c r="C29" s="44">
        <v>7.02</v>
      </c>
    </row>
    <row r="30" spans="1:3" x14ac:dyDescent="0.2">
      <c r="A30" s="43">
        <v>19</v>
      </c>
      <c r="B30" s="44">
        <v>7.14</v>
      </c>
      <c r="C30" s="44">
        <v>7.14</v>
      </c>
    </row>
    <row r="31" spans="1:3" x14ac:dyDescent="0.2">
      <c r="A31" s="43">
        <v>20</v>
      </c>
      <c r="B31" s="44">
        <v>7.27</v>
      </c>
      <c r="C31" s="44">
        <v>7.27</v>
      </c>
    </row>
    <row r="32" spans="1:3" x14ac:dyDescent="0.2">
      <c r="A32" s="43">
        <v>21</v>
      </c>
      <c r="B32" s="44">
        <v>7.4</v>
      </c>
      <c r="C32" s="44">
        <v>7.4</v>
      </c>
    </row>
    <row r="33" spans="1:3" x14ac:dyDescent="0.2">
      <c r="A33" s="43">
        <v>22</v>
      </c>
      <c r="B33" s="44">
        <v>7.53</v>
      </c>
      <c r="C33" s="44">
        <v>7.53</v>
      </c>
    </row>
    <row r="34" spans="1:3" x14ac:dyDescent="0.2">
      <c r="A34" s="43">
        <v>23</v>
      </c>
      <c r="B34" s="44">
        <v>7.66</v>
      </c>
      <c r="C34" s="44">
        <v>7.66</v>
      </c>
    </row>
    <row r="35" spans="1:3" x14ac:dyDescent="0.2">
      <c r="A35" s="43">
        <v>24</v>
      </c>
      <c r="B35" s="44">
        <v>7.79</v>
      </c>
      <c r="C35" s="44">
        <v>7.79</v>
      </c>
    </row>
    <row r="36" spans="1:3" x14ac:dyDescent="0.2">
      <c r="A36" s="43">
        <v>25</v>
      </c>
      <c r="B36" s="44">
        <v>7.93</v>
      </c>
      <c r="C36" s="44">
        <v>7.93</v>
      </c>
    </row>
    <row r="37" spans="1:3" x14ac:dyDescent="0.2">
      <c r="A37" s="43">
        <v>26</v>
      </c>
      <c r="B37" s="44">
        <v>8.07</v>
      </c>
      <c r="C37" s="44">
        <v>8.07</v>
      </c>
    </row>
    <row r="38" spans="1:3" x14ac:dyDescent="0.2">
      <c r="A38" s="43">
        <v>27</v>
      </c>
      <c r="B38" s="44">
        <v>8.2100000000000009</v>
      </c>
      <c r="C38" s="44">
        <v>8.2100000000000009</v>
      </c>
    </row>
    <row r="39" spans="1:3" x14ac:dyDescent="0.2">
      <c r="A39" s="43">
        <v>28</v>
      </c>
      <c r="B39" s="44">
        <v>8.36</v>
      </c>
      <c r="C39" s="44">
        <v>8.36</v>
      </c>
    </row>
    <row r="40" spans="1:3" x14ac:dyDescent="0.2">
      <c r="A40" s="43">
        <v>29</v>
      </c>
      <c r="B40" s="44">
        <v>8.51</v>
      </c>
      <c r="C40" s="44">
        <v>8.51</v>
      </c>
    </row>
    <row r="41" spans="1:3" x14ac:dyDescent="0.2">
      <c r="A41" s="43">
        <v>30</v>
      </c>
      <c r="B41" s="44">
        <v>8.66</v>
      </c>
      <c r="C41" s="44">
        <v>8.66</v>
      </c>
    </row>
    <row r="42" spans="1:3" x14ac:dyDescent="0.2">
      <c r="A42" s="43">
        <v>31</v>
      </c>
      <c r="B42" s="44">
        <v>8.81</v>
      </c>
      <c r="C42" s="44">
        <v>8.81</v>
      </c>
    </row>
    <row r="43" spans="1:3" x14ac:dyDescent="0.2">
      <c r="A43" s="43">
        <v>32</v>
      </c>
      <c r="B43" s="44">
        <v>8.9600000000000009</v>
      </c>
      <c r="C43" s="44">
        <v>8.9600000000000009</v>
      </c>
    </row>
    <row r="44" spans="1:3" x14ac:dyDescent="0.2">
      <c r="A44" s="43">
        <v>33</v>
      </c>
      <c r="B44" s="44">
        <v>9.1199999999999992</v>
      </c>
      <c r="C44" s="44">
        <v>9.1199999999999992</v>
      </c>
    </row>
    <row r="45" spans="1:3" x14ac:dyDescent="0.2">
      <c r="A45" s="43">
        <v>34</v>
      </c>
      <c r="B45" s="44">
        <v>9.2799999999999994</v>
      </c>
      <c r="C45" s="44">
        <v>9.2799999999999994</v>
      </c>
    </row>
    <row r="46" spans="1:3" x14ac:dyDescent="0.2">
      <c r="A46" s="43">
        <v>35</v>
      </c>
      <c r="B46" s="44">
        <v>9.4499999999999993</v>
      </c>
      <c r="C46" s="44">
        <v>9.4499999999999993</v>
      </c>
    </row>
    <row r="47" spans="1:3" x14ac:dyDescent="0.2">
      <c r="A47" s="43">
        <v>36</v>
      </c>
      <c r="B47" s="44">
        <v>9.61</v>
      </c>
      <c r="C47" s="44">
        <v>9.61</v>
      </c>
    </row>
    <row r="48" spans="1:3" x14ac:dyDescent="0.2">
      <c r="A48" s="43">
        <v>37</v>
      </c>
      <c r="B48" s="44">
        <v>9.7799999999999994</v>
      </c>
      <c r="C48" s="44">
        <v>9.7799999999999994</v>
      </c>
    </row>
    <row r="49" spans="1:3" x14ac:dyDescent="0.2">
      <c r="A49" s="43">
        <v>38</v>
      </c>
      <c r="B49" s="44">
        <v>9.9499999999999993</v>
      </c>
      <c r="C49" s="44">
        <v>9.9499999999999993</v>
      </c>
    </row>
    <row r="50" spans="1:3" x14ac:dyDescent="0.2">
      <c r="A50" s="43">
        <v>39</v>
      </c>
      <c r="B50" s="44">
        <v>10.130000000000001</v>
      </c>
      <c r="C50" s="44">
        <v>10.130000000000001</v>
      </c>
    </row>
    <row r="51" spans="1:3" x14ac:dyDescent="0.2">
      <c r="A51" s="43">
        <v>40</v>
      </c>
      <c r="B51" s="44">
        <v>10.31</v>
      </c>
      <c r="C51" s="44">
        <v>10.31</v>
      </c>
    </row>
    <row r="52" spans="1:3" x14ac:dyDescent="0.2">
      <c r="A52" s="43">
        <v>41</v>
      </c>
      <c r="B52" s="44">
        <v>10.49</v>
      </c>
      <c r="C52" s="44">
        <v>10.49</v>
      </c>
    </row>
    <row r="53" spans="1:3" x14ac:dyDescent="0.2">
      <c r="A53" s="43">
        <v>42</v>
      </c>
      <c r="B53" s="44">
        <v>10.68</v>
      </c>
      <c r="C53" s="44">
        <v>10.68</v>
      </c>
    </row>
    <row r="54" spans="1:3" x14ac:dyDescent="0.2">
      <c r="A54" s="43">
        <v>43</v>
      </c>
      <c r="B54" s="44">
        <v>10.87</v>
      </c>
      <c r="C54" s="44">
        <v>10.87</v>
      </c>
    </row>
    <row r="55" spans="1:3" x14ac:dyDescent="0.2">
      <c r="A55" s="43">
        <v>44</v>
      </c>
      <c r="B55" s="44">
        <v>11.06</v>
      </c>
      <c r="C55" s="44">
        <v>11.06</v>
      </c>
    </row>
    <row r="56" spans="1:3" x14ac:dyDescent="0.2">
      <c r="A56" s="43">
        <v>45</v>
      </c>
      <c r="B56" s="44">
        <v>11.26</v>
      </c>
      <c r="C56" s="44">
        <v>11.26</v>
      </c>
    </row>
    <row r="57" spans="1:3" x14ac:dyDescent="0.2">
      <c r="A57" s="43">
        <v>46</v>
      </c>
      <c r="B57" s="44">
        <v>11.46</v>
      </c>
      <c r="C57" s="44">
        <v>11.46</v>
      </c>
    </row>
    <row r="58" spans="1:3" x14ac:dyDescent="0.2">
      <c r="A58" s="43">
        <v>47</v>
      </c>
      <c r="B58" s="44">
        <v>11.67</v>
      </c>
      <c r="C58" s="44">
        <v>11.67</v>
      </c>
    </row>
    <row r="59" spans="1:3" x14ac:dyDescent="0.2">
      <c r="A59" s="43">
        <v>48</v>
      </c>
      <c r="B59" s="44">
        <v>11.88</v>
      </c>
      <c r="C59" s="44">
        <v>11.88</v>
      </c>
    </row>
    <row r="60" spans="1:3" x14ac:dyDescent="0.2">
      <c r="A60" s="43">
        <v>49</v>
      </c>
      <c r="B60" s="44">
        <v>12.1</v>
      </c>
      <c r="C60" s="44">
        <v>12.1</v>
      </c>
    </row>
    <row r="61" spans="1:3" x14ac:dyDescent="0.2">
      <c r="A61" s="43">
        <v>50</v>
      </c>
      <c r="B61" s="44">
        <v>12.32</v>
      </c>
      <c r="C61" s="44">
        <v>12.32</v>
      </c>
    </row>
    <row r="62" spans="1:3" x14ac:dyDescent="0.2">
      <c r="A62" s="43">
        <v>51</v>
      </c>
      <c r="B62" s="44">
        <v>12.55</v>
      </c>
      <c r="C62" s="44">
        <v>12.55</v>
      </c>
    </row>
    <row r="63" spans="1:3" x14ac:dyDescent="0.2">
      <c r="A63" s="43">
        <v>52</v>
      </c>
      <c r="B63" s="44">
        <v>12.78</v>
      </c>
      <c r="C63" s="44">
        <v>12.78</v>
      </c>
    </row>
    <row r="64" spans="1:3" x14ac:dyDescent="0.2">
      <c r="A64" s="43">
        <v>53</v>
      </c>
      <c r="B64" s="44">
        <v>13.02</v>
      </c>
      <c r="C64" s="44">
        <v>13.02</v>
      </c>
    </row>
    <row r="65" spans="1:3" x14ac:dyDescent="0.2">
      <c r="A65" s="43">
        <v>54</v>
      </c>
      <c r="B65" s="44">
        <v>13.27</v>
      </c>
      <c r="C65" s="44">
        <v>13.27</v>
      </c>
    </row>
    <row r="66" spans="1:3" x14ac:dyDescent="0.2">
      <c r="A66" s="43">
        <v>55</v>
      </c>
      <c r="B66" s="44">
        <v>13.52</v>
      </c>
      <c r="C66" s="44">
        <v>13.52</v>
      </c>
    </row>
    <row r="67" spans="1:3" x14ac:dyDescent="0.2">
      <c r="A67" s="43">
        <v>56</v>
      </c>
      <c r="B67" s="44">
        <v>13.78</v>
      </c>
      <c r="C67" s="44">
        <v>13.78</v>
      </c>
    </row>
    <row r="68" spans="1:3" x14ac:dyDescent="0.2">
      <c r="A68" s="43">
        <v>57</v>
      </c>
      <c r="B68" s="44">
        <v>14.05</v>
      </c>
      <c r="C68" s="44">
        <v>14.05</v>
      </c>
    </row>
    <row r="69" spans="1:3" x14ac:dyDescent="0.2">
      <c r="A69" s="43">
        <v>58</v>
      </c>
      <c r="B69" s="44">
        <v>14.33</v>
      </c>
      <c r="C69" s="44">
        <v>14.33</v>
      </c>
    </row>
    <row r="70" spans="1:3" x14ac:dyDescent="0.2">
      <c r="A70" s="43">
        <v>59</v>
      </c>
      <c r="B70" s="44">
        <v>14.62</v>
      </c>
      <c r="C70" s="44">
        <v>14.62</v>
      </c>
    </row>
    <row r="71" spans="1:3" x14ac:dyDescent="0.2">
      <c r="A71" s="43">
        <v>60</v>
      </c>
      <c r="B71" s="44">
        <v>14.92</v>
      </c>
      <c r="C71" s="44">
        <v>14.92</v>
      </c>
    </row>
    <row r="72" spans="1:3" x14ac:dyDescent="0.2">
      <c r="A72" s="43">
        <v>61</v>
      </c>
      <c r="B72" s="44">
        <v>15.23</v>
      </c>
      <c r="C72" s="44">
        <v>15.23</v>
      </c>
    </row>
    <row r="73" spans="1:3" x14ac:dyDescent="0.2">
      <c r="A73" s="43">
        <v>62</v>
      </c>
      <c r="B73" s="44">
        <v>15.55</v>
      </c>
      <c r="C73" s="44">
        <v>15.55</v>
      </c>
    </row>
    <row r="74" spans="1:3" x14ac:dyDescent="0.2">
      <c r="A74" s="43">
        <v>63</v>
      </c>
      <c r="B74" s="44">
        <v>15.89</v>
      </c>
      <c r="C74" s="44">
        <v>15.89</v>
      </c>
    </row>
    <row r="75" spans="1:3" x14ac:dyDescent="0.2">
      <c r="A75" s="43">
        <v>64</v>
      </c>
      <c r="B75" s="44">
        <v>16.239999999999998</v>
      </c>
      <c r="C75" s="44">
        <v>16.239999999999998</v>
      </c>
    </row>
    <row r="76" spans="1:3" x14ac:dyDescent="0.2">
      <c r="A76" s="43">
        <v>65</v>
      </c>
      <c r="B76" s="44">
        <v>16.600000000000001</v>
      </c>
      <c r="C76" s="44">
        <v>16.600000000000001</v>
      </c>
    </row>
    <row r="77" spans="1:3" x14ac:dyDescent="0.2">
      <c r="A77" s="43">
        <v>66</v>
      </c>
      <c r="B77" s="44">
        <v>16.98</v>
      </c>
      <c r="C77" s="44">
        <v>16.98</v>
      </c>
    </row>
    <row r="78" spans="1:3" x14ac:dyDescent="0.2">
      <c r="A78" s="43">
        <v>67</v>
      </c>
      <c r="B78" s="44">
        <v>16.88</v>
      </c>
      <c r="C78" s="44">
        <v>16.88</v>
      </c>
    </row>
    <row r="79" spans="1:3" x14ac:dyDescent="0.2">
      <c r="A79" s="43">
        <v>68</v>
      </c>
      <c r="B79" s="44">
        <v>16.27</v>
      </c>
      <c r="C79" s="44">
        <v>16.27</v>
      </c>
    </row>
    <row r="80" spans="1:3" x14ac:dyDescent="0.2">
      <c r="A80" s="43">
        <v>69</v>
      </c>
      <c r="B80" s="44">
        <v>15.65</v>
      </c>
      <c r="C80" s="44">
        <v>15.65</v>
      </c>
    </row>
    <row r="81" spans="1:3" x14ac:dyDescent="0.2">
      <c r="A81" s="43">
        <v>70</v>
      </c>
      <c r="B81" s="44">
        <v>15.03</v>
      </c>
      <c r="C81" s="44">
        <v>15.03</v>
      </c>
    </row>
    <row r="82" spans="1:3" x14ac:dyDescent="0.2">
      <c r="A82" s="43">
        <v>71</v>
      </c>
      <c r="B82" s="44">
        <v>14.41</v>
      </c>
      <c r="C82" s="44">
        <v>14.41</v>
      </c>
    </row>
    <row r="83" spans="1:3" x14ac:dyDescent="0.2">
      <c r="A83" s="43">
        <v>72</v>
      </c>
      <c r="B83" s="44">
        <v>13.79</v>
      </c>
      <c r="C83" s="44">
        <v>13.79</v>
      </c>
    </row>
    <row r="84" spans="1:3" x14ac:dyDescent="0.2">
      <c r="A84" s="43">
        <v>73</v>
      </c>
      <c r="B84" s="44">
        <v>13.16</v>
      </c>
      <c r="C84" s="44">
        <v>13.16</v>
      </c>
    </row>
    <row r="85" spans="1:3" x14ac:dyDescent="0.2">
      <c r="A85" s="43">
        <v>74</v>
      </c>
      <c r="B85" s="44">
        <v>12.54</v>
      </c>
      <c r="C85" s="44">
        <v>12.54</v>
      </c>
    </row>
    <row r="86" spans="1:3" x14ac:dyDescent="0.2">
      <c r="A86" s="43">
        <v>75</v>
      </c>
      <c r="B86" s="44">
        <v>11.92</v>
      </c>
      <c r="C86" s="44">
        <v>11.92</v>
      </c>
    </row>
    <row r="87" spans="1:3" x14ac:dyDescent="0.2">
      <c r="A87" s="43">
        <v>76</v>
      </c>
      <c r="B87" s="44">
        <v>11.31</v>
      </c>
      <c r="C87" s="44">
        <v>11.31</v>
      </c>
    </row>
    <row r="88" spans="1:3" x14ac:dyDescent="0.2">
      <c r="A88" s="43">
        <v>77</v>
      </c>
      <c r="B88" s="44">
        <v>10.71</v>
      </c>
      <c r="C88" s="44">
        <v>10.71</v>
      </c>
    </row>
    <row r="89" spans="1:3" x14ac:dyDescent="0.2">
      <c r="A89" s="43">
        <v>78</v>
      </c>
      <c r="B89" s="44">
        <v>10.11</v>
      </c>
      <c r="C89" s="44">
        <v>10.11</v>
      </c>
    </row>
    <row r="90" spans="1:3" x14ac:dyDescent="0.2">
      <c r="A90" s="43">
        <v>79</v>
      </c>
      <c r="B90" s="44">
        <v>9.52</v>
      </c>
      <c r="C90" s="44">
        <v>9.52</v>
      </c>
    </row>
    <row r="91" spans="1:3" x14ac:dyDescent="0.2">
      <c r="A91" s="43">
        <v>80</v>
      </c>
      <c r="B91" s="44">
        <v>8.93</v>
      </c>
      <c r="C91" s="44">
        <v>8.93</v>
      </c>
    </row>
    <row r="92" spans="1:3" x14ac:dyDescent="0.2">
      <c r="A92" s="43">
        <v>81</v>
      </c>
      <c r="B92" s="44">
        <v>8.34</v>
      </c>
      <c r="C92" s="44">
        <v>8.34</v>
      </c>
    </row>
    <row r="93" spans="1:3" x14ac:dyDescent="0.2">
      <c r="A93" s="43">
        <v>82</v>
      </c>
      <c r="B93" s="44">
        <v>7.76</v>
      </c>
      <c r="C93" s="44">
        <v>7.76</v>
      </c>
    </row>
    <row r="94" spans="1:3" x14ac:dyDescent="0.2">
      <c r="A94" s="43">
        <v>83</v>
      </c>
      <c r="B94" s="44">
        <v>7.2</v>
      </c>
      <c r="C94" s="44">
        <v>7.2</v>
      </c>
    </row>
    <row r="95" spans="1:3" x14ac:dyDescent="0.2">
      <c r="A95" s="43">
        <v>84</v>
      </c>
      <c r="B95" s="44">
        <v>6.65</v>
      </c>
      <c r="C95" s="44">
        <v>6.65</v>
      </c>
    </row>
    <row r="96" spans="1:3" x14ac:dyDescent="0.2">
      <c r="A96" s="43">
        <v>85</v>
      </c>
      <c r="B96" s="44">
        <v>6.12</v>
      </c>
      <c r="C96" s="44">
        <v>6.12</v>
      </c>
    </row>
    <row r="97" spans="1:3" x14ac:dyDescent="0.2">
      <c r="A97" s="43">
        <v>86</v>
      </c>
      <c r="B97" s="44">
        <v>5.62</v>
      </c>
      <c r="C97" s="44">
        <v>5.62</v>
      </c>
    </row>
    <row r="98" spans="1:3" x14ac:dyDescent="0.2">
      <c r="A98" s="43">
        <v>87</v>
      </c>
      <c r="B98" s="44">
        <v>5.14</v>
      </c>
      <c r="C98" s="44">
        <v>5.14</v>
      </c>
    </row>
    <row r="99" spans="1:3" x14ac:dyDescent="0.2">
      <c r="A99" s="43">
        <v>88</v>
      </c>
      <c r="B99" s="44">
        <v>4.7</v>
      </c>
      <c r="C99" s="44">
        <v>4.7</v>
      </c>
    </row>
    <row r="100" spans="1:3" x14ac:dyDescent="0.2">
      <c r="A100" s="43">
        <v>89</v>
      </c>
      <c r="B100" s="44">
        <v>4.28</v>
      </c>
      <c r="C100" s="44">
        <v>4.28</v>
      </c>
    </row>
    <row r="101" spans="1:3" x14ac:dyDescent="0.2">
      <c r="A101" s="43">
        <v>90</v>
      </c>
      <c r="B101" s="44">
        <v>3.9</v>
      </c>
      <c r="C101" s="44">
        <v>3.9</v>
      </c>
    </row>
    <row r="102" spans="1:3" x14ac:dyDescent="0.2">
      <c r="A102" s="43">
        <v>91</v>
      </c>
      <c r="B102" s="44">
        <v>3.54</v>
      </c>
      <c r="C102" s="44">
        <v>3.54</v>
      </c>
    </row>
    <row r="103" spans="1:3" x14ac:dyDescent="0.2">
      <c r="A103" s="43">
        <v>92</v>
      </c>
      <c r="B103" s="44">
        <v>3.2</v>
      </c>
      <c r="C103" s="44">
        <v>3.2</v>
      </c>
    </row>
    <row r="104" spans="1:3" x14ac:dyDescent="0.2">
      <c r="A104" s="43">
        <v>93</v>
      </c>
      <c r="B104" s="44">
        <v>2.9</v>
      </c>
      <c r="C104" s="44">
        <v>2.9</v>
      </c>
    </row>
    <row r="105" spans="1:3" x14ac:dyDescent="0.2">
      <c r="A105" s="43">
        <v>94</v>
      </c>
      <c r="B105" s="44">
        <v>2.62</v>
      </c>
      <c r="C105" s="44">
        <v>2.62</v>
      </c>
    </row>
    <row r="106" spans="1:3" x14ac:dyDescent="0.2">
      <c r="A106" s="43">
        <v>95</v>
      </c>
      <c r="B106" s="44">
        <v>2.37</v>
      </c>
      <c r="C106" s="44">
        <v>2.37</v>
      </c>
    </row>
  </sheetData>
  <sheetProtection algorithmName="SHA-512" hashValue="6UmC5BcWWLCQeUyRy/ov0URUuz/mM884dRl/mHYykCt1MdZKJvG7Fcg6boEO3ESy2n+DSr9DXiQil271ZEGSzA==" saltValue="L/o3MsFb8YKb8DK7fCCVEA==" spinCount="100000" sheet="1" objects="1" scenarios="1"/>
  <conditionalFormatting sqref="A6:A21">
    <cfRule type="expression" dxfId="699" priority="11" stopIfTrue="1">
      <formula>MOD(ROW(),2)=0</formula>
    </cfRule>
    <cfRule type="expression" dxfId="698" priority="12" stopIfTrue="1">
      <formula>MOD(ROW(),2)&lt;&gt;0</formula>
    </cfRule>
  </conditionalFormatting>
  <conditionalFormatting sqref="B6:C18 B20:C21 C19">
    <cfRule type="expression" dxfId="697" priority="13" stopIfTrue="1">
      <formula>MOD(ROW(),2)=0</formula>
    </cfRule>
    <cfRule type="expression" dxfId="696" priority="14" stopIfTrue="1">
      <formula>MOD(ROW(),2)&lt;&gt;0</formula>
    </cfRule>
  </conditionalFormatting>
  <conditionalFormatting sqref="A26:A106">
    <cfRule type="expression" dxfId="695" priority="15" stopIfTrue="1">
      <formula>MOD(ROW(),2)=0</formula>
    </cfRule>
    <cfRule type="expression" dxfId="694" priority="16" stopIfTrue="1">
      <formula>MOD(ROW(),2)&lt;&gt;0</formula>
    </cfRule>
  </conditionalFormatting>
  <conditionalFormatting sqref="B26:C106">
    <cfRule type="expression" dxfId="693" priority="17" stopIfTrue="1">
      <formula>MOD(ROW(),2)=0</formula>
    </cfRule>
    <cfRule type="expression" dxfId="692" priority="18" stopIfTrue="1">
      <formula>MOD(ROW(),2)&lt;&gt;0</formula>
    </cfRule>
  </conditionalFormatting>
  <conditionalFormatting sqref="B19">
    <cfRule type="expression" dxfId="691" priority="1" stopIfTrue="1">
      <formula>MOD(ROW(),2)=0</formula>
    </cfRule>
    <cfRule type="expression" dxfId="690" priority="2" stopIfTrue="1">
      <formula>MOD(ROW(),2)&lt;&gt;0</formula>
    </cfRule>
  </conditionalFormatting>
  <pageMargins left="0.7" right="0.7" top="0.75" bottom="0.75" header="0.3" footer="0.3"/>
  <tableParts count="1">
    <tablePart r:id="rId1"/>
  </tablePart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97592-5183-4F4B-BCFA-F73591ABF8E5}">
  <sheetPr codeName="Sheet54"/>
  <dimension ref="A1:C106"/>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Pension Credit - x-318</v>
      </c>
    </row>
    <row r="6" spans="1:3" x14ac:dyDescent="0.2">
      <c r="A6" s="40" t="s">
        <v>472</v>
      </c>
      <c r="B6" s="48" t="s">
        <v>473</v>
      </c>
      <c r="C6" s="48"/>
    </row>
    <row r="7" spans="1:3" x14ac:dyDescent="0.2">
      <c r="A7" s="40" t="s">
        <v>474</v>
      </c>
      <c r="B7" s="48" t="s">
        <v>31</v>
      </c>
      <c r="C7" s="48"/>
    </row>
    <row r="8" spans="1:3" x14ac:dyDescent="0.2">
      <c r="A8" s="40" t="s">
        <v>137</v>
      </c>
      <c r="B8" s="48">
        <v>2015</v>
      </c>
      <c r="C8" s="48"/>
    </row>
    <row r="9" spans="1:3" x14ac:dyDescent="0.2">
      <c r="A9" s="40" t="s">
        <v>138</v>
      </c>
      <c r="B9" s="48" t="s">
        <v>264</v>
      </c>
      <c r="C9" s="48"/>
    </row>
    <row r="10" spans="1:3" ht="25.5" x14ac:dyDescent="0.2">
      <c r="A10" s="40" t="s">
        <v>6</v>
      </c>
      <c r="B10" s="48" t="s">
        <v>279</v>
      </c>
      <c r="C10" s="48"/>
    </row>
    <row r="11" spans="1:3" x14ac:dyDescent="0.2">
      <c r="A11" s="40" t="s">
        <v>139</v>
      </c>
      <c r="B11" s="48" t="s">
        <v>229</v>
      </c>
      <c r="C11" s="48"/>
    </row>
    <row r="12" spans="1:3" x14ac:dyDescent="0.2">
      <c r="A12" s="40" t="s">
        <v>140</v>
      </c>
      <c r="B12" s="48" t="s">
        <v>153</v>
      </c>
      <c r="C12" s="48"/>
    </row>
    <row r="13" spans="1:3" x14ac:dyDescent="0.2">
      <c r="A13" s="40" t="s">
        <v>475</v>
      </c>
      <c r="B13" s="48">
        <v>0</v>
      </c>
      <c r="C13" s="48"/>
    </row>
    <row r="14" spans="1:3" x14ac:dyDescent="0.2">
      <c r="A14" s="40" t="s">
        <v>142</v>
      </c>
      <c r="B14" s="48">
        <v>318</v>
      </c>
      <c r="C14" s="48"/>
    </row>
    <row r="15" spans="1:3" x14ac:dyDescent="0.2">
      <c r="A15" s="40" t="s">
        <v>476</v>
      </c>
      <c r="B15" s="48">
        <v>318</v>
      </c>
      <c r="C15" s="48"/>
    </row>
    <row r="16" spans="1:3" x14ac:dyDescent="0.2">
      <c r="A16" s="40" t="s">
        <v>144</v>
      </c>
      <c r="B16" s="48" t="s">
        <v>281</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497</v>
      </c>
      <c r="C26" s="60" t="s">
        <v>498</v>
      </c>
    </row>
    <row r="27" spans="1:3" x14ac:dyDescent="0.2">
      <c r="A27" s="43">
        <v>16</v>
      </c>
      <c r="B27" s="44">
        <v>6.43</v>
      </c>
      <c r="C27" s="44">
        <v>6.43</v>
      </c>
    </row>
    <row r="28" spans="1:3" x14ac:dyDescent="0.2">
      <c r="A28" s="43">
        <v>17</v>
      </c>
      <c r="B28" s="44">
        <v>6.54</v>
      </c>
      <c r="C28" s="44">
        <v>6.54</v>
      </c>
    </row>
    <row r="29" spans="1:3" x14ac:dyDescent="0.2">
      <c r="A29" s="43">
        <v>18</v>
      </c>
      <c r="B29" s="44">
        <v>6.66</v>
      </c>
      <c r="C29" s="44">
        <v>6.66</v>
      </c>
    </row>
    <row r="30" spans="1:3" x14ac:dyDescent="0.2">
      <c r="A30" s="43">
        <v>19</v>
      </c>
      <c r="B30" s="44">
        <v>6.77</v>
      </c>
      <c r="C30" s="44">
        <v>6.77</v>
      </c>
    </row>
    <row r="31" spans="1:3" x14ac:dyDescent="0.2">
      <c r="A31" s="43">
        <v>20</v>
      </c>
      <c r="B31" s="44">
        <v>6.89</v>
      </c>
      <c r="C31" s="44">
        <v>6.89</v>
      </c>
    </row>
    <row r="32" spans="1:3" x14ac:dyDescent="0.2">
      <c r="A32" s="43">
        <v>21</v>
      </c>
      <c r="B32" s="44">
        <v>7.01</v>
      </c>
      <c r="C32" s="44">
        <v>7.01</v>
      </c>
    </row>
    <row r="33" spans="1:3" x14ac:dyDescent="0.2">
      <c r="A33" s="43">
        <v>22</v>
      </c>
      <c r="B33" s="44">
        <v>7.14</v>
      </c>
      <c r="C33" s="44">
        <v>7.14</v>
      </c>
    </row>
    <row r="34" spans="1:3" x14ac:dyDescent="0.2">
      <c r="A34" s="43">
        <v>23</v>
      </c>
      <c r="B34" s="44">
        <v>7.26</v>
      </c>
      <c r="C34" s="44">
        <v>7.26</v>
      </c>
    </row>
    <row r="35" spans="1:3" x14ac:dyDescent="0.2">
      <c r="A35" s="43">
        <v>24</v>
      </c>
      <c r="B35" s="44">
        <v>7.39</v>
      </c>
      <c r="C35" s="44">
        <v>7.39</v>
      </c>
    </row>
    <row r="36" spans="1:3" x14ac:dyDescent="0.2">
      <c r="A36" s="43">
        <v>25</v>
      </c>
      <c r="B36" s="44">
        <v>7.52</v>
      </c>
      <c r="C36" s="44">
        <v>7.52</v>
      </c>
    </row>
    <row r="37" spans="1:3" x14ac:dyDescent="0.2">
      <c r="A37" s="43">
        <v>26</v>
      </c>
      <c r="B37" s="44">
        <v>7.65</v>
      </c>
      <c r="C37" s="44">
        <v>7.65</v>
      </c>
    </row>
    <row r="38" spans="1:3" x14ac:dyDescent="0.2">
      <c r="A38" s="43">
        <v>27</v>
      </c>
      <c r="B38" s="44">
        <v>7.78</v>
      </c>
      <c r="C38" s="44">
        <v>7.78</v>
      </c>
    </row>
    <row r="39" spans="1:3" x14ac:dyDescent="0.2">
      <c r="A39" s="43">
        <v>28</v>
      </c>
      <c r="B39" s="44">
        <v>7.92</v>
      </c>
      <c r="C39" s="44">
        <v>7.92</v>
      </c>
    </row>
    <row r="40" spans="1:3" x14ac:dyDescent="0.2">
      <c r="A40" s="43">
        <v>29</v>
      </c>
      <c r="B40" s="44">
        <v>8.06</v>
      </c>
      <c r="C40" s="44">
        <v>8.06</v>
      </c>
    </row>
    <row r="41" spans="1:3" x14ac:dyDescent="0.2">
      <c r="A41" s="43">
        <v>30</v>
      </c>
      <c r="B41" s="44">
        <v>8.1999999999999993</v>
      </c>
      <c r="C41" s="44">
        <v>8.1999999999999993</v>
      </c>
    </row>
    <row r="42" spans="1:3" x14ac:dyDescent="0.2">
      <c r="A42" s="43">
        <v>31</v>
      </c>
      <c r="B42" s="44">
        <v>8.34</v>
      </c>
      <c r="C42" s="44">
        <v>8.34</v>
      </c>
    </row>
    <row r="43" spans="1:3" x14ac:dyDescent="0.2">
      <c r="A43" s="43">
        <v>32</v>
      </c>
      <c r="B43" s="44">
        <v>8.49</v>
      </c>
      <c r="C43" s="44">
        <v>8.49</v>
      </c>
    </row>
    <row r="44" spans="1:3" x14ac:dyDescent="0.2">
      <c r="A44" s="43">
        <v>33</v>
      </c>
      <c r="B44" s="44">
        <v>8.64</v>
      </c>
      <c r="C44" s="44">
        <v>8.64</v>
      </c>
    </row>
    <row r="45" spans="1:3" x14ac:dyDescent="0.2">
      <c r="A45" s="43">
        <v>34</v>
      </c>
      <c r="B45" s="44">
        <v>8.7899999999999991</v>
      </c>
      <c r="C45" s="44">
        <v>8.7899999999999991</v>
      </c>
    </row>
    <row r="46" spans="1:3" x14ac:dyDescent="0.2">
      <c r="A46" s="43">
        <v>35</v>
      </c>
      <c r="B46" s="44">
        <v>8.94</v>
      </c>
      <c r="C46" s="44">
        <v>8.94</v>
      </c>
    </row>
    <row r="47" spans="1:3" x14ac:dyDescent="0.2">
      <c r="A47" s="43">
        <v>36</v>
      </c>
      <c r="B47" s="44">
        <v>9.1</v>
      </c>
      <c r="C47" s="44">
        <v>9.1</v>
      </c>
    </row>
    <row r="48" spans="1:3" x14ac:dyDescent="0.2">
      <c r="A48" s="43">
        <v>37</v>
      </c>
      <c r="B48" s="44">
        <v>9.26</v>
      </c>
      <c r="C48" s="44">
        <v>9.26</v>
      </c>
    </row>
    <row r="49" spans="1:3" x14ac:dyDescent="0.2">
      <c r="A49" s="43">
        <v>38</v>
      </c>
      <c r="B49" s="44">
        <v>9.42</v>
      </c>
      <c r="C49" s="44">
        <v>9.42</v>
      </c>
    </row>
    <row r="50" spans="1:3" x14ac:dyDescent="0.2">
      <c r="A50" s="43">
        <v>39</v>
      </c>
      <c r="B50" s="44">
        <v>9.58</v>
      </c>
      <c r="C50" s="44">
        <v>9.58</v>
      </c>
    </row>
    <row r="51" spans="1:3" x14ac:dyDescent="0.2">
      <c r="A51" s="43">
        <v>40</v>
      </c>
      <c r="B51" s="44">
        <v>9.75</v>
      </c>
      <c r="C51" s="44">
        <v>9.75</v>
      </c>
    </row>
    <row r="52" spans="1:3" x14ac:dyDescent="0.2">
      <c r="A52" s="43">
        <v>41</v>
      </c>
      <c r="B52" s="44">
        <v>9.92</v>
      </c>
      <c r="C52" s="44">
        <v>9.92</v>
      </c>
    </row>
    <row r="53" spans="1:3" x14ac:dyDescent="0.2">
      <c r="A53" s="43">
        <v>42</v>
      </c>
      <c r="B53" s="44">
        <v>10.1</v>
      </c>
      <c r="C53" s="44">
        <v>10.1</v>
      </c>
    </row>
    <row r="54" spans="1:3" x14ac:dyDescent="0.2">
      <c r="A54" s="43">
        <v>43</v>
      </c>
      <c r="B54" s="44">
        <v>10.28</v>
      </c>
      <c r="C54" s="44">
        <v>10.28</v>
      </c>
    </row>
    <row r="55" spans="1:3" x14ac:dyDescent="0.2">
      <c r="A55" s="43">
        <v>44</v>
      </c>
      <c r="B55" s="44">
        <v>10.46</v>
      </c>
      <c r="C55" s="44">
        <v>10.46</v>
      </c>
    </row>
    <row r="56" spans="1:3" x14ac:dyDescent="0.2">
      <c r="A56" s="43">
        <v>45</v>
      </c>
      <c r="B56" s="44">
        <v>10.65</v>
      </c>
      <c r="C56" s="44">
        <v>10.65</v>
      </c>
    </row>
    <row r="57" spans="1:3" x14ac:dyDescent="0.2">
      <c r="A57" s="43">
        <v>46</v>
      </c>
      <c r="B57" s="44">
        <v>10.84</v>
      </c>
      <c r="C57" s="44">
        <v>10.84</v>
      </c>
    </row>
    <row r="58" spans="1:3" x14ac:dyDescent="0.2">
      <c r="A58" s="43">
        <v>47</v>
      </c>
      <c r="B58" s="44">
        <v>11.03</v>
      </c>
      <c r="C58" s="44">
        <v>11.03</v>
      </c>
    </row>
    <row r="59" spans="1:3" x14ac:dyDescent="0.2">
      <c r="A59" s="43">
        <v>48</v>
      </c>
      <c r="B59" s="44">
        <v>11.23</v>
      </c>
      <c r="C59" s="44">
        <v>11.23</v>
      </c>
    </row>
    <row r="60" spans="1:3" x14ac:dyDescent="0.2">
      <c r="A60" s="43">
        <v>49</v>
      </c>
      <c r="B60" s="44">
        <v>11.43</v>
      </c>
      <c r="C60" s="44">
        <v>11.43</v>
      </c>
    </row>
    <row r="61" spans="1:3" x14ac:dyDescent="0.2">
      <c r="A61" s="43">
        <v>50</v>
      </c>
      <c r="B61" s="44">
        <v>11.64</v>
      </c>
      <c r="C61" s="44">
        <v>11.64</v>
      </c>
    </row>
    <row r="62" spans="1:3" x14ac:dyDescent="0.2">
      <c r="A62" s="43">
        <v>51</v>
      </c>
      <c r="B62" s="44">
        <v>11.85</v>
      </c>
      <c r="C62" s="44">
        <v>11.85</v>
      </c>
    </row>
    <row r="63" spans="1:3" x14ac:dyDescent="0.2">
      <c r="A63" s="43">
        <v>52</v>
      </c>
      <c r="B63" s="44">
        <v>12.07</v>
      </c>
      <c r="C63" s="44">
        <v>12.07</v>
      </c>
    </row>
    <row r="64" spans="1:3" x14ac:dyDescent="0.2">
      <c r="A64" s="43">
        <v>53</v>
      </c>
      <c r="B64" s="44">
        <v>12.3</v>
      </c>
      <c r="C64" s="44">
        <v>12.3</v>
      </c>
    </row>
    <row r="65" spans="1:3" x14ac:dyDescent="0.2">
      <c r="A65" s="43">
        <v>54</v>
      </c>
      <c r="B65" s="44">
        <v>12.53</v>
      </c>
      <c r="C65" s="44">
        <v>12.53</v>
      </c>
    </row>
    <row r="66" spans="1:3" x14ac:dyDescent="0.2">
      <c r="A66" s="43">
        <v>55</v>
      </c>
      <c r="B66" s="44">
        <v>12.77</v>
      </c>
      <c r="C66" s="44">
        <v>12.77</v>
      </c>
    </row>
    <row r="67" spans="1:3" x14ac:dyDescent="0.2">
      <c r="A67" s="43">
        <v>56</v>
      </c>
      <c r="B67" s="44">
        <v>13.01</v>
      </c>
      <c r="C67" s="44">
        <v>13.01</v>
      </c>
    </row>
    <row r="68" spans="1:3" x14ac:dyDescent="0.2">
      <c r="A68" s="43">
        <v>57</v>
      </c>
      <c r="B68" s="44">
        <v>13.26</v>
      </c>
      <c r="C68" s="44">
        <v>13.26</v>
      </c>
    </row>
    <row r="69" spans="1:3" x14ac:dyDescent="0.2">
      <c r="A69" s="43">
        <v>58</v>
      </c>
      <c r="B69" s="44">
        <v>13.53</v>
      </c>
      <c r="C69" s="44">
        <v>13.53</v>
      </c>
    </row>
    <row r="70" spans="1:3" x14ac:dyDescent="0.2">
      <c r="A70" s="43">
        <v>59</v>
      </c>
      <c r="B70" s="44">
        <v>13.8</v>
      </c>
      <c r="C70" s="44">
        <v>13.8</v>
      </c>
    </row>
    <row r="71" spans="1:3" x14ac:dyDescent="0.2">
      <c r="A71" s="43">
        <v>60</v>
      </c>
      <c r="B71" s="44">
        <v>14.08</v>
      </c>
      <c r="C71" s="44">
        <v>14.08</v>
      </c>
    </row>
    <row r="72" spans="1:3" x14ac:dyDescent="0.2">
      <c r="A72" s="43">
        <v>61</v>
      </c>
      <c r="B72" s="44">
        <v>14.37</v>
      </c>
      <c r="C72" s="44">
        <v>14.37</v>
      </c>
    </row>
    <row r="73" spans="1:3" x14ac:dyDescent="0.2">
      <c r="A73" s="43">
        <v>62</v>
      </c>
      <c r="B73" s="44">
        <v>14.67</v>
      </c>
      <c r="C73" s="44">
        <v>14.67</v>
      </c>
    </row>
    <row r="74" spans="1:3" x14ac:dyDescent="0.2">
      <c r="A74" s="43">
        <v>63</v>
      </c>
      <c r="B74" s="44">
        <v>14.98</v>
      </c>
      <c r="C74" s="44">
        <v>14.98</v>
      </c>
    </row>
    <row r="75" spans="1:3" x14ac:dyDescent="0.2">
      <c r="A75" s="43">
        <v>64</v>
      </c>
      <c r="B75" s="44">
        <v>15.31</v>
      </c>
      <c r="C75" s="44">
        <v>15.31</v>
      </c>
    </row>
    <row r="76" spans="1:3" x14ac:dyDescent="0.2">
      <c r="A76" s="43">
        <v>65</v>
      </c>
      <c r="B76" s="44">
        <v>15.65</v>
      </c>
      <c r="C76" s="44">
        <v>15.65</v>
      </c>
    </row>
    <row r="77" spans="1:3" x14ac:dyDescent="0.2">
      <c r="A77" s="43">
        <v>66</v>
      </c>
      <c r="B77" s="44">
        <v>16.010000000000002</v>
      </c>
      <c r="C77" s="44">
        <v>16.010000000000002</v>
      </c>
    </row>
    <row r="78" spans="1:3" x14ac:dyDescent="0.2">
      <c r="A78" s="43">
        <v>67</v>
      </c>
      <c r="B78" s="44">
        <v>16.38</v>
      </c>
      <c r="C78" s="44">
        <v>16.38</v>
      </c>
    </row>
    <row r="79" spans="1:3" x14ac:dyDescent="0.2">
      <c r="A79" s="43">
        <v>68</v>
      </c>
      <c r="B79" s="44">
        <v>16.27</v>
      </c>
      <c r="C79" s="44">
        <v>16.27</v>
      </c>
    </row>
    <row r="80" spans="1:3" x14ac:dyDescent="0.2">
      <c r="A80" s="43">
        <v>69</v>
      </c>
      <c r="B80" s="44">
        <v>15.65</v>
      </c>
      <c r="C80" s="44">
        <v>15.65</v>
      </c>
    </row>
    <row r="81" spans="1:3" x14ac:dyDescent="0.2">
      <c r="A81" s="43">
        <v>70</v>
      </c>
      <c r="B81" s="44">
        <v>15.03</v>
      </c>
      <c r="C81" s="44">
        <v>15.03</v>
      </c>
    </row>
    <row r="82" spans="1:3" x14ac:dyDescent="0.2">
      <c r="A82" s="43">
        <v>71</v>
      </c>
      <c r="B82" s="44">
        <v>14.41</v>
      </c>
      <c r="C82" s="44">
        <v>14.41</v>
      </c>
    </row>
    <row r="83" spans="1:3" x14ac:dyDescent="0.2">
      <c r="A83" s="43">
        <v>72</v>
      </c>
      <c r="B83" s="44">
        <v>13.79</v>
      </c>
      <c r="C83" s="44">
        <v>13.79</v>
      </c>
    </row>
    <row r="84" spans="1:3" x14ac:dyDescent="0.2">
      <c r="A84" s="43">
        <v>73</v>
      </c>
      <c r="B84" s="44">
        <v>13.16</v>
      </c>
      <c r="C84" s="44">
        <v>13.16</v>
      </c>
    </row>
    <row r="85" spans="1:3" x14ac:dyDescent="0.2">
      <c r="A85" s="43">
        <v>74</v>
      </c>
      <c r="B85" s="44">
        <v>12.54</v>
      </c>
      <c r="C85" s="44">
        <v>12.54</v>
      </c>
    </row>
    <row r="86" spans="1:3" x14ac:dyDescent="0.2">
      <c r="A86" s="43">
        <v>75</v>
      </c>
      <c r="B86" s="44">
        <v>11.92</v>
      </c>
      <c r="C86" s="44">
        <v>11.92</v>
      </c>
    </row>
    <row r="87" spans="1:3" x14ac:dyDescent="0.2">
      <c r="A87" s="43">
        <v>76</v>
      </c>
      <c r="B87" s="44">
        <v>11.31</v>
      </c>
      <c r="C87" s="44">
        <v>11.31</v>
      </c>
    </row>
    <row r="88" spans="1:3" x14ac:dyDescent="0.2">
      <c r="A88" s="43">
        <v>77</v>
      </c>
      <c r="B88" s="44">
        <v>10.71</v>
      </c>
      <c r="C88" s="44">
        <v>10.71</v>
      </c>
    </row>
    <row r="89" spans="1:3" x14ac:dyDescent="0.2">
      <c r="A89" s="43">
        <v>78</v>
      </c>
      <c r="B89" s="44">
        <v>10.11</v>
      </c>
      <c r="C89" s="44">
        <v>10.11</v>
      </c>
    </row>
    <row r="90" spans="1:3" x14ac:dyDescent="0.2">
      <c r="A90" s="43">
        <v>79</v>
      </c>
      <c r="B90" s="44">
        <v>9.52</v>
      </c>
      <c r="C90" s="44">
        <v>9.52</v>
      </c>
    </row>
    <row r="91" spans="1:3" x14ac:dyDescent="0.2">
      <c r="A91" s="43">
        <v>80</v>
      </c>
      <c r="B91" s="44">
        <v>8.93</v>
      </c>
      <c r="C91" s="44">
        <v>8.93</v>
      </c>
    </row>
    <row r="92" spans="1:3" x14ac:dyDescent="0.2">
      <c r="A92" s="43">
        <v>81</v>
      </c>
      <c r="B92" s="44">
        <v>8.34</v>
      </c>
      <c r="C92" s="44">
        <v>8.34</v>
      </c>
    </row>
    <row r="93" spans="1:3" x14ac:dyDescent="0.2">
      <c r="A93" s="43">
        <v>82</v>
      </c>
      <c r="B93" s="44">
        <v>7.76</v>
      </c>
      <c r="C93" s="44">
        <v>7.76</v>
      </c>
    </row>
    <row r="94" spans="1:3" x14ac:dyDescent="0.2">
      <c r="A94" s="43">
        <v>83</v>
      </c>
      <c r="B94" s="44">
        <v>7.2</v>
      </c>
      <c r="C94" s="44">
        <v>7.2</v>
      </c>
    </row>
    <row r="95" spans="1:3" x14ac:dyDescent="0.2">
      <c r="A95" s="43">
        <v>84</v>
      </c>
      <c r="B95" s="44">
        <v>6.65</v>
      </c>
      <c r="C95" s="44">
        <v>6.65</v>
      </c>
    </row>
    <row r="96" spans="1:3" x14ac:dyDescent="0.2">
      <c r="A96" s="43">
        <v>85</v>
      </c>
      <c r="B96" s="44">
        <v>6.12</v>
      </c>
      <c r="C96" s="44">
        <v>6.12</v>
      </c>
    </row>
    <row r="97" spans="1:3" x14ac:dyDescent="0.2">
      <c r="A97" s="43">
        <v>86</v>
      </c>
      <c r="B97" s="44">
        <v>5.62</v>
      </c>
      <c r="C97" s="44">
        <v>5.62</v>
      </c>
    </row>
    <row r="98" spans="1:3" x14ac:dyDescent="0.2">
      <c r="A98" s="43">
        <v>87</v>
      </c>
      <c r="B98" s="44">
        <v>5.14</v>
      </c>
      <c r="C98" s="44">
        <v>5.14</v>
      </c>
    </row>
    <row r="99" spans="1:3" x14ac:dyDescent="0.2">
      <c r="A99" s="43">
        <v>88</v>
      </c>
      <c r="B99" s="44">
        <v>4.7</v>
      </c>
      <c r="C99" s="44">
        <v>4.7</v>
      </c>
    </row>
    <row r="100" spans="1:3" x14ac:dyDescent="0.2">
      <c r="A100" s="43">
        <v>89</v>
      </c>
      <c r="B100" s="44">
        <v>4.28</v>
      </c>
      <c r="C100" s="44">
        <v>4.28</v>
      </c>
    </row>
    <row r="101" spans="1:3" x14ac:dyDescent="0.2">
      <c r="A101" s="43">
        <v>90</v>
      </c>
      <c r="B101" s="44">
        <v>3.9</v>
      </c>
      <c r="C101" s="44">
        <v>3.9</v>
      </c>
    </row>
    <row r="102" spans="1:3" x14ac:dyDescent="0.2">
      <c r="A102" s="43">
        <v>91</v>
      </c>
      <c r="B102" s="44">
        <v>3.54</v>
      </c>
      <c r="C102" s="44">
        <v>3.54</v>
      </c>
    </row>
    <row r="103" spans="1:3" x14ac:dyDescent="0.2">
      <c r="A103" s="43">
        <v>92</v>
      </c>
      <c r="B103" s="44">
        <v>3.2</v>
      </c>
      <c r="C103" s="44">
        <v>3.2</v>
      </c>
    </row>
    <row r="104" spans="1:3" x14ac:dyDescent="0.2">
      <c r="A104" s="43">
        <v>93</v>
      </c>
      <c r="B104" s="44">
        <v>2.9</v>
      </c>
      <c r="C104" s="44">
        <v>2.9</v>
      </c>
    </row>
    <row r="105" spans="1:3" x14ac:dyDescent="0.2">
      <c r="A105" s="43">
        <v>94</v>
      </c>
      <c r="B105" s="44">
        <v>2.62</v>
      </c>
      <c r="C105" s="44">
        <v>2.62</v>
      </c>
    </row>
    <row r="106" spans="1:3" x14ac:dyDescent="0.2">
      <c r="A106" s="43">
        <v>95</v>
      </c>
      <c r="B106" s="44">
        <v>2.37</v>
      </c>
      <c r="C106" s="44">
        <v>2.37</v>
      </c>
    </row>
  </sheetData>
  <sheetProtection algorithmName="SHA-512" hashValue="WyUo09QX2JUL1sqDPqArE+WKNTthIX5WzrlTSu9S6nDPdkjS3jKjXxakht50S1iKe86xGzKLEGvyYcby+xqKUA==" saltValue="AmKzndApdN2Efgkrikn8HA==" spinCount="100000" sheet="1" objects="1" scenarios="1"/>
  <conditionalFormatting sqref="A6:A21">
    <cfRule type="expression" dxfId="687" priority="11" stopIfTrue="1">
      <formula>MOD(ROW(),2)=0</formula>
    </cfRule>
    <cfRule type="expression" dxfId="686" priority="12" stopIfTrue="1">
      <formula>MOD(ROW(),2)&lt;&gt;0</formula>
    </cfRule>
  </conditionalFormatting>
  <conditionalFormatting sqref="B6:C18 B20:C21 C19">
    <cfRule type="expression" dxfId="685" priority="13" stopIfTrue="1">
      <formula>MOD(ROW(),2)=0</formula>
    </cfRule>
    <cfRule type="expression" dxfId="684" priority="14" stopIfTrue="1">
      <formula>MOD(ROW(),2)&lt;&gt;0</formula>
    </cfRule>
  </conditionalFormatting>
  <conditionalFormatting sqref="A26:A106">
    <cfRule type="expression" dxfId="683" priority="15" stopIfTrue="1">
      <formula>MOD(ROW(),2)=0</formula>
    </cfRule>
    <cfRule type="expression" dxfId="682" priority="16" stopIfTrue="1">
      <formula>MOD(ROW(),2)&lt;&gt;0</formula>
    </cfRule>
  </conditionalFormatting>
  <conditionalFormatting sqref="B26:C106">
    <cfRule type="expression" dxfId="681" priority="17" stopIfTrue="1">
      <formula>MOD(ROW(),2)=0</formula>
    </cfRule>
    <cfRule type="expression" dxfId="680" priority="18" stopIfTrue="1">
      <formula>MOD(ROW(),2)&lt;&gt;0</formula>
    </cfRule>
  </conditionalFormatting>
  <conditionalFormatting sqref="B19">
    <cfRule type="expression" dxfId="679" priority="1" stopIfTrue="1">
      <formula>MOD(ROW(),2)=0</formula>
    </cfRule>
    <cfRule type="expression" dxfId="678" priority="2" stopIfTrue="1">
      <formula>MOD(ROW(),2)&lt;&gt;0</formula>
    </cfRule>
  </conditionalFormatting>
  <pageMargins left="0.7" right="0.7" top="0.75" bottom="0.75" header="0.3" footer="0.3"/>
  <tableParts count="1">
    <tablePart r:id="rId1"/>
  </tablePart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AD9502-C5B1-4448-A686-BCAE82C7AF6E}">
  <sheetPr codeName="Sheet55"/>
  <dimension ref="A1:C38"/>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Pension Credit - x-319</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264</v>
      </c>
      <c r="C9" s="48"/>
    </row>
    <row r="10" spans="1:3" x14ac:dyDescent="0.2">
      <c r="A10" s="40" t="s">
        <v>6</v>
      </c>
      <c r="B10" s="48" t="s">
        <v>282</v>
      </c>
      <c r="C10" s="48"/>
    </row>
    <row r="11" spans="1:3" x14ac:dyDescent="0.2">
      <c r="A11" s="40" t="s">
        <v>139</v>
      </c>
      <c r="B11" s="48" t="s">
        <v>229</v>
      </c>
      <c r="C11" s="48"/>
    </row>
    <row r="12" spans="1:3" x14ac:dyDescent="0.2">
      <c r="A12" s="40" t="s">
        <v>140</v>
      </c>
      <c r="B12" s="48" t="s">
        <v>153</v>
      </c>
      <c r="C12" s="48"/>
    </row>
    <row r="13" spans="1:3" x14ac:dyDescent="0.2">
      <c r="A13" s="40" t="s">
        <v>475</v>
      </c>
      <c r="B13" s="48">
        <v>2</v>
      </c>
      <c r="C13" s="48"/>
    </row>
    <row r="14" spans="1:3" x14ac:dyDescent="0.2">
      <c r="A14" s="40" t="s">
        <v>142</v>
      </c>
      <c r="B14" s="48">
        <v>319</v>
      </c>
      <c r="C14" s="48"/>
    </row>
    <row r="15" spans="1:3" x14ac:dyDescent="0.2">
      <c r="A15" s="40" t="s">
        <v>476</v>
      </c>
      <c r="B15" s="48">
        <v>319</v>
      </c>
      <c r="C15" s="48"/>
    </row>
    <row r="16" spans="1:3" x14ac:dyDescent="0.2">
      <c r="A16" s="40" t="s">
        <v>144</v>
      </c>
      <c r="B16" s="48" t="s">
        <v>284</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x14ac:dyDescent="0.2">
      <c r="A26" s="60" t="s">
        <v>479</v>
      </c>
      <c r="B26" s="60" t="s">
        <v>501</v>
      </c>
      <c r="C26" s="60" t="s">
        <v>502</v>
      </c>
    </row>
    <row r="27" spans="1:3" x14ac:dyDescent="0.2">
      <c r="A27" s="43">
        <v>43</v>
      </c>
      <c r="B27" s="44">
        <v>18.690000000000001</v>
      </c>
      <c r="C27" s="44">
        <v>18.690000000000001</v>
      </c>
    </row>
    <row r="28" spans="1:3" x14ac:dyDescent="0.2">
      <c r="A28" s="43">
        <v>44</v>
      </c>
      <c r="B28" s="44">
        <v>19.05</v>
      </c>
      <c r="C28" s="44">
        <v>19.05</v>
      </c>
    </row>
    <row r="29" spans="1:3" x14ac:dyDescent="0.2">
      <c r="A29" s="43">
        <v>45</v>
      </c>
      <c r="B29" s="44">
        <v>19.41</v>
      </c>
      <c r="C29" s="44">
        <v>19.41</v>
      </c>
    </row>
    <row r="30" spans="1:3" x14ac:dyDescent="0.2">
      <c r="A30" s="43">
        <v>46</v>
      </c>
      <c r="B30" s="44">
        <v>19.79</v>
      </c>
      <c r="C30" s="44">
        <v>19.79</v>
      </c>
    </row>
    <row r="31" spans="1:3" x14ac:dyDescent="0.2">
      <c r="A31" s="43">
        <v>47</v>
      </c>
      <c r="B31" s="44">
        <v>20.170000000000002</v>
      </c>
      <c r="C31" s="44">
        <v>20.170000000000002</v>
      </c>
    </row>
    <row r="32" spans="1:3" x14ac:dyDescent="0.2">
      <c r="A32" s="43">
        <v>48</v>
      </c>
      <c r="B32" s="44">
        <v>20.56</v>
      </c>
      <c r="C32" s="44">
        <v>20.56</v>
      </c>
    </row>
    <row r="33" spans="1:3" x14ac:dyDescent="0.2">
      <c r="A33" s="43">
        <v>49</v>
      </c>
      <c r="B33" s="44">
        <v>20.97</v>
      </c>
      <c r="C33" s="44">
        <v>20.97</v>
      </c>
    </row>
    <row r="34" spans="1:3" x14ac:dyDescent="0.2">
      <c r="A34" s="43">
        <v>50</v>
      </c>
      <c r="B34" s="44">
        <v>21.38</v>
      </c>
      <c r="C34" s="44">
        <v>21.38</v>
      </c>
    </row>
    <row r="35" spans="1:3" x14ac:dyDescent="0.2">
      <c r="A35" s="43">
        <v>51</v>
      </c>
      <c r="B35" s="44">
        <v>21.8</v>
      </c>
      <c r="C35" s="44">
        <v>21.8</v>
      </c>
    </row>
    <row r="36" spans="1:3" x14ac:dyDescent="0.2">
      <c r="A36" s="43">
        <v>52</v>
      </c>
      <c r="B36" s="44">
        <v>22.24</v>
      </c>
      <c r="C36" s="44">
        <v>22.24</v>
      </c>
    </row>
    <row r="37" spans="1:3" x14ac:dyDescent="0.2">
      <c r="A37" s="43">
        <v>53</v>
      </c>
      <c r="B37" s="44">
        <v>22.68</v>
      </c>
      <c r="C37" s="44">
        <v>22.68</v>
      </c>
    </row>
    <row r="38" spans="1:3" x14ac:dyDescent="0.2">
      <c r="A38" s="43">
        <v>54</v>
      </c>
      <c r="B38" s="44">
        <v>23.15</v>
      </c>
      <c r="C38" s="44">
        <v>23.15</v>
      </c>
    </row>
  </sheetData>
  <sheetProtection algorithmName="SHA-512" hashValue="aIxsGnC+kt8c+nHwbnka0s3/w+KtedW1ecE7OUNNNtCGUS2BwiY9JBW7RO6pEFacBPeLHInBlcLFhrd4JmpMQg==" saltValue="re/iMGgLItt36nBaplZcuQ==" spinCount="100000" sheet="1" objects="1" scenarios="1"/>
  <conditionalFormatting sqref="A6:A21">
    <cfRule type="expression" dxfId="675" priority="11" stopIfTrue="1">
      <formula>MOD(ROW(),2)=0</formula>
    </cfRule>
    <cfRule type="expression" dxfId="674" priority="12" stopIfTrue="1">
      <formula>MOD(ROW(),2)&lt;&gt;0</formula>
    </cfRule>
  </conditionalFormatting>
  <conditionalFormatting sqref="B6:C18 B20:C21 C19">
    <cfRule type="expression" dxfId="673" priority="13" stopIfTrue="1">
      <formula>MOD(ROW(),2)=0</formula>
    </cfRule>
    <cfRule type="expression" dxfId="672" priority="14" stopIfTrue="1">
      <formula>MOD(ROW(),2)&lt;&gt;0</formula>
    </cfRule>
  </conditionalFormatting>
  <conditionalFormatting sqref="A26:A38">
    <cfRule type="expression" dxfId="671" priority="15" stopIfTrue="1">
      <formula>MOD(ROW(),2)=0</formula>
    </cfRule>
    <cfRule type="expression" dxfId="670" priority="16" stopIfTrue="1">
      <formula>MOD(ROW(),2)&lt;&gt;0</formula>
    </cfRule>
  </conditionalFormatting>
  <conditionalFormatting sqref="B26:C38">
    <cfRule type="expression" dxfId="669" priority="17" stopIfTrue="1">
      <formula>MOD(ROW(),2)=0</formula>
    </cfRule>
    <cfRule type="expression" dxfId="668" priority="18" stopIfTrue="1">
      <formula>MOD(ROW(),2)&lt;&gt;0</formula>
    </cfRule>
  </conditionalFormatting>
  <conditionalFormatting sqref="B19">
    <cfRule type="expression" dxfId="667" priority="1" stopIfTrue="1">
      <formula>MOD(ROW(),2)=0</formula>
    </cfRule>
    <cfRule type="expression" dxfId="666" priority="2" stopIfTrue="1">
      <formula>MOD(ROW(),2)&lt;&gt;0</formula>
    </cfRule>
  </conditionalFormatting>
  <pageMargins left="0.7" right="0.7" top="0.75" bottom="0.75" header="0.3" footer="0.3"/>
  <tableParts count="1">
    <tablePart r:id="rId1"/>
  </tablePart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FBD96-AF27-4E9F-B4D9-99AB4771BF9B}">
  <sheetPr codeName="Sheet56"/>
  <dimension ref="A1:X38"/>
  <sheetViews>
    <sheetView showGridLines="0" zoomScaleNormal="100" workbookViewId="0">
      <selection activeCell="A6" sqref="A6"/>
    </sheetView>
  </sheetViews>
  <sheetFormatPr defaultRowHeight="12.75" x14ac:dyDescent="0.2"/>
  <cols>
    <col min="1" max="1" width="31.7109375" customWidth="1"/>
    <col min="2" max="24" width="22.7109375" customWidth="1"/>
  </cols>
  <sheetData>
    <row r="1" spans="1:24" s="1" customFormat="1" ht="20.25" x14ac:dyDescent="0.3">
      <c r="A1" s="2" t="s">
        <v>0</v>
      </c>
    </row>
    <row r="2" spans="1:24" s="1" customFormat="1" ht="15.75" x14ac:dyDescent="0.25">
      <c r="A2" s="30" t="s">
        <v>1</v>
      </c>
      <c r="B2" s="3" t="str">
        <f>wb_title</f>
        <v>Police_EW - Consolidated Factor Spreadsheet</v>
      </c>
    </row>
    <row r="3" spans="1:24" s="1" customFormat="1" ht="15.75" x14ac:dyDescent="0.25">
      <c r="A3" s="30" t="s">
        <v>2</v>
      </c>
      <c r="B3" s="3" t="str">
        <f>TABLE_FACTOR_TYPE_1 &amp; " - x-" &amp; TABLE_SERIES_NUMBER_1</f>
        <v>Pension Debit - x-320</v>
      </c>
    </row>
    <row r="6" spans="1:24"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row>
    <row r="7" spans="1:24" x14ac:dyDescent="0.2">
      <c r="A7" s="40" t="s">
        <v>474</v>
      </c>
      <c r="B7" s="48" t="s">
        <v>31</v>
      </c>
      <c r="C7" s="48"/>
      <c r="D7" s="48"/>
      <c r="E7" s="48"/>
      <c r="F7" s="48"/>
      <c r="G7" s="48"/>
      <c r="H7" s="48"/>
      <c r="I7" s="48"/>
      <c r="J7" s="48"/>
      <c r="K7" s="48"/>
      <c r="L7" s="48"/>
      <c r="M7" s="48"/>
      <c r="N7" s="54"/>
      <c r="O7" s="54"/>
      <c r="P7" s="54"/>
      <c r="Q7" s="54"/>
      <c r="R7" s="54"/>
      <c r="S7" s="54"/>
      <c r="T7" s="54"/>
      <c r="U7" s="54"/>
      <c r="V7" s="54"/>
      <c r="W7" s="54"/>
      <c r="X7" s="54"/>
    </row>
    <row r="8" spans="1:24" x14ac:dyDescent="0.2">
      <c r="A8" s="40" t="s">
        <v>137</v>
      </c>
      <c r="B8" s="48">
        <v>1987</v>
      </c>
      <c r="C8" s="48"/>
      <c r="D8" s="48"/>
      <c r="E8" s="48"/>
      <c r="F8" s="48"/>
      <c r="G8" s="48"/>
      <c r="H8" s="48"/>
      <c r="I8" s="48"/>
      <c r="J8" s="48"/>
      <c r="K8" s="48"/>
      <c r="L8" s="48"/>
      <c r="M8" s="48"/>
      <c r="N8" s="54"/>
      <c r="O8" s="54"/>
      <c r="P8" s="54"/>
      <c r="Q8" s="54"/>
      <c r="R8" s="54"/>
      <c r="S8" s="54"/>
      <c r="T8" s="54"/>
      <c r="U8" s="54"/>
      <c r="V8" s="54"/>
      <c r="W8" s="54"/>
      <c r="X8" s="54"/>
    </row>
    <row r="9" spans="1:24"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row>
    <row r="10" spans="1:24" x14ac:dyDescent="0.2">
      <c r="A10" s="40" t="s">
        <v>6</v>
      </c>
      <c r="B10" s="48" t="s">
        <v>286</v>
      </c>
      <c r="C10" s="48"/>
      <c r="D10" s="48"/>
      <c r="E10" s="48"/>
      <c r="F10" s="48"/>
      <c r="G10" s="48"/>
      <c r="H10" s="48"/>
      <c r="I10" s="48"/>
      <c r="J10" s="48"/>
      <c r="K10" s="48"/>
      <c r="L10" s="48"/>
      <c r="M10" s="48"/>
      <c r="N10" s="54"/>
      <c r="O10" s="54"/>
      <c r="P10" s="54"/>
      <c r="Q10" s="54"/>
      <c r="R10" s="54"/>
      <c r="S10" s="54"/>
      <c r="T10" s="54"/>
      <c r="U10" s="54"/>
      <c r="V10" s="54"/>
      <c r="W10" s="54"/>
      <c r="X10" s="54"/>
    </row>
    <row r="11" spans="1:24"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row>
    <row r="12" spans="1:24" x14ac:dyDescent="0.2">
      <c r="A12" s="40" t="s">
        <v>140</v>
      </c>
      <c r="B12" s="48" t="s">
        <v>287</v>
      </c>
      <c r="C12" s="48"/>
      <c r="D12" s="48"/>
      <c r="E12" s="48"/>
      <c r="F12" s="48"/>
      <c r="G12" s="48"/>
      <c r="H12" s="48"/>
      <c r="I12" s="48"/>
      <c r="J12" s="48"/>
      <c r="K12" s="48"/>
      <c r="L12" s="48"/>
      <c r="M12" s="48"/>
      <c r="N12" s="54"/>
      <c r="O12" s="54"/>
      <c r="P12" s="54"/>
      <c r="Q12" s="54"/>
      <c r="R12" s="54"/>
      <c r="S12" s="54"/>
      <c r="T12" s="54"/>
      <c r="U12" s="54"/>
      <c r="V12" s="54"/>
      <c r="W12" s="54"/>
      <c r="X12" s="54"/>
    </row>
    <row r="13" spans="1:24"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row>
    <row r="14" spans="1:24" x14ac:dyDescent="0.2">
      <c r="A14" s="40" t="s">
        <v>142</v>
      </c>
      <c r="B14" s="48">
        <v>320</v>
      </c>
      <c r="C14" s="48"/>
      <c r="D14" s="48"/>
      <c r="E14" s="48"/>
      <c r="F14" s="48"/>
      <c r="G14" s="48"/>
      <c r="H14" s="48"/>
      <c r="I14" s="48"/>
      <c r="J14" s="48"/>
      <c r="K14" s="48"/>
      <c r="L14" s="48"/>
      <c r="M14" s="48"/>
      <c r="N14" s="54"/>
      <c r="O14" s="54"/>
      <c r="P14" s="54"/>
      <c r="Q14" s="54"/>
      <c r="R14" s="54"/>
      <c r="S14" s="54"/>
      <c r="T14" s="54"/>
      <c r="U14" s="54"/>
      <c r="V14" s="54"/>
      <c r="W14" s="54"/>
      <c r="X14" s="54"/>
    </row>
    <row r="15" spans="1:24" x14ac:dyDescent="0.2">
      <c r="A15" s="40" t="s">
        <v>476</v>
      </c>
      <c r="B15" s="48">
        <v>320</v>
      </c>
      <c r="C15" s="48"/>
      <c r="D15" s="48"/>
      <c r="E15" s="48"/>
      <c r="F15" s="48"/>
      <c r="G15" s="48"/>
      <c r="H15" s="48"/>
      <c r="I15" s="48"/>
      <c r="J15" s="48"/>
      <c r="K15" s="48"/>
      <c r="L15" s="48"/>
      <c r="M15" s="48"/>
      <c r="N15" s="54"/>
      <c r="O15" s="54"/>
      <c r="P15" s="54"/>
      <c r="Q15" s="54"/>
      <c r="R15" s="54"/>
      <c r="S15" s="54"/>
      <c r="T15" s="54"/>
      <c r="U15" s="54"/>
      <c r="V15" s="54"/>
      <c r="W15" s="54"/>
      <c r="X15" s="54"/>
    </row>
    <row r="16" spans="1:24" x14ac:dyDescent="0.2">
      <c r="A16" s="40" t="s">
        <v>144</v>
      </c>
      <c r="B16" s="48" t="s">
        <v>289</v>
      </c>
      <c r="C16" s="48"/>
      <c r="D16" s="48"/>
      <c r="E16" s="48"/>
      <c r="F16" s="48"/>
      <c r="G16" s="48"/>
      <c r="H16" s="48"/>
      <c r="I16" s="48"/>
      <c r="J16" s="48"/>
      <c r="K16" s="48"/>
      <c r="L16" s="48"/>
      <c r="M16" s="48"/>
      <c r="N16" s="54"/>
      <c r="O16" s="54"/>
      <c r="P16" s="54"/>
      <c r="Q16" s="54"/>
      <c r="R16" s="54"/>
      <c r="S16" s="54"/>
      <c r="T16" s="54"/>
      <c r="U16" s="54"/>
      <c r="V16" s="54"/>
      <c r="W16" s="54"/>
      <c r="X16" s="54"/>
    </row>
    <row r="17" spans="1:24"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row>
    <row r="18" spans="1:24"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row>
    <row r="19" spans="1:24"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row>
    <row r="20" spans="1:24"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row>
    <row r="21" spans="1:24"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row>
    <row r="23" spans="1:24" x14ac:dyDescent="0.2">
      <c r="A23" s="23" t="str">
        <f>HYPERLINK("#'Factor List'!A1", "Back to Factor List")</f>
        <v>Back to Factor List</v>
      </c>
      <c r="B23" s="23" t="str">
        <f>HYPERLINK("#'Assumptions'!A1", "Assumptions")</f>
        <v>Assumptions</v>
      </c>
    </row>
    <row r="26" spans="1:24" s="61" customFormat="1" x14ac:dyDescent="0.2">
      <c r="A26" s="60" t="s">
        <v>503</v>
      </c>
      <c r="B26" s="60">
        <v>48</v>
      </c>
      <c r="C26" s="60">
        <v>49</v>
      </c>
      <c r="D26" s="60">
        <v>50</v>
      </c>
      <c r="E26" s="60">
        <v>51</v>
      </c>
      <c r="F26" s="60">
        <v>52</v>
      </c>
      <c r="G26" s="60">
        <v>53</v>
      </c>
      <c r="H26" s="60">
        <v>54</v>
      </c>
      <c r="I26" s="60">
        <v>55</v>
      </c>
      <c r="J26" s="60">
        <v>56</v>
      </c>
      <c r="K26" s="60">
        <v>57</v>
      </c>
      <c r="L26" s="60">
        <v>58</v>
      </c>
      <c r="M26" s="60">
        <v>59</v>
      </c>
      <c r="N26" s="60">
        <v>60</v>
      </c>
      <c r="O26" s="60">
        <v>61</v>
      </c>
      <c r="P26" s="60">
        <v>62</v>
      </c>
      <c r="Q26" s="60">
        <v>63</v>
      </c>
      <c r="R26" s="60">
        <v>64</v>
      </c>
      <c r="S26" s="60">
        <v>65</v>
      </c>
      <c r="T26" s="60">
        <v>66</v>
      </c>
      <c r="U26" s="60">
        <v>67</v>
      </c>
      <c r="V26" s="60">
        <v>68</v>
      </c>
      <c r="W26" s="60">
        <v>69</v>
      </c>
      <c r="X26" s="60">
        <v>70</v>
      </c>
    </row>
    <row r="27" spans="1:24" x14ac:dyDescent="0.2">
      <c r="A27" s="43">
        <v>0</v>
      </c>
      <c r="B27" s="45">
        <v>0.61599999999999999</v>
      </c>
      <c r="C27" s="45">
        <v>0.63700000000000001</v>
      </c>
      <c r="D27" s="45">
        <v>0.65900000000000003</v>
      </c>
      <c r="E27" s="45">
        <v>0.68300000000000005</v>
      </c>
      <c r="F27" s="45">
        <v>0.70799999999999996</v>
      </c>
      <c r="G27" s="45">
        <v>0.73599999999999999</v>
      </c>
      <c r="H27" s="45">
        <v>0.76600000000000001</v>
      </c>
      <c r="I27" s="45">
        <v>0.79800000000000004</v>
      </c>
      <c r="J27" s="45">
        <v>0.83299999999999996</v>
      </c>
      <c r="K27" s="45">
        <v>0.87</v>
      </c>
      <c r="L27" s="45">
        <v>0.91</v>
      </c>
      <c r="M27" s="45">
        <v>0.95299999999999996</v>
      </c>
      <c r="N27" s="45">
        <v>1</v>
      </c>
      <c r="O27" s="45">
        <v>1.05</v>
      </c>
      <c r="P27" s="45">
        <v>1.1040000000000001</v>
      </c>
      <c r="Q27" s="45">
        <v>1.163</v>
      </c>
      <c r="R27" s="45">
        <v>1.226</v>
      </c>
      <c r="S27" s="45">
        <v>1.2949999999999999</v>
      </c>
      <c r="T27" s="45">
        <v>1.369</v>
      </c>
      <c r="U27" s="45">
        <v>1.4510000000000001</v>
      </c>
      <c r="V27" s="45">
        <v>1.54</v>
      </c>
      <c r="W27" s="45">
        <v>1.637</v>
      </c>
      <c r="X27" s="45">
        <v>1.7450000000000001</v>
      </c>
    </row>
    <row r="28" spans="1:24" x14ac:dyDescent="0.2">
      <c r="A28" s="43">
        <v>1</v>
      </c>
      <c r="B28" s="45">
        <v>0.61799999999999999</v>
      </c>
      <c r="C28" s="45">
        <v>0.63900000000000001</v>
      </c>
      <c r="D28" s="45">
        <v>0.66100000000000003</v>
      </c>
      <c r="E28" s="45">
        <v>0.68500000000000005</v>
      </c>
      <c r="F28" s="45">
        <v>0.71099999999999997</v>
      </c>
      <c r="G28" s="45">
        <v>0.73799999999999999</v>
      </c>
      <c r="H28" s="45">
        <v>0.76800000000000002</v>
      </c>
      <c r="I28" s="45">
        <v>0.80100000000000005</v>
      </c>
      <c r="J28" s="45">
        <v>0.83599999999999997</v>
      </c>
      <c r="K28" s="45">
        <v>0.874</v>
      </c>
      <c r="L28" s="45">
        <v>0.91400000000000003</v>
      </c>
      <c r="M28" s="45">
        <v>0.95699999999999996</v>
      </c>
      <c r="N28" s="45">
        <v>1.004</v>
      </c>
      <c r="O28" s="45">
        <v>1.0549999999999999</v>
      </c>
      <c r="P28" s="45">
        <v>1.109</v>
      </c>
      <c r="Q28" s="45">
        <v>1.1679999999999999</v>
      </c>
      <c r="R28" s="45">
        <v>1.232</v>
      </c>
      <c r="S28" s="45">
        <v>1.3009999999999999</v>
      </c>
      <c r="T28" s="45">
        <v>1.3759999999999999</v>
      </c>
      <c r="U28" s="45">
        <v>1.458</v>
      </c>
      <c r="V28" s="45">
        <v>1.548</v>
      </c>
      <c r="W28" s="45">
        <v>1.6459999999999999</v>
      </c>
      <c r="X28" s="45"/>
    </row>
    <row r="29" spans="1:24" x14ac:dyDescent="0.2">
      <c r="A29" s="43">
        <v>2</v>
      </c>
      <c r="B29" s="45">
        <v>0.62</v>
      </c>
      <c r="C29" s="45">
        <v>0.64100000000000001</v>
      </c>
      <c r="D29" s="45">
        <v>0.66300000000000003</v>
      </c>
      <c r="E29" s="45">
        <v>0.68700000000000006</v>
      </c>
      <c r="F29" s="45">
        <v>0.71299999999999997</v>
      </c>
      <c r="G29" s="45">
        <v>0.74099999999999999</v>
      </c>
      <c r="H29" s="45">
        <v>0.77100000000000002</v>
      </c>
      <c r="I29" s="45">
        <v>0.80400000000000005</v>
      </c>
      <c r="J29" s="45">
        <v>0.83899999999999997</v>
      </c>
      <c r="K29" s="45">
        <v>0.877</v>
      </c>
      <c r="L29" s="45">
        <v>0.91800000000000004</v>
      </c>
      <c r="M29" s="45">
        <v>0.96099999999999997</v>
      </c>
      <c r="N29" s="45">
        <v>1.008</v>
      </c>
      <c r="O29" s="45">
        <v>1.0589999999999999</v>
      </c>
      <c r="P29" s="45">
        <v>1.1140000000000001</v>
      </c>
      <c r="Q29" s="45">
        <v>1.173</v>
      </c>
      <c r="R29" s="45">
        <v>1.2370000000000001</v>
      </c>
      <c r="S29" s="45">
        <v>1.3069999999999999</v>
      </c>
      <c r="T29" s="45">
        <v>1.383</v>
      </c>
      <c r="U29" s="45">
        <v>1.4650000000000001</v>
      </c>
      <c r="V29" s="45">
        <v>1.556</v>
      </c>
      <c r="W29" s="45">
        <v>1.655</v>
      </c>
      <c r="X29" s="45"/>
    </row>
    <row r="30" spans="1:24" x14ac:dyDescent="0.2">
      <c r="A30" s="43">
        <v>3</v>
      </c>
      <c r="B30" s="45">
        <v>0.622</v>
      </c>
      <c r="C30" s="45">
        <v>0.64300000000000002</v>
      </c>
      <c r="D30" s="45">
        <v>0.66500000000000004</v>
      </c>
      <c r="E30" s="45">
        <v>0.68899999999999995</v>
      </c>
      <c r="F30" s="45">
        <v>0.71499999999999997</v>
      </c>
      <c r="G30" s="45">
        <v>0.74299999999999999</v>
      </c>
      <c r="H30" s="45">
        <v>0.77400000000000002</v>
      </c>
      <c r="I30" s="45">
        <v>0.80700000000000005</v>
      </c>
      <c r="J30" s="45">
        <v>0.84199999999999997</v>
      </c>
      <c r="K30" s="45">
        <v>0.88</v>
      </c>
      <c r="L30" s="45">
        <v>0.92100000000000004</v>
      </c>
      <c r="M30" s="45">
        <v>0.96499999999999997</v>
      </c>
      <c r="N30" s="45">
        <v>1.0129999999999999</v>
      </c>
      <c r="O30" s="45">
        <v>1.0640000000000001</v>
      </c>
      <c r="P30" s="45">
        <v>1.119</v>
      </c>
      <c r="Q30" s="45">
        <v>1.1779999999999999</v>
      </c>
      <c r="R30" s="45">
        <v>1.2430000000000001</v>
      </c>
      <c r="S30" s="45">
        <v>1.3129999999999999</v>
      </c>
      <c r="T30" s="45">
        <v>1.39</v>
      </c>
      <c r="U30" s="45">
        <v>1.4730000000000001</v>
      </c>
      <c r="V30" s="45">
        <v>1.5640000000000001</v>
      </c>
      <c r="W30" s="45">
        <v>1.6639999999999999</v>
      </c>
      <c r="X30" s="45"/>
    </row>
    <row r="31" spans="1:24" x14ac:dyDescent="0.2">
      <c r="A31" s="43">
        <v>4</v>
      </c>
      <c r="B31" s="45">
        <v>0.623</v>
      </c>
      <c r="C31" s="45">
        <v>0.64400000000000002</v>
      </c>
      <c r="D31" s="45">
        <v>0.66700000000000004</v>
      </c>
      <c r="E31" s="45">
        <v>0.69099999999999995</v>
      </c>
      <c r="F31" s="45">
        <v>0.71699999999999997</v>
      </c>
      <c r="G31" s="45">
        <v>0.746</v>
      </c>
      <c r="H31" s="45">
        <v>0.77600000000000002</v>
      </c>
      <c r="I31" s="45">
        <v>0.81</v>
      </c>
      <c r="J31" s="45">
        <v>0.84499999999999997</v>
      </c>
      <c r="K31" s="45">
        <v>0.88400000000000001</v>
      </c>
      <c r="L31" s="45">
        <v>0.92500000000000004</v>
      </c>
      <c r="M31" s="45">
        <v>0.96899999999999997</v>
      </c>
      <c r="N31" s="45">
        <v>1.0169999999999999</v>
      </c>
      <c r="O31" s="45">
        <v>1.0680000000000001</v>
      </c>
      <c r="P31" s="45">
        <v>1.1240000000000001</v>
      </c>
      <c r="Q31" s="45">
        <v>1.1839999999999999</v>
      </c>
      <c r="R31" s="45">
        <v>1.2490000000000001</v>
      </c>
      <c r="S31" s="45">
        <v>1.319</v>
      </c>
      <c r="T31" s="45">
        <v>1.3959999999999999</v>
      </c>
      <c r="U31" s="45">
        <v>1.48</v>
      </c>
      <c r="V31" s="45">
        <v>1.5720000000000001</v>
      </c>
      <c r="W31" s="45">
        <v>1.673</v>
      </c>
      <c r="X31" s="45"/>
    </row>
    <row r="32" spans="1:24" x14ac:dyDescent="0.2">
      <c r="A32" s="43">
        <v>5</v>
      </c>
      <c r="B32" s="45">
        <v>0.625</v>
      </c>
      <c r="C32" s="45">
        <v>0.64600000000000002</v>
      </c>
      <c r="D32" s="45">
        <v>0.66900000000000004</v>
      </c>
      <c r="E32" s="45">
        <v>0.69299999999999995</v>
      </c>
      <c r="F32" s="45">
        <v>0.72</v>
      </c>
      <c r="G32" s="45">
        <v>0.748</v>
      </c>
      <c r="H32" s="45">
        <v>0.77900000000000003</v>
      </c>
      <c r="I32" s="45">
        <v>0.81200000000000006</v>
      </c>
      <c r="J32" s="45">
        <v>0.84799999999999998</v>
      </c>
      <c r="K32" s="45">
        <v>0.88700000000000001</v>
      </c>
      <c r="L32" s="45">
        <v>0.92800000000000005</v>
      </c>
      <c r="M32" s="45">
        <v>0.97299999999999998</v>
      </c>
      <c r="N32" s="45">
        <v>1.0209999999999999</v>
      </c>
      <c r="O32" s="45">
        <v>1.073</v>
      </c>
      <c r="P32" s="45">
        <v>1.129</v>
      </c>
      <c r="Q32" s="45">
        <v>1.1890000000000001</v>
      </c>
      <c r="R32" s="45">
        <v>1.254</v>
      </c>
      <c r="S32" s="45">
        <v>1.3260000000000001</v>
      </c>
      <c r="T32" s="45">
        <v>1.403</v>
      </c>
      <c r="U32" s="45">
        <v>1.488</v>
      </c>
      <c r="V32" s="45">
        <v>1.58</v>
      </c>
      <c r="W32" s="45">
        <v>1.6819999999999999</v>
      </c>
      <c r="X32" s="45"/>
    </row>
    <row r="33" spans="1:24" x14ac:dyDescent="0.2">
      <c r="A33" s="43">
        <v>6</v>
      </c>
      <c r="B33" s="45">
        <v>0.627</v>
      </c>
      <c r="C33" s="45">
        <v>0.64800000000000002</v>
      </c>
      <c r="D33" s="45">
        <v>0.67100000000000004</v>
      </c>
      <c r="E33" s="45">
        <v>0.69599999999999995</v>
      </c>
      <c r="F33" s="45">
        <v>0.72199999999999998</v>
      </c>
      <c r="G33" s="45">
        <v>0.751</v>
      </c>
      <c r="H33" s="45">
        <v>0.78200000000000003</v>
      </c>
      <c r="I33" s="45">
        <v>0.81499999999999995</v>
      </c>
      <c r="J33" s="45">
        <v>0.85099999999999998</v>
      </c>
      <c r="K33" s="45">
        <v>0.89</v>
      </c>
      <c r="L33" s="45">
        <v>0.93200000000000005</v>
      </c>
      <c r="M33" s="45">
        <v>0.97699999999999998</v>
      </c>
      <c r="N33" s="45">
        <v>1.0249999999999999</v>
      </c>
      <c r="O33" s="45">
        <v>1.077</v>
      </c>
      <c r="P33" s="45">
        <v>1.133</v>
      </c>
      <c r="Q33" s="45">
        <v>1.194</v>
      </c>
      <c r="R33" s="45">
        <v>1.26</v>
      </c>
      <c r="S33" s="45">
        <v>1.3320000000000001</v>
      </c>
      <c r="T33" s="45">
        <v>1.41</v>
      </c>
      <c r="U33" s="45">
        <v>1.4950000000000001</v>
      </c>
      <c r="V33" s="45">
        <v>1.589</v>
      </c>
      <c r="W33" s="45">
        <v>1.6910000000000001</v>
      </c>
      <c r="X33" s="45"/>
    </row>
    <row r="34" spans="1:24" x14ac:dyDescent="0.2">
      <c r="A34" s="43">
        <v>7</v>
      </c>
      <c r="B34" s="45">
        <v>0.628</v>
      </c>
      <c r="C34" s="45">
        <v>0.65</v>
      </c>
      <c r="D34" s="45">
        <v>0.67300000000000004</v>
      </c>
      <c r="E34" s="45">
        <v>0.69799999999999995</v>
      </c>
      <c r="F34" s="45">
        <v>0.72399999999999998</v>
      </c>
      <c r="G34" s="45">
        <v>0.753</v>
      </c>
      <c r="H34" s="45">
        <v>0.78400000000000003</v>
      </c>
      <c r="I34" s="45">
        <v>0.81799999999999995</v>
      </c>
      <c r="J34" s="45">
        <v>0.85499999999999998</v>
      </c>
      <c r="K34" s="45">
        <v>0.89400000000000002</v>
      </c>
      <c r="L34" s="45">
        <v>0.93600000000000005</v>
      </c>
      <c r="M34" s="45">
        <v>0.98099999999999998</v>
      </c>
      <c r="N34" s="45">
        <v>1.0289999999999999</v>
      </c>
      <c r="O34" s="45">
        <v>1.0820000000000001</v>
      </c>
      <c r="P34" s="45">
        <v>1.1379999999999999</v>
      </c>
      <c r="Q34" s="45">
        <v>1.2</v>
      </c>
      <c r="R34" s="45">
        <v>1.266</v>
      </c>
      <c r="S34" s="45">
        <v>1.3380000000000001</v>
      </c>
      <c r="T34" s="45">
        <v>1.417</v>
      </c>
      <c r="U34" s="45">
        <v>1.5029999999999999</v>
      </c>
      <c r="V34" s="45">
        <v>1.597</v>
      </c>
      <c r="W34" s="45">
        <v>1.7</v>
      </c>
      <c r="X34" s="45"/>
    </row>
    <row r="35" spans="1:24" x14ac:dyDescent="0.2">
      <c r="A35" s="43">
        <v>8</v>
      </c>
      <c r="B35" s="45">
        <v>0.63</v>
      </c>
      <c r="C35" s="45">
        <v>0.65200000000000002</v>
      </c>
      <c r="D35" s="45">
        <v>0.67500000000000004</v>
      </c>
      <c r="E35" s="45">
        <v>0.7</v>
      </c>
      <c r="F35" s="45">
        <v>0.72699999999999998</v>
      </c>
      <c r="G35" s="45">
        <v>0.75600000000000001</v>
      </c>
      <c r="H35" s="45">
        <v>0.78700000000000003</v>
      </c>
      <c r="I35" s="45">
        <v>0.82099999999999995</v>
      </c>
      <c r="J35" s="45">
        <v>0.85799999999999998</v>
      </c>
      <c r="K35" s="45">
        <v>0.89700000000000002</v>
      </c>
      <c r="L35" s="45">
        <v>0.93899999999999995</v>
      </c>
      <c r="M35" s="45">
        <v>0.98399999999999999</v>
      </c>
      <c r="N35" s="45">
        <v>1.0329999999999999</v>
      </c>
      <c r="O35" s="45">
        <v>1.0860000000000001</v>
      </c>
      <c r="P35" s="45">
        <v>1.143</v>
      </c>
      <c r="Q35" s="45">
        <v>1.2050000000000001</v>
      </c>
      <c r="R35" s="45">
        <v>1.272</v>
      </c>
      <c r="S35" s="45">
        <v>1.3440000000000001</v>
      </c>
      <c r="T35" s="45">
        <v>1.423</v>
      </c>
      <c r="U35" s="45">
        <v>1.51</v>
      </c>
      <c r="V35" s="45">
        <v>1.605</v>
      </c>
      <c r="W35" s="45">
        <v>1.7090000000000001</v>
      </c>
      <c r="X35" s="45"/>
    </row>
    <row r="36" spans="1:24" x14ac:dyDescent="0.2">
      <c r="A36" s="43">
        <v>9</v>
      </c>
      <c r="B36" s="45">
        <v>0.63200000000000001</v>
      </c>
      <c r="C36" s="45">
        <v>0.65400000000000003</v>
      </c>
      <c r="D36" s="45">
        <v>0.67700000000000005</v>
      </c>
      <c r="E36" s="45">
        <v>0.70199999999999996</v>
      </c>
      <c r="F36" s="45">
        <v>0.72899999999999998</v>
      </c>
      <c r="G36" s="45">
        <v>0.75800000000000001</v>
      </c>
      <c r="H36" s="45">
        <v>0.79</v>
      </c>
      <c r="I36" s="45">
        <v>0.82399999999999995</v>
      </c>
      <c r="J36" s="45">
        <v>0.86099999999999999</v>
      </c>
      <c r="K36" s="45">
        <v>0.9</v>
      </c>
      <c r="L36" s="45">
        <v>0.94299999999999995</v>
      </c>
      <c r="M36" s="45">
        <v>0.98799999999999999</v>
      </c>
      <c r="N36" s="45">
        <v>1.038</v>
      </c>
      <c r="O36" s="45">
        <v>1.091</v>
      </c>
      <c r="P36" s="45">
        <v>1.1479999999999999</v>
      </c>
      <c r="Q36" s="45">
        <v>1.21</v>
      </c>
      <c r="R36" s="45">
        <v>1.2769999999999999</v>
      </c>
      <c r="S36" s="45">
        <v>1.35</v>
      </c>
      <c r="T36" s="45">
        <v>1.43</v>
      </c>
      <c r="U36" s="45">
        <v>1.5169999999999999</v>
      </c>
      <c r="V36" s="45">
        <v>1.613</v>
      </c>
      <c r="W36" s="45">
        <v>1.718</v>
      </c>
      <c r="X36" s="45"/>
    </row>
    <row r="37" spans="1:24" x14ac:dyDescent="0.2">
      <c r="A37" s="43">
        <v>10</v>
      </c>
      <c r="B37" s="45">
        <v>0.63400000000000001</v>
      </c>
      <c r="C37" s="45">
        <v>0.65500000000000003</v>
      </c>
      <c r="D37" s="45">
        <v>0.67900000000000005</v>
      </c>
      <c r="E37" s="45">
        <v>0.70399999999999996</v>
      </c>
      <c r="F37" s="45">
        <v>0.73099999999999998</v>
      </c>
      <c r="G37" s="45">
        <v>0.76100000000000001</v>
      </c>
      <c r="H37" s="45">
        <v>0.79200000000000004</v>
      </c>
      <c r="I37" s="45">
        <v>0.82699999999999996</v>
      </c>
      <c r="J37" s="45">
        <v>0.86399999999999999</v>
      </c>
      <c r="K37" s="45">
        <v>0.90400000000000003</v>
      </c>
      <c r="L37" s="45">
        <v>0.94599999999999995</v>
      </c>
      <c r="M37" s="45">
        <v>0.99199999999999999</v>
      </c>
      <c r="N37" s="45">
        <v>1.042</v>
      </c>
      <c r="O37" s="45">
        <v>1.095</v>
      </c>
      <c r="P37" s="45">
        <v>1.153</v>
      </c>
      <c r="Q37" s="45">
        <v>1.2150000000000001</v>
      </c>
      <c r="R37" s="45">
        <v>1.2829999999999999</v>
      </c>
      <c r="S37" s="45">
        <v>1.357</v>
      </c>
      <c r="T37" s="45">
        <v>1.4370000000000001</v>
      </c>
      <c r="U37" s="45">
        <v>1.5249999999999999</v>
      </c>
      <c r="V37" s="45">
        <v>1.621</v>
      </c>
      <c r="W37" s="45">
        <v>1.7270000000000001</v>
      </c>
      <c r="X37" s="45"/>
    </row>
    <row r="38" spans="1:24" x14ac:dyDescent="0.2">
      <c r="A38" s="43">
        <v>11</v>
      </c>
      <c r="B38" s="45">
        <v>0.63500000000000001</v>
      </c>
      <c r="C38" s="45">
        <v>0.65700000000000003</v>
      </c>
      <c r="D38" s="45">
        <v>0.68100000000000005</v>
      </c>
      <c r="E38" s="45">
        <v>0.70599999999999996</v>
      </c>
      <c r="F38" s="45">
        <v>0.73299999999999998</v>
      </c>
      <c r="G38" s="45">
        <v>0.76300000000000001</v>
      </c>
      <c r="H38" s="45">
        <v>0.79500000000000004</v>
      </c>
      <c r="I38" s="45">
        <v>0.83</v>
      </c>
      <c r="J38" s="45">
        <v>0.86699999999999999</v>
      </c>
      <c r="K38" s="45">
        <v>0.90700000000000003</v>
      </c>
      <c r="L38" s="45">
        <v>0.95</v>
      </c>
      <c r="M38" s="45">
        <v>0.996</v>
      </c>
      <c r="N38" s="45">
        <v>1.046</v>
      </c>
      <c r="O38" s="45">
        <v>1.1000000000000001</v>
      </c>
      <c r="P38" s="45">
        <v>1.1579999999999999</v>
      </c>
      <c r="Q38" s="45">
        <v>1.2210000000000001</v>
      </c>
      <c r="R38" s="45">
        <v>1.2889999999999999</v>
      </c>
      <c r="S38" s="45">
        <v>1.363</v>
      </c>
      <c r="T38" s="45">
        <v>1.444</v>
      </c>
      <c r="U38" s="45">
        <v>1.532</v>
      </c>
      <c r="V38" s="45">
        <v>1.629</v>
      </c>
      <c r="W38" s="45">
        <v>1.736</v>
      </c>
      <c r="X38" s="45"/>
    </row>
  </sheetData>
  <sheetProtection algorithmName="SHA-512" hashValue="pESFT+cM5BKZJGz5BbAxlfcg5pl46Dc0z9yW5BFwZRK506/m37juiew2qGkobFkQJhayPMdz8rgQ5Df0/g7gsA==" saltValue="arY4ilTZngGISjEiw0Tnaw==" spinCount="100000" sheet="1" objects="1" scenarios="1"/>
  <conditionalFormatting sqref="A6:A21">
    <cfRule type="expression" dxfId="663" priority="11" stopIfTrue="1">
      <formula>MOD(ROW(),2)=0</formula>
    </cfRule>
    <cfRule type="expression" dxfId="662" priority="12" stopIfTrue="1">
      <formula>MOD(ROW(),2)&lt;&gt;0</formula>
    </cfRule>
  </conditionalFormatting>
  <conditionalFormatting sqref="B6:X18 B20:X21 C19:X19">
    <cfRule type="expression" dxfId="661" priority="13" stopIfTrue="1">
      <formula>MOD(ROW(),2)=0</formula>
    </cfRule>
    <cfRule type="expression" dxfId="660" priority="14" stopIfTrue="1">
      <formula>MOD(ROW(),2)&lt;&gt;0</formula>
    </cfRule>
  </conditionalFormatting>
  <conditionalFormatting sqref="A26:A38">
    <cfRule type="expression" dxfId="659" priority="15" stopIfTrue="1">
      <formula>MOD(ROW(),2)=0</formula>
    </cfRule>
    <cfRule type="expression" dxfId="658" priority="16" stopIfTrue="1">
      <formula>MOD(ROW(),2)&lt;&gt;0</formula>
    </cfRule>
  </conditionalFormatting>
  <conditionalFormatting sqref="B26:X38">
    <cfRule type="expression" dxfId="657" priority="17" stopIfTrue="1">
      <formula>MOD(ROW(),2)=0</formula>
    </cfRule>
    <cfRule type="expression" dxfId="656" priority="18" stopIfTrue="1">
      <formula>MOD(ROW(),2)&lt;&gt;0</formula>
    </cfRule>
  </conditionalFormatting>
  <conditionalFormatting sqref="B19">
    <cfRule type="expression" dxfId="655" priority="1" stopIfTrue="1">
      <formula>MOD(ROW(),2)=0</formula>
    </cfRule>
    <cfRule type="expression" dxfId="654" priority="2" stopIfTrue="1">
      <formula>MOD(ROW(),2)&lt;&gt;0</formula>
    </cfRule>
  </conditionalFormatting>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B769F-533A-4506-B269-E2ECA448F80A}">
  <sheetPr codeName="Sheet57"/>
  <dimension ref="A1:AF38"/>
  <sheetViews>
    <sheetView showGridLines="0" workbookViewId="0">
      <selection activeCell="A6" sqref="A6"/>
    </sheetView>
  </sheetViews>
  <sheetFormatPr defaultRowHeight="12.75" x14ac:dyDescent="0.2"/>
  <cols>
    <col min="1" max="1" width="31.7109375" customWidth="1"/>
    <col min="2" max="32" width="22.7109375" customWidth="1"/>
  </cols>
  <sheetData>
    <row r="1" spans="1:32" s="1" customFormat="1" ht="20.25" x14ac:dyDescent="0.3">
      <c r="A1" s="2" t="s">
        <v>0</v>
      </c>
    </row>
    <row r="2" spans="1:32" s="1" customFormat="1" ht="15.75" x14ac:dyDescent="0.25">
      <c r="A2" s="30" t="s">
        <v>1</v>
      </c>
      <c r="B2" s="3" t="str">
        <f>wb_title</f>
        <v>Police_EW - Consolidated Factor Spreadsheet</v>
      </c>
    </row>
    <row r="3" spans="1:32" s="1" customFormat="1" ht="15.75" x14ac:dyDescent="0.25">
      <c r="A3" s="30" t="s">
        <v>2</v>
      </c>
      <c r="B3" s="3" t="str">
        <f>TABLE_FACTOR_TYPE_1 &amp; " - x-" &amp; TABLE_SERIES_NUMBER_1</f>
        <v>Pension Debit - x-321</v>
      </c>
    </row>
    <row r="6" spans="1:32"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row>
    <row r="7" spans="1:32"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row>
    <row r="8" spans="1:32" x14ac:dyDescent="0.2">
      <c r="A8" s="40" t="s">
        <v>137</v>
      </c>
      <c r="B8" s="48">
        <v>1987</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row>
    <row r="9" spans="1:32"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row>
    <row r="10" spans="1:32" x14ac:dyDescent="0.2">
      <c r="A10" s="40" t="s">
        <v>6</v>
      </c>
      <c r="B10" s="48" t="s">
        <v>290</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row>
    <row r="11" spans="1:32"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row>
    <row r="12" spans="1:32" x14ac:dyDescent="0.2">
      <c r="A12" s="40" t="s">
        <v>140</v>
      </c>
      <c r="B12" s="48" t="s">
        <v>287</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row>
    <row r="13" spans="1:32"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row>
    <row r="14" spans="1:32" x14ac:dyDescent="0.2">
      <c r="A14" s="40" t="s">
        <v>142</v>
      </c>
      <c r="B14" s="48">
        <v>321</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row>
    <row r="15" spans="1:32" x14ac:dyDescent="0.2">
      <c r="A15" s="40" t="s">
        <v>476</v>
      </c>
      <c r="B15" s="48">
        <v>321</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row>
    <row r="16" spans="1:32" x14ac:dyDescent="0.2">
      <c r="A16" s="40" t="s">
        <v>144</v>
      </c>
      <c r="B16" s="48" t="s">
        <v>292</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row>
    <row r="17" spans="1:32"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row>
    <row r="18" spans="1:32"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row>
    <row r="19" spans="1:32"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row>
    <row r="20" spans="1:32"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row>
    <row r="21" spans="1:32"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row>
    <row r="23" spans="1:32" x14ac:dyDescent="0.2">
      <c r="A23" s="23" t="str">
        <f>HYPERLINK("#'Factor List'!A1", "Back to Factor List")</f>
        <v>Back to Factor List</v>
      </c>
      <c r="B23" s="23" t="str">
        <f>HYPERLINK("#'Assumptions'!A1", "Assumptions")</f>
        <v>Assumptions</v>
      </c>
    </row>
    <row r="26" spans="1:3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row>
    <row r="27" spans="1:32" x14ac:dyDescent="0.2">
      <c r="A27" s="43">
        <v>0</v>
      </c>
      <c r="B27" s="45">
        <v>0.28599999999999998</v>
      </c>
      <c r="C27" s="45">
        <v>0.29399999999999998</v>
      </c>
      <c r="D27" s="45">
        <v>0.30199999999999999</v>
      </c>
      <c r="E27" s="45">
        <v>0.31</v>
      </c>
      <c r="F27" s="45">
        <v>0.31900000000000001</v>
      </c>
      <c r="G27" s="45">
        <v>0.32800000000000001</v>
      </c>
      <c r="H27" s="45">
        <v>0.33800000000000002</v>
      </c>
      <c r="I27" s="45">
        <v>0.34799999999999998</v>
      </c>
      <c r="J27" s="45">
        <v>0.35799999999999998</v>
      </c>
      <c r="K27" s="45">
        <v>0.36899999999999999</v>
      </c>
      <c r="L27" s="45">
        <v>0.38</v>
      </c>
      <c r="M27" s="45">
        <v>0.39200000000000002</v>
      </c>
      <c r="N27" s="45">
        <v>0.40400000000000003</v>
      </c>
      <c r="O27" s="45">
        <v>0.41699999999999998</v>
      </c>
      <c r="P27" s="45">
        <v>0.43</v>
      </c>
      <c r="Q27" s="45">
        <v>0.44400000000000001</v>
      </c>
      <c r="R27" s="45">
        <v>0.45900000000000002</v>
      </c>
      <c r="S27" s="45">
        <v>0.47499999999999998</v>
      </c>
      <c r="T27" s="45">
        <v>0.49099999999999999</v>
      </c>
      <c r="U27" s="45">
        <v>0.50900000000000001</v>
      </c>
      <c r="V27" s="45">
        <v>0.52700000000000002</v>
      </c>
      <c r="W27" s="45">
        <v>0.54600000000000004</v>
      </c>
      <c r="X27" s="45">
        <v>0.56699999999999995</v>
      </c>
      <c r="Y27" s="45">
        <v>0.58799999999999997</v>
      </c>
      <c r="Z27" s="45">
        <v>0.61199999999999999</v>
      </c>
      <c r="AA27" s="45">
        <v>0.63600000000000001</v>
      </c>
      <c r="AB27" s="45">
        <v>0.66200000000000003</v>
      </c>
      <c r="AC27" s="45">
        <v>0.69</v>
      </c>
      <c r="AD27" s="45">
        <v>0.71899999999999997</v>
      </c>
      <c r="AE27" s="45">
        <v>0.751</v>
      </c>
      <c r="AF27" s="45">
        <v>0.78500000000000003</v>
      </c>
    </row>
    <row r="28" spans="1:32" x14ac:dyDescent="0.2">
      <c r="A28" s="43">
        <v>1</v>
      </c>
      <c r="B28" s="45">
        <v>0.28699999999999998</v>
      </c>
      <c r="C28" s="45">
        <v>0.29499999999999998</v>
      </c>
      <c r="D28" s="45">
        <v>0.30299999999999999</v>
      </c>
      <c r="E28" s="45">
        <v>0.311</v>
      </c>
      <c r="F28" s="45">
        <v>0.32</v>
      </c>
      <c r="G28" s="45">
        <v>0.32900000000000001</v>
      </c>
      <c r="H28" s="45">
        <v>0.33900000000000002</v>
      </c>
      <c r="I28" s="45">
        <v>0.34899999999999998</v>
      </c>
      <c r="J28" s="45">
        <v>0.35899999999999999</v>
      </c>
      <c r="K28" s="45">
        <v>0.37</v>
      </c>
      <c r="L28" s="45">
        <v>0.38100000000000001</v>
      </c>
      <c r="M28" s="45">
        <v>0.39300000000000002</v>
      </c>
      <c r="N28" s="45">
        <v>0.40500000000000003</v>
      </c>
      <c r="O28" s="45">
        <v>0.41799999999999998</v>
      </c>
      <c r="P28" s="45">
        <v>0.43099999999999999</v>
      </c>
      <c r="Q28" s="45">
        <v>0.44600000000000001</v>
      </c>
      <c r="R28" s="45">
        <v>0.46100000000000002</v>
      </c>
      <c r="S28" s="45">
        <v>0.47599999999999998</v>
      </c>
      <c r="T28" s="45">
        <v>0.49299999999999999</v>
      </c>
      <c r="U28" s="45">
        <v>0.51</v>
      </c>
      <c r="V28" s="45">
        <v>0.52900000000000003</v>
      </c>
      <c r="W28" s="45">
        <v>0.54800000000000004</v>
      </c>
      <c r="X28" s="45">
        <v>0.56899999999999995</v>
      </c>
      <c r="Y28" s="45">
        <v>0.59</v>
      </c>
      <c r="Z28" s="45">
        <v>0.61399999999999999</v>
      </c>
      <c r="AA28" s="45">
        <v>0.63800000000000001</v>
      </c>
      <c r="AB28" s="45">
        <v>0.66400000000000003</v>
      </c>
      <c r="AC28" s="45">
        <v>0.69199999999999995</v>
      </c>
      <c r="AD28" s="45">
        <v>0.72199999999999998</v>
      </c>
      <c r="AE28" s="45">
        <v>0.754</v>
      </c>
      <c r="AF28" s="45"/>
    </row>
    <row r="29" spans="1:32" x14ac:dyDescent="0.2">
      <c r="A29" s="43">
        <v>2</v>
      </c>
      <c r="B29" s="45">
        <v>0.28699999999999998</v>
      </c>
      <c r="C29" s="45">
        <v>0.29499999999999998</v>
      </c>
      <c r="D29" s="45">
        <v>0.30299999999999999</v>
      </c>
      <c r="E29" s="45">
        <v>0.312</v>
      </c>
      <c r="F29" s="45">
        <v>0.32100000000000001</v>
      </c>
      <c r="G29" s="45">
        <v>0.33</v>
      </c>
      <c r="H29" s="45">
        <v>0.33900000000000002</v>
      </c>
      <c r="I29" s="45">
        <v>0.34899999999999998</v>
      </c>
      <c r="J29" s="45">
        <v>0.36</v>
      </c>
      <c r="K29" s="45">
        <v>0.371</v>
      </c>
      <c r="L29" s="45">
        <v>0.38200000000000001</v>
      </c>
      <c r="M29" s="45">
        <v>0.39400000000000002</v>
      </c>
      <c r="N29" s="45">
        <v>0.40600000000000003</v>
      </c>
      <c r="O29" s="45">
        <v>0.41899999999999998</v>
      </c>
      <c r="P29" s="45">
        <v>0.433</v>
      </c>
      <c r="Q29" s="45">
        <v>0.44700000000000001</v>
      </c>
      <c r="R29" s="45">
        <v>0.46200000000000002</v>
      </c>
      <c r="S29" s="45">
        <v>0.47799999999999998</v>
      </c>
      <c r="T29" s="45">
        <v>0.49399999999999999</v>
      </c>
      <c r="U29" s="45">
        <v>0.51200000000000001</v>
      </c>
      <c r="V29" s="45">
        <v>0.53</v>
      </c>
      <c r="W29" s="45">
        <v>0.55000000000000004</v>
      </c>
      <c r="X29" s="45">
        <v>0.56999999999999995</v>
      </c>
      <c r="Y29" s="45">
        <v>0.59199999999999997</v>
      </c>
      <c r="Z29" s="45">
        <v>0.61599999999999999</v>
      </c>
      <c r="AA29" s="45">
        <v>0.64</v>
      </c>
      <c r="AB29" s="45">
        <v>0.66700000000000004</v>
      </c>
      <c r="AC29" s="45">
        <v>0.69499999999999995</v>
      </c>
      <c r="AD29" s="45">
        <v>0.72499999999999998</v>
      </c>
      <c r="AE29" s="45">
        <v>0.75700000000000001</v>
      </c>
      <c r="AF29" s="45"/>
    </row>
    <row r="30" spans="1:32" x14ac:dyDescent="0.2">
      <c r="A30" s="43">
        <v>3</v>
      </c>
      <c r="B30" s="45">
        <v>0.28799999999999998</v>
      </c>
      <c r="C30" s="45">
        <v>0.29599999999999999</v>
      </c>
      <c r="D30" s="45">
        <v>0.30399999999999999</v>
      </c>
      <c r="E30" s="45">
        <v>0.313</v>
      </c>
      <c r="F30" s="45">
        <v>0.32100000000000001</v>
      </c>
      <c r="G30" s="45">
        <v>0.33100000000000002</v>
      </c>
      <c r="H30" s="45">
        <v>0.34</v>
      </c>
      <c r="I30" s="45">
        <v>0.35</v>
      </c>
      <c r="J30" s="45">
        <v>0.36099999999999999</v>
      </c>
      <c r="K30" s="45">
        <v>0.372</v>
      </c>
      <c r="L30" s="45">
        <v>0.38300000000000001</v>
      </c>
      <c r="M30" s="45">
        <v>0.39500000000000002</v>
      </c>
      <c r="N30" s="45">
        <v>0.40699999999999997</v>
      </c>
      <c r="O30" s="45">
        <v>0.42</v>
      </c>
      <c r="P30" s="45">
        <v>0.434</v>
      </c>
      <c r="Q30" s="45">
        <v>0.44800000000000001</v>
      </c>
      <c r="R30" s="45">
        <v>0.46300000000000002</v>
      </c>
      <c r="S30" s="45">
        <v>0.47899999999999998</v>
      </c>
      <c r="T30" s="45">
        <v>0.496</v>
      </c>
      <c r="U30" s="45">
        <v>0.51300000000000001</v>
      </c>
      <c r="V30" s="45">
        <v>0.53200000000000003</v>
      </c>
      <c r="W30" s="45">
        <v>0.55100000000000005</v>
      </c>
      <c r="X30" s="45">
        <v>0.57199999999999995</v>
      </c>
      <c r="Y30" s="45">
        <v>0.59399999999999997</v>
      </c>
      <c r="Z30" s="45">
        <v>0.61799999999999999</v>
      </c>
      <c r="AA30" s="45">
        <v>0.64300000000000002</v>
      </c>
      <c r="AB30" s="45">
        <v>0.66900000000000004</v>
      </c>
      <c r="AC30" s="45">
        <v>0.69699999999999995</v>
      </c>
      <c r="AD30" s="45">
        <v>0.72699999999999998</v>
      </c>
      <c r="AE30" s="45">
        <v>0.76</v>
      </c>
      <c r="AF30" s="45"/>
    </row>
    <row r="31" spans="1:32" x14ac:dyDescent="0.2">
      <c r="A31" s="43">
        <v>4</v>
      </c>
      <c r="B31" s="45">
        <v>0.28899999999999998</v>
      </c>
      <c r="C31" s="45">
        <v>0.29699999999999999</v>
      </c>
      <c r="D31" s="45">
        <v>0.30499999999999999</v>
      </c>
      <c r="E31" s="45">
        <v>0.313</v>
      </c>
      <c r="F31" s="45">
        <v>0.32200000000000001</v>
      </c>
      <c r="G31" s="45">
        <v>0.33100000000000002</v>
      </c>
      <c r="H31" s="45">
        <v>0.34100000000000003</v>
      </c>
      <c r="I31" s="45">
        <v>0.35099999999999998</v>
      </c>
      <c r="J31" s="45">
        <v>0.36199999999999999</v>
      </c>
      <c r="K31" s="45">
        <v>0.372</v>
      </c>
      <c r="L31" s="45">
        <v>0.38400000000000001</v>
      </c>
      <c r="M31" s="45">
        <v>0.39600000000000002</v>
      </c>
      <c r="N31" s="45">
        <v>0.40799999999999997</v>
      </c>
      <c r="O31" s="45">
        <v>0.42099999999999999</v>
      </c>
      <c r="P31" s="45">
        <v>0.435</v>
      </c>
      <c r="Q31" s="45">
        <v>0.44900000000000001</v>
      </c>
      <c r="R31" s="45">
        <v>0.46400000000000002</v>
      </c>
      <c r="S31" s="45">
        <v>0.48</v>
      </c>
      <c r="T31" s="45">
        <v>0.497</v>
      </c>
      <c r="U31" s="45">
        <v>0.51500000000000001</v>
      </c>
      <c r="V31" s="45">
        <v>0.53300000000000003</v>
      </c>
      <c r="W31" s="45">
        <v>0.55300000000000005</v>
      </c>
      <c r="X31" s="45">
        <v>0.57399999999999995</v>
      </c>
      <c r="Y31" s="45">
        <v>0.59599999999999997</v>
      </c>
      <c r="Z31" s="45">
        <v>0.62</v>
      </c>
      <c r="AA31" s="45">
        <v>0.64500000000000002</v>
      </c>
      <c r="AB31" s="45">
        <v>0.67100000000000004</v>
      </c>
      <c r="AC31" s="45">
        <v>0.7</v>
      </c>
      <c r="AD31" s="45">
        <v>0.73</v>
      </c>
      <c r="AE31" s="45">
        <v>0.76300000000000001</v>
      </c>
      <c r="AF31" s="45"/>
    </row>
    <row r="32" spans="1:32" x14ac:dyDescent="0.2">
      <c r="A32" s="43">
        <v>5</v>
      </c>
      <c r="B32" s="45">
        <v>0.28899999999999998</v>
      </c>
      <c r="C32" s="45">
        <v>0.29699999999999999</v>
      </c>
      <c r="D32" s="45">
        <v>0.30599999999999999</v>
      </c>
      <c r="E32" s="45">
        <v>0.314</v>
      </c>
      <c r="F32" s="45">
        <v>0.32300000000000001</v>
      </c>
      <c r="G32" s="45">
        <v>0.33200000000000002</v>
      </c>
      <c r="H32" s="45">
        <v>0.34200000000000003</v>
      </c>
      <c r="I32" s="45">
        <v>0.35199999999999998</v>
      </c>
      <c r="J32" s="45">
        <v>0.36199999999999999</v>
      </c>
      <c r="K32" s="45">
        <v>0.373</v>
      </c>
      <c r="L32" s="45">
        <v>0.38500000000000001</v>
      </c>
      <c r="M32" s="45">
        <v>0.39700000000000002</v>
      </c>
      <c r="N32" s="45">
        <v>0.40899999999999997</v>
      </c>
      <c r="O32" s="45">
        <v>0.42199999999999999</v>
      </c>
      <c r="P32" s="45">
        <v>0.436</v>
      </c>
      <c r="Q32" s="45">
        <v>0.45100000000000001</v>
      </c>
      <c r="R32" s="45">
        <v>0.46600000000000003</v>
      </c>
      <c r="S32" s="45">
        <v>0.48199999999999998</v>
      </c>
      <c r="T32" s="45">
        <v>0.499</v>
      </c>
      <c r="U32" s="45">
        <v>0.51600000000000001</v>
      </c>
      <c r="V32" s="45">
        <v>0.53500000000000003</v>
      </c>
      <c r="W32" s="45">
        <v>0.55500000000000005</v>
      </c>
      <c r="X32" s="45">
        <v>0.57599999999999996</v>
      </c>
      <c r="Y32" s="45">
        <v>0.59799999999999998</v>
      </c>
      <c r="Z32" s="45">
        <v>0.622</v>
      </c>
      <c r="AA32" s="45">
        <v>0.64700000000000002</v>
      </c>
      <c r="AB32" s="45">
        <v>0.67400000000000004</v>
      </c>
      <c r="AC32" s="45">
        <v>0.70199999999999996</v>
      </c>
      <c r="AD32" s="45">
        <v>0.73299999999999998</v>
      </c>
      <c r="AE32" s="45">
        <v>0.76500000000000001</v>
      </c>
      <c r="AF32" s="45"/>
    </row>
    <row r="33" spans="1:32" x14ac:dyDescent="0.2">
      <c r="A33" s="43">
        <v>6</v>
      </c>
      <c r="B33" s="45">
        <v>0.28999999999999998</v>
      </c>
      <c r="C33" s="45">
        <v>0.29799999999999999</v>
      </c>
      <c r="D33" s="45">
        <v>0.30599999999999999</v>
      </c>
      <c r="E33" s="45">
        <v>0.315</v>
      </c>
      <c r="F33" s="45">
        <v>0.32400000000000001</v>
      </c>
      <c r="G33" s="45">
        <v>0.33300000000000002</v>
      </c>
      <c r="H33" s="45">
        <v>0.34300000000000003</v>
      </c>
      <c r="I33" s="45">
        <v>0.35299999999999998</v>
      </c>
      <c r="J33" s="45">
        <v>0.36299999999999999</v>
      </c>
      <c r="K33" s="45">
        <v>0.374</v>
      </c>
      <c r="L33" s="45">
        <v>0.38600000000000001</v>
      </c>
      <c r="M33" s="45">
        <v>0.39800000000000002</v>
      </c>
      <c r="N33" s="45">
        <v>0.41</v>
      </c>
      <c r="O33" s="45">
        <v>0.42399999999999999</v>
      </c>
      <c r="P33" s="45">
        <v>0.437</v>
      </c>
      <c r="Q33" s="45">
        <v>0.45200000000000001</v>
      </c>
      <c r="R33" s="45">
        <v>0.46700000000000003</v>
      </c>
      <c r="S33" s="45">
        <v>0.48299999999999998</v>
      </c>
      <c r="T33" s="45">
        <v>0.5</v>
      </c>
      <c r="U33" s="45">
        <v>0.51800000000000002</v>
      </c>
      <c r="V33" s="45">
        <v>0.53700000000000003</v>
      </c>
      <c r="W33" s="45">
        <v>0.55700000000000005</v>
      </c>
      <c r="X33" s="45">
        <v>0.57799999999999996</v>
      </c>
      <c r="Y33" s="45">
        <v>0.6</v>
      </c>
      <c r="Z33" s="45">
        <v>0.624</v>
      </c>
      <c r="AA33" s="45">
        <v>0.64900000000000002</v>
      </c>
      <c r="AB33" s="45">
        <v>0.67600000000000005</v>
      </c>
      <c r="AC33" s="45">
        <v>0.70499999999999996</v>
      </c>
      <c r="AD33" s="45">
        <v>0.73499999999999999</v>
      </c>
      <c r="AE33" s="45">
        <v>0.76800000000000002</v>
      </c>
      <c r="AF33" s="45"/>
    </row>
    <row r="34" spans="1:32" x14ac:dyDescent="0.2">
      <c r="A34" s="43">
        <v>7</v>
      </c>
      <c r="B34" s="45">
        <v>0.29099999999999998</v>
      </c>
      <c r="C34" s="45">
        <v>0.29899999999999999</v>
      </c>
      <c r="D34" s="45">
        <v>0.307</v>
      </c>
      <c r="E34" s="45">
        <v>0.316</v>
      </c>
      <c r="F34" s="45">
        <v>0.32500000000000001</v>
      </c>
      <c r="G34" s="45">
        <v>0.33400000000000002</v>
      </c>
      <c r="H34" s="45">
        <v>0.34399999999999997</v>
      </c>
      <c r="I34" s="45">
        <v>0.35399999999999998</v>
      </c>
      <c r="J34" s="45">
        <v>0.36399999999999999</v>
      </c>
      <c r="K34" s="45">
        <v>0.375</v>
      </c>
      <c r="L34" s="45">
        <v>0.38700000000000001</v>
      </c>
      <c r="M34" s="45">
        <v>0.39900000000000002</v>
      </c>
      <c r="N34" s="45">
        <v>0.41099999999999998</v>
      </c>
      <c r="O34" s="45">
        <v>0.42499999999999999</v>
      </c>
      <c r="P34" s="45">
        <v>0.439</v>
      </c>
      <c r="Q34" s="45">
        <v>0.45300000000000001</v>
      </c>
      <c r="R34" s="45">
        <v>0.46800000000000003</v>
      </c>
      <c r="S34" s="45">
        <v>0.48399999999999999</v>
      </c>
      <c r="T34" s="45">
        <v>0.501</v>
      </c>
      <c r="U34" s="45">
        <v>0.51900000000000002</v>
      </c>
      <c r="V34" s="45">
        <v>0.53800000000000003</v>
      </c>
      <c r="W34" s="45">
        <v>0.55800000000000005</v>
      </c>
      <c r="X34" s="45">
        <v>0.57899999999999996</v>
      </c>
      <c r="Y34" s="45">
        <v>0.60199999999999998</v>
      </c>
      <c r="Z34" s="45">
        <v>0.626</v>
      </c>
      <c r="AA34" s="45">
        <v>0.65100000000000002</v>
      </c>
      <c r="AB34" s="45">
        <v>0.67800000000000005</v>
      </c>
      <c r="AC34" s="45">
        <v>0.70699999999999996</v>
      </c>
      <c r="AD34" s="45">
        <v>0.73799999999999999</v>
      </c>
      <c r="AE34" s="45">
        <v>0.77100000000000002</v>
      </c>
      <c r="AF34" s="45"/>
    </row>
    <row r="35" spans="1:32" x14ac:dyDescent="0.2">
      <c r="A35" s="43">
        <v>8</v>
      </c>
      <c r="B35" s="45">
        <v>0.29099999999999998</v>
      </c>
      <c r="C35" s="45">
        <v>0.29899999999999999</v>
      </c>
      <c r="D35" s="45">
        <v>0.308</v>
      </c>
      <c r="E35" s="45">
        <v>0.316</v>
      </c>
      <c r="F35" s="45">
        <v>0.32500000000000001</v>
      </c>
      <c r="G35" s="45">
        <v>0.33500000000000002</v>
      </c>
      <c r="H35" s="45">
        <v>0.34399999999999997</v>
      </c>
      <c r="I35" s="45">
        <v>0.35499999999999998</v>
      </c>
      <c r="J35" s="45">
        <v>0.36499999999999999</v>
      </c>
      <c r="K35" s="45">
        <v>0.376</v>
      </c>
      <c r="L35" s="45">
        <v>0.38800000000000001</v>
      </c>
      <c r="M35" s="45">
        <v>0.4</v>
      </c>
      <c r="N35" s="45">
        <v>0.41199999999999998</v>
      </c>
      <c r="O35" s="45">
        <v>0.42599999999999999</v>
      </c>
      <c r="P35" s="45">
        <v>0.44</v>
      </c>
      <c r="Q35" s="45">
        <v>0.45400000000000001</v>
      </c>
      <c r="R35" s="45">
        <v>0.47</v>
      </c>
      <c r="S35" s="45">
        <v>0.48599999999999999</v>
      </c>
      <c r="T35" s="45">
        <v>0.503</v>
      </c>
      <c r="U35" s="45">
        <v>0.52100000000000002</v>
      </c>
      <c r="V35" s="45">
        <v>0.54</v>
      </c>
      <c r="W35" s="45">
        <v>0.56000000000000005</v>
      </c>
      <c r="X35" s="45">
        <v>0.58099999999999996</v>
      </c>
      <c r="Y35" s="45">
        <v>0.60399999999999998</v>
      </c>
      <c r="Z35" s="45">
        <v>0.628</v>
      </c>
      <c r="AA35" s="45">
        <v>0.65300000000000002</v>
      </c>
      <c r="AB35" s="45">
        <v>0.68100000000000005</v>
      </c>
      <c r="AC35" s="45">
        <v>0.71</v>
      </c>
      <c r="AD35" s="45">
        <v>0.74099999999999999</v>
      </c>
      <c r="AE35" s="45">
        <v>0.77400000000000002</v>
      </c>
      <c r="AF35" s="45"/>
    </row>
    <row r="36" spans="1:32" x14ac:dyDescent="0.2">
      <c r="A36" s="43">
        <v>9</v>
      </c>
      <c r="B36" s="45">
        <v>0.29199999999999998</v>
      </c>
      <c r="C36" s="45">
        <v>0.3</v>
      </c>
      <c r="D36" s="45">
        <v>0.308</v>
      </c>
      <c r="E36" s="45">
        <v>0.317</v>
      </c>
      <c r="F36" s="45">
        <v>0.32600000000000001</v>
      </c>
      <c r="G36" s="45">
        <v>0.33500000000000002</v>
      </c>
      <c r="H36" s="45">
        <v>0.34499999999999997</v>
      </c>
      <c r="I36" s="45">
        <v>0.35499999999999998</v>
      </c>
      <c r="J36" s="45">
        <v>0.36599999999999999</v>
      </c>
      <c r="K36" s="45">
        <v>0.377</v>
      </c>
      <c r="L36" s="45">
        <v>0.38900000000000001</v>
      </c>
      <c r="M36" s="45">
        <v>0.40100000000000002</v>
      </c>
      <c r="N36" s="45">
        <v>0.41399999999999998</v>
      </c>
      <c r="O36" s="45">
        <v>0.42699999999999999</v>
      </c>
      <c r="P36" s="45">
        <v>0.441</v>
      </c>
      <c r="Q36" s="45">
        <v>0.45600000000000002</v>
      </c>
      <c r="R36" s="45">
        <v>0.47099999999999997</v>
      </c>
      <c r="S36" s="45">
        <v>0.48699999999999999</v>
      </c>
      <c r="T36" s="45">
        <v>0.504</v>
      </c>
      <c r="U36" s="45">
        <v>0.52200000000000002</v>
      </c>
      <c r="V36" s="45">
        <v>0.54100000000000004</v>
      </c>
      <c r="W36" s="45">
        <v>0.56200000000000006</v>
      </c>
      <c r="X36" s="45">
        <v>0.58299999999999996</v>
      </c>
      <c r="Y36" s="45">
        <v>0.60599999999999998</v>
      </c>
      <c r="Z36" s="45">
        <v>0.63</v>
      </c>
      <c r="AA36" s="45">
        <v>0.65600000000000003</v>
      </c>
      <c r="AB36" s="45">
        <v>0.68300000000000005</v>
      </c>
      <c r="AC36" s="45">
        <v>0.71199999999999997</v>
      </c>
      <c r="AD36" s="45">
        <v>0.74299999999999999</v>
      </c>
      <c r="AE36" s="45">
        <v>0.77700000000000002</v>
      </c>
      <c r="AF36" s="45"/>
    </row>
    <row r="37" spans="1:32" x14ac:dyDescent="0.2">
      <c r="A37" s="43">
        <v>10</v>
      </c>
      <c r="B37" s="45">
        <v>0.29299999999999998</v>
      </c>
      <c r="C37" s="45">
        <v>0.30099999999999999</v>
      </c>
      <c r="D37" s="45">
        <v>0.309</v>
      </c>
      <c r="E37" s="45">
        <v>0.318</v>
      </c>
      <c r="F37" s="45">
        <v>0.32700000000000001</v>
      </c>
      <c r="G37" s="45">
        <v>0.33600000000000002</v>
      </c>
      <c r="H37" s="45">
        <v>0.34599999999999997</v>
      </c>
      <c r="I37" s="45">
        <v>0.35599999999999998</v>
      </c>
      <c r="J37" s="45">
        <v>0.36699999999999999</v>
      </c>
      <c r="K37" s="45">
        <v>0.378</v>
      </c>
      <c r="L37" s="45">
        <v>0.39</v>
      </c>
      <c r="M37" s="45">
        <v>0.40200000000000002</v>
      </c>
      <c r="N37" s="45">
        <v>0.41499999999999998</v>
      </c>
      <c r="O37" s="45">
        <v>0.42799999999999999</v>
      </c>
      <c r="P37" s="45">
        <v>0.442</v>
      </c>
      <c r="Q37" s="45">
        <v>0.45700000000000002</v>
      </c>
      <c r="R37" s="45">
        <v>0.47199999999999998</v>
      </c>
      <c r="S37" s="45">
        <v>0.48899999999999999</v>
      </c>
      <c r="T37" s="45">
        <v>0.50600000000000001</v>
      </c>
      <c r="U37" s="45">
        <v>0.52400000000000002</v>
      </c>
      <c r="V37" s="45">
        <v>0.54300000000000004</v>
      </c>
      <c r="W37" s="45">
        <v>0.56299999999999994</v>
      </c>
      <c r="X37" s="45">
        <v>0.58499999999999996</v>
      </c>
      <c r="Y37" s="45">
        <v>0.60799999999999998</v>
      </c>
      <c r="Z37" s="45">
        <v>0.63200000000000001</v>
      </c>
      <c r="AA37" s="45">
        <v>0.65800000000000003</v>
      </c>
      <c r="AB37" s="45">
        <v>0.68500000000000005</v>
      </c>
      <c r="AC37" s="45">
        <v>0.71499999999999997</v>
      </c>
      <c r="AD37" s="45">
        <v>0.746</v>
      </c>
      <c r="AE37" s="45">
        <v>0.78</v>
      </c>
      <c r="AF37" s="45"/>
    </row>
    <row r="38" spans="1:32" x14ac:dyDescent="0.2">
      <c r="A38" s="43">
        <v>11</v>
      </c>
      <c r="B38" s="45">
        <v>0.29299999999999998</v>
      </c>
      <c r="C38" s="45">
        <v>0.30099999999999999</v>
      </c>
      <c r="D38" s="45">
        <v>0.31</v>
      </c>
      <c r="E38" s="45">
        <v>0.318</v>
      </c>
      <c r="F38" s="45">
        <v>0.32800000000000001</v>
      </c>
      <c r="G38" s="45">
        <v>0.33700000000000002</v>
      </c>
      <c r="H38" s="45">
        <v>0.34699999999999998</v>
      </c>
      <c r="I38" s="45">
        <v>0.35699999999999998</v>
      </c>
      <c r="J38" s="45">
        <v>0.36799999999999999</v>
      </c>
      <c r="K38" s="45">
        <v>0.379</v>
      </c>
      <c r="L38" s="45">
        <v>0.39100000000000001</v>
      </c>
      <c r="M38" s="45">
        <v>0.40300000000000002</v>
      </c>
      <c r="N38" s="45">
        <v>0.41599999999999998</v>
      </c>
      <c r="O38" s="45">
        <v>0.42899999999999999</v>
      </c>
      <c r="P38" s="45">
        <v>0.443</v>
      </c>
      <c r="Q38" s="45">
        <v>0.45800000000000002</v>
      </c>
      <c r="R38" s="45">
        <v>0.47399999999999998</v>
      </c>
      <c r="S38" s="45">
        <v>0.49</v>
      </c>
      <c r="T38" s="45">
        <v>0.50700000000000001</v>
      </c>
      <c r="U38" s="45">
        <v>0.52500000000000002</v>
      </c>
      <c r="V38" s="45">
        <v>0.54500000000000004</v>
      </c>
      <c r="W38" s="45">
        <v>0.56499999999999995</v>
      </c>
      <c r="X38" s="45">
        <v>0.58699999999999997</v>
      </c>
      <c r="Y38" s="45">
        <v>0.61</v>
      </c>
      <c r="Z38" s="45">
        <v>0.63400000000000001</v>
      </c>
      <c r="AA38" s="45">
        <v>0.66</v>
      </c>
      <c r="AB38" s="45">
        <v>0.68700000000000006</v>
      </c>
      <c r="AC38" s="45">
        <v>0.71699999999999997</v>
      </c>
      <c r="AD38" s="45">
        <v>0.749</v>
      </c>
      <c r="AE38" s="45">
        <v>0.78200000000000003</v>
      </c>
      <c r="AF38" s="45"/>
    </row>
  </sheetData>
  <sheetProtection algorithmName="SHA-512" hashValue="NR1JQjIqs/kQIihureJF5FMwJJj8wC706O3K66r+rZp/oZQ4A3lYwixpATQVbqy3DeMjwn1Q7MO2IkwwielnRw==" saltValue="1eS6pUtrvgGeIGcxH+NI7g==" spinCount="100000" sheet="1" objects="1" scenarios="1"/>
  <conditionalFormatting sqref="A6:A21">
    <cfRule type="expression" dxfId="651" priority="11" stopIfTrue="1">
      <formula>MOD(ROW(),2)=0</formula>
    </cfRule>
    <cfRule type="expression" dxfId="650" priority="12" stopIfTrue="1">
      <formula>MOD(ROW(),2)&lt;&gt;0</formula>
    </cfRule>
  </conditionalFormatting>
  <conditionalFormatting sqref="B6:AF18 B20:AF21 C19:AF19">
    <cfRule type="expression" dxfId="649" priority="13" stopIfTrue="1">
      <formula>MOD(ROW(),2)=0</formula>
    </cfRule>
    <cfRule type="expression" dxfId="648" priority="14" stopIfTrue="1">
      <formula>MOD(ROW(),2)&lt;&gt;0</formula>
    </cfRule>
  </conditionalFormatting>
  <conditionalFormatting sqref="A26:A38">
    <cfRule type="expression" dxfId="647" priority="15" stopIfTrue="1">
      <formula>MOD(ROW(),2)=0</formula>
    </cfRule>
    <cfRule type="expression" dxfId="646" priority="16" stopIfTrue="1">
      <formula>MOD(ROW(),2)&lt;&gt;0</formula>
    </cfRule>
  </conditionalFormatting>
  <conditionalFormatting sqref="B26:AF38">
    <cfRule type="expression" dxfId="645" priority="17" stopIfTrue="1">
      <formula>MOD(ROW(),2)=0</formula>
    </cfRule>
    <cfRule type="expression" dxfId="644" priority="18" stopIfTrue="1">
      <formula>MOD(ROW(),2)&lt;&gt;0</formula>
    </cfRule>
  </conditionalFormatting>
  <conditionalFormatting sqref="B19">
    <cfRule type="expression" dxfId="643" priority="1" stopIfTrue="1">
      <formula>MOD(ROW(),2)=0</formula>
    </cfRule>
    <cfRule type="expression" dxfId="642" priority="2" stopIfTrue="1">
      <formula>MOD(ROW(),2)&lt;&gt;0</formula>
    </cfRule>
  </conditionalFormatting>
  <pageMargins left="0.7" right="0.7" top="0.75" bottom="0.75" header="0.3" footer="0.3"/>
  <tableParts count="1">
    <tablePart r:id="rId1"/>
  </tablePart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BF6EC-EF15-4771-A7F4-C21D12C00E1C}">
  <sheetPr codeName="Sheet58"/>
  <dimension ref="A1:I38"/>
  <sheetViews>
    <sheetView showGridLines="0" workbookViewId="0">
      <selection activeCell="A6" sqref="A6"/>
    </sheetView>
  </sheetViews>
  <sheetFormatPr defaultRowHeight="12.75" x14ac:dyDescent="0.2"/>
  <cols>
    <col min="1" max="1" width="31.7109375" customWidth="1"/>
    <col min="2" max="9" width="22.7109375" customWidth="1"/>
  </cols>
  <sheetData>
    <row r="1" spans="1:9" s="1" customFormat="1" ht="20.25" x14ac:dyDescent="0.3">
      <c r="A1" s="2" t="s">
        <v>0</v>
      </c>
    </row>
    <row r="2" spans="1:9" s="1" customFormat="1" ht="15.75" x14ac:dyDescent="0.25">
      <c r="A2" s="30" t="s">
        <v>1</v>
      </c>
      <c r="B2" s="3" t="str">
        <f>wb_title</f>
        <v>Police_EW - Consolidated Factor Spreadsheet</v>
      </c>
    </row>
    <row r="3" spans="1:9" s="1" customFormat="1" ht="15.75" x14ac:dyDescent="0.25">
      <c r="A3" s="30" t="s">
        <v>2</v>
      </c>
      <c r="B3" s="3" t="str">
        <f>TABLE_FACTOR_TYPE_1 &amp; " - x-" &amp; TABLE_SERIES_NUMBER_1</f>
        <v>Pension Debit - x-322</v>
      </c>
    </row>
    <row r="6" spans="1:9" x14ac:dyDescent="0.2">
      <c r="A6" s="40" t="s">
        <v>472</v>
      </c>
      <c r="B6" s="48" t="s">
        <v>473</v>
      </c>
      <c r="C6" s="48"/>
      <c r="D6" s="48"/>
      <c r="E6" s="48"/>
      <c r="F6" s="48"/>
      <c r="G6" s="48"/>
      <c r="H6" s="48"/>
      <c r="I6" s="48"/>
    </row>
    <row r="7" spans="1:9" x14ac:dyDescent="0.2">
      <c r="A7" s="40" t="s">
        <v>474</v>
      </c>
      <c r="B7" s="48" t="s">
        <v>31</v>
      </c>
      <c r="C7" s="48"/>
      <c r="D7" s="48"/>
      <c r="E7" s="48"/>
      <c r="F7" s="48"/>
      <c r="G7" s="48"/>
      <c r="H7" s="48"/>
      <c r="I7" s="48"/>
    </row>
    <row r="8" spans="1:9" x14ac:dyDescent="0.2">
      <c r="A8" s="40" t="s">
        <v>137</v>
      </c>
      <c r="B8" s="48">
        <v>1987</v>
      </c>
      <c r="C8" s="48"/>
      <c r="D8" s="48"/>
      <c r="E8" s="48"/>
      <c r="F8" s="48"/>
      <c r="G8" s="48"/>
      <c r="H8" s="48"/>
      <c r="I8" s="48"/>
    </row>
    <row r="9" spans="1:9" x14ac:dyDescent="0.2">
      <c r="A9" s="40" t="s">
        <v>138</v>
      </c>
      <c r="B9" s="48" t="s">
        <v>285</v>
      </c>
      <c r="C9" s="48"/>
      <c r="D9" s="48"/>
      <c r="E9" s="48"/>
      <c r="F9" s="48"/>
      <c r="G9" s="48"/>
      <c r="H9" s="48"/>
      <c r="I9" s="48"/>
    </row>
    <row r="10" spans="1:9" x14ac:dyDescent="0.2">
      <c r="A10" s="40" t="s">
        <v>6</v>
      </c>
      <c r="B10" s="48" t="s">
        <v>293</v>
      </c>
      <c r="C10" s="48"/>
      <c r="D10" s="48"/>
      <c r="E10" s="48"/>
      <c r="F10" s="48"/>
      <c r="G10" s="48"/>
      <c r="H10" s="48"/>
      <c r="I10" s="48"/>
    </row>
    <row r="11" spans="1:9" x14ac:dyDescent="0.2">
      <c r="A11" s="40" t="s">
        <v>139</v>
      </c>
      <c r="B11" s="48" t="s">
        <v>176</v>
      </c>
      <c r="C11" s="48"/>
      <c r="D11" s="48"/>
      <c r="E11" s="48"/>
      <c r="F11" s="48"/>
      <c r="G11" s="48"/>
      <c r="H11" s="48"/>
      <c r="I11" s="48"/>
    </row>
    <row r="12" spans="1:9" x14ac:dyDescent="0.2">
      <c r="A12" s="40" t="s">
        <v>140</v>
      </c>
      <c r="B12" s="48" t="s">
        <v>294</v>
      </c>
      <c r="C12" s="48"/>
      <c r="D12" s="48"/>
      <c r="E12" s="48"/>
      <c r="F12" s="48"/>
      <c r="G12" s="48"/>
      <c r="H12" s="48"/>
      <c r="I12" s="48"/>
    </row>
    <row r="13" spans="1:9" x14ac:dyDescent="0.2">
      <c r="A13" s="40" t="s">
        <v>475</v>
      </c>
      <c r="B13" s="48">
        <v>2</v>
      </c>
      <c r="C13" s="48"/>
      <c r="D13" s="48"/>
      <c r="E13" s="48"/>
      <c r="F13" s="48"/>
      <c r="G13" s="48"/>
      <c r="H13" s="48"/>
      <c r="I13" s="48"/>
    </row>
    <row r="14" spans="1:9" x14ac:dyDescent="0.2">
      <c r="A14" s="40" t="s">
        <v>142</v>
      </c>
      <c r="B14" s="48">
        <v>322</v>
      </c>
      <c r="C14" s="48"/>
      <c r="D14" s="48"/>
      <c r="E14" s="48"/>
      <c r="F14" s="48"/>
      <c r="G14" s="48"/>
      <c r="H14" s="48"/>
      <c r="I14" s="48"/>
    </row>
    <row r="15" spans="1:9" x14ac:dyDescent="0.2">
      <c r="A15" s="40" t="s">
        <v>476</v>
      </c>
      <c r="B15" s="48">
        <v>322</v>
      </c>
      <c r="C15" s="48"/>
      <c r="D15" s="48"/>
      <c r="E15" s="48"/>
      <c r="F15" s="48"/>
      <c r="G15" s="48"/>
      <c r="H15" s="48"/>
      <c r="I15" s="48"/>
    </row>
    <row r="16" spans="1:9" x14ac:dyDescent="0.2">
      <c r="A16" s="40" t="s">
        <v>144</v>
      </c>
      <c r="B16" s="48" t="s">
        <v>296</v>
      </c>
      <c r="C16" s="48"/>
      <c r="D16" s="48"/>
      <c r="E16" s="48"/>
      <c r="F16" s="48"/>
      <c r="G16" s="48"/>
      <c r="H16" s="48"/>
      <c r="I16" s="48"/>
    </row>
    <row r="17" spans="1:9" x14ac:dyDescent="0.2">
      <c r="A17" s="41" t="s">
        <v>477</v>
      </c>
      <c r="B17" s="48"/>
      <c r="C17" s="48"/>
      <c r="D17" s="48"/>
      <c r="E17" s="48"/>
      <c r="F17" s="48"/>
      <c r="G17" s="48"/>
      <c r="H17" s="48"/>
      <c r="I17" s="48"/>
    </row>
    <row r="18" spans="1:9" x14ac:dyDescent="0.2">
      <c r="A18" s="40" t="s">
        <v>146</v>
      </c>
      <c r="B18" s="50">
        <v>46163</v>
      </c>
      <c r="C18" s="49"/>
      <c r="D18" s="49"/>
      <c r="E18" s="49"/>
      <c r="F18" s="49"/>
      <c r="G18" s="49"/>
      <c r="H18" s="49"/>
      <c r="I18" s="49"/>
    </row>
    <row r="19" spans="1:9" x14ac:dyDescent="0.2">
      <c r="A19" s="40" t="s">
        <v>147</v>
      </c>
      <c r="B19" s="50">
        <v>46161</v>
      </c>
      <c r="C19" s="48"/>
      <c r="D19" s="48"/>
      <c r="E19" s="48"/>
      <c r="F19" s="48"/>
      <c r="G19" s="48"/>
      <c r="H19" s="48"/>
      <c r="I19" s="48"/>
    </row>
    <row r="20" spans="1:9" x14ac:dyDescent="0.2">
      <c r="A20" s="40" t="s">
        <v>148</v>
      </c>
      <c r="B20" s="48" t="s">
        <v>156</v>
      </c>
      <c r="C20" s="48"/>
      <c r="D20" s="48"/>
      <c r="E20" s="48"/>
      <c r="F20" s="48"/>
      <c r="G20" s="48"/>
      <c r="H20" s="48"/>
      <c r="I20" s="48"/>
    </row>
    <row r="21" spans="1:9" x14ac:dyDescent="0.2">
      <c r="A21" s="40" t="s">
        <v>478</v>
      </c>
      <c r="B21" s="48" t="s">
        <v>73</v>
      </c>
      <c r="C21" s="48"/>
      <c r="D21" s="48"/>
      <c r="E21" s="48"/>
      <c r="F21" s="48"/>
      <c r="G21" s="48"/>
      <c r="H21" s="48"/>
      <c r="I21" s="48"/>
    </row>
    <row r="23" spans="1:9" x14ac:dyDescent="0.2">
      <c r="A23" s="23" t="str">
        <f>HYPERLINK("#'Factor List'!A1", "Back to Factor List")</f>
        <v>Back to Factor List</v>
      </c>
      <c r="B23" s="23" t="str">
        <f>HYPERLINK("#'Assumptions'!A1", "Assumptions")</f>
        <v>Assumptions</v>
      </c>
    </row>
    <row r="26" spans="1:9" s="61" customFormat="1" x14ac:dyDescent="0.2">
      <c r="A26" s="60" t="s">
        <v>503</v>
      </c>
      <c r="B26" s="60">
        <v>48</v>
      </c>
      <c r="C26" s="60">
        <v>49</v>
      </c>
      <c r="D26" s="60">
        <v>50</v>
      </c>
      <c r="E26" s="60">
        <v>51</v>
      </c>
      <c r="F26" s="60">
        <v>52</v>
      </c>
      <c r="G26" s="60">
        <v>53</v>
      </c>
      <c r="H26" s="60">
        <v>54</v>
      </c>
      <c r="I26" s="60">
        <v>55</v>
      </c>
    </row>
    <row r="27" spans="1:9" x14ac:dyDescent="0.2">
      <c r="A27" s="43">
        <v>0</v>
      </c>
      <c r="B27" s="44">
        <v>6.08</v>
      </c>
      <c r="C27" s="44">
        <v>5.31</v>
      </c>
      <c r="D27" s="44">
        <v>4.5199999999999996</v>
      </c>
      <c r="E27" s="44">
        <v>3.69</v>
      </c>
      <c r="F27" s="44">
        <v>2.82</v>
      </c>
      <c r="G27" s="44">
        <v>1.92</v>
      </c>
      <c r="H27" s="44">
        <v>0.98</v>
      </c>
      <c r="I27" s="44">
        <v>0</v>
      </c>
    </row>
    <row r="28" spans="1:9" x14ac:dyDescent="0.2">
      <c r="A28" s="43">
        <v>1</v>
      </c>
      <c r="B28" s="44">
        <v>6.02</v>
      </c>
      <c r="C28" s="44">
        <v>5.25</v>
      </c>
      <c r="D28" s="44">
        <v>4.45</v>
      </c>
      <c r="E28" s="44">
        <v>3.61</v>
      </c>
      <c r="F28" s="44">
        <v>2.74</v>
      </c>
      <c r="G28" s="44">
        <v>1.84</v>
      </c>
      <c r="H28" s="44">
        <v>0.9</v>
      </c>
      <c r="I28" s="44"/>
    </row>
    <row r="29" spans="1:9" x14ac:dyDescent="0.2">
      <c r="A29" s="43">
        <v>2</v>
      </c>
      <c r="B29" s="44">
        <v>5.95</v>
      </c>
      <c r="C29" s="44">
        <v>5.18</v>
      </c>
      <c r="D29" s="44">
        <v>4.38</v>
      </c>
      <c r="E29" s="44">
        <v>3.54</v>
      </c>
      <c r="F29" s="44">
        <v>2.67</v>
      </c>
      <c r="G29" s="44">
        <v>1.76</v>
      </c>
      <c r="H29" s="44">
        <v>0.82</v>
      </c>
      <c r="I29" s="44"/>
    </row>
    <row r="30" spans="1:9" x14ac:dyDescent="0.2">
      <c r="A30" s="43">
        <v>3</v>
      </c>
      <c r="B30" s="44">
        <v>5.89</v>
      </c>
      <c r="C30" s="44">
        <v>5.1100000000000003</v>
      </c>
      <c r="D30" s="44">
        <v>4.3099999999999996</v>
      </c>
      <c r="E30" s="44">
        <v>3.47</v>
      </c>
      <c r="F30" s="44">
        <v>2.59</v>
      </c>
      <c r="G30" s="44">
        <v>1.68</v>
      </c>
      <c r="H30" s="44">
        <v>0.73</v>
      </c>
      <c r="I30" s="44"/>
    </row>
    <row r="31" spans="1:9" x14ac:dyDescent="0.2">
      <c r="A31" s="43">
        <v>4</v>
      </c>
      <c r="B31" s="44">
        <v>5.82</v>
      </c>
      <c r="C31" s="44">
        <v>5.05</v>
      </c>
      <c r="D31" s="44">
        <v>4.24</v>
      </c>
      <c r="E31" s="44">
        <v>3.4</v>
      </c>
      <c r="F31" s="44">
        <v>2.52</v>
      </c>
      <c r="G31" s="44">
        <v>1.61</v>
      </c>
      <c r="H31" s="44">
        <v>0.65</v>
      </c>
      <c r="I31" s="44"/>
    </row>
    <row r="32" spans="1:9" x14ac:dyDescent="0.2">
      <c r="A32" s="43">
        <v>5</v>
      </c>
      <c r="B32" s="44">
        <v>5.76</v>
      </c>
      <c r="C32" s="44">
        <v>4.9800000000000004</v>
      </c>
      <c r="D32" s="44">
        <v>4.17</v>
      </c>
      <c r="E32" s="44">
        <v>3.32</v>
      </c>
      <c r="F32" s="44">
        <v>2.44</v>
      </c>
      <c r="G32" s="44">
        <v>1.53</v>
      </c>
      <c r="H32" s="44">
        <v>0.56999999999999995</v>
      </c>
      <c r="I32" s="44"/>
    </row>
    <row r="33" spans="1:9" x14ac:dyDescent="0.2">
      <c r="A33" s="43">
        <v>6</v>
      </c>
      <c r="B33" s="44">
        <v>5.7</v>
      </c>
      <c r="C33" s="44">
        <v>4.91</v>
      </c>
      <c r="D33" s="44">
        <v>4.0999999999999996</v>
      </c>
      <c r="E33" s="44">
        <v>3.25</v>
      </c>
      <c r="F33" s="44">
        <v>2.37</v>
      </c>
      <c r="G33" s="44">
        <v>1.45</v>
      </c>
      <c r="H33" s="44">
        <v>0.49</v>
      </c>
      <c r="I33" s="44"/>
    </row>
    <row r="34" spans="1:9" x14ac:dyDescent="0.2">
      <c r="A34" s="43">
        <v>7</v>
      </c>
      <c r="B34" s="44">
        <v>5.63</v>
      </c>
      <c r="C34" s="44">
        <v>4.8499999999999996</v>
      </c>
      <c r="D34" s="44">
        <v>4.03</v>
      </c>
      <c r="E34" s="44">
        <v>3.18</v>
      </c>
      <c r="F34" s="44">
        <v>2.29</v>
      </c>
      <c r="G34" s="44">
        <v>1.37</v>
      </c>
      <c r="H34" s="44">
        <v>0.41</v>
      </c>
      <c r="I34" s="44"/>
    </row>
    <row r="35" spans="1:9" x14ac:dyDescent="0.2">
      <c r="A35" s="43">
        <v>8</v>
      </c>
      <c r="B35" s="44">
        <v>5.57</v>
      </c>
      <c r="C35" s="44">
        <v>4.78</v>
      </c>
      <c r="D35" s="44">
        <v>3.96</v>
      </c>
      <c r="E35" s="44">
        <v>3.11</v>
      </c>
      <c r="F35" s="44">
        <v>2.2200000000000002</v>
      </c>
      <c r="G35" s="44">
        <v>1.29</v>
      </c>
      <c r="H35" s="44">
        <v>0.33</v>
      </c>
      <c r="I35" s="44"/>
    </row>
    <row r="36" spans="1:9" x14ac:dyDescent="0.2">
      <c r="A36" s="43">
        <v>9</v>
      </c>
      <c r="B36" s="44">
        <v>5.5</v>
      </c>
      <c r="C36" s="44">
        <v>4.72</v>
      </c>
      <c r="D36" s="44">
        <v>3.89</v>
      </c>
      <c r="E36" s="44">
        <v>3.04</v>
      </c>
      <c r="F36" s="44">
        <v>2.14</v>
      </c>
      <c r="G36" s="44">
        <v>1.21</v>
      </c>
      <c r="H36" s="44">
        <v>0.24</v>
      </c>
      <c r="I36" s="44"/>
    </row>
    <row r="37" spans="1:9" x14ac:dyDescent="0.2">
      <c r="A37" s="43">
        <v>10</v>
      </c>
      <c r="B37" s="44">
        <v>5.44</v>
      </c>
      <c r="C37" s="44">
        <v>4.6500000000000004</v>
      </c>
      <c r="D37" s="44">
        <v>3.82</v>
      </c>
      <c r="E37" s="44">
        <v>2.96</v>
      </c>
      <c r="F37" s="44">
        <v>2.0699999999999998</v>
      </c>
      <c r="G37" s="44">
        <v>1.1399999999999999</v>
      </c>
      <c r="H37" s="44">
        <v>0.16</v>
      </c>
      <c r="I37" s="44"/>
    </row>
    <row r="38" spans="1:9" x14ac:dyDescent="0.2">
      <c r="A38" s="43">
        <v>11</v>
      </c>
      <c r="B38" s="44">
        <v>5.38</v>
      </c>
      <c r="C38" s="44">
        <v>4.58</v>
      </c>
      <c r="D38" s="44">
        <v>3.75</v>
      </c>
      <c r="E38" s="44">
        <v>2.89</v>
      </c>
      <c r="F38" s="44">
        <v>1.99</v>
      </c>
      <c r="G38" s="44">
        <v>1.06</v>
      </c>
      <c r="H38" s="44">
        <v>0.08</v>
      </c>
      <c r="I38" s="44"/>
    </row>
  </sheetData>
  <sheetProtection algorithmName="SHA-512" hashValue="vY93jD7wAsYkaSUnG5HO8r6ypDRy4ST1uvrKaOS0f4xNLdARbHTEOxhkAsQqhqcA1oO7QxVRNvvZ6Y5G8jP+gQ==" saltValue="POTwKF/lgbM/099Mf78lpA==" spinCount="100000" sheet="1" objects="1" scenarios="1"/>
  <conditionalFormatting sqref="A6:A21">
    <cfRule type="expression" dxfId="639" priority="11" stopIfTrue="1">
      <formula>MOD(ROW(),2)=0</formula>
    </cfRule>
    <cfRule type="expression" dxfId="638" priority="12" stopIfTrue="1">
      <formula>MOD(ROW(),2)&lt;&gt;0</formula>
    </cfRule>
  </conditionalFormatting>
  <conditionalFormatting sqref="B6:I18 B20:I21 C19:I19">
    <cfRule type="expression" dxfId="637" priority="13" stopIfTrue="1">
      <formula>MOD(ROW(),2)=0</formula>
    </cfRule>
    <cfRule type="expression" dxfId="636" priority="14" stopIfTrue="1">
      <formula>MOD(ROW(),2)&lt;&gt;0</formula>
    </cfRule>
  </conditionalFormatting>
  <conditionalFormatting sqref="A26:A38">
    <cfRule type="expression" dxfId="635" priority="15" stopIfTrue="1">
      <formula>MOD(ROW(),2)=0</formula>
    </cfRule>
    <cfRule type="expression" dxfId="634" priority="16" stopIfTrue="1">
      <formula>MOD(ROW(),2)&lt;&gt;0</formula>
    </cfRule>
  </conditionalFormatting>
  <conditionalFormatting sqref="B26:I38">
    <cfRule type="expression" dxfId="633" priority="17" stopIfTrue="1">
      <formula>MOD(ROW(),2)=0</formula>
    </cfRule>
    <cfRule type="expression" dxfId="632" priority="18" stopIfTrue="1">
      <formula>MOD(ROW(),2)&lt;&gt;0</formula>
    </cfRule>
  </conditionalFormatting>
  <conditionalFormatting sqref="B19">
    <cfRule type="expression" dxfId="631" priority="1" stopIfTrue="1">
      <formula>MOD(ROW(),2)=0</formula>
    </cfRule>
    <cfRule type="expression" dxfId="630" priority="2" stopIfTrue="1">
      <formula>MOD(ROW(),2)&lt;&gt;0</formula>
    </cfRule>
  </conditionalFormatting>
  <pageMargins left="0.7" right="0.7" top="0.75" bottom="0.75" header="0.3" footer="0.3"/>
  <tableParts count="1">
    <tablePart r:id="rId1"/>
  </tablePart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EB3A4-AA5D-408D-9BA1-C06644B88ADA}">
  <sheetPr codeName="Sheet59"/>
  <dimension ref="A1:AF38"/>
  <sheetViews>
    <sheetView showGridLines="0" workbookViewId="0">
      <selection activeCell="A6" sqref="A6"/>
    </sheetView>
  </sheetViews>
  <sheetFormatPr defaultRowHeight="12.75" x14ac:dyDescent="0.2"/>
  <cols>
    <col min="1" max="1" width="31.7109375" customWidth="1"/>
    <col min="2" max="32" width="22.7109375" customWidth="1"/>
  </cols>
  <sheetData>
    <row r="1" spans="1:32" s="1" customFormat="1" ht="20.25" x14ac:dyDescent="0.3">
      <c r="A1" s="2" t="s">
        <v>0</v>
      </c>
    </row>
    <row r="2" spans="1:32" s="1" customFormat="1" ht="15.75" x14ac:dyDescent="0.25">
      <c r="A2" s="30" t="s">
        <v>1</v>
      </c>
      <c r="B2" s="3" t="str">
        <f>wb_title</f>
        <v>Police_EW - Consolidated Factor Spreadsheet</v>
      </c>
    </row>
    <row r="3" spans="1:32" s="1" customFormat="1" ht="15.75" x14ac:dyDescent="0.25">
      <c r="A3" s="30" t="s">
        <v>2</v>
      </c>
      <c r="B3" s="3" t="str">
        <f>TABLE_FACTOR_TYPE_1 &amp; " - x-" &amp; TABLE_SERIES_NUMBER_1</f>
        <v>Pension Debit - x-323</v>
      </c>
    </row>
    <row r="6" spans="1:32"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row>
    <row r="7" spans="1:32"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row>
    <row r="8" spans="1:32" x14ac:dyDescent="0.2">
      <c r="A8" s="40" t="s">
        <v>137</v>
      </c>
      <c r="B8" s="48">
        <v>1987</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row>
    <row r="9" spans="1:32"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row>
    <row r="10" spans="1:32" x14ac:dyDescent="0.2">
      <c r="A10" s="40" t="s">
        <v>6</v>
      </c>
      <c r="B10" s="48" t="s">
        <v>297</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row>
    <row r="11" spans="1:32"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row>
    <row r="12" spans="1:32" x14ac:dyDescent="0.2">
      <c r="A12" s="40" t="s">
        <v>140</v>
      </c>
      <c r="B12" s="48" t="s">
        <v>294</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row>
    <row r="13" spans="1:32"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row>
    <row r="14" spans="1:32" x14ac:dyDescent="0.2">
      <c r="A14" s="40" t="s">
        <v>142</v>
      </c>
      <c r="B14" s="48">
        <v>323</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row>
    <row r="15" spans="1:32" x14ac:dyDescent="0.2">
      <c r="A15" s="40" t="s">
        <v>476</v>
      </c>
      <c r="B15" s="48">
        <v>323</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row>
    <row r="16" spans="1:32" x14ac:dyDescent="0.2">
      <c r="A16" s="40" t="s">
        <v>144</v>
      </c>
      <c r="B16" s="48" t="s">
        <v>299</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row>
    <row r="17" spans="1:32"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row>
    <row r="18" spans="1:32"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row>
    <row r="19" spans="1:32"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row>
    <row r="20" spans="1:32"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row>
    <row r="21" spans="1:32"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row>
    <row r="23" spans="1:32" x14ac:dyDescent="0.2">
      <c r="A23" s="23" t="str">
        <f>HYPERLINK("#'Factor List'!A1", "Back to Factor List")</f>
        <v>Back to Factor List</v>
      </c>
      <c r="B23" s="23" t="str">
        <f>HYPERLINK("#'Assumptions'!A1", "Assumptions")</f>
        <v>Assumptions</v>
      </c>
    </row>
    <row r="26" spans="1:3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row>
    <row r="27" spans="1:32" x14ac:dyDescent="0.2">
      <c r="A27" s="43">
        <v>0</v>
      </c>
      <c r="B27" s="44">
        <v>17.399999999999999</v>
      </c>
      <c r="C27" s="44">
        <v>17.09</v>
      </c>
      <c r="D27" s="44">
        <v>16.77</v>
      </c>
      <c r="E27" s="44">
        <v>16.440000000000001</v>
      </c>
      <c r="F27" s="44">
        <v>16.09</v>
      </c>
      <c r="G27" s="44">
        <v>15.72</v>
      </c>
      <c r="H27" s="44">
        <v>15.35</v>
      </c>
      <c r="I27" s="44">
        <v>14.96</v>
      </c>
      <c r="J27" s="44">
        <v>14.55</v>
      </c>
      <c r="K27" s="44">
        <v>14.12</v>
      </c>
      <c r="L27" s="44">
        <v>13.68</v>
      </c>
      <c r="M27" s="44">
        <v>13.22</v>
      </c>
      <c r="N27" s="44">
        <v>12.75</v>
      </c>
      <c r="O27" s="44">
        <v>12.25</v>
      </c>
      <c r="P27" s="44">
        <v>11.73</v>
      </c>
      <c r="Q27" s="44">
        <v>11.2</v>
      </c>
      <c r="R27" s="44">
        <v>10.64</v>
      </c>
      <c r="S27" s="44">
        <v>10.06</v>
      </c>
      <c r="T27" s="44">
        <v>9.4600000000000009</v>
      </c>
      <c r="U27" s="44">
        <v>8.83</v>
      </c>
      <c r="V27" s="44">
        <v>8.18</v>
      </c>
      <c r="W27" s="44">
        <v>7.5</v>
      </c>
      <c r="X27" s="44">
        <v>6.8</v>
      </c>
      <c r="Y27" s="44">
        <v>6.06</v>
      </c>
      <c r="Z27" s="44">
        <v>5.3</v>
      </c>
      <c r="AA27" s="44">
        <v>4.51</v>
      </c>
      <c r="AB27" s="44">
        <v>3.68</v>
      </c>
      <c r="AC27" s="44">
        <v>2.82</v>
      </c>
      <c r="AD27" s="44">
        <v>1.92</v>
      </c>
      <c r="AE27" s="44">
        <v>0.98</v>
      </c>
      <c r="AF27" s="44">
        <v>0</v>
      </c>
    </row>
    <row r="28" spans="1:32" x14ac:dyDescent="0.2">
      <c r="A28" s="43">
        <v>1</v>
      </c>
      <c r="B28" s="44">
        <v>17.38</v>
      </c>
      <c r="C28" s="44">
        <v>17.07</v>
      </c>
      <c r="D28" s="44">
        <v>16.739999999999998</v>
      </c>
      <c r="E28" s="44">
        <v>16.41</v>
      </c>
      <c r="F28" s="44">
        <v>16.059999999999999</v>
      </c>
      <c r="G28" s="44">
        <v>15.69</v>
      </c>
      <c r="H28" s="44">
        <v>15.32</v>
      </c>
      <c r="I28" s="44">
        <v>14.92</v>
      </c>
      <c r="J28" s="44">
        <v>14.51</v>
      </c>
      <c r="K28" s="44">
        <v>14.09</v>
      </c>
      <c r="L28" s="44">
        <v>13.64</v>
      </c>
      <c r="M28" s="44">
        <v>13.18</v>
      </c>
      <c r="N28" s="44">
        <v>12.7</v>
      </c>
      <c r="O28" s="44">
        <v>12.21</v>
      </c>
      <c r="P28" s="44">
        <v>11.69</v>
      </c>
      <c r="Q28" s="44">
        <v>11.15</v>
      </c>
      <c r="R28" s="44">
        <v>10.59</v>
      </c>
      <c r="S28" s="44">
        <v>10.01</v>
      </c>
      <c r="T28" s="44">
        <v>9.41</v>
      </c>
      <c r="U28" s="44">
        <v>8.7799999999999994</v>
      </c>
      <c r="V28" s="44">
        <v>8.1199999999999992</v>
      </c>
      <c r="W28" s="44">
        <v>7.44</v>
      </c>
      <c r="X28" s="44">
        <v>6.74</v>
      </c>
      <c r="Y28" s="44">
        <v>6</v>
      </c>
      <c r="Z28" s="44">
        <v>5.23</v>
      </c>
      <c r="AA28" s="44">
        <v>4.4400000000000004</v>
      </c>
      <c r="AB28" s="44">
        <v>3.61</v>
      </c>
      <c r="AC28" s="44">
        <v>2.74</v>
      </c>
      <c r="AD28" s="44">
        <v>1.84</v>
      </c>
      <c r="AE28" s="44">
        <v>0.9</v>
      </c>
      <c r="AF28" s="44"/>
    </row>
    <row r="29" spans="1:32" x14ac:dyDescent="0.2">
      <c r="A29" s="43">
        <v>2</v>
      </c>
      <c r="B29" s="44">
        <v>17.350000000000001</v>
      </c>
      <c r="C29" s="44">
        <v>17.04</v>
      </c>
      <c r="D29" s="44">
        <v>16.72</v>
      </c>
      <c r="E29" s="44">
        <v>16.38</v>
      </c>
      <c r="F29" s="44">
        <v>16.03</v>
      </c>
      <c r="G29" s="44">
        <v>15.66</v>
      </c>
      <c r="H29" s="44">
        <v>15.28</v>
      </c>
      <c r="I29" s="44">
        <v>14.89</v>
      </c>
      <c r="J29" s="44">
        <v>14.48</v>
      </c>
      <c r="K29" s="44">
        <v>14.05</v>
      </c>
      <c r="L29" s="44">
        <v>13.61</v>
      </c>
      <c r="M29" s="44">
        <v>13.14</v>
      </c>
      <c r="N29" s="44">
        <v>12.66</v>
      </c>
      <c r="O29" s="44">
        <v>12.16</v>
      </c>
      <c r="P29" s="44">
        <v>11.64</v>
      </c>
      <c r="Q29" s="44">
        <v>11.11</v>
      </c>
      <c r="R29" s="44">
        <v>10.54</v>
      </c>
      <c r="S29" s="44">
        <v>9.9600000000000009</v>
      </c>
      <c r="T29" s="44">
        <v>9.35</v>
      </c>
      <c r="U29" s="44">
        <v>8.7200000000000006</v>
      </c>
      <c r="V29" s="44">
        <v>8.07</v>
      </c>
      <c r="W29" s="44">
        <v>7.38</v>
      </c>
      <c r="X29" s="44">
        <v>6.68</v>
      </c>
      <c r="Y29" s="44">
        <v>5.94</v>
      </c>
      <c r="Z29" s="44">
        <v>5.17</v>
      </c>
      <c r="AA29" s="44">
        <v>4.37</v>
      </c>
      <c r="AB29" s="44">
        <v>3.53</v>
      </c>
      <c r="AC29" s="44">
        <v>2.67</v>
      </c>
      <c r="AD29" s="44">
        <v>1.76</v>
      </c>
      <c r="AE29" s="44">
        <v>0.82</v>
      </c>
      <c r="AF29" s="44"/>
    </row>
    <row r="30" spans="1:32" x14ac:dyDescent="0.2">
      <c r="A30" s="43">
        <v>3</v>
      </c>
      <c r="B30" s="44">
        <v>17.329999999999998</v>
      </c>
      <c r="C30" s="44">
        <v>17.010000000000002</v>
      </c>
      <c r="D30" s="44">
        <v>16.690000000000001</v>
      </c>
      <c r="E30" s="44">
        <v>16.350000000000001</v>
      </c>
      <c r="F30" s="44">
        <v>16</v>
      </c>
      <c r="G30" s="44">
        <v>15.63</v>
      </c>
      <c r="H30" s="44">
        <v>15.25</v>
      </c>
      <c r="I30" s="44">
        <v>14.85</v>
      </c>
      <c r="J30" s="44">
        <v>14.44</v>
      </c>
      <c r="K30" s="44">
        <v>14.01</v>
      </c>
      <c r="L30" s="44">
        <v>13.57</v>
      </c>
      <c r="M30" s="44">
        <v>13.1</v>
      </c>
      <c r="N30" s="44">
        <v>12.62</v>
      </c>
      <c r="O30" s="44">
        <v>12.12</v>
      </c>
      <c r="P30" s="44">
        <v>11.6</v>
      </c>
      <c r="Q30" s="44">
        <v>11.06</v>
      </c>
      <c r="R30" s="44">
        <v>10.5</v>
      </c>
      <c r="S30" s="44">
        <v>9.91</v>
      </c>
      <c r="T30" s="44">
        <v>9.3000000000000007</v>
      </c>
      <c r="U30" s="44">
        <v>8.67</v>
      </c>
      <c r="V30" s="44">
        <v>8.01</v>
      </c>
      <c r="W30" s="44">
        <v>7.33</v>
      </c>
      <c r="X30" s="44">
        <v>6.61</v>
      </c>
      <c r="Y30" s="44">
        <v>5.87</v>
      </c>
      <c r="Z30" s="44">
        <v>5.0999999999999996</v>
      </c>
      <c r="AA30" s="44">
        <v>4.3</v>
      </c>
      <c r="AB30" s="44">
        <v>3.46</v>
      </c>
      <c r="AC30" s="44">
        <v>2.59</v>
      </c>
      <c r="AD30" s="44">
        <v>1.68</v>
      </c>
      <c r="AE30" s="44">
        <v>0.73</v>
      </c>
      <c r="AF30" s="44"/>
    </row>
    <row r="31" spans="1:32" x14ac:dyDescent="0.2">
      <c r="A31" s="43">
        <v>4</v>
      </c>
      <c r="B31" s="44">
        <v>17.3</v>
      </c>
      <c r="C31" s="44">
        <v>16.989999999999998</v>
      </c>
      <c r="D31" s="44">
        <v>16.66</v>
      </c>
      <c r="E31" s="44">
        <v>16.32</v>
      </c>
      <c r="F31" s="44">
        <v>15.97</v>
      </c>
      <c r="G31" s="44">
        <v>15.6</v>
      </c>
      <c r="H31" s="44">
        <v>15.22</v>
      </c>
      <c r="I31" s="44">
        <v>14.82</v>
      </c>
      <c r="J31" s="44">
        <v>14.41</v>
      </c>
      <c r="K31" s="44">
        <v>13.98</v>
      </c>
      <c r="L31" s="44">
        <v>13.53</v>
      </c>
      <c r="M31" s="44">
        <v>13.06</v>
      </c>
      <c r="N31" s="44">
        <v>12.58</v>
      </c>
      <c r="O31" s="44">
        <v>12.08</v>
      </c>
      <c r="P31" s="44">
        <v>11.56</v>
      </c>
      <c r="Q31" s="44">
        <v>11.01</v>
      </c>
      <c r="R31" s="44">
        <v>10.45</v>
      </c>
      <c r="S31" s="44">
        <v>9.86</v>
      </c>
      <c r="T31" s="44">
        <v>9.25</v>
      </c>
      <c r="U31" s="44">
        <v>8.61</v>
      </c>
      <c r="V31" s="44">
        <v>7.95</v>
      </c>
      <c r="W31" s="44">
        <v>7.27</v>
      </c>
      <c r="X31" s="44">
        <v>6.55</v>
      </c>
      <c r="Y31" s="44">
        <v>5.81</v>
      </c>
      <c r="Z31" s="44">
        <v>5.04</v>
      </c>
      <c r="AA31" s="44">
        <v>4.2300000000000004</v>
      </c>
      <c r="AB31" s="44">
        <v>3.39</v>
      </c>
      <c r="AC31" s="44">
        <v>2.52</v>
      </c>
      <c r="AD31" s="44">
        <v>1.6</v>
      </c>
      <c r="AE31" s="44">
        <v>0.65</v>
      </c>
      <c r="AF31" s="44"/>
    </row>
    <row r="32" spans="1:32" x14ac:dyDescent="0.2">
      <c r="A32" s="43">
        <v>5</v>
      </c>
      <c r="B32" s="44">
        <v>17.27</v>
      </c>
      <c r="C32" s="44">
        <v>16.96</v>
      </c>
      <c r="D32" s="44">
        <v>16.63</v>
      </c>
      <c r="E32" s="44">
        <v>16.29</v>
      </c>
      <c r="F32" s="44">
        <v>15.94</v>
      </c>
      <c r="G32" s="44">
        <v>15.57</v>
      </c>
      <c r="H32" s="44">
        <v>15.18</v>
      </c>
      <c r="I32" s="44">
        <v>14.79</v>
      </c>
      <c r="J32" s="44">
        <v>14.37</v>
      </c>
      <c r="K32" s="44">
        <v>13.94</v>
      </c>
      <c r="L32" s="44">
        <v>13.49</v>
      </c>
      <c r="M32" s="44">
        <v>13.02</v>
      </c>
      <c r="N32" s="44">
        <v>12.54</v>
      </c>
      <c r="O32" s="44">
        <v>12.04</v>
      </c>
      <c r="P32" s="44">
        <v>11.51</v>
      </c>
      <c r="Q32" s="44">
        <v>10.97</v>
      </c>
      <c r="R32" s="44">
        <v>10.4</v>
      </c>
      <c r="S32" s="44">
        <v>9.81</v>
      </c>
      <c r="T32" s="44">
        <v>9.1999999999999993</v>
      </c>
      <c r="U32" s="44">
        <v>8.56</v>
      </c>
      <c r="V32" s="44">
        <v>7.9</v>
      </c>
      <c r="W32" s="44">
        <v>7.21</v>
      </c>
      <c r="X32" s="44">
        <v>6.49</v>
      </c>
      <c r="Y32" s="44">
        <v>5.75</v>
      </c>
      <c r="Z32" s="44">
        <v>4.97</v>
      </c>
      <c r="AA32" s="44">
        <v>4.16</v>
      </c>
      <c r="AB32" s="44">
        <v>3.32</v>
      </c>
      <c r="AC32" s="44">
        <v>2.44</v>
      </c>
      <c r="AD32" s="44">
        <v>1.53</v>
      </c>
      <c r="AE32" s="44">
        <v>0.56999999999999995</v>
      </c>
      <c r="AF32" s="44"/>
    </row>
    <row r="33" spans="1:32" x14ac:dyDescent="0.2">
      <c r="A33" s="43">
        <v>6</v>
      </c>
      <c r="B33" s="44">
        <v>17.25</v>
      </c>
      <c r="C33" s="44">
        <v>16.93</v>
      </c>
      <c r="D33" s="44">
        <v>16.600000000000001</v>
      </c>
      <c r="E33" s="44">
        <v>16.260000000000002</v>
      </c>
      <c r="F33" s="44">
        <v>15.91</v>
      </c>
      <c r="G33" s="44">
        <v>15.54</v>
      </c>
      <c r="H33" s="44">
        <v>15.15</v>
      </c>
      <c r="I33" s="44">
        <v>14.75</v>
      </c>
      <c r="J33" s="44">
        <v>14.34</v>
      </c>
      <c r="K33" s="44">
        <v>13.9</v>
      </c>
      <c r="L33" s="44">
        <v>13.45</v>
      </c>
      <c r="M33" s="44">
        <v>12.98</v>
      </c>
      <c r="N33" s="44">
        <v>12.5</v>
      </c>
      <c r="O33" s="44">
        <v>11.99</v>
      </c>
      <c r="P33" s="44">
        <v>11.47</v>
      </c>
      <c r="Q33" s="44">
        <v>10.92</v>
      </c>
      <c r="R33" s="44">
        <v>10.35</v>
      </c>
      <c r="S33" s="44">
        <v>9.76</v>
      </c>
      <c r="T33" s="44">
        <v>9.15</v>
      </c>
      <c r="U33" s="44">
        <v>8.51</v>
      </c>
      <c r="V33" s="44">
        <v>7.84</v>
      </c>
      <c r="W33" s="44">
        <v>7.15</v>
      </c>
      <c r="X33" s="44">
        <v>6.43</v>
      </c>
      <c r="Y33" s="44">
        <v>5.68</v>
      </c>
      <c r="Z33" s="44">
        <v>4.9000000000000004</v>
      </c>
      <c r="AA33" s="44">
        <v>4.09</v>
      </c>
      <c r="AB33" s="44">
        <v>3.25</v>
      </c>
      <c r="AC33" s="44">
        <v>2.37</v>
      </c>
      <c r="AD33" s="44">
        <v>1.45</v>
      </c>
      <c r="AE33" s="44">
        <v>0.49</v>
      </c>
      <c r="AF33" s="44"/>
    </row>
    <row r="34" spans="1:32" x14ac:dyDescent="0.2">
      <c r="A34" s="43">
        <v>7</v>
      </c>
      <c r="B34" s="44">
        <v>17.22</v>
      </c>
      <c r="C34" s="44">
        <v>16.91</v>
      </c>
      <c r="D34" s="44">
        <v>16.579999999999998</v>
      </c>
      <c r="E34" s="44">
        <v>16.23</v>
      </c>
      <c r="F34" s="44">
        <v>15.88</v>
      </c>
      <c r="G34" s="44">
        <v>15.5</v>
      </c>
      <c r="H34" s="44">
        <v>15.12</v>
      </c>
      <c r="I34" s="44">
        <v>14.72</v>
      </c>
      <c r="J34" s="44">
        <v>14.3</v>
      </c>
      <c r="K34" s="44">
        <v>13.87</v>
      </c>
      <c r="L34" s="44">
        <v>13.41</v>
      </c>
      <c r="M34" s="44">
        <v>12.94</v>
      </c>
      <c r="N34" s="44">
        <v>12.46</v>
      </c>
      <c r="O34" s="44">
        <v>11.95</v>
      </c>
      <c r="P34" s="44">
        <v>11.42</v>
      </c>
      <c r="Q34" s="44">
        <v>10.87</v>
      </c>
      <c r="R34" s="44">
        <v>10.3</v>
      </c>
      <c r="S34" s="44">
        <v>9.7100000000000009</v>
      </c>
      <c r="T34" s="44">
        <v>9.09</v>
      </c>
      <c r="U34" s="44">
        <v>8.4499999999999993</v>
      </c>
      <c r="V34" s="44">
        <v>7.78</v>
      </c>
      <c r="W34" s="44">
        <v>7.09</v>
      </c>
      <c r="X34" s="44">
        <v>6.37</v>
      </c>
      <c r="Y34" s="44">
        <v>5.62</v>
      </c>
      <c r="Z34" s="44">
        <v>4.84</v>
      </c>
      <c r="AA34" s="44">
        <v>4.0199999999999996</v>
      </c>
      <c r="AB34" s="44">
        <v>3.17</v>
      </c>
      <c r="AC34" s="44">
        <v>2.29</v>
      </c>
      <c r="AD34" s="44">
        <v>1.37</v>
      </c>
      <c r="AE34" s="44">
        <v>0.41</v>
      </c>
      <c r="AF34" s="44"/>
    </row>
    <row r="35" spans="1:32" x14ac:dyDescent="0.2">
      <c r="A35" s="43">
        <v>8</v>
      </c>
      <c r="B35" s="44">
        <v>17.2</v>
      </c>
      <c r="C35" s="44">
        <v>16.88</v>
      </c>
      <c r="D35" s="44">
        <v>16.55</v>
      </c>
      <c r="E35" s="44">
        <v>16.2</v>
      </c>
      <c r="F35" s="44">
        <v>15.85</v>
      </c>
      <c r="G35" s="44">
        <v>15.47</v>
      </c>
      <c r="H35" s="44">
        <v>15.09</v>
      </c>
      <c r="I35" s="44">
        <v>14.68</v>
      </c>
      <c r="J35" s="44">
        <v>14.26</v>
      </c>
      <c r="K35" s="44">
        <v>13.83</v>
      </c>
      <c r="L35" s="44">
        <v>13.38</v>
      </c>
      <c r="M35" s="44">
        <v>12.91</v>
      </c>
      <c r="N35" s="44">
        <v>12.42</v>
      </c>
      <c r="O35" s="44">
        <v>11.91</v>
      </c>
      <c r="P35" s="44">
        <v>11.38</v>
      </c>
      <c r="Q35" s="44">
        <v>10.83</v>
      </c>
      <c r="R35" s="44">
        <v>10.25</v>
      </c>
      <c r="S35" s="44">
        <v>9.66</v>
      </c>
      <c r="T35" s="44">
        <v>9.0399999999999991</v>
      </c>
      <c r="U35" s="44">
        <v>8.4</v>
      </c>
      <c r="V35" s="44">
        <v>7.73</v>
      </c>
      <c r="W35" s="44">
        <v>7.03</v>
      </c>
      <c r="X35" s="44">
        <v>6.31</v>
      </c>
      <c r="Y35" s="44">
        <v>5.55</v>
      </c>
      <c r="Z35" s="44">
        <v>4.7699999999999996</v>
      </c>
      <c r="AA35" s="44">
        <v>3.95</v>
      </c>
      <c r="AB35" s="44">
        <v>3.1</v>
      </c>
      <c r="AC35" s="44">
        <v>2.2200000000000002</v>
      </c>
      <c r="AD35" s="44">
        <v>1.29</v>
      </c>
      <c r="AE35" s="44">
        <v>0.33</v>
      </c>
      <c r="AF35" s="44"/>
    </row>
    <row r="36" spans="1:32" x14ac:dyDescent="0.2">
      <c r="A36" s="43">
        <v>9</v>
      </c>
      <c r="B36" s="44">
        <v>17.170000000000002</v>
      </c>
      <c r="C36" s="44">
        <v>16.850000000000001</v>
      </c>
      <c r="D36" s="44">
        <v>16.52</v>
      </c>
      <c r="E36" s="44">
        <v>16.170000000000002</v>
      </c>
      <c r="F36" s="44">
        <v>15.82</v>
      </c>
      <c r="G36" s="44">
        <v>15.44</v>
      </c>
      <c r="H36" s="44">
        <v>15.05</v>
      </c>
      <c r="I36" s="44">
        <v>14.65</v>
      </c>
      <c r="J36" s="44">
        <v>14.23</v>
      </c>
      <c r="K36" s="44">
        <v>13.79</v>
      </c>
      <c r="L36" s="44">
        <v>13.34</v>
      </c>
      <c r="M36" s="44">
        <v>12.87</v>
      </c>
      <c r="N36" s="44">
        <v>12.37</v>
      </c>
      <c r="O36" s="44">
        <v>11.86</v>
      </c>
      <c r="P36" s="44">
        <v>11.33</v>
      </c>
      <c r="Q36" s="44">
        <v>10.78</v>
      </c>
      <c r="R36" s="44">
        <v>10.210000000000001</v>
      </c>
      <c r="S36" s="44">
        <v>9.61</v>
      </c>
      <c r="T36" s="44">
        <v>8.99</v>
      </c>
      <c r="U36" s="44">
        <v>8.34</v>
      </c>
      <c r="V36" s="44">
        <v>7.67</v>
      </c>
      <c r="W36" s="44">
        <v>6.97</v>
      </c>
      <c r="X36" s="44">
        <v>6.25</v>
      </c>
      <c r="Y36" s="44">
        <v>5.49</v>
      </c>
      <c r="Z36" s="44">
        <v>4.7</v>
      </c>
      <c r="AA36" s="44">
        <v>3.88</v>
      </c>
      <c r="AB36" s="44">
        <v>3.03</v>
      </c>
      <c r="AC36" s="44">
        <v>2.14</v>
      </c>
      <c r="AD36" s="44">
        <v>1.21</v>
      </c>
      <c r="AE36" s="44">
        <v>0.24</v>
      </c>
      <c r="AF36" s="44"/>
    </row>
    <row r="37" spans="1:32" x14ac:dyDescent="0.2">
      <c r="A37" s="43">
        <v>10</v>
      </c>
      <c r="B37" s="44">
        <v>17.14</v>
      </c>
      <c r="C37" s="44">
        <v>16.82</v>
      </c>
      <c r="D37" s="44">
        <v>16.489999999999998</v>
      </c>
      <c r="E37" s="44">
        <v>16.149999999999999</v>
      </c>
      <c r="F37" s="44">
        <v>15.79</v>
      </c>
      <c r="G37" s="44">
        <v>15.41</v>
      </c>
      <c r="H37" s="44">
        <v>15.02</v>
      </c>
      <c r="I37" s="44">
        <v>14.62</v>
      </c>
      <c r="J37" s="44">
        <v>14.19</v>
      </c>
      <c r="K37" s="44">
        <v>13.76</v>
      </c>
      <c r="L37" s="44">
        <v>13.3</v>
      </c>
      <c r="M37" s="44">
        <v>12.83</v>
      </c>
      <c r="N37" s="44">
        <v>12.33</v>
      </c>
      <c r="O37" s="44">
        <v>11.82</v>
      </c>
      <c r="P37" s="44">
        <v>11.29</v>
      </c>
      <c r="Q37" s="44">
        <v>10.73</v>
      </c>
      <c r="R37" s="44">
        <v>10.16</v>
      </c>
      <c r="S37" s="44">
        <v>9.56</v>
      </c>
      <c r="T37" s="44">
        <v>8.94</v>
      </c>
      <c r="U37" s="44">
        <v>8.2899999999999991</v>
      </c>
      <c r="V37" s="44">
        <v>7.62</v>
      </c>
      <c r="W37" s="44">
        <v>6.91</v>
      </c>
      <c r="X37" s="44">
        <v>6.19</v>
      </c>
      <c r="Y37" s="44">
        <v>5.43</v>
      </c>
      <c r="Z37" s="44">
        <v>4.6399999999999997</v>
      </c>
      <c r="AA37" s="44">
        <v>3.82</v>
      </c>
      <c r="AB37" s="44">
        <v>2.96</v>
      </c>
      <c r="AC37" s="44">
        <v>2.0699999999999998</v>
      </c>
      <c r="AD37" s="44">
        <v>1.1399999999999999</v>
      </c>
      <c r="AE37" s="44">
        <v>0.16</v>
      </c>
      <c r="AF37" s="44"/>
    </row>
    <row r="38" spans="1:32" x14ac:dyDescent="0.2">
      <c r="A38" s="43">
        <v>11</v>
      </c>
      <c r="B38" s="44">
        <v>17.12</v>
      </c>
      <c r="C38" s="44">
        <v>16.8</v>
      </c>
      <c r="D38" s="44">
        <v>16.46</v>
      </c>
      <c r="E38" s="44">
        <v>16.12</v>
      </c>
      <c r="F38" s="44">
        <v>15.76</v>
      </c>
      <c r="G38" s="44">
        <v>15.38</v>
      </c>
      <c r="H38" s="44">
        <v>14.99</v>
      </c>
      <c r="I38" s="44">
        <v>14.58</v>
      </c>
      <c r="J38" s="44">
        <v>14.16</v>
      </c>
      <c r="K38" s="44">
        <v>13.72</v>
      </c>
      <c r="L38" s="44">
        <v>13.26</v>
      </c>
      <c r="M38" s="44">
        <v>12.79</v>
      </c>
      <c r="N38" s="44">
        <v>12.29</v>
      </c>
      <c r="O38" s="44">
        <v>11.78</v>
      </c>
      <c r="P38" s="44">
        <v>11.24</v>
      </c>
      <c r="Q38" s="44">
        <v>10.69</v>
      </c>
      <c r="R38" s="44">
        <v>10.11</v>
      </c>
      <c r="S38" s="44">
        <v>9.51</v>
      </c>
      <c r="T38" s="44">
        <v>8.8800000000000008</v>
      </c>
      <c r="U38" s="44">
        <v>8.23</v>
      </c>
      <c r="V38" s="44">
        <v>7.56</v>
      </c>
      <c r="W38" s="44">
        <v>6.86</v>
      </c>
      <c r="X38" s="44">
        <v>6.12</v>
      </c>
      <c r="Y38" s="44">
        <v>5.36</v>
      </c>
      <c r="Z38" s="44">
        <v>4.57</v>
      </c>
      <c r="AA38" s="44">
        <v>3.75</v>
      </c>
      <c r="AB38" s="44">
        <v>2.89</v>
      </c>
      <c r="AC38" s="44">
        <v>1.99</v>
      </c>
      <c r="AD38" s="44">
        <v>1.06</v>
      </c>
      <c r="AE38" s="44">
        <v>0.08</v>
      </c>
      <c r="AF38" s="44"/>
    </row>
  </sheetData>
  <sheetProtection algorithmName="SHA-512" hashValue="8Pi1r83hpKdsJGtVKCF/8eGkGQXJHBGrn2ilHXnUio/GDa8aTWbedD8zqCFsEJcvk7+8EEcwyZLdjo/vXmAPww==" saltValue="UjH/k5qA9PXA7dcXzEfA6w==" spinCount="100000" sheet="1" objects="1" scenarios="1"/>
  <conditionalFormatting sqref="A6:A21">
    <cfRule type="expression" dxfId="627" priority="11" stopIfTrue="1">
      <formula>MOD(ROW(),2)=0</formula>
    </cfRule>
    <cfRule type="expression" dxfId="626" priority="12" stopIfTrue="1">
      <formula>MOD(ROW(),2)&lt;&gt;0</formula>
    </cfRule>
  </conditionalFormatting>
  <conditionalFormatting sqref="B6:AF18 B20:AF21 C19:AF19">
    <cfRule type="expression" dxfId="625" priority="13" stopIfTrue="1">
      <formula>MOD(ROW(),2)=0</formula>
    </cfRule>
    <cfRule type="expression" dxfId="624" priority="14" stopIfTrue="1">
      <formula>MOD(ROW(),2)&lt;&gt;0</formula>
    </cfRule>
  </conditionalFormatting>
  <conditionalFormatting sqref="A26:A38">
    <cfRule type="expression" dxfId="623" priority="15" stopIfTrue="1">
      <formula>MOD(ROW(),2)=0</formula>
    </cfRule>
    <cfRule type="expression" dxfId="622" priority="16" stopIfTrue="1">
      <formula>MOD(ROW(),2)&lt;&gt;0</formula>
    </cfRule>
  </conditionalFormatting>
  <conditionalFormatting sqref="B26:AF38">
    <cfRule type="expression" dxfId="621" priority="17" stopIfTrue="1">
      <formula>MOD(ROW(),2)=0</formula>
    </cfRule>
    <cfRule type="expression" dxfId="620" priority="18" stopIfTrue="1">
      <formula>MOD(ROW(),2)&lt;&gt;0</formula>
    </cfRule>
  </conditionalFormatting>
  <conditionalFormatting sqref="B19">
    <cfRule type="expression" dxfId="619" priority="1" stopIfTrue="1">
      <formula>MOD(ROW(),2)=0</formula>
    </cfRule>
    <cfRule type="expression" dxfId="618" priority="2" stopIfTrue="1">
      <formula>MOD(ROW(),2)&lt;&gt;0</formula>
    </cfRule>
  </conditionalFormatting>
  <pageMargins left="0.7" right="0.7" top="0.75" bottom="0.75" header="0.3" footer="0.3"/>
  <tableParts count="1">
    <tablePart r:id="rId1"/>
  </tablePart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D138E-9429-417A-93FD-C69ABB6892F6}">
  <sheetPr codeName="Sheet60"/>
  <dimension ref="A1:AP38"/>
  <sheetViews>
    <sheetView showGridLines="0" workbookViewId="0">
      <selection activeCell="A6" sqref="A6"/>
    </sheetView>
  </sheetViews>
  <sheetFormatPr defaultRowHeight="12.75" x14ac:dyDescent="0.2"/>
  <cols>
    <col min="1" max="1" width="31.7109375" customWidth="1"/>
    <col min="2" max="42" width="22.7109375" customWidth="1"/>
  </cols>
  <sheetData>
    <row r="1" spans="1:42" s="1" customFormat="1" ht="20.25" x14ac:dyDescent="0.3">
      <c r="A1" s="2" t="s">
        <v>0</v>
      </c>
    </row>
    <row r="2" spans="1:42" s="1" customFormat="1" ht="15.75" x14ac:dyDescent="0.25">
      <c r="A2" s="30" t="s">
        <v>1</v>
      </c>
      <c r="B2" s="3" t="str">
        <f>wb_title</f>
        <v>Police_EW - Consolidated Factor Spreadsheet</v>
      </c>
    </row>
    <row r="3" spans="1:42" s="1" customFormat="1" ht="15.75" x14ac:dyDescent="0.25">
      <c r="A3" s="30" t="s">
        <v>2</v>
      </c>
      <c r="B3" s="3" t="str">
        <f>TABLE_FACTOR_TYPE_1 &amp; " - x-" &amp; TABLE_SERIES_NUMBER_1</f>
        <v>Pension Debit - x-324</v>
      </c>
    </row>
    <row r="6" spans="1:42"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row>
    <row r="7" spans="1:42"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row>
    <row r="8" spans="1:42" x14ac:dyDescent="0.2">
      <c r="A8" s="40" t="s">
        <v>137</v>
      </c>
      <c r="B8" s="48">
        <v>1987</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row>
    <row r="9" spans="1:42"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row>
    <row r="10" spans="1:42" x14ac:dyDescent="0.2">
      <c r="A10" s="40" t="s">
        <v>6</v>
      </c>
      <c r="B10" s="48" t="s">
        <v>300</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row>
    <row r="11" spans="1:42"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row>
    <row r="12" spans="1:42" x14ac:dyDescent="0.2">
      <c r="A12" s="40" t="s">
        <v>140</v>
      </c>
      <c r="B12" s="48" t="s">
        <v>294</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row>
    <row r="13" spans="1:42"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row>
    <row r="14" spans="1:42" x14ac:dyDescent="0.2">
      <c r="A14" s="40" t="s">
        <v>142</v>
      </c>
      <c r="B14" s="48">
        <v>324</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row>
    <row r="15" spans="1:42" x14ac:dyDescent="0.2">
      <c r="A15" s="40" t="s">
        <v>476</v>
      </c>
      <c r="B15" s="48">
        <v>324</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x14ac:dyDescent="0.2">
      <c r="A16" s="40" t="s">
        <v>144</v>
      </c>
      <c r="B16" s="48" t="s">
        <v>302</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pans="1:42"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row>
    <row r="18" spans="1:42"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row>
    <row r="19" spans="1:42"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row>
    <row r="20" spans="1:42"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row>
    <row r="21" spans="1:42"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row>
    <row r="23" spans="1:42" x14ac:dyDescent="0.2">
      <c r="A23" s="23" t="str">
        <f>HYPERLINK("#'Factor List'!A1", "Back to Factor List")</f>
        <v>Back to Factor List</v>
      </c>
      <c r="B23" s="23" t="str">
        <f>HYPERLINK("#'Assumptions'!A1", "Assumptions")</f>
        <v>Assumptions</v>
      </c>
    </row>
    <row r="26" spans="1:4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c r="AG26" s="60">
        <v>56</v>
      </c>
      <c r="AH26" s="60">
        <v>57</v>
      </c>
      <c r="AI26" s="60">
        <v>58</v>
      </c>
      <c r="AJ26" s="60">
        <v>59</v>
      </c>
      <c r="AK26" s="60">
        <v>60</v>
      </c>
      <c r="AL26" s="60">
        <v>61</v>
      </c>
      <c r="AM26" s="60">
        <v>62</v>
      </c>
      <c r="AN26" s="60">
        <v>63</v>
      </c>
      <c r="AO26" s="60">
        <v>64</v>
      </c>
      <c r="AP26" s="60">
        <v>65</v>
      </c>
    </row>
    <row r="27" spans="1:42" x14ac:dyDescent="0.2">
      <c r="A27" s="43">
        <v>0</v>
      </c>
      <c r="B27" s="42">
        <v>1834</v>
      </c>
      <c r="C27" s="42">
        <v>1762</v>
      </c>
      <c r="D27" s="42">
        <v>1693</v>
      </c>
      <c r="E27" s="42">
        <v>1627</v>
      </c>
      <c r="F27" s="42">
        <v>1563</v>
      </c>
      <c r="G27" s="42">
        <v>1501</v>
      </c>
      <c r="H27" s="42">
        <v>1442</v>
      </c>
      <c r="I27" s="42">
        <v>1386</v>
      </c>
      <c r="J27" s="42">
        <v>1331</v>
      </c>
      <c r="K27" s="42">
        <v>1279</v>
      </c>
      <c r="L27" s="42">
        <v>1228</v>
      </c>
      <c r="M27" s="42">
        <v>1180</v>
      </c>
      <c r="N27" s="42">
        <v>1133</v>
      </c>
      <c r="O27" s="42">
        <v>1089</v>
      </c>
      <c r="P27" s="42">
        <v>1046</v>
      </c>
      <c r="Q27" s="42">
        <v>1004</v>
      </c>
      <c r="R27" s="42">
        <v>965</v>
      </c>
      <c r="S27" s="42">
        <v>927</v>
      </c>
      <c r="T27" s="42">
        <v>890</v>
      </c>
      <c r="U27" s="42">
        <v>855</v>
      </c>
      <c r="V27" s="42">
        <v>821</v>
      </c>
      <c r="W27" s="42">
        <v>788</v>
      </c>
      <c r="X27" s="42">
        <v>756</v>
      </c>
      <c r="Y27" s="42">
        <v>726</v>
      </c>
      <c r="Z27" s="42">
        <v>697</v>
      </c>
      <c r="AA27" s="42">
        <v>669</v>
      </c>
      <c r="AB27" s="42">
        <v>642</v>
      </c>
      <c r="AC27" s="42">
        <v>616</v>
      </c>
      <c r="AD27" s="42">
        <v>591</v>
      </c>
      <c r="AE27" s="42">
        <v>567</v>
      </c>
      <c r="AF27" s="42">
        <v>544</v>
      </c>
      <c r="AG27" s="42">
        <v>521</v>
      </c>
      <c r="AH27" s="42">
        <v>500</v>
      </c>
      <c r="AI27" s="42">
        <v>479</v>
      </c>
      <c r="AJ27" s="42">
        <v>459</v>
      </c>
      <c r="AK27" s="42">
        <v>440</v>
      </c>
      <c r="AL27" s="42">
        <v>421</v>
      </c>
      <c r="AM27" s="42">
        <v>403</v>
      </c>
      <c r="AN27" s="42">
        <v>386</v>
      </c>
      <c r="AO27" s="42">
        <v>369</v>
      </c>
      <c r="AP27" s="42">
        <v>353</v>
      </c>
    </row>
    <row r="28" spans="1:42" x14ac:dyDescent="0.2">
      <c r="A28" s="43">
        <v>1</v>
      </c>
      <c r="B28" s="42">
        <v>1828</v>
      </c>
      <c r="C28" s="42">
        <v>1756</v>
      </c>
      <c r="D28" s="42">
        <v>1688</v>
      </c>
      <c r="E28" s="42">
        <v>1621</v>
      </c>
      <c r="F28" s="42">
        <v>1558</v>
      </c>
      <c r="G28" s="42">
        <v>1496</v>
      </c>
      <c r="H28" s="42">
        <v>1438</v>
      </c>
      <c r="I28" s="42">
        <v>1381</v>
      </c>
      <c r="J28" s="42">
        <v>1327</v>
      </c>
      <c r="K28" s="42">
        <v>1275</v>
      </c>
      <c r="L28" s="42">
        <v>1224</v>
      </c>
      <c r="M28" s="42">
        <v>1176</v>
      </c>
      <c r="N28" s="42">
        <v>1130</v>
      </c>
      <c r="O28" s="42">
        <v>1085</v>
      </c>
      <c r="P28" s="42">
        <v>1042</v>
      </c>
      <c r="Q28" s="42">
        <v>1001</v>
      </c>
      <c r="R28" s="42">
        <v>962</v>
      </c>
      <c r="S28" s="42">
        <v>924</v>
      </c>
      <c r="T28" s="42">
        <v>887</v>
      </c>
      <c r="U28" s="42">
        <v>852</v>
      </c>
      <c r="V28" s="42">
        <v>818</v>
      </c>
      <c r="W28" s="42">
        <v>785</v>
      </c>
      <c r="X28" s="42">
        <v>754</v>
      </c>
      <c r="Y28" s="42">
        <v>724</v>
      </c>
      <c r="Z28" s="42">
        <v>695</v>
      </c>
      <c r="AA28" s="42">
        <v>667</v>
      </c>
      <c r="AB28" s="42">
        <v>640</v>
      </c>
      <c r="AC28" s="42">
        <v>614</v>
      </c>
      <c r="AD28" s="42">
        <v>589</v>
      </c>
      <c r="AE28" s="42">
        <v>565</v>
      </c>
      <c r="AF28" s="42">
        <v>542</v>
      </c>
      <c r="AG28" s="42">
        <v>519</v>
      </c>
      <c r="AH28" s="42">
        <v>498</v>
      </c>
      <c r="AI28" s="42">
        <v>477</v>
      </c>
      <c r="AJ28" s="42">
        <v>457</v>
      </c>
      <c r="AK28" s="42">
        <v>438</v>
      </c>
      <c r="AL28" s="42">
        <v>420</v>
      </c>
      <c r="AM28" s="42">
        <v>402</v>
      </c>
      <c r="AN28" s="42">
        <v>384</v>
      </c>
      <c r="AO28" s="42">
        <v>368</v>
      </c>
      <c r="AP28" s="42"/>
    </row>
    <row r="29" spans="1:42" x14ac:dyDescent="0.2">
      <c r="A29" s="43">
        <v>2</v>
      </c>
      <c r="B29" s="42">
        <v>1822</v>
      </c>
      <c r="C29" s="42">
        <v>1751</v>
      </c>
      <c r="D29" s="42">
        <v>1682</v>
      </c>
      <c r="E29" s="42">
        <v>1616</v>
      </c>
      <c r="F29" s="42">
        <v>1552</v>
      </c>
      <c r="G29" s="42">
        <v>1491</v>
      </c>
      <c r="H29" s="42">
        <v>1433</v>
      </c>
      <c r="I29" s="42">
        <v>1377</v>
      </c>
      <c r="J29" s="42">
        <v>1322</v>
      </c>
      <c r="K29" s="42">
        <v>1270</v>
      </c>
      <c r="L29" s="42">
        <v>1220</v>
      </c>
      <c r="M29" s="42">
        <v>1172</v>
      </c>
      <c r="N29" s="42">
        <v>1126</v>
      </c>
      <c r="O29" s="42">
        <v>1082</v>
      </c>
      <c r="P29" s="42">
        <v>1039</v>
      </c>
      <c r="Q29" s="42">
        <v>998</v>
      </c>
      <c r="R29" s="42">
        <v>958</v>
      </c>
      <c r="S29" s="42">
        <v>920</v>
      </c>
      <c r="T29" s="42">
        <v>884</v>
      </c>
      <c r="U29" s="42">
        <v>849</v>
      </c>
      <c r="V29" s="42">
        <v>815</v>
      </c>
      <c r="W29" s="42">
        <v>783</v>
      </c>
      <c r="X29" s="42">
        <v>751</v>
      </c>
      <c r="Y29" s="42">
        <v>721</v>
      </c>
      <c r="Z29" s="42">
        <v>692</v>
      </c>
      <c r="AA29" s="42">
        <v>664</v>
      </c>
      <c r="AB29" s="42">
        <v>638</v>
      </c>
      <c r="AC29" s="42">
        <v>612</v>
      </c>
      <c r="AD29" s="42">
        <v>587</v>
      </c>
      <c r="AE29" s="42">
        <v>563</v>
      </c>
      <c r="AF29" s="42">
        <v>540</v>
      </c>
      <c r="AG29" s="42">
        <v>518</v>
      </c>
      <c r="AH29" s="42">
        <v>496</v>
      </c>
      <c r="AI29" s="42">
        <v>476</v>
      </c>
      <c r="AJ29" s="42">
        <v>456</v>
      </c>
      <c r="AK29" s="42">
        <v>437</v>
      </c>
      <c r="AL29" s="42">
        <v>418</v>
      </c>
      <c r="AM29" s="42">
        <v>400</v>
      </c>
      <c r="AN29" s="42">
        <v>383</v>
      </c>
      <c r="AO29" s="42">
        <v>366</v>
      </c>
      <c r="AP29" s="42"/>
    </row>
    <row r="30" spans="1:42" x14ac:dyDescent="0.2">
      <c r="A30" s="43">
        <v>3</v>
      </c>
      <c r="B30" s="42">
        <v>1816</v>
      </c>
      <c r="C30" s="42">
        <v>1745</v>
      </c>
      <c r="D30" s="42">
        <v>1676</v>
      </c>
      <c r="E30" s="42">
        <v>1611</v>
      </c>
      <c r="F30" s="42">
        <v>1547</v>
      </c>
      <c r="G30" s="42">
        <v>1487</v>
      </c>
      <c r="H30" s="42">
        <v>1428</v>
      </c>
      <c r="I30" s="42">
        <v>1372</v>
      </c>
      <c r="J30" s="42">
        <v>1318</v>
      </c>
      <c r="K30" s="42">
        <v>1266</v>
      </c>
      <c r="L30" s="42">
        <v>1216</v>
      </c>
      <c r="M30" s="42">
        <v>1168</v>
      </c>
      <c r="N30" s="42">
        <v>1122</v>
      </c>
      <c r="O30" s="42">
        <v>1078</v>
      </c>
      <c r="P30" s="42">
        <v>1035</v>
      </c>
      <c r="Q30" s="42">
        <v>995</v>
      </c>
      <c r="R30" s="42">
        <v>955</v>
      </c>
      <c r="S30" s="42">
        <v>917</v>
      </c>
      <c r="T30" s="42">
        <v>881</v>
      </c>
      <c r="U30" s="42">
        <v>846</v>
      </c>
      <c r="V30" s="42">
        <v>812</v>
      </c>
      <c r="W30" s="42">
        <v>780</v>
      </c>
      <c r="X30" s="42">
        <v>749</v>
      </c>
      <c r="Y30" s="42">
        <v>719</v>
      </c>
      <c r="Z30" s="42">
        <v>690</v>
      </c>
      <c r="AA30" s="42">
        <v>662</v>
      </c>
      <c r="AB30" s="42">
        <v>635</v>
      </c>
      <c r="AC30" s="42">
        <v>610</v>
      </c>
      <c r="AD30" s="42">
        <v>585</v>
      </c>
      <c r="AE30" s="42">
        <v>561</v>
      </c>
      <c r="AF30" s="42">
        <v>538</v>
      </c>
      <c r="AG30" s="42">
        <v>516</v>
      </c>
      <c r="AH30" s="42">
        <v>495</v>
      </c>
      <c r="AI30" s="42">
        <v>474</v>
      </c>
      <c r="AJ30" s="42">
        <v>454</v>
      </c>
      <c r="AK30" s="42">
        <v>435</v>
      </c>
      <c r="AL30" s="42">
        <v>417</v>
      </c>
      <c r="AM30" s="42">
        <v>399</v>
      </c>
      <c r="AN30" s="42">
        <v>382</v>
      </c>
      <c r="AO30" s="42">
        <v>365</v>
      </c>
      <c r="AP30" s="42"/>
    </row>
    <row r="31" spans="1:42" x14ac:dyDescent="0.2">
      <c r="A31" s="43">
        <v>4</v>
      </c>
      <c r="B31" s="42">
        <v>1810</v>
      </c>
      <c r="C31" s="42">
        <v>1739</v>
      </c>
      <c r="D31" s="42">
        <v>1671</v>
      </c>
      <c r="E31" s="42">
        <v>1605</v>
      </c>
      <c r="F31" s="42">
        <v>1542</v>
      </c>
      <c r="G31" s="42">
        <v>1482</v>
      </c>
      <c r="H31" s="42">
        <v>1423</v>
      </c>
      <c r="I31" s="42">
        <v>1367</v>
      </c>
      <c r="J31" s="42">
        <v>1314</v>
      </c>
      <c r="K31" s="42">
        <v>1262</v>
      </c>
      <c r="L31" s="42">
        <v>1212</v>
      </c>
      <c r="M31" s="42">
        <v>1164</v>
      </c>
      <c r="N31" s="42">
        <v>1119</v>
      </c>
      <c r="O31" s="42">
        <v>1074</v>
      </c>
      <c r="P31" s="42">
        <v>1032</v>
      </c>
      <c r="Q31" s="42">
        <v>991</v>
      </c>
      <c r="R31" s="42">
        <v>952</v>
      </c>
      <c r="S31" s="42">
        <v>914</v>
      </c>
      <c r="T31" s="42">
        <v>878</v>
      </c>
      <c r="U31" s="42">
        <v>843</v>
      </c>
      <c r="V31" s="42">
        <v>810</v>
      </c>
      <c r="W31" s="42">
        <v>777</v>
      </c>
      <c r="X31" s="42">
        <v>746</v>
      </c>
      <c r="Y31" s="42">
        <v>716</v>
      </c>
      <c r="Z31" s="42">
        <v>688</v>
      </c>
      <c r="AA31" s="42">
        <v>660</v>
      </c>
      <c r="AB31" s="42">
        <v>633</v>
      </c>
      <c r="AC31" s="42">
        <v>608</v>
      </c>
      <c r="AD31" s="42">
        <v>583</v>
      </c>
      <c r="AE31" s="42">
        <v>559</v>
      </c>
      <c r="AF31" s="42">
        <v>536</v>
      </c>
      <c r="AG31" s="42">
        <v>514</v>
      </c>
      <c r="AH31" s="42">
        <v>493</v>
      </c>
      <c r="AI31" s="42">
        <v>472</v>
      </c>
      <c r="AJ31" s="42">
        <v>453</v>
      </c>
      <c r="AK31" s="42">
        <v>434</v>
      </c>
      <c r="AL31" s="42">
        <v>415</v>
      </c>
      <c r="AM31" s="42">
        <v>397</v>
      </c>
      <c r="AN31" s="42">
        <v>380</v>
      </c>
      <c r="AO31" s="42">
        <v>364</v>
      </c>
      <c r="AP31" s="42"/>
    </row>
    <row r="32" spans="1:42" x14ac:dyDescent="0.2">
      <c r="A32" s="43">
        <v>5</v>
      </c>
      <c r="B32" s="42">
        <v>1804</v>
      </c>
      <c r="C32" s="42">
        <v>1733</v>
      </c>
      <c r="D32" s="42">
        <v>1665</v>
      </c>
      <c r="E32" s="42">
        <v>1600</v>
      </c>
      <c r="F32" s="42">
        <v>1537</v>
      </c>
      <c r="G32" s="42">
        <v>1477</v>
      </c>
      <c r="H32" s="42">
        <v>1419</v>
      </c>
      <c r="I32" s="42">
        <v>1363</v>
      </c>
      <c r="J32" s="42">
        <v>1309</v>
      </c>
      <c r="K32" s="42">
        <v>1258</v>
      </c>
      <c r="L32" s="42">
        <v>1208</v>
      </c>
      <c r="M32" s="42">
        <v>1161</v>
      </c>
      <c r="N32" s="42">
        <v>1115</v>
      </c>
      <c r="O32" s="42">
        <v>1071</v>
      </c>
      <c r="P32" s="42">
        <v>1029</v>
      </c>
      <c r="Q32" s="42">
        <v>988</v>
      </c>
      <c r="R32" s="42">
        <v>949</v>
      </c>
      <c r="S32" s="42">
        <v>911</v>
      </c>
      <c r="T32" s="42">
        <v>875</v>
      </c>
      <c r="U32" s="42">
        <v>840</v>
      </c>
      <c r="V32" s="42">
        <v>807</v>
      </c>
      <c r="W32" s="42">
        <v>775</v>
      </c>
      <c r="X32" s="42">
        <v>744</v>
      </c>
      <c r="Y32" s="42">
        <v>714</v>
      </c>
      <c r="Z32" s="42">
        <v>685</v>
      </c>
      <c r="AA32" s="42">
        <v>658</v>
      </c>
      <c r="AB32" s="42">
        <v>631</v>
      </c>
      <c r="AC32" s="42">
        <v>606</v>
      </c>
      <c r="AD32" s="42">
        <v>581</v>
      </c>
      <c r="AE32" s="42">
        <v>557</v>
      </c>
      <c r="AF32" s="42">
        <v>534</v>
      </c>
      <c r="AG32" s="42">
        <v>512</v>
      </c>
      <c r="AH32" s="42">
        <v>491</v>
      </c>
      <c r="AI32" s="42">
        <v>471</v>
      </c>
      <c r="AJ32" s="42">
        <v>451</v>
      </c>
      <c r="AK32" s="42">
        <v>432</v>
      </c>
      <c r="AL32" s="42">
        <v>414</v>
      </c>
      <c r="AM32" s="42">
        <v>396</v>
      </c>
      <c r="AN32" s="42">
        <v>379</v>
      </c>
      <c r="AO32" s="42">
        <v>362</v>
      </c>
      <c r="AP32" s="42"/>
    </row>
    <row r="33" spans="1:42" x14ac:dyDescent="0.2">
      <c r="A33" s="43">
        <v>6</v>
      </c>
      <c r="B33" s="42">
        <v>1798</v>
      </c>
      <c r="C33" s="42">
        <v>1728</v>
      </c>
      <c r="D33" s="42">
        <v>1660</v>
      </c>
      <c r="E33" s="42">
        <v>1595</v>
      </c>
      <c r="F33" s="42">
        <v>1532</v>
      </c>
      <c r="G33" s="42">
        <v>1472</v>
      </c>
      <c r="H33" s="42">
        <v>1414</v>
      </c>
      <c r="I33" s="42">
        <v>1358</v>
      </c>
      <c r="J33" s="42">
        <v>1305</v>
      </c>
      <c r="K33" s="42">
        <v>1254</v>
      </c>
      <c r="L33" s="42">
        <v>1204</v>
      </c>
      <c r="M33" s="42">
        <v>1157</v>
      </c>
      <c r="N33" s="42">
        <v>1111</v>
      </c>
      <c r="O33" s="42">
        <v>1067</v>
      </c>
      <c r="P33" s="42">
        <v>1025</v>
      </c>
      <c r="Q33" s="42">
        <v>985</v>
      </c>
      <c r="R33" s="42">
        <v>946</v>
      </c>
      <c r="S33" s="42">
        <v>908</v>
      </c>
      <c r="T33" s="42">
        <v>872</v>
      </c>
      <c r="U33" s="42">
        <v>838</v>
      </c>
      <c r="V33" s="42">
        <v>804</v>
      </c>
      <c r="W33" s="42">
        <v>772</v>
      </c>
      <c r="X33" s="42">
        <v>741</v>
      </c>
      <c r="Y33" s="42">
        <v>712</v>
      </c>
      <c r="Z33" s="42">
        <v>683</v>
      </c>
      <c r="AA33" s="42">
        <v>655</v>
      </c>
      <c r="AB33" s="42">
        <v>629</v>
      </c>
      <c r="AC33" s="42">
        <v>603</v>
      </c>
      <c r="AD33" s="42">
        <v>579</v>
      </c>
      <c r="AE33" s="42">
        <v>555</v>
      </c>
      <c r="AF33" s="42">
        <v>532</v>
      </c>
      <c r="AG33" s="42">
        <v>510</v>
      </c>
      <c r="AH33" s="42">
        <v>489</v>
      </c>
      <c r="AI33" s="42">
        <v>469</v>
      </c>
      <c r="AJ33" s="42">
        <v>449</v>
      </c>
      <c r="AK33" s="42">
        <v>430</v>
      </c>
      <c r="AL33" s="42">
        <v>412</v>
      </c>
      <c r="AM33" s="42">
        <v>395</v>
      </c>
      <c r="AN33" s="42">
        <v>378</v>
      </c>
      <c r="AO33" s="42">
        <v>361</v>
      </c>
      <c r="AP33" s="42"/>
    </row>
    <row r="34" spans="1:42" x14ac:dyDescent="0.2">
      <c r="A34" s="43">
        <v>7</v>
      </c>
      <c r="B34" s="42">
        <v>1792</v>
      </c>
      <c r="C34" s="42">
        <v>1722</v>
      </c>
      <c r="D34" s="42">
        <v>1654</v>
      </c>
      <c r="E34" s="42">
        <v>1589</v>
      </c>
      <c r="F34" s="42">
        <v>1527</v>
      </c>
      <c r="G34" s="42">
        <v>1467</v>
      </c>
      <c r="H34" s="42">
        <v>1409</v>
      </c>
      <c r="I34" s="42">
        <v>1354</v>
      </c>
      <c r="J34" s="42">
        <v>1301</v>
      </c>
      <c r="K34" s="42">
        <v>1249</v>
      </c>
      <c r="L34" s="42">
        <v>1200</v>
      </c>
      <c r="M34" s="42">
        <v>1153</v>
      </c>
      <c r="N34" s="42">
        <v>1107</v>
      </c>
      <c r="O34" s="42">
        <v>1064</v>
      </c>
      <c r="P34" s="42">
        <v>1022</v>
      </c>
      <c r="Q34" s="42">
        <v>981</v>
      </c>
      <c r="R34" s="42">
        <v>942</v>
      </c>
      <c r="S34" s="42">
        <v>905</v>
      </c>
      <c r="T34" s="42">
        <v>869</v>
      </c>
      <c r="U34" s="42">
        <v>835</v>
      </c>
      <c r="V34" s="42">
        <v>801</v>
      </c>
      <c r="W34" s="42">
        <v>769</v>
      </c>
      <c r="X34" s="42">
        <v>739</v>
      </c>
      <c r="Y34" s="42">
        <v>709</v>
      </c>
      <c r="Z34" s="42">
        <v>681</v>
      </c>
      <c r="AA34" s="42">
        <v>653</v>
      </c>
      <c r="AB34" s="42">
        <v>627</v>
      </c>
      <c r="AC34" s="42">
        <v>601</v>
      </c>
      <c r="AD34" s="42">
        <v>577</v>
      </c>
      <c r="AE34" s="42">
        <v>553</v>
      </c>
      <c r="AF34" s="42">
        <v>531</v>
      </c>
      <c r="AG34" s="42">
        <v>509</v>
      </c>
      <c r="AH34" s="42">
        <v>488</v>
      </c>
      <c r="AI34" s="42">
        <v>467</v>
      </c>
      <c r="AJ34" s="42">
        <v>448</v>
      </c>
      <c r="AK34" s="42">
        <v>429</v>
      </c>
      <c r="AL34" s="42">
        <v>411</v>
      </c>
      <c r="AM34" s="42">
        <v>393</v>
      </c>
      <c r="AN34" s="42">
        <v>376</v>
      </c>
      <c r="AO34" s="42">
        <v>360</v>
      </c>
      <c r="AP34" s="42"/>
    </row>
    <row r="35" spans="1:42" x14ac:dyDescent="0.2">
      <c r="A35" s="43">
        <v>8</v>
      </c>
      <c r="B35" s="42">
        <v>1786</v>
      </c>
      <c r="C35" s="42">
        <v>1716</v>
      </c>
      <c r="D35" s="42">
        <v>1649</v>
      </c>
      <c r="E35" s="42">
        <v>1584</v>
      </c>
      <c r="F35" s="42">
        <v>1522</v>
      </c>
      <c r="G35" s="42">
        <v>1462</v>
      </c>
      <c r="H35" s="42">
        <v>1405</v>
      </c>
      <c r="I35" s="42">
        <v>1349</v>
      </c>
      <c r="J35" s="42">
        <v>1296</v>
      </c>
      <c r="K35" s="42">
        <v>1245</v>
      </c>
      <c r="L35" s="42">
        <v>1196</v>
      </c>
      <c r="M35" s="42">
        <v>1149</v>
      </c>
      <c r="N35" s="42">
        <v>1104</v>
      </c>
      <c r="O35" s="42">
        <v>1060</v>
      </c>
      <c r="P35" s="42">
        <v>1018</v>
      </c>
      <c r="Q35" s="42">
        <v>978</v>
      </c>
      <c r="R35" s="42">
        <v>939</v>
      </c>
      <c r="S35" s="42">
        <v>902</v>
      </c>
      <c r="T35" s="42">
        <v>866</v>
      </c>
      <c r="U35" s="42">
        <v>832</v>
      </c>
      <c r="V35" s="42">
        <v>799</v>
      </c>
      <c r="W35" s="42">
        <v>767</v>
      </c>
      <c r="X35" s="42">
        <v>736</v>
      </c>
      <c r="Y35" s="42">
        <v>707</v>
      </c>
      <c r="Z35" s="42">
        <v>678</v>
      </c>
      <c r="AA35" s="42">
        <v>651</v>
      </c>
      <c r="AB35" s="42">
        <v>625</v>
      </c>
      <c r="AC35" s="42">
        <v>599</v>
      </c>
      <c r="AD35" s="42">
        <v>575</v>
      </c>
      <c r="AE35" s="42">
        <v>551</v>
      </c>
      <c r="AF35" s="42">
        <v>529</v>
      </c>
      <c r="AG35" s="42">
        <v>507</v>
      </c>
      <c r="AH35" s="42">
        <v>486</v>
      </c>
      <c r="AI35" s="42">
        <v>466</v>
      </c>
      <c r="AJ35" s="42">
        <v>446</v>
      </c>
      <c r="AK35" s="42">
        <v>427</v>
      </c>
      <c r="AL35" s="42">
        <v>409</v>
      </c>
      <c r="AM35" s="42">
        <v>392</v>
      </c>
      <c r="AN35" s="42">
        <v>375</v>
      </c>
      <c r="AO35" s="42">
        <v>358</v>
      </c>
      <c r="AP35" s="42"/>
    </row>
    <row r="36" spans="1:42" x14ac:dyDescent="0.2">
      <c r="A36" s="43">
        <v>9</v>
      </c>
      <c r="B36" s="42">
        <v>1780</v>
      </c>
      <c r="C36" s="42">
        <v>1710</v>
      </c>
      <c r="D36" s="42">
        <v>1643</v>
      </c>
      <c r="E36" s="42">
        <v>1579</v>
      </c>
      <c r="F36" s="42">
        <v>1517</v>
      </c>
      <c r="G36" s="42">
        <v>1457</v>
      </c>
      <c r="H36" s="42">
        <v>1400</v>
      </c>
      <c r="I36" s="42">
        <v>1345</v>
      </c>
      <c r="J36" s="42">
        <v>1292</v>
      </c>
      <c r="K36" s="42">
        <v>1241</v>
      </c>
      <c r="L36" s="42">
        <v>1192</v>
      </c>
      <c r="M36" s="42">
        <v>1145</v>
      </c>
      <c r="N36" s="42">
        <v>1100</v>
      </c>
      <c r="O36" s="42">
        <v>1057</v>
      </c>
      <c r="P36" s="42">
        <v>1015</v>
      </c>
      <c r="Q36" s="42">
        <v>975</v>
      </c>
      <c r="R36" s="42">
        <v>936</v>
      </c>
      <c r="S36" s="42">
        <v>899</v>
      </c>
      <c r="T36" s="42">
        <v>863</v>
      </c>
      <c r="U36" s="42">
        <v>829</v>
      </c>
      <c r="V36" s="42">
        <v>796</v>
      </c>
      <c r="W36" s="42">
        <v>764</v>
      </c>
      <c r="X36" s="42">
        <v>734</v>
      </c>
      <c r="Y36" s="42">
        <v>704</v>
      </c>
      <c r="Z36" s="42">
        <v>676</v>
      </c>
      <c r="AA36" s="42">
        <v>649</v>
      </c>
      <c r="AB36" s="42">
        <v>622</v>
      </c>
      <c r="AC36" s="42">
        <v>597</v>
      </c>
      <c r="AD36" s="42">
        <v>573</v>
      </c>
      <c r="AE36" s="42">
        <v>549</v>
      </c>
      <c r="AF36" s="42">
        <v>527</v>
      </c>
      <c r="AG36" s="42">
        <v>505</v>
      </c>
      <c r="AH36" s="42">
        <v>484</v>
      </c>
      <c r="AI36" s="42">
        <v>464</v>
      </c>
      <c r="AJ36" s="42">
        <v>445</v>
      </c>
      <c r="AK36" s="42">
        <v>426</v>
      </c>
      <c r="AL36" s="42">
        <v>408</v>
      </c>
      <c r="AM36" s="42">
        <v>390</v>
      </c>
      <c r="AN36" s="42">
        <v>373</v>
      </c>
      <c r="AO36" s="42">
        <v>357</v>
      </c>
      <c r="AP36" s="42"/>
    </row>
    <row r="37" spans="1:42" x14ac:dyDescent="0.2">
      <c r="A37" s="43">
        <v>10</v>
      </c>
      <c r="B37" s="42">
        <v>1774</v>
      </c>
      <c r="C37" s="42">
        <v>1705</v>
      </c>
      <c r="D37" s="42">
        <v>1638</v>
      </c>
      <c r="E37" s="42">
        <v>1573</v>
      </c>
      <c r="F37" s="42">
        <v>1512</v>
      </c>
      <c r="G37" s="42">
        <v>1452</v>
      </c>
      <c r="H37" s="42">
        <v>1395</v>
      </c>
      <c r="I37" s="42">
        <v>1340</v>
      </c>
      <c r="J37" s="42">
        <v>1287</v>
      </c>
      <c r="K37" s="42">
        <v>1237</v>
      </c>
      <c r="L37" s="42">
        <v>1188</v>
      </c>
      <c r="M37" s="42">
        <v>1141</v>
      </c>
      <c r="N37" s="42">
        <v>1096</v>
      </c>
      <c r="O37" s="42">
        <v>1053</v>
      </c>
      <c r="P37" s="42">
        <v>1011</v>
      </c>
      <c r="Q37" s="42">
        <v>971</v>
      </c>
      <c r="R37" s="42">
        <v>933</v>
      </c>
      <c r="S37" s="42">
        <v>896</v>
      </c>
      <c r="T37" s="42">
        <v>860</v>
      </c>
      <c r="U37" s="42">
        <v>826</v>
      </c>
      <c r="V37" s="42">
        <v>793</v>
      </c>
      <c r="W37" s="42">
        <v>762</v>
      </c>
      <c r="X37" s="42">
        <v>731</v>
      </c>
      <c r="Y37" s="42">
        <v>702</v>
      </c>
      <c r="Z37" s="42">
        <v>674</v>
      </c>
      <c r="AA37" s="42">
        <v>646</v>
      </c>
      <c r="AB37" s="42">
        <v>620</v>
      </c>
      <c r="AC37" s="42">
        <v>595</v>
      </c>
      <c r="AD37" s="42">
        <v>571</v>
      </c>
      <c r="AE37" s="42">
        <v>547</v>
      </c>
      <c r="AF37" s="42">
        <v>525</v>
      </c>
      <c r="AG37" s="42">
        <v>503</v>
      </c>
      <c r="AH37" s="42">
        <v>482</v>
      </c>
      <c r="AI37" s="42">
        <v>462</v>
      </c>
      <c r="AJ37" s="42">
        <v>443</v>
      </c>
      <c r="AK37" s="42">
        <v>424</v>
      </c>
      <c r="AL37" s="42">
        <v>406</v>
      </c>
      <c r="AM37" s="42">
        <v>389</v>
      </c>
      <c r="AN37" s="42">
        <v>372</v>
      </c>
      <c r="AO37" s="42">
        <v>356</v>
      </c>
      <c r="AP37" s="42"/>
    </row>
    <row r="38" spans="1:42" x14ac:dyDescent="0.2">
      <c r="A38" s="43">
        <v>11</v>
      </c>
      <c r="B38" s="42">
        <v>1768</v>
      </c>
      <c r="C38" s="42">
        <v>1699</v>
      </c>
      <c r="D38" s="42">
        <v>1632</v>
      </c>
      <c r="E38" s="42">
        <v>1568</v>
      </c>
      <c r="F38" s="42">
        <v>1506</v>
      </c>
      <c r="G38" s="42">
        <v>1447</v>
      </c>
      <c r="H38" s="42">
        <v>1390</v>
      </c>
      <c r="I38" s="42">
        <v>1336</v>
      </c>
      <c r="J38" s="42">
        <v>1283</v>
      </c>
      <c r="K38" s="42">
        <v>1233</v>
      </c>
      <c r="L38" s="42">
        <v>1184</v>
      </c>
      <c r="M38" s="42">
        <v>1137</v>
      </c>
      <c r="N38" s="42">
        <v>1092</v>
      </c>
      <c r="O38" s="42">
        <v>1049</v>
      </c>
      <c r="P38" s="42">
        <v>1008</v>
      </c>
      <c r="Q38" s="42">
        <v>968</v>
      </c>
      <c r="R38" s="42">
        <v>930</v>
      </c>
      <c r="S38" s="42">
        <v>893</v>
      </c>
      <c r="T38" s="42">
        <v>857</v>
      </c>
      <c r="U38" s="42">
        <v>823</v>
      </c>
      <c r="V38" s="42">
        <v>791</v>
      </c>
      <c r="W38" s="42">
        <v>759</v>
      </c>
      <c r="X38" s="42">
        <v>729</v>
      </c>
      <c r="Y38" s="42">
        <v>699</v>
      </c>
      <c r="Z38" s="42">
        <v>671</v>
      </c>
      <c r="AA38" s="42">
        <v>644</v>
      </c>
      <c r="AB38" s="42">
        <v>618</v>
      </c>
      <c r="AC38" s="42">
        <v>593</v>
      </c>
      <c r="AD38" s="42">
        <v>569</v>
      </c>
      <c r="AE38" s="42">
        <v>546</v>
      </c>
      <c r="AF38" s="42">
        <v>523</v>
      </c>
      <c r="AG38" s="42">
        <v>502</v>
      </c>
      <c r="AH38" s="42">
        <v>481</v>
      </c>
      <c r="AI38" s="42">
        <v>461</v>
      </c>
      <c r="AJ38" s="42">
        <v>441</v>
      </c>
      <c r="AK38" s="42">
        <v>423</v>
      </c>
      <c r="AL38" s="42">
        <v>405</v>
      </c>
      <c r="AM38" s="42">
        <v>387</v>
      </c>
      <c r="AN38" s="42">
        <v>371</v>
      </c>
      <c r="AO38" s="42">
        <v>354</v>
      </c>
      <c r="AP38" s="42"/>
    </row>
  </sheetData>
  <sheetProtection algorithmName="SHA-512" hashValue="UyC0LJDa+we353SdBc+dWcZTjPM/7CxTtLslnovv3vxZydKGfT5yaupMmxR8hAC3bIQZju0PN+C2Lz6C6Qp3og==" saltValue="gT76r13D2mPPt+OpLsiTCg==" spinCount="100000" sheet="1" objects="1" scenarios="1"/>
  <conditionalFormatting sqref="A6:A21">
    <cfRule type="expression" dxfId="615" priority="11" stopIfTrue="1">
      <formula>MOD(ROW(),2)=0</formula>
    </cfRule>
    <cfRule type="expression" dxfId="614" priority="12" stopIfTrue="1">
      <formula>MOD(ROW(),2)&lt;&gt;0</formula>
    </cfRule>
  </conditionalFormatting>
  <conditionalFormatting sqref="B6:AP18 B20:AP21 C19:AP19">
    <cfRule type="expression" dxfId="613" priority="13" stopIfTrue="1">
      <formula>MOD(ROW(),2)=0</formula>
    </cfRule>
    <cfRule type="expression" dxfId="612" priority="14" stopIfTrue="1">
      <formula>MOD(ROW(),2)&lt;&gt;0</formula>
    </cfRule>
  </conditionalFormatting>
  <conditionalFormatting sqref="A26:A38">
    <cfRule type="expression" dxfId="611" priority="15" stopIfTrue="1">
      <formula>MOD(ROW(),2)=0</formula>
    </cfRule>
    <cfRule type="expression" dxfId="610" priority="16" stopIfTrue="1">
      <formula>MOD(ROW(),2)&lt;&gt;0</formula>
    </cfRule>
  </conditionalFormatting>
  <conditionalFormatting sqref="B26:AP38">
    <cfRule type="expression" dxfId="609" priority="17" stopIfTrue="1">
      <formula>MOD(ROW(),2)=0</formula>
    </cfRule>
    <cfRule type="expression" dxfId="608" priority="18" stopIfTrue="1">
      <formula>MOD(ROW(),2)&lt;&gt;0</formula>
    </cfRule>
  </conditionalFormatting>
  <conditionalFormatting sqref="B19">
    <cfRule type="expression" dxfId="607" priority="1" stopIfTrue="1">
      <formula>MOD(ROW(),2)=0</formula>
    </cfRule>
    <cfRule type="expression" dxfId="606" priority="2" stopIfTrue="1">
      <formula>MOD(ROW(),2)&lt;&gt;0</formula>
    </cfRule>
  </conditionalFormatting>
  <pageMargins left="0.7" right="0.7" top="0.75" bottom="0.75" header="0.3" footer="0.3"/>
  <tableParts count="1">
    <tablePart r:id="rId1"/>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50500-44E8-4533-A880-10611585B03C}">
  <sheetPr codeName="Sheet61"/>
  <dimension ref="A1:S38"/>
  <sheetViews>
    <sheetView showGridLines="0" workbookViewId="0">
      <selection activeCell="A6" sqref="A6"/>
    </sheetView>
  </sheetViews>
  <sheetFormatPr defaultRowHeight="12.75" x14ac:dyDescent="0.2"/>
  <cols>
    <col min="1" max="1" width="31.7109375" customWidth="1"/>
    <col min="2" max="19" width="22.7109375" customWidth="1"/>
  </cols>
  <sheetData>
    <row r="1" spans="1:19" s="1" customFormat="1" ht="20.25" x14ac:dyDescent="0.3">
      <c r="A1" s="2" t="s">
        <v>0</v>
      </c>
    </row>
    <row r="2" spans="1:19" s="1" customFormat="1" ht="15.75" x14ac:dyDescent="0.25">
      <c r="A2" s="30" t="s">
        <v>1</v>
      </c>
      <c r="B2" s="3" t="str">
        <f>wb_title</f>
        <v>Police_EW - Consolidated Factor Spreadsheet</v>
      </c>
    </row>
    <row r="3" spans="1:19" s="1" customFormat="1" ht="15.75" x14ac:dyDescent="0.25">
      <c r="A3" s="30" t="s">
        <v>2</v>
      </c>
      <c r="B3" s="3" t="str">
        <f>TABLE_FACTOR_TYPE_1 &amp; " - x-" &amp; TABLE_SERIES_NUMBER_1</f>
        <v>Pension Debit - x-325</v>
      </c>
    </row>
    <row r="6" spans="1:19" x14ac:dyDescent="0.2">
      <c r="A6" s="40" t="s">
        <v>472</v>
      </c>
      <c r="B6" s="48" t="s">
        <v>473</v>
      </c>
      <c r="C6" s="48"/>
      <c r="D6" s="48"/>
      <c r="E6" s="48"/>
      <c r="F6" s="48"/>
      <c r="G6" s="48"/>
      <c r="H6" s="48"/>
      <c r="I6" s="48"/>
      <c r="J6" s="48"/>
      <c r="K6" s="48"/>
      <c r="L6" s="48"/>
      <c r="M6" s="48"/>
      <c r="N6" s="54"/>
      <c r="O6" s="54"/>
      <c r="P6" s="54"/>
      <c r="Q6" s="54"/>
      <c r="R6" s="54"/>
      <c r="S6" s="54"/>
    </row>
    <row r="7" spans="1:19" x14ac:dyDescent="0.2">
      <c r="A7" s="40" t="s">
        <v>474</v>
      </c>
      <c r="B7" s="48" t="s">
        <v>31</v>
      </c>
      <c r="C7" s="48"/>
      <c r="D7" s="48"/>
      <c r="E7" s="48"/>
      <c r="F7" s="48"/>
      <c r="G7" s="48"/>
      <c r="H7" s="48"/>
      <c r="I7" s="48"/>
      <c r="J7" s="48"/>
      <c r="K7" s="48"/>
      <c r="L7" s="48"/>
      <c r="M7" s="48"/>
      <c r="N7" s="54"/>
      <c r="O7" s="54"/>
      <c r="P7" s="54"/>
      <c r="Q7" s="54"/>
      <c r="R7" s="54"/>
      <c r="S7" s="54"/>
    </row>
    <row r="8" spans="1:19" x14ac:dyDescent="0.2">
      <c r="A8" s="40" t="s">
        <v>137</v>
      </c>
      <c r="B8" s="48">
        <v>1987</v>
      </c>
      <c r="C8" s="48"/>
      <c r="D8" s="48"/>
      <c r="E8" s="48"/>
      <c r="F8" s="48"/>
      <c r="G8" s="48"/>
      <c r="H8" s="48"/>
      <c r="I8" s="48"/>
      <c r="J8" s="48"/>
      <c r="K8" s="48"/>
      <c r="L8" s="48"/>
      <c r="M8" s="48"/>
      <c r="N8" s="54"/>
      <c r="O8" s="54"/>
      <c r="P8" s="54"/>
      <c r="Q8" s="54"/>
      <c r="R8" s="54"/>
      <c r="S8" s="54"/>
    </row>
    <row r="9" spans="1:19" x14ac:dyDescent="0.2">
      <c r="A9" s="40" t="s">
        <v>138</v>
      </c>
      <c r="B9" s="48" t="s">
        <v>285</v>
      </c>
      <c r="C9" s="48"/>
      <c r="D9" s="48"/>
      <c r="E9" s="48"/>
      <c r="F9" s="48"/>
      <c r="G9" s="48"/>
      <c r="H9" s="48"/>
      <c r="I9" s="48"/>
      <c r="J9" s="48"/>
      <c r="K9" s="48"/>
      <c r="L9" s="48"/>
      <c r="M9" s="48"/>
      <c r="N9" s="54"/>
      <c r="O9" s="54"/>
      <c r="P9" s="54"/>
      <c r="Q9" s="54"/>
      <c r="R9" s="54"/>
      <c r="S9" s="54"/>
    </row>
    <row r="10" spans="1:19" x14ac:dyDescent="0.2">
      <c r="A10" s="40" t="s">
        <v>6</v>
      </c>
      <c r="B10" s="48" t="s">
        <v>293</v>
      </c>
      <c r="C10" s="48"/>
      <c r="D10" s="48"/>
      <c r="E10" s="48"/>
      <c r="F10" s="48"/>
      <c r="G10" s="48"/>
      <c r="H10" s="48"/>
      <c r="I10" s="48"/>
      <c r="J10" s="48"/>
      <c r="K10" s="48"/>
      <c r="L10" s="48"/>
      <c r="M10" s="48"/>
      <c r="N10" s="54"/>
      <c r="O10" s="54"/>
      <c r="P10" s="54"/>
      <c r="Q10" s="54"/>
      <c r="R10" s="54"/>
      <c r="S10" s="54"/>
    </row>
    <row r="11" spans="1:19" x14ac:dyDescent="0.2">
      <c r="A11" s="40" t="s">
        <v>139</v>
      </c>
      <c r="B11" s="48" t="s">
        <v>176</v>
      </c>
      <c r="C11" s="48"/>
      <c r="D11" s="48"/>
      <c r="E11" s="48"/>
      <c r="F11" s="48"/>
      <c r="G11" s="48"/>
      <c r="H11" s="48"/>
      <c r="I11" s="48"/>
      <c r="J11" s="48"/>
      <c r="K11" s="48"/>
      <c r="L11" s="48"/>
      <c r="M11" s="48"/>
      <c r="N11" s="54"/>
      <c r="O11" s="54"/>
      <c r="P11" s="54"/>
      <c r="Q11" s="54"/>
      <c r="R11" s="54"/>
      <c r="S11" s="54"/>
    </row>
    <row r="12" spans="1:19" x14ac:dyDescent="0.2">
      <c r="A12" s="40" t="s">
        <v>140</v>
      </c>
      <c r="B12" s="48" t="s">
        <v>294</v>
      </c>
      <c r="C12" s="48"/>
      <c r="D12" s="48"/>
      <c r="E12" s="48"/>
      <c r="F12" s="48"/>
      <c r="G12" s="48"/>
      <c r="H12" s="48"/>
      <c r="I12" s="48"/>
      <c r="J12" s="48"/>
      <c r="K12" s="48"/>
      <c r="L12" s="48"/>
      <c r="M12" s="48"/>
      <c r="N12" s="54"/>
      <c r="O12" s="54"/>
      <c r="P12" s="54"/>
      <c r="Q12" s="54"/>
      <c r="R12" s="54"/>
      <c r="S12" s="54"/>
    </row>
    <row r="13" spans="1:19" x14ac:dyDescent="0.2">
      <c r="A13" s="40" t="s">
        <v>475</v>
      </c>
      <c r="B13" s="48">
        <v>2</v>
      </c>
      <c r="C13" s="48"/>
      <c r="D13" s="48"/>
      <c r="E13" s="48"/>
      <c r="F13" s="48"/>
      <c r="G13" s="48"/>
      <c r="H13" s="48"/>
      <c r="I13" s="48"/>
      <c r="J13" s="48"/>
      <c r="K13" s="48"/>
      <c r="L13" s="48"/>
      <c r="M13" s="48"/>
      <c r="N13" s="54"/>
      <c r="O13" s="54"/>
      <c r="P13" s="54"/>
      <c r="Q13" s="54"/>
      <c r="R13" s="54"/>
      <c r="S13" s="54"/>
    </row>
    <row r="14" spans="1:19" x14ac:dyDescent="0.2">
      <c r="A14" s="40" t="s">
        <v>142</v>
      </c>
      <c r="B14" s="48">
        <v>325</v>
      </c>
      <c r="C14" s="48"/>
      <c r="D14" s="48"/>
      <c r="E14" s="48"/>
      <c r="F14" s="48"/>
      <c r="G14" s="48"/>
      <c r="H14" s="48"/>
      <c r="I14" s="48"/>
      <c r="J14" s="48"/>
      <c r="K14" s="48"/>
      <c r="L14" s="48"/>
      <c r="M14" s="48"/>
      <c r="N14" s="54"/>
      <c r="O14" s="54"/>
      <c r="P14" s="54"/>
      <c r="Q14" s="54"/>
      <c r="R14" s="54"/>
      <c r="S14" s="54"/>
    </row>
    <row r="15" spans="1:19" x14ac:dyDescent="0.2">
      <c r="A15" s="40" t="s">
        <v>476</v>
      </c>
      <c r="B15" s="48">
        <v>325</v>
      </c>
      <c r="C15" s="48"/>
      <c r="D15" s="48"/>
      <c r="E15" s="48"/>
      <c r="F15" s="48"/>
      <c r="G15" s="48"/>
      <c r="H15" s="48"/>
      <c r="I15" s="48"/>
      <c r="J15" s="48"/>
      <c r="K15" s="48"/>
      <c r="L15" s="48"/>
      <c r="M15" s="48"/>
      <c r="N15" s="54"/>
      <c r="O15" s="54"/>
      <c r="P15" s="54"/>
      <c r="Q15" s="54"/>
      <c r="R15" s="54"/>
      <c r="S15" s="54"/>
    </row>
    <row r="16" spans="1:19" x14ac:dyDescent="0.2">
      <c r="A16" s="40" t="s">
        <v>144</v>
      </c>
      <c r="B16" s="48" t="s">
        <v>304</v>
      </c>
      <c r="C16" s="48"/>
      <c r="D16" s="48"/>
      <c r="E16" s="48"/>
      <c r="F16" s="48"/>
      <c r="G16" s="48"/>
      <c r="H16" s="48"/>
      <c r="I16" s="48"/>
      <c r="J16" s="48"/>
      <c r="K16" s="48"/>
      <c r="L16" s="48"/>
      <c r="M16" s="48"/>
      <c r="N16" s="54"/>
      <c r="O16" s="54"/>
      <c r="P16" s="54"/>
      <c r="Q16" s="54"/>
      <c r="R16" s="54"/>
      <c r="S16" s="54"/>
    </row>
    <row r="17" spans="1:19" x14ac:dyDescent="0.2">
      <c r="A17" s="41" t="s">
        <v>477</v>
      </c>
      <c r="B17" s="48"/>
      <c r="C17" s="48"/>
      <c r="D17" s="48"/>
      <c r="E17" s="48"/>
      <c r="F17" s="48"/>
      <c r="G17" s="48"/>
      <c r="H17" s="48"/>
      <c r="I17" s="48"/>
      <c r="J17" s="48"/>
      <c r="K17" s="48"/>
      <c r="L17" s="48"/>
      <c r="M17" s="48"/>
      <c r="N17" s="54"/>
      <c r="O17" s="54"/>
      <c r="P17" s="54"/>
      <c r="Q17" s="54"/>
      <c r="R17" s="54"/>
      <c r="S17" s="54"/>
    </row>
    <row r="18" spans="1:19" x14ac:dyDescent="0.2">
      <c r="A18" s="40" t="s">
        <v>146</v>
      </c>
      <c r="B18" s="50">
        <v>46163</v>
      </c>
      <c r="C18" s="49"/>
      <c r="D18" s="49"/>
      <c r="E18" s="49"/>
      <c r="F18" s="49"/>
      <c r="G18" s="49"/>
      <c r="H18" s="49"/>
      <c r="I18" s="49"/>
      <c r="J18" s="49"/>
      <c r="K18" s="49"/>
      <c r="L18" s="49"/>
      <c r="M18" s="49"/>
      <c r="N18" s="54"/>
      <c r="O18" s="54"/>
      <c r="P18" s="54"/>
      <c r="Q18" s="54"/>
      <c r="R18" s="54"/>
      <c r="S18" s="54"/>
    </row>
    <row r="19" spans="1:19" x14ac:dyDescent="0.2">
      <c r="A19" s="40" t="s">
        <v>147</v>
      </c>
      <c r="B19" s="50">
        <v>46161</v>
      </c>
      <c r="C19" s="48"/>
      <c r="D19" s="48"/>
      <c r="E19" s="48"/>
      <c r="F19" s="48"/>
      <c r="G19" s="48"/>
      <c r="H19" s="48"/>
      <c r="I19" s="48"/>
      <c r="J19" s="48"/>
      <c r="K19" s="48"/>
      <c r="L19" s="48"/>
      <c r="M19" s="48"/>
      <c r="N19" s="54"/>
      <c r="O19" s="54"/>
      <c r="P19" s="54"/>
      <c r="Q19" s="54"/>
      <c r="R19" s="54"/>
      <c r="S19" s="54"/>
    </row>
    <row r="20" spans="1:19" x14ac:dyDescent="0.2">
      <c r="A20" s="40" t="s">
        <v>148</v>
      </c>
      <c r="B20" s="48" t="s">
        <v>156</v>
      </c>
      <c r="C20" s="48"/>
      <c r="D20" s="48"/>
      <c r="E20" s="48"/>
      <c r="F20" s="48"/>
      <c r="G20" s="48"/>
      <c r="H20" s="48"/>
      <c r="I20" s="48"/>
      <c r="J20" s="48"/>
      <c r="K20" s="48"/>
      <c r="L20" s="48"/>
      <c r="M20" s="48"/>
      <c r="N20" s="54"/>
      <c r="O20" s="54"/>
      <c r="P20" s="54"/>
      <c r="Q20" s="54"/>
      <c r="R20" s="54"/>
      <c r="S20" s="54"/>
    </row>
    <row r="21" spans="1:19" x14ac:dyDescent="0.2">
      <c r="A21" s="40" t="s">
        <v>478</v>
      </c>
      <c r="B21" s="48" t="s">
        <v>73</v>
      </c>
      <c r="C21" s="48"/>
      <c r="D21" s="48"/>
      <c r="E21" s="48"/>
      <c r="F21" s="48"/>
      <c r="G21" s="48"/>
      <c r="H21" s="48"/>
      <c r="I21" s="48"/>
      <c r="J21" s="48"/>
      <c r="K21" s="48"/>
      <c r="L21" s="48"/>
      <c r="M21" s="48"/>
      <c r="N21" s="54"/>
      <c r="O21" s="54"/>
      <c r="P21" s="54"/>
      <c r="Q21" s="54"/>
      <c r="R21" s="54"/>
      <c r="S21" s="54"/>
    </row>
    <row r="23" spans="1:19" x14ac:dyDescent="0.2">
      <c r="A23" s="23" t="str">
        <f>HYPERLINK("#'Factor List'!A1", "Back to Factor List")</f>
        <v>Back to Factor List</v>
      </c>
      <c r="B23" s="23" t="str">
        <f>HYPERLINK("#'Assumptions'!A1", "Assumptions")</f>
        <v>Assumptions</v>
      </c>
    </row>
    <row r="26" spans="1:19" s="61" customFormat="1" x14ac:dyDescent="0.2">
      <c r="A26" s="60" t="s">
        <v>503</v>
      </c>
      <c r="B26" s="60">
        <v>48</v>
      </c>
      <c r="C26" s="60">
        <v>49</v>
      </c>
      <c r="D26" s="60">
        <v>50</v>
      </c>
      <c r="E26" s="60">
        <v>51</v>
      </c>
      <c r="F26" s="60">
        <v>52</v>
      </c>
      <c r="G26" s="60">
        <v>53</v>
      </c>
      <c r="H26" s="60">
        <v>54</v>
      </c>
      <c r="I26" s="60">
        <v>55</v>
      </c>
      <c r="J26" s="60">
        <v>56</v>
      </c>
      <c r="K26" s="60">
        <v>57</v>
      </c>
      <c r="L26" s="60">
        <v>58</v>
      </c>
      <c r="M26" s="60">
        <v>59</v>
      </c>
      <c r="N26" s="60">
        <v>60</v>
      </c>
      <c r="O26" s="60">
        <v>61</v>
      </c>
      <c r="P26" s="60">
        <v>62</v>
      </c>
      <c r="Q26" s="60">
        <v>63</v>
      </c>
      <c r="R26" s="60">
        <v>64</v>
      </c>
      <c r="S26" s="60">
        <v>65</v>
      </c>
    </row>
    <row r="27" spans="1:19" x14ac:dyDescent="0.2">
      <c r="A27" s="43">
        <v>0</v>
      </c>
      <c r="B27" s="44">
        <v>20.36</v>
      </c>
      <c r="C27" s="44">
        <v>20.76</v>
      </c>
      <c r="D27" s="44">
        <v>21.17</v>
      </c>
      <c r="E27" s="44">
        <v>21.59</v>
      </c>
      <c r="F27" s="44">
        <v>22.02</v>
      </c>
      <c r="G27" s="44">
        <v>22.46</v>
      </c>
      <c r="H27" s="44">
        <v>22.91</v>
      </c>
      <c r="I27" s="44">
        <v>23.38</v>
      </c>
      <c r="J27" s="44">
        <v>23.87</v>
      </c>
      <c r="K27" s="44">
        <v>24.37</v>
      </c>
      <c r="L27" s="44">
        <v>24.89</v>
      </c>
      <c r="M27" s="44">
        <v>25.41</v>
      </c>
      <c r="N27" s="44">
        <v>25.95</v>
      </c>
      <c r="O27" s="44">
        <v>26.51</v>
      </c>
      <c r="P27" s="44">
        <v>27.09</v>
      </c>
      <c r="Q27" s="44">
        <v>27.68</v>
      </c>
      <c r="R27" s="44">
        <v>28.28</v>
      </c>
      <c r="S27" s="44">
        <v>28.91</v>
      </c>
    </row>
    <row r="28" spans="1:19" x14ac:dyDescent="0.2">
      <c r="A28" s="43">
        <v>1</v>
      </c>
      <c r="B28" s="44">
        <v>20.399999999999999</v>
      </c>
      <c r="C28" s="44">
        <v>20.8</v>
      </c>
      <c r="D28" s="44">
        <v>21.2</v>
      </c>
      <c r="E28" s="44">
        <v>21.62</v>
      </c>
      <c r="F28" s="44">
        <v>22.05</v>
      </c>
      <c r="G28" s="44">
        <v>22.49</v>
      </c>
      <c r="H28" s="44">
        <v>22.95</v>
      </c>
      <c r="I28" s="44">
        <v>23.42</v>
      </c>
      <c r="J28" s="44">
        <v>23.91</v>
      </c>
      <c r="K28" s="44">
        <v>24.42</v>
      </c>
      <c r="L28" s="44">
        <v>24.93</v>
      </c>
      <c r="M28" s="44">
        <v>25.46</v>
      </c>
      <c r="N28" s="44">
        <v>26</v>
      </c>
      <c r="O28" s="44">
        <v>26.56</v>
      </c>
      <c r="P28" s="44">
        <v>27.13</v>
      </c>
      <c r="Q28" s="44">
        <v>27.73</v>
      </c>
      <c r="R28" s="44">
        <v>28.33</v>
      </c>
      <c r="S28" s="44"/>
    </row>
    <row r="29" spans="1:19" x14ac:dyDescent="0.2">
      <c r="A29" s="43">
        <v>2</v>
      </c>
      <c r="B29" s="44">
        <v>20.43</v>
      </c>
      <c r="C29" s="44">
        <v>20.83</v>
      </c>
      <c r="D29" s="44">
        <v>21.24</v>
      </c>
      <c r="E29" s="44">
        <v>21.66</v>
      </c>
      <c r="F29" s="44">
        <v>22.09</v>
      </c>
      <c r="G29" s="44">
        <v>22.53</v>
      </c>
      <c r="H29" s="44">
        <v>22.99</v>
      </c>
      <c r="I29" s="44">
        <v>23.47</v>
      </c>
      <c r="J29" s="44">
        <v>23.96</v>
      </c>
      <c r="K29" s="44">
        <v>24.46</v>
      </c>
      <c r="L29" s="44">
        <v>24.97</v>
      </c>
      <c r="M29" s="44">
        <v>25.5</v>
      </c>
      <c r="N29" s="44">
        <v>26.05</v>
      </c>
      <c r="O29" s="44">
        <v>26.61</v>
      </c>
      <c r="P29" s="44">
        <v>27.18</v>
      </c>
      <c r="Q29" s="44">
        <v>27.78</v>
      </c>
      <c r="R29" s="44">
        <v>28.39</v>
      </c>
      <c r="S29" s="44"/>
    </row>
    <row r="30" spans="1:19" x14ac:dyDescent="0.2">
      <c r="A30" s="43">
        <v>3</v>
      </c>
      <c r="B30" s="44">
        <v>20.46</v>
      </c>
      <c r="C30" s="44">
        <v>20.86</v>
      </c>
      <c r="D30" s="44">
        <v>21.27</v>
      </c>
      <c r="E30" s="44">
        <v>21.69</v>
      </c>
      <c r="F30" s="44">
        <v>22.13</v>
      </c>
      <c r="G30" s="44">
        <v>22.57</v>
      </c>
      <c r="H30" s="44">
        <v>23.03</v>
      </c>
      <c r="I30" s="44">
        <v>23.51</v>
      </c>
      <c r="J30" s="44">
        <v>24</v>
      </c>
      <c r="K30" s="44">
        <v>24.5</v>
      </c>
      <c r="L30" s="44">
        <v>25.02</v>
      </c>
      <c r="M30" s="44">
        <v>25.55</v>
      </c>
      <c r="N30" s="44">
        <v>26.09</v>
      </c>
      <c r="O30" s="44">
        <v>26.66</v>
      </c>
      <c r="P30" s="44">
        <v>27.23</v>
      </c>
      <c r="Q30" s="44">
        <v>27.83</v>
      </c>
      <c r="R30" s="44">
        <v>28.44</v>
      </c>
      <c r="S30" s="44"/>
    </row>
    <row r="31" spans="1:19" x14ac:dyDescent="0.2">
      <c r="A31" s="43">
        <v>4</v>
      </c>
      <c r="B31" s="44">
        <v>20.5</v>
      </c>
      <c r="C31" s="44">
        <v>20.9</v>
      </c>
      <c r="D31" s="44">
        <v>21.31</v>
      </c>
      <c r="E31" s="44">
        <v>21.73</v>
      </c>
      <c r="F31" s="44">
        <v>22.16</v>
      </c>
      <c r="G31" s="44">
        <v>22.61</v>
      </c>
      <c r="H31" s="44">
        <v>23.07</v>
      </c>
      <c r="I31" s="44">
        <v>23.55</v>
      </c>
      <c r="J31" s="44">
        <v>24.04</v>
      </c>
      <c r="K31" s="44">
        <v>24.54</v>
      </c>
      <c r="L31" s="44">
        <v>25.06</v>
      </c>
      <c r="M31" s="44">
        <v>25.59</v>
      </c>
      <c r="N31" s="44">
        <v>26.14</v>
      </c>
      <c r="O31" s="44">
        <v>26.7</v>
      </c>
      <c r="P31" s="44">
        <v>27.28</v>
      </c>
      <c r="Q31" s="44">
        <v>27.88</v>
      </c>
      <c r="R31" s="44">
        <v>28.49</v>
      </c>
      <c r="S31" s="44"/>
    </row>
    <row r="32" spans="1:19" x14ac:dyDescent="0.2">
      <c r="A32" s="43">
        <v>5</v>
      </c>
      <c r="B32" s="44">
        <v>20.53</v>
      </c>
      <c r="C32" s="44">
        <v>20.93</v>
      </c>
      <c r="D32" s="44">
        <v>21.34</v>
      </c>
      <c r="E32" s="44">
        <v>21.77</v>
      </c>
      <c r="F32" s="44">
        <v>22.2</v>
      </c>
      <c r="G32" s="44">
        <v>22.65</v>
      </c>
      <c r="H32" s="44">
        <v>23.11</v>
      </c>
      <c r="I32" s="44">
        <v>23.59</v>
      </c>
      <c r="J32" s="44">
        <v>24.08</v>
      </c>
      <c r="K32" s="44">
        <v>24.59</v>
      </c>
      <c r="L32" s="44">
        <v>25.11</v>
      </c>
      <c r="M32" s="44">
        <v>25.64</v>
      </c>
      <c r="N32" s="44">
        <v>26.19</v>
      </c>
      <c r="O32" s="44">
        <v>26.75</v>
      </c>
      <c r="P32" s="44">
        <v>27.33</v>
      </c>
      <c r="Q32" s="44">
        <v>27.93</v>
      </c>
      <c r="R32" s="44">
        <v>28.54</v>
      </c>
      <c r="S32" s="44"/>
    </row>
    <row r="33" spans="1:19" x14ac:dyDescent="0.2">
      <c r="A33" s="43">
        <v>6</v>
      </c>
      <c r="B33" s="44">
        <v>20.56</v>
      </c>
      <c r="C33" s="44">
        <v>20.97</v>
      </c>
      <c r="D33" s="44">
        <v>21.38</v>
      </c>
      <c r="E33" s="44">
        <v>21.8</v>
      </c>
      <c r="F33" s="44">
        <v>22.24</v>
      </c>
      <c r="G33" s="44">
        <v>22.68</v>
      </c>
      <c r="H33" s="44">
        <v>23.15</v>
      </c>
      <c r="I33" s="44">
        <v>23.63</v>
      </c>
      <c r="J33" s="44">
        <v>24.12</v>
      </c>
      <c r="K33" s="44">
        <v>24.63</v>
      </c>
      <c r="L33" s="44">
        <v>25.15</v>
      </c>
      <c r="M33" s="44">
        <v>25.68</v>
      </c>
      <c r="N33" s="44">
        <v>26.23</v>
      </c>
      <c r="O33" s="44">
        <v>26.8</v>
      </c>
      <c r="P33" s="44">
        <v>27.38</v>
      </c>
      <c r="Q33" s="44">
        <v>27.98</v>
      </c>
      <c r="R33" s="44">
        <v>28.59</v>
      </c>
      <c r="S33" s="44"/>
    </row>
    <row r="34" spans="1:19" x14ac:dyDescent="0.2">
      <c r="A34" s="43">
        <v>7</v>
      </c>
      <c r="B34" s="44">
        <v>20.6</v>
      </c>
      <c r="C34" s="44">
        <v>21</v>
      </c>
      <c r="D34" s="44">
        <v>21.41</v>
      </c>
      <c r="E34" s="44">
        <v>21.84</v>
      </c>
      <c r="F34" s="44">
        <v>22.27</v>
      </c>
      <c r="G34" s="44">
        <v>22.72</v>
      </c>
      <c r="H34" s="44">
        <v>23.19</v>
      </c>
      <c r="I34" s="44">
        <v>23.67</v>
      </c>
      <c r="J34" s="44">
        <v>24.16</v>
      </c>
      <c r="K34" s="44">
        <v>24.67</v>
      </c>
      <c r="L34" s="44">
        <v>25.19</v>
      </c>
      <c r="M34" s="44">
        <v>25.73</v>
      </c>
      <c r="N34" s="44">
        <v>26.28</v>
      </c>
      <c r="O34" s="44">
        <v>26.85</v>
      </c>
      <c r="P34" s="44">
        <v>27.43</v>
      </c>
      <c r="Q34" s="44">
        <v>28.03</v>
      </c>
      <c r="R34" s="44">
        <v>28.65</v>
      </c>
      <c r="S34" s="44"/>
    </row>
    <row r="35" spans="1:19" x14ac:dyDescent="0.2">
      <c r="A35" s="43">
        <v>8</v>
      </c>
      <c r="B35" s="44">
        <v>20.63</v>
      </c>
      <c r="C35" s="44">
        <v>21.03</v>
      </c>
      <c r="D35" s="44">
        <v>21.45</v>
      </c>
      <c r="E35" s="44">
        <v>21.87</v>
      </c>
      <c r="F35" s="44">
        <v>22.31</v>
      </c>
      <c r="G35" s="44">
        <v>22.76</v>
      </c>
      <c r="H35" s="44">
        <v>23.23</v>
      </c>
      <c r="I35" s="44">
        <v>23.71</v>
      </c>
      <c r="J35" s="44">
        <v>24.21</v>
      </c>
      <c r="K35" s="44">
        <v>24.72</v>
      </c>
      <c r="L35" s="44">
        <v>25.24</v>
      </c>
      <c r="M35" s="44">
        <v>25.77</v>
      </c>
      <c r="N35" s="44">
        <v>26.33</v>
      </c>
      <c r="O35" s="44">
        <v>26.89</v>
      </c>
      <c r="P35" s="44">
        <v>27.48</v>
      </c>
      <c r="Q35" s="44">
        <v>28.08</v>
      </c>
      <c r="R35" s="44">
        <v>28.7</v>
      </c>
      <c r="S35" s="44"/>
    </row>
    <row r="36" spans="1:19" x14ac:dyDescent="0.2">
      <c r="A36" s="43">
        <v>9</v>
      </c>
      <c r="B36" s="44">
        <v>20.66</v>
      </c>
      <c r="C36" s="44">
        <v>21.07</v>
      </c>
      <c r="D36" s="44">
        <v>21.48</v>
      </c>
      <c r="E36" s="44">
        <v>21.91</v>
      </c>
      <c r="F36" s="44">
        <v>22.35</v>
      </c>
      <c r="G36" s="44">
        <v>22.8</v>
      </c>
      <c r="H36" s="44">
        <v>23.27</v>
      </c>
      <c r="I36" s="44">
        <v>23.75</v>
      </c>
      <c r="J36" s="44">
        <v>24.25</v>
      </c>
      <c r="K36" s="44">
        <v>24.76</v>
      </c>
      <c r="L36" s="44">
        <v>25.28</v>
      </c>
      <c r="M36" s="44">
        <v>25.82</v>
      </c>
      <c r="N36" s="44">
        <v>26.37</v>
      </c>
      <c r="O36" s="44">
        <v>26.94</v>
      </c>
      <c r="P36" s="44">
        <v>27.53</v>
      </c>
      <c r="Q36" s="44">
        <v>28.13</v>
      </c>
      <c r="R36" s="44">
        <v>28.75</v>
      </c>
      <c r="S36" s="44"/>
    </row>
    <row r="37" spans="1:19" x14ac:dyDescent="0.2">
      <c r="A37" s="43">
        <v>10</v>
      </c>
      <c r="B37" s="44">
        <v>20.7</v>
      </c>
      <c r="C37" s="44">
        <v>21.1</v>
      </c>
      <c r="D37" s="44">
        <v>21.52</v>
      </c>
      <c r="E37" s="44">
        <v>21.94</v>
      </c>
      <c r="F37" s="44">
        <v>22.38</v>
      </c>
      <c r="G37" s="44">
        <v>22.84</v>
      </c>
      <c r="H37" s="44">
        <v>23.31</v>
      </c>
      <c r="I37" s="44">
        <v>23.79</v>
      </c>
      <c r="J37" s="44">
        <v>24.29</v>
      </c>
      <c r="K37" s="44">
        <v>24.8</v>
      </c>
      <c r="L37" s="44">
        <v>25.33</v>
      </c>
      <c r="M37" s="44">
        <v>25.86</v>
      </c>
      <c r="N37" s="44">
        <v>26.42</v>
      </c>
      <c r="O37" s="44">
        <v>26.99</v>
      </c>
      <c r="P37" s="44">
        <v>27.58</v>
      </c>
      <c r="Q37" s="44">
        <v>28.18</v>
      </c>
      <c r="R37" s="44">
        <v>28.8</v>
      </c>
      <c r="S37" s="44"/>
    </row>
    <row r="38" spans="1:19" x14ac:dyDescent="0.2">
      <c r="A38" s="43">
        <v>11</v>
      </c>
      <c r="B38" s="44">
        <v>20.73</v>
      </c>
      <c r="C38" s="44">
        <v>21.14</v>
      </c>
      <c r="D38" s="44">
        <v>21.55</v>
      </c>
      <c r="E38" s="44">
        <v>21.98</v>
      </c>
      <c r="F38" s="44">
        <v>22.42</v>
      </c>
      <c r="G38" s="44">
        <v>22.87</v>
      </c>
      <c r="H38" s="44">
        <v>23.34</v>
      </c>
      <c r="I38" s="44">
        <v>23.83</v>
      </c>
      <c r="J38" s="44">
        <v>24.33</v>
      </c>
      <c r="K38" s="44">
        <v>24.84</v>
      </c>
      <c r="L38" s="44">
        <v>25.37</v>
      </c>
      <c r="M38" s="44">
        <v>25.91</v>
      </c>
      <c r="N38" s="44">
        <v>26.47</v>
      </c>
      <c r="O38" s="44">
        <v>27.04</v>
      </c>
      <c r="P38" s="44">
        <v>27.63</v>
      </c>
      <c r="Q38" s="44">
        <v>28.23</v>
      </c>
      <c r="R38" s="44">
        <v>28.85</v>
      </c>
      <c r="S38" s="44"/>
    </row>
  </sheetData>
  <sheetProtection algorithmName="SHA-512" hashValue="hXhnjqUVx7s8METAmwF4/a3Qdmcdkrc+j67p45ldJJcun9TD0Tpwpl5QmAUL6pM9cwIS9DESd+Z7zgy2Hl29MQ==" saltValue="pjG2EuzOZ8UEiZs8k/BcOA==" spinCount="100000" sheet="1" objects="1" scenarios="1"/>
  <conditionalFormatting sqref="A6:A21">
    <cfRule type="expression" dxfId="603" priority="11" stopIfTrue="1">
      <formula>MOD(ROW(),2)=0</formula>
    </cfRule>
    <cfRule type="expression" dxfId="602" priority="12" stopIfTrue="1">
      <formula>MOD(ROW(),2)&lt;&gt;0</formula>
    </cfRule>
  </conditionalFormatting>
  <conditionalFormatting sqref="B6:S18 B20:S21 C19:S19">
    <cfRule type="expression" dxfId="601" priority="13" stopIfTrue="1">
      <formula>MOD(ROW(),2)=0</formula>
    </cfRule>
    <cfRule type="expression" dxfId="600" priority="14" stopIfTrue="1">
      <formula>MOD(ROW(),2)&lt;&gt;0</formula>
    </cfRule>
  </conditionalFormatting>
  <conditionalFormatting sqref="A26:A38">
    <cfRule type="expression" dxfId="599" priority="15" stopIfTrue="1">
      <formula>MOD(ROW(),2)=0</formula>
    </cfRule>
    <cfRule type="expression" dxfId="598" priority="16" stopIfTrue="1">
      <formula>MOD(ROW(),2)&lt;&gt;0</formula>
    </cfRule>
  </conditionalFormatting>
  <conditionalFormatting sqref="B26:S38">
    <cfRule type="expression" dxfId="597" priority="17" stopIfTrue="1">
      <formula>MOD(ROW(),2)=0</formula>
    </cfRule>
    <cfRule type="expression" dxfId="596" priority="18" stopIfTrue="1">
      <formula>MOD(ROW(),2)&lt;&gt;0</formula>
    </cfRule>
  </conditionalFormatting>
  <conditionalFormatting sqref="B19">
    <cfRule type="expression" dxfId="595" priority="1" stopIfTrue="1">
      <formula>MOD(ROW(),2)=0</formula>
    </cfRule>
    <cfRule type="expression" dxfId="594" priority="2" stopIfTrue="1">
      <formula>MOD(ROW(),2)&lt;&gt;0</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50194-AF9B-420E-982F-3DF28EA99641}">
  <sheetPr codeName="Sheet8"/>
  <dimension ref="A1:C68"/>
  <sheetViews>
    <sheetView showGridLines="0"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x-201</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151</v>
      </c>
      <c r="C10" s="48"/>
    </row>
    <row r="11" spans="1:3" x14ac:dyDescent="0.2">
      <c r="A11" s="40" t="s">
        <v>139</v>
      </c>
      <c r="B11" s="48" t="s">
        <v>152</v>
      </c>
      <c r="C11" s="48"/>
    </row>
    <row r="12" spans="1:3" x14ac:dyDescent="0.2">
      <c r="A12" s="40" t="s">
        <v>140</v>
      </c>
      <c r="B12" s="48" t="s">
        <v>153</v>
      </c>
      <c r="C12" s="48"/>
    </row>
    <row r="13" spans="1:3" x14ac:dyDescent="0.2">
      <c r="A13" s="40" t="s">
        <v>475</v>
      </c>
      <c r="B13" s="48">
        <v>2</v>
      </c>
      <c r="C13" s="48"/>
    </row>
    <row r="14" spans="1:3" x14ac:dyDescent="0.2">
      <c r="A14" s="40" t="s">
        <v>142</v>
      </c>
      <c r="B14" s="48">
        <v>201</v>
      </c>
      <c r="C14" s="48"/>
    </row>
    <row r="15" spans="1:3" x14ac:dyDescent="0.2">
      <c r="A15" s="40" t="s">
        <v>476</v>
      </c>
      <c r="B15" s="48">
        <v>201</v>
      </c>
      <c r="C15" s="48"/>
    </row>
    <row r="16" spans="1:3" x14ac:dyDescent="0.2">
      <c r="A16" s="40" t="s">
        <v>144</v>
      </c>
      <c r="B16" s="48" t="s">
        <v>155</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18</v>
      </c>
      <c r="B27" s="44">
        <v>9.5299999999999994</v>
      </c>
      <c r="C27" s="44">
        <v>1.67</v>
      </c>
    </row>
    <row r="28" spans="1:3" x14ac:dyDescent="0.2">
      <c r="A28" s="43">
        <v>19</v>
      </c>
      <c r="B28" s="44">
        <v>9.7100000000000009</v>
      </c>
      <c r="C28" s="44">
        <v>1.74</v>
      </c>
    </row>
    <row r="29" spans="1:3" x14ac:dyDescent="0.2">
      <c r="A29" s="43">
        <v>20</v>
      </c>
      <c r="B29" s="44">
        <v>9.8800000000000008</v>
      </c>
      <c r="C29" s="44">
        <v>1.77</v>
      </c>
    </row>
    <row r="30" spans="1:3" x14ac:dyDescent="0.2">
      <c r="A30" s="43">
        <v>21</v>
      </c>
      <c r="B30" s="44">
        <v>10.06</v>
      </c>
      <c r="C30" s="44">
        <v>1.8</v>
      </c>
    </row>
    <row r="31" spans="1:3" x14ac:dyDescent="0.2">
      <c r="A31" s="43">
        <v>22</v>
      </c>
      <c r="B31" s="44">
        <v>10.25</v>
      </c>
      <c r="C31" s="44">
        <v>1.83</v>
      </c>
    </row>
    <row r="32" spans="1:3" x14ac:dyDescent="0.2">
      <c r="A32" s="43">
        <v>23</v>
      </c>
      <c r="B32" s="44">
        <v>10.43</v>
      </c>
      <c r="C32" s="44">
        <v>1.86</v>
      </c>
    </row>
    <row r="33" spans="1:3" x14ac:dyDescent="0.2">
      <c r="A33" s="43">
        <v>24</v>
      </c>
      <c r="B33" s="44">
        <v>10.62</v>
      </c>
      <c r="C33" s="44">
        <v>1.89</v>
      </c>
    </row>
    <row r="34" spans="1:3" x14ac:dyDescent="0.2">
      <c r="A34" s="43">
        <v>25</v>
      </c>
      <c r="B34" s="44">
        <v>10.82</v>
      </c>
      <c r="C34" s="44">
        <v>1.92</v>
      </c>
    </row>
    <row r="35" spans="1:3" x14ac:dyDescent="0.2">
      <c r="A35" s="43">
        <v>26</v>
      </c>
      <c r="B35" s="44">
        <v>11.01</v>
      </c>
      <c r="C35" s="44">
        <v>1.95</v>
      </c>
    </row>
    <row r="36" spans="1:3" x14ac:dyDescent="0.2">
      <c r="A36" s="43">
        <v>27</v>
      </c>
      <c r="B36" s="44">
        <v>11.22</v>
      </c>
      <c r="C36" s="44">
        <v>1.99</v>
      </c>
    </row>
    <row r="37" spans="1:3" x14ac:dyDescent="0.2">
      <c r="A37" s="43">
        <v>28</v>
      </c>
      <c r="B37" s="44">
        <v>11.42</v>
      </c>
      <c r="C37" s="44">
        <v>2.02</v>
      </c>
    </row>
    <row r="38" spans="1:3" x14ac:dyDescent="0.2">
      <c r="A38" s="43">
        <v>29</v>
      </c>
      <c r="B38" s="44">
        <v>11.63</v>
      </c>
      <c r="C38" s="44">
        <v>2.0499999999999998</v>
      </c>
    </row>
    <row r="39" spans="1:3" x14ac:dyDescent="0.2">
      <c r="A39" s="43">
        <v>30</v>
      </c>
      <c r="B39" s="44">
        <v>11.84</v>
      </c>
      <c r="C39" s="44">
        <v>2.09</v>
      </c>
    </row>
    <row r="40" spans="1:3" x14ac:dyDescent="0.2">
      <c r="A40" s="43">
        <v>31</v>
      </c>
      <c r="B40" s="44">
        <v>12.06</v>
      </c>
      <c r="C40" s="44">
        <v>2.12</v>
      </c>
    </row>
    <row r="41" spans="1:3" x14ac:dyDescent="0.2">
      <c r="A41" s="43">
        <v>32</v>
      </c>
      <c r="B41" s="44">
        <v>12.28</v>
      </c>
      <c r="C41" s="44">
        <v>2.16</v>
      </c>
    </row>
    <row r="42" spans="1:3" x14ac:dyDescent="0.2">
      <c r="A42" s="43">
        <v>33</v>
      </c>
      <c r="B42" s="44">
        <v>12.5</v>
      </c>
      <c r="C42" s="44">
        <v>2.2000000000000002</v>
      </c>
    </row>
    <row r="43" spans="1:3" x14ac:dyDescent="0.2">
      <c r="A43" s="43">
        <v>34</v>
      </c>
      <c r="B43" s="44">
        <v>12.73</v>
      </c>
      <c r="C43" s="44">
        <v>2.23</v>
      </c>
    </row>
    <row r="44" spans="1:3" x14ac:dyDescent="0.2">
      <c r="A44" s="43">
        <v>35</v>
      </c>
      <c r="B44" s="44">
        <v>12.96</v>
      </c>
      <c r="C44" s="44">
        <v>2.27</v>
      </c>
    </row>
    <row r="45" spans="1:3" x14ac:dyDescent="0.2">
      <c r="A45" s="43">
        <v>36</v>
      </c>
      <c r="B45" s="44">
        <v>13.2</v>
      </c>
      <c r="C45" s="44">
        <v>2.31</v>
      </c>
    </row>
    <row r="46" spans="1:3" x14ac:dyDescent="0.2">
      <c r="A46" s="43">
        <v>37</v>
      </c>
      <c r="B46" s="44">
        <v>13.44</v>
      </c>
      <c r="C46" s="44">
        <v>2.35</v>
      </c>
    </row>
    <row r="47" spans="1:3" x14ac:dyDescent="0.2">
      <c r="A47" s="43">
        <v>38</v>
      </c>
      <c r="B47" s="44">
        <v>13.68</v>
      </c>
      <c r="C47" s="44">
        <v>2.39</v>
      </c>
    </row>
    <row r="48" spans="1:3" x14ac:dyDescent="0.2">
      <c r="A48" s="43">
        <v>39</v>
      </c>
      <c r="B48" s="44">
        <v>13.93</v>
      </c>
      <c r="C48" s="44">
        <v>2.42</v>
      </c>
    </row>
    <row r="49" spans="1:3" x14ac:dyDescent="0.2">
      <c r="A49" s="43">
        <v>40</v>
      </c>
      <c r="B49" s="44">
        <v>14.19</v>
      </c>
      <c r="C49" s="44">
        <v>2.46</v>
      </c>
    </row>
    <row r="50" spans="1:3" x14ac:dyDescent="0.2">
      <c r="A50" s="43">
        <v>41</v>
      </c>
      <c r="B50" s="44">
        <v>14.45</v>
      </c>
      <c r="C50" s="44">
        <v>2.5</v>
      </c>
    </row>
    <row r="51" spans="1:3" x14ac:dyDescent="0.2">
      <c r="A51" s="43">
        <v>42</v>
      </c>
      <c r="B51" s="44">
        <v>14.72</v>
      </c>
      <c r="C51" s="44">
        <v>2.54</v>
      </c>
    </row>
    <row r="52" spans="1:3" x14ac:dyDescent="0.2">
      <c r="A52" s="43">
        <v>43</v>
      </c>
      <c r="B52" s="44">
        <v>14.99</v>
      </c>
      <c r="C52" s="44">
        <v>2.57</v>
      </c>
    </row>
    <row r="53" spans="1:3" x14ac:dyDescent="0.2">
      <c r="A53" s="43">
        <v>44</v>
      </c>
      <c r="B53" s="44">
        <v>15.27</v>
      </c>
      <c r="C53" s="44">
        <v>2.61</v>
      </c>
    </row>
    <row r="54" spans="1:3" x14ac:dyDescent="0.2">
      <c r="A54" s="43">
        <v>45</v>
      </c>
      <c r="B54" s="44">
        <v>15.55</v>
      </c>
      <c r="C54" s="44">
        <v>2.65</v>
      </c>
    </row>
    <row r="55" spans="1:3" x14ac:dyDescent="0.2">
      <c r="A55" s="43">
        <v>46</v>
      </c>
      <c r="B55" s="44">
        <v>15.85</v>
      </c>
      <c r="C55" s="44">
        <v>2.68</v>
      </c>
    </row>
    <row r="56" spans="1:3" x14ac:dyDescent="0.2">
      <c r="A56" s="43">
        <v>47</v>
      </c>
      <c r="B56" s="44">
        <v>16.149999999999999</v>
      </c>
      <c r="C56" s="44">
        <v>2.72</v>
      </c>
    </row>
    <row r="57" spans="1:3" x14ac:dyDescent="0.2">
      <c r="A57" s="43">
        <v>48</v>
      </c>
      <c r="B57" s="44">
        <v>16.45</v>
      </c>
      <c r="C57" s="44">
        <v>2.75</v>
      </c>
    </row>
    <row r="58" spans="1:3" x14ac:dyDescent="0.2">
      <c r="A58" s="43">
        <v>49</v>
      </c>
      <c r="B58" s="44">
        <v>16.77</v>
      </c>
      <c r="C58" s="44">
        <v>2.78</v>
      </c>
    </row>
    <row r="59" spans="1:3" x14ac:dyDescent="0.2">
      <c r="A59" s="43">
        <v>50</v>
      </c>
      <c r="B59" s="44">
        <v>17.09</v>
      </c>
      <c r="C59" s="44">
        <v>2.81</v>
      </c>
    </row>
    <row r="60" spans="1:3" x14ac:dyDescent="0.2">
      <c r="A60" s="43">
        <v>51</v>
      </c>
      <c r="B60" s="44">
        <v>17.420000000000002</v>
      </c>
      <c r="C60" s="44">
        <v>2.84</v>
      </c>
    </row>
    <row r="61" spans="1:3" x14ac:dyDescent="0.2">
      <c r="A61" s="43">
        <v>52</v>
      </c>
      <c r="B61" s="44">
        <v>17.760000000000002</v>
      </c>
      <c r="C61" s="44">
        <v>2.87</v>
      </c>
    </row>
    <row r="62" spans="1:3" x14ac:dyDescent="0.2">
      <c r="A62" s="43">
        <v>53</v>
      </c>
      <c r="B62" s="44">
        <v>18.11</v>
      </c>
      <c r="C62" s="44">
        <v>2.9</v>
      </c>
    </row>
    <row r="63" spans="1:3" x14ac:dyDescent="0.2">
      <c r="A63" s="43">
        <v>54</v>
      </c>
      <c r="B63" s="44">
        <v>18.47</v>
      </c>
      <c r="C63" s="44">
        <v>2.93</v>
      </c>
    </row>
    <row r="64" spans="1:3" x14ac:dyDescent="0.2">
      <c r="A64" s="43">
        <v>55</v>
      </c>
      <c r="B64" s="44">
        <v>18.850000000000001</v>
      </c>
      <c r="C64" s="44">
        <v>2.95</v>
      </c>
    </row>
    <row r="65" spans="1:3" x14ac:dyDescent="0.2">
      <c r="A65" s="43">
        <v>56</v>
      </c>
      <c r="B65" s="44">
        <v>19.239999999999998</v>
      </c>
      <c r="C65" s="44">
        <v>2.96</v>
      </c>
    </row>
    <row r="66" spans="1:3" x14ac:dyDescent="0.2">
      <c r="A66" s="43">
        <v>57</v>
      </c>
      <c r="B66" s="44">
        <v>19.64</v>
      </c>
      <c r="C66" s="44">
        <v>2.98</v>
      </c>
    </row>
    <row r="67" spans="1:3" x14ac:dyDescent="0.2">
      <c r="A67" s="43">
        <v>58</v>
      </c>
      <c r="B67" s="44">
        <v>20.05</v>
      </c>
      <c r="C67" s="44">
        <v>2.99</v>
      </c>
    </row>
    <row r="68" spans="1:3" x14ac:dyDescent="0.2">
      <c r="A68" s="43">
        <v>59</v>
      </c>
      <c r="B68" s="44">
        <v>20.48</v>
      </c>
      <c r="C68" s="44">
        <v>3</v>
      </c>
    </row>
  </sheetData>
  <sheetProtection algorithmName="SHA-512" hashValue="ba1UPDdz2jHbKwbMrGLRwGeUkX16dje8J9do7mbc3bP00MFavMJMU1u6sg8dhYrN4sC1rCMNtCC6qUtoNgA5hw==" saltValue="q5NY89+At/qVu0R+WqLmhw==" spinCount="100000" sheet="1" objects="1" scenarios="1"/>
  <conditionalFormatting sqref="A6:A21">
    <cfRule type="expression" dxfId="1225" priority="9" stopIfTrue="1">
      <formula>MOD(ROW(),2)=0</formula>
    </cfRule>
    <cfRule type="expression" dxfId="1224" priority="10" stopIfTrue="1">
      <formula>MOD(ROW(),2)&lt;&gt;0</formula>
    </cfRule>
  </conditionalFormatting>
  <conditionalFormatting sqref="B6:C21">
    <cfRule type="expression" dxfId="1223" priority="11" stopIfTrue="1">
      <formula>MOD(ROW(),2)=0</formula>
    </cfRule>
    <cfRule type="expression" dxfId="1222" priority="12" stopIfTrue="1">
      <formula>MOD(ROW(),2)&lt;&gt;0</formula>
    </cfRule>
  </conditionalFormatting>
  <conditionalFormatting sqref="A26:A68">
    <cfRule type="expression" dxfId="1221" priority="13" stopIfTrue="1">
      <formula>MOD(ROW(),2)=0</formula>
    </cfRule>
    <cfRule type="expression" dxfId="1220" priority="14" stopIfTrue="1">
      <formula>MOD(ROW(),2)&lt;&gt;0</formula>
    </cfRule>
  </conditionalFormatting>
  <conditionalFormatting sqref="B26:C68">
    <cfRule type="expression" dxfId="1219" priority="15" stopIfTrue="1">
      <formula>MOD(ROW(),2)=0</formula>
    </cfRule>
    <cfRule type="expression" dxfId="1218" priority="16" stopIfTrue="1">
      <formula>MOD(ROW(),2)&lt;&gt;0</formula>
    </cfRule>
  </conditionalFormatting>
  <pageMargins left="0.7" right="0.7" top="0.75" bottom="0.75" header="0.3" footer="0.3"/>
  <tableParts count="1">
    <tablePart r:id="rId1"/>
  </tablePart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23F61-8C6B-45FD-9B9E-2E193E152E6D}">
  <sheetPr codeName="Sheet62"/>
  <dimension ref="A1:AP38"/>
  <sheetViews>
    <sheetView showGridLines="0" workbookViewId="0">
      <selection activeCell="A6" sqref="A6"/>
    </sheetView>
  </sheetViews>
  <sheetFormatPr defaultRowHeight="12.75" x14ac:dyDescent="0.2"/>
  <cols>
    <col min="1" max="1" width="31.7109375" customWidth="1"/>
    <col min="2" max="42" width="22.7109375" customWidth="1"/>
  </cols>
  <sheetData>
    <row r="1" spans="1:42" s="1" customFormat="1" ht="20.25" x14ac:dyDescent="0.3">
      <c r="A1" s="2" t="s">
        <v>0</v>
      </c>
    </row>
    <row r="2" spans="1:42" s="1" customFormat="1" ht="15.75" x14ac:dyDescent="0.25">
      <c r="A2" s="30" t="s">
        <v>1</v>
      </c>
      <c r="B2" s="3" t="str">
        <f>wb_title</f>
        <v>Police_EW - Consolidated Factor Spreadsheet</v>
      </c>
    </row>
    <row r="3" spans="1:42" s="1" customFormat="1" ht="15.75" x14ac:dyDescent="0.25">
      <c r="A3" s="30" t="s">
        <v>2</v>
      </c>
      <c r="B3" s="3" t="str">
        <f>TABLE_FACTOR_TYPE_1 &amp; " - x-" &amp; TABLE_SERIES_NUMBER_1</f>
        <v>Pension Debit - x-326</v>
      </c>
    </row>
    <row r="6" spans="1:42"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row>
    <row r="7" spans="1:42"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row>
    <row r="8" spans="1:42" x14ac:dyDescent="0.2">
      <c r="A8" s="40" t="s">
        <v>137</v>
      </c>
      <c r="B8" s="48">
        <v>1987</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row>
    <row r="9" spans="1:42"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row>
    <row r="10" spans="1:42" x14ac:dyDescent="0.2">
      <c r="A10" s="40" t="s">
        <v>6</v>
      </c>
      <c r="B10" s="48" t="s">
        <v>305</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row>
    <row r="11" spans="1:42"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row>
    <row r="12" spans="1:42" x14ac:dyDescent="0.2">
      <c r="A12" s="40" t="s">
        <v>140</v>
      </c>
      <c r="B12" s="48" t="s">
        <v>294</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row>
    <row r="13" spans="1:42"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row>
    <row r="14" spans="1:42" x14ac:dyDescent="0.2">
      <c r="A14" s="40" t="s">
        <v>142</v>
      </c>
      <c r="B14" s="48">
        <v>326</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row>
    <row r="15" spans="1:42" x14ac:dyDescent="0.2">
      <c r="A15" s="40" t="s">
        <v>476</v>
      </c>
      <c r="B15" s="48">
        <v>326</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row>
    <row r="16" spans="1:42" x14ac:dyDescent="0.2">
      <c r="A16" s="40" t="s">
        <v>144</v>
      </c>
      <c r="B16" s="48" t="s">
        <v>307</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row>
    <row r="17" spans="1:42"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row>
    <row r="18" spans="1:42"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row>
    <row r="19" spans="1:42"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row>
    <row r="20" spans="1:42"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row>
    <row r="21" spans="1:42"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row>
    <row r="23" spans="1:42" x14ac:dyDescent="0.2">
      <c r="A23" s="23" t="str">
        <f>HYPERLINK("#'Factor List'!A1", "Back to Factor List")</f>
        <v>Back to Factor List</v>
      </c>
      <c r="B23" s="23" t="str">
        <f>HYPERLINK("#'Assumptions'!A1", "Assumptions")</f>
        <v>Assumptions</v>
      </c>
    </row>
    <row r="26" spans="1:4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c r="AG26" s="60">
        <v>56</v>
      </c>
      <c r="AH26" s="60">
        <v>57</v>
      </c>
      <c r="AI26" s="60">
        <v>58</v>
      </c>
      <c r="AJ26" s="60">
        <v>59</v>
      </c>
      <c r="AK26" s="60">
        <v>60</v>
      </c>
      <c r="AL26" s="60">
        <v>61</v>
      </c>
      <c r="AM26" s="60">
        <v>62</v>
      </c>
      <c r="AN26" s="60">
        <v>63</v>
      </c>
      <c r="AO26" s="60">
        <v>64</v>
      </c>
      <c r="AP26" s="60">
        <v>65</v>
      </c>
    </row>
    <row r="27" spans="1:42" x14ac:dyDescent="0.2">
      <c r="A27" s="43">
        <v>0</v>
      </c>
      <c r="B27" s="44">
        <v>12.51</v>
      </c>
      <c r="C27" s="44">
        <v>12.74</v>
      </c>
      <c r="D27" s="44">
        <v>12.97</v>
      </c>
      <c r="E27" s="44">
        <v>13.21</v>
      </c>
      <c r="F27" s="44">
        <v>13.44</v>
      </c>
      <c r="G27" s="44">
        <v>13.69</v>
      </c>
      <c r="H27" s="44">
        <v>13.94</v>
      </c>
      <c r="I27" s="44">
        <v>14.19</v>
      </c>
      <c r="J27" s="44">
        <v>14.45</v>
      </c>
      <c r="K27" s="44">
        <v>14.71</v>
      </c>
      <c r="L27" s="44">
        <v>14.98</v>
      </c>
      <c r="M27" s="44">
        <v>15.25</v>
      </c>
      <c r="N27" s="44">
        <v>15.53</v>
      </c>
      <c r="O27" s="44">
        <v>15.82</v>
      </c>
      <c r="P27" s="44">
        <v>16.11</v>
      </c>
      <c r="Q27" s="44">
        <v>16.399999999999999</v>
      </c>
      <c r="R27" s="44">
        <v>16.71</v>
      </c>
      <c r="S27" s="44">
        <v>17.02</v>
      </c>
      <c r="T27" s="44">
        <v>17.329999999999998</v>
      </c>
      <c r="U27" s="44">
        <v>17.66</v>
      </c>
      <c r="V27" s="44">
        <v>17.989999999999998</v>
      </c>
      <c r="W27" s="44">
        <v>18.329999999999998</v>
      </c>
      <c r="X27" s="44">
        <v>18.690000000000001</v>
      </c>
      <c r="Y27" s="44">
        <v>19.05</v>
      </c>
      <c r="Z27" s="44">
        <v>19.420000000000002</v>
      </c>
      <c r="AA27" s="44">
        <v>19.809999999999999</v>
      </c>
      <c r="AB27" s="44">
        <v>20.2</v>
      </c>
      <c r="AC27" s="44">
        <v>20.61</v>
      </c>
      <c r="AD27" s="44">
        <v>21.03</v>
      </c>
      <c r="AE27" s="44">
        <v>21.47</v>
      </c>
      <c r="AF27" s="44">
        <v>21.93</v>
      </c>
      <c r="AG27" s="44">
        <v>22.41</v>
      </c>
      <c r="AH27" s="44">
        <v>22.9</v>
      </c>
      <c r="AI27" s="44">
        <v>23.41</v>
      </c>
      <c r="AJ27" s="44">
        <v>23.94</v>
      </c>
      <c r="AK27" s="44">
        <v>24.48</v>
      </c>
      <c r="AL27" s="44">
        <v>25.05</v>
      </c>
      <c r="AM27" s="44">
        <v>25.63</v>
      </c>
      <c r="AN27" s="44">
        <v>26.23</v>
      </c>
      <c r="AO27" s="44">
        <v>26.85</v>
      </c>
      <c r="AP27" s="44">
        <v>27.5</v>
      </c>
    </row>
    <row r="28" spans="1:42" x14ac:dyDescent="0.2">
      <c r="A28" s="43">
        <v>1</v>
      </c>
      <c r="B28" s="44">
        <v>12.53</v>
      </c>
      <c r="C28" s="44">
        <v>12.76</v>
      </c>
      <c r="D28" s="44">
        <v>12.99</v>
      </c>
      <c r="E28" s="44">
        <v>13.23</v>
      </c>
      <c r="F28" s="44">
        <v>13.47</v>
      </c>
      <c r="G28" s="44">
        <v>13.71</v>
      </c>
      <c r="H28" s="44">
        <v>13.96</v>
      </c>
      <c r="I28" s="44">
        <v>14.21</v>
      </c>
      <c r="J28" s="44">
        <v>14.47</v>
      </c>
      <c r="K28" s="44">
        <v>14.73</v>
      </c>
      <c r="L28" s="44">
        <v>15</v>
      </c>
      <c r="M28" s="44">
        <v>15.28</v>
      </c>
      <c r="N28" s="44">
        <v>15.56</v>
      </c>
      <c r="O28" s="44">
        <v>15.84</v>
      </c>
      <c r="P28" s="44">
        <v>16.13</v>
      </c>
      <c r="Q28" s="44">
        <v>16.43</v>
      </c>
      <c r="R28" s="44">
        <v>16.73</v>
      </c>
      <c r="S28" s="44">
        <v>17.04</v>
      </c>
      <c r="T28" s="44">
        <v>17.36</v>
      </c>
      <c r="U28" s="44">
        <v>17.690000000000001</v>
      </c>
      <c r="V28" s="44">
        <v>18.02</v>
      </c>
      <c r="W28" s="44">
        <v>18.36</v>
      </c>
      <c r="X28" s="44">
        <v>18.72</v>
      </c>
      <c r="Y28" s="44">
        <v>19.079999999999998</v>
      </c>
      <c r="Z28" s="44">
        <v>19.46</v>
      </c>
      <c r="AA28" s="44">
        <v>19.84</v>
      </c>
      <c r="AB28" s="44">
        <v>20.239999999999998</v>
      </c>
      <c r="AC28" s="44">
        <v>20.65</v>
      </c>
      <c r="AD28" s="44">
        <v>21.07</v>
      </c>
      <c r="AE28" s="44">
        <v>21.51</v>
      </c>
      <c r="AF28" s="44">
        <v>21.97</v>
      </c>
      <c r="AG28" s="44">
        <v>22.45</v>
      </c>
      <c r="AH28" s="44">
        <v>22.95</v>
      </c>
      <c r="AI28" s="44">
        <v>23.46</v>
      </c>
      <c r="AJ28" s="44">
        <v>23.99</v>
      </c>
      <c r="AK28" s="44">
        <v>24.53</v>
      </c>
      <c r="AL28" s="44">
        <v>25.1</v>
      </c>
      <c r="AM28" s="44">
        <v>25.68</v>
      </c>
      <c r="AN28" s="44">
        <v>26.28</v>
      </c>
      <c r="AO28" s="44">
        <v>26.91</v>
      </c>
      <c r="AP28" s="44"/>
    </row>
    <row r="29" spans="1:42" x14ac:dyDescent="0.2">
      <c r="A29" s="43">
        <v>2</v>
      </c>
      <c r="B29" s="44">
        <v>12.55</v>
      </c>
      <c r="C29" s="44">
        <v>12.78</v>
      </c>
      <c r="D29" s="44">
        <v>13.01</v>
      </c>
      <c r="E29" s="44">
        <v>13.25</v>
      </c>
      <c r="F29" s="44">
        <v>13.49</v>
      </c>
      <c r="G29" s="44">
        <v>13.73</v>
      </c>
      <c r="H29" s="44">
        <v>13.98</v>
      </c>
      <c r="I29" s="44">
        <v>14.23</v>
      </c>
      <c r="J29" s="44">
        <v>14.49</v>
      </c>
      <c r="K29" s="44">
        <v>14.76</v>
      </c>
      <c r="L29" s="44">
        <v>15.03</v>
      </c>
      <c r="M29" s="44">
        <v>15.3</v>
      </c>
      <c r="N29" s="44">
        <v>15.58</v>
      </c>
      <c r="O29" s="44">
        <v>15.86</v>
      </c>
      <c r="P29" s="44">
        <v>16.16</v>
      </c>
      <c r="Q29" s="44">
        <v>16.45</v>
      </c>
      <c r="R29" s="44">
        <v>16.760000000000002</v>
      </c>
      <c r="S29" s="44">
        <v>17.07</v>
      </c>
      <c r="T29" s="44">
        <v>17.39</v>
      </c>
      <c r="U29" s="44">
        <v>17.71</v>
      </c>
      <c r="V29" s="44">
        <v>18.05</v>
      </c>
      <c r="W29" s="44">
        <v>18.39</v>
      </c>
      <c r="X29" s="44">
        <v>18.75</v>
      </c>
      <c r="Y29" s="44">
        <v>19.11</v>
      </c>
      <c r="Z29" s="44">
        <v>19.489999999999998</v>
      </c>
      <c r="AA29" s="44">
        <v>19.87</v>
      </c>
      <c r="AB29" s="44">
        <v>20.27</v>
      </c>
      <c r="AC29" s="44">
        <v>20.68</v>
      </c>
      <c r="AD29" s="44">
        <v>21.1</v>
      </c>
      <c r="AE29" s="44">
        <v>21.55</v>
      </c>
      <c r="AF29" s="44">
        <v>22.01</v>
      </c>
      <c r="AG29" s="44">
        <v>22.49</v>
      </c>
      <c r="AH29" s="44">
        <v>22.99</v>
      </c>
      <c r="AI29" s="44">
        <v>23.5</v>
      </c>
      <c r="AJ29" s="44">
        <v>24.03</v>
      </c>
      <c r="AK29" s="44">
        <v>24.58</v>
      </c>
      <c r="AL29" s="44">
        <v>25.14</v>
      </c>
      <c r="AM29" s="44">
        <v>25.73</v>
      </c>
      <c r="AN29" s="44">
        <v>26.34</v>
      </c>
      <c r="AO29" s="44">
        <v>26.96</v>
      </c>
      <c r="AP29" s="44"/>
    </row>
    <row r="30" spans="1:42" x14ac:dyDescent="0.2">
      <c r="A30" s="43">
        <v>3</v>
      </c>
      <c r="B30" s="44">
        <v>12.57</v>
      </c>
      <c r="C30" s="44">
        <v>12.8</v>
      </c>
      <c r="D30" s="44">
        <v>13.03</v>
      </c>
      <c r="E30" s="44">
        <v>13.27</v>
      </c>
      <c r="F30" s="44">
        <v>13.51</v>
      </c>
      <c r="G30" s="44">
        <v>13.75</v>
      </c>
      <c r="H30" s="44">
        <v>14</v>
      </c>
      <c r="I30" s="44">
        <v>14.26</v>
      </c>
      <c r="J30" s="44">
        <v>14.51</v>
      </c>
      <c r="K30" s="44">
        <v>14.78</v>
      </c>
      <c r="L30" s="44">
        <v>15.05</v>
      </c>
      <c r="M30" s="44">
        <v>15.32</v>
      </c>
      <c r="N30" s="44">
        <v>15.6</v>
      </c>
      <c r="O30" s="44">
        <v>15.89</v>
      </c>
      <c r="P30" s="44">
        <v>16.18</v>
      </c>
      <c r="Q30" s="44">
        <v>16.48</v>
      </c>
      <c r="R30" s="44">
        <v>16.78</v>
      </c>
      <c r="S30" s="44">
        <v>17.100000000000001</v>
      </c>
      <c r="T30" s="44">
        <v>17.420000000000002</v>
      </c>
      <c r="U30" s="44">
        <v>17.739999999999998</v>
      </c>
      <c r="V30" s="44">
        <v>18.079999999999998</v>
      </c>
      <c r="W30" s="44">
        <v>18.420000000000002</v>
      </c>
      <c r="X30" s="44">
        <v>18.78</v>
      </c>
      <c r="Y30" s="44">
        <v>19.14</v>
      </c>
      <c r="Z30" s="44">
        <v>19.52</v>
      </c>
      <c r="AA30" s="44">
        <v>19.91</v>
      </c>
      <c r="AB30" s="44">
        <v>20.3</v>
      </c>
      <c r="AC30" s="44">
        <v>20.72</v>
      </c>
      <c r="AD30" s="44">
        <v>21.14</v>
      </c>
      <c r="AE30" s="44">
        <v>21.59</v>
      </c>
      <c r="AF30" s="44">
        <v>22.05</v>
      </c>
      <c r="AG30" s="44">
        <v>22.53</v>
      </c>
      <c r="AH30" s="44">
        <v>23.03</v>
      </c>
      <c r="AI30" s="44">
        <v>23.55</v>
      </c>
      <c r="AJ30" s="44">
        <v>24.08</v>
      </c>
      <c r="AK30" s="44">
        <v>24.63</v>
      </c>
      <c r="AL30" s="44">
        <v>25.19</v>
      </c>
      <c r="AM30" s="44">
        <v>25.78</v>
      </c>
      <c r="AN30" s="44">
        <v>26.39</v>
      </c>
      <c r="AO30" s="44">
        <v>27.01</v>
      </c>
      <c r="AP30" s="44"/>
    </row>
    <row r="31" spans="1:42" x14ac:dyDescent="0.2">
      <c r="A31" s="43">
        <v>4</v>
      </c>
      <c r="B31" s="44">
        <v>12.59</v>
      </c>
      <c r="C31" s="44">
        <v>12.82</v>
      </c>
      <c r="D31" s="44">
        <v>13.05</v>
      </c>
      <c r="E31" s="44">
        <v>13.29</v>
      </c>
      <c r="F31" s="44">
        <v>13.53</v>
      </c>
      <c r="G31" s="44">
        <v>13.77</v>
      </c>
      <c r="H31" s="44">
        <v>14.02</v>
      </c>
      <c r="I31" s="44">
        <v>14.28</v>
      </c>
      <c r="J31" s="44">
        <v>14.54</v>
      </c>
      <c r="K31" s="44">
        <v>14.8</v>
      </c>
      <c r="L31" s="44">
        <v>15.07</v>
      </c>
      <c r="M31" s="44">
        <v>15.35</v>
      </c>
      <c r="N31" s="44">
        <v>15.63</v>
      </c>
      <c r="O31" s="44">
        <v>15.91</v>
      </c>
      <c r="P31" s="44">
        <v>16.21</v>
      </c>
      <c r="Q31" s="44">
        <v>16.5</v>
      </c>
      <c r="R31" s="44">
        <v>16.809999999999999</v>
      </c>
      <c r="S31" s="44">
        <v>17.12</v>
      </c>
      <c r="T31" s="44">
        <v>17.440000000000001</v>
      </c>
      <c r="U31" s="44">
        <v>17.77</v>
      </c>
      <c r="V31" s="44">
        <v>18.11</v>
      </c>
      <c r="W31" s="44">
        <v>18.45</v>
      </c>
      <c r="X31" s="44">
        <v>18.809999999999999</v>
      </c>
      <c r="Y31" s="44">
        <v>19.170000000000002</v>
      </c>
      <c r="Z31" s="44">
        <v>19.55</v>
      </c>
      <c r="AA31" s="44">
        <v>19.940000000000001</v>
      </c>
      <c r="AB31" s="44">
        <v>20.34</v>
      </c>
      <c r="AC31" s="44">
        <v>20.75</v>
      </c>
      <c r="AD31" s="44">
        <v>21.18</v>
      </c>
      <c r="AE31" s="44">
        <v>21.62</v>
      </c>
      <c r="AF31" s="44">
        <v>22.09</v>
      </c>
      <c r="AG31" s="44">
        <v>22.57</v>
      </c>
      <c r="AH31" s="44">
        <v>23.07</v>
      </c>
      <c r="AI31" s="44">
        <v>23.59</v>
      </c>
      <c r="AJ31" s="44">
        <v>24.12</v>
      </c>
      <c r="AK31" s="44">
        <v>24.67</v>
      </c>
      <c r="AL31" s="44">
        <v>25.24</v>
      </c>
      <c r="AM31" s="44">
        <v>25.83</v>
      </c>
      <c r="AN31" s="44">
        <v>26.44</v>
      </c>
      <c r="AO31" s="44">
        <v>27.07</v>
      </c>
      <c r="AP31" s="44"/>
    </row>
    <row r="32" spans="1:42" x14ac:dyDescent="0.2">
      <c r="A32" s="43">
        <v>5</v>
      </c>
      <c r="B32" s="44">
        <v>12.61</v>
      </c>
      <c r="C32" s="44">
        <v>12.83</v>
      </c>
      <c r="D32" s="44">
        <v>13.07</v>
      </c>
      <c r="E32" s="44">
        <v>13.31</v>
      </c>
      <c r="F32" s="44">
        <v>13.55</v>
      </c>
      <c r="G32" s="44">
        <v>13.79</v>
      </c>
      <c r="H32" s="44">
        <v>14.04</v>
      </c>
      <c r="I32" s="44">
        <v>14.3</v>
      </c>
      <c r="J32" s="44">
        <v>14.56</v>
      </c>
      <c r="K32" s="44">
        <v>14.82</v>
      </c>
      <c r="L32" s="44">
        <v>15.09</v>
      </c>
      <c r="M32" s="44">
        <v>15.37</v>
      </c>
      <c r="N32" s="44">
        <v>15.65</v>
      </c>
      <c r="O32" s="44">
        <v>15.94</v>
      </c>
      <c r="P32" s="44">
        <v>16.23</v>
      </c>
      <c r="Q32" s="44">
        <v>16.53</v>
      </c>
      <c r="R32" s="44">
        <v>16.84</v>
      </c>
      <c r="S32" s="44">
        <v>17.149999999999999</v>
      </c>
      <c r="T32" s="44">
        <v>17.47</v>
      </c>
      <c r="U32" s="44">
        <v>17.8</v>
      </c>
      <c r="V32" s="44">
        <v>18.13</v>
      </c>
      <c r="W32" s="44">
        <v>18.48</v>
      </c>
      <c r="X32" s="44">
        <v>18.84</v>
      </c>
      <c r="Y32" s="44">
        <v>19.21</v>
      </c>
      <c r="Z32" s="44">
        <v>19.579999999999998</v>
      </c>
      <c r="AA32" s="44">
        <v>19.97</v>
      </c>
      <c r="AB32" s="44">
        <v>20.37</v>
      </c>
      <c r="AC32" s="44">
        <v>20.79</v>
      </c>
      <c r="AD32" s="44">
        <v>21.21</v>
      </c>
      <c r="AE32" s="44">
        <v>21.66</v>
      </c>
      <c r="AF32" s="44">
        <v>22.13</v>
      </c>
      <c r="AG32" s="44">
        <v>22.62</v>
      </c>
      <c r="AH32" s="44">
        <v>23.12</v>
      </c>
      <c r="AI32" s="44">
        <v>23.63</v>
      </c>
      <c r="AJ32" s="44">
        <v>24.17</v>
      </c>
      <c r="AK32" s="44">
        <v>24.72</v>
      </c>
      <c r="AL32" s="44">
        <v>25.29</v>
      </c>
      <c r="AM32" s="44">
        <v>25.88</v>
      </c>
      <c r="AN32" s="44">
        <v>26.49</v>
      </c>
      <c r="AO32" s="44">
        <v>27.12</v>
      </c>
      <c r="AP32" s="44"/>
    </row>
    <row r="33" spans="1:42" x14ac:dyDescent="0.2">
      <c r="A33" s="43">
        <v>6</v>
      </c>
      <c r="B33" s="44">
        <v>12.63</v>
      </c>
      <c r="C33" s="44">
        <v>12.85</v>
      </c>
      <c r="D33" s="44">
        <v>13.09</v>
      </c>
      <c r="E33" s="44">
        <v>13.33</v>
      </c>
      <c r="F33" s="44">
        <v>13.57</v>
      </c>
      <c r="G33" s="44">
        <v>13.81</v>
      </c>
      <c r="H33" s="44">
        <v>14.06</v>
      </c>
      <c r="I33" s="44">
        <v>14.32</v>
      </c>
      <c r="J33" s="44">
        <v>14.58</v>
      </c>
      <c r="K33" s="44">
        <v>14.85</v>
      </c>
      <c r="L33" s="44">
        <v>15.12</v>
      </c>
      <c r="M33" s="44">
        <v>15.39</v>
      </c>
      <c r="N33" s="44">
        <v>15.67</v>
      </c>
      <c r="O33" s="44">
        <v>15.96</v>
      </c>
      <c r="P33" s="44">
        <v>16.25</v>
      </c>
      <c r="Q33" s="44">
        <v>16.559999999999999</v>
      </c>
      <c r="R33" s="44">
        <v>16.86</v>
      </c>
      <c r="S33" s="44">
        <v>17.18</v>
      </c>
      <c r="T33" s="44">
        <v>17.5</v>
      </c>
      <c r="U33" s="44">
        <v>17.829999999999998</v>
      </c>
      <c r="V33" s="44">
        <v>18.16</v>
      </c>
      <c r="W33" s="44">
        <v>18.510000000000002</v>
      </c>
      <c r="X33" s="44">
        <v>18.87</v>
      </c>
      <c r="Y33" s="44">
        <v>19.239999999999998</v>
      </c>
      <c r="Z33" s="44">
        <v>19.62</v>
      </c>
      <c r="AA33" s="44">
        <v>20.010000000000002</v>
      </c>
      <c r="AB33" s="44">
        <v>20.41</v>
      </c>
      <c r="AC33" s="44">
        <v>20.82</v>
      </c>
      <c r="AD33" s="44">
        <v>21.25</v>
      </c>
      <c r="AE33" s="44">
        <v>21.7</v>
      </c>
      <c r="AF33" s="44">
        <v>22.17</v>
      </c>
      <c r="AG33" s="44">
        <v>22.66</v>
      </c>
      <c r="AH33" s="44">
        <v>23.16</v>
      </c>
      <c r="AI33" s="44">
        <v>23.68</v>
      </c>
      <c r="AJ33" s="44">
        <v>24.21</v>
      </c>
      <c r="AK33" s="44">
        <v>24.77</v>
      </c>
      <c r="AL33" s="44">
        <v>25.34</v>
      </c>
      <c r="AM33" s="44">
        <v>25.93</v>
      </c>
      <c r="AN33" s="44">
        <v>26.54</v>
      </c>
      <c r="AO33" s="44">
        <v>27.18</v>
      </c>
      <c r="AP33" s="44"/>
    </row>
    <row r="34" spans="1:42" x14ac:dyDescent="0.2">
      <c r="A34" s="43">
        <v>7</v>
      </c>
      <c r="B34" s="44">
        <v>12.64</v>
      </c>
      <c r="C34" s="44">
        <v>12.87</v>
      </c>
      <c r="D34" s="44">
        <v>13.11</v>
      </c>
      <c r="E34" s="44">
        <v>13.35</v>
      </c>
      <c r="F34" s="44">
        <v>13.59</v>
      </c>
      <c r="G34" s="44">
        <v>13.83</v>
      </c>
      <c r="H34" s="44">
        <v>14.09</v>
      </c>
      <c r="I34" s="44">
        <v>14.34</v>
      </c>
      <c r="J34" s="44">
        <v>14.6</v>
      </c>
      <c r="K34" s="44">
        <v>14.87</v>
      </c>
      <c r="L34" s="44">
        <v>15.14</v>
      </c>
      <c r="M34" s="44">
        <v>15.42</v>
      </c>
      <c r="N34" s="44">
        <v>15.7</v>
      </c>
      <c r="O34" s="44">
        <v>15.99</v>
      </c>
      <c r="P34" s="44">
        <v>16.28</v>
      </c>
      <c r="Q34" s="44">
        <v>16.579999999999998</v>
      </c>
      <c r="R34" s="44">
        <v>16.89</v>
      </c>
      <c r="S34" s="44">
        <v>17.2</v>
      </c>
      <c r="T34" s="44">
        <v>17.52</v>
      </c>
      <c r="U34" s="44">
        <v>17.850000000000001</v>
      </c>
      <c r="V34" s="44">
        <v>18.190000000000001</v>
      </c>
      <c r="W34" s="44">
        <v>18.54</v>
      </c>
      <c r="X34" s="44">
        <v>18.899999999999999</v>
      </c>
      <c r="Y34" s="44">
        <v>19.27</v>
      </c>
      <c r="Z34" s="44">
        <v>19.649999999999999</v>
      </c>
      <c r="AA34" s="44">
        <v>20.04</v>
      </c>
      <c r="AB34" s="44">
        <v>20.440000000000001</v>
      </c>
      <c r="AC34" s="44">
        <v>20.86</v>
      </c>
      <c r="AD34" s="44">
        <v>21.29</v>
      </c>
      <c r="AE34" s="44">
        <v>21.74</v>
      </c>
      <c r="AF34" s="44">
        <v>22.21</v>
      </c>
      <c r="AG34" s="44">
        <v>22.7</v>
      </c>
      <c r="AH34" s="44">
        <v>23.2</v>
      </c>
      <c r="AI34" s="44">
        <v>23.72</v>
      </c>
      <c r="AJ34" s="44">
        <v>24.26</v>
      </c>
      <c r="AK34" s="44">
        <v>24.81</v>
      </c>
      <c r="AL34" s="44">
        <v>25.39</v>
      </c>
      <c r="AM34" s="44">
        <v>25.98</v>
      </c>
      <c r="AN34" s="44">
        <v>26.6</v>
      </c>
      <c r="AO34" s="44">
        <v>27.23</v>
      </c>
      <c r="AP34" s="44"/>
    </row>
    <row r="35" spans="1:42" x14ac:dyDescent="0.2">
      <c r="A35" s="43">
        <v>8</v>
      </c>
      <c r="B35" s="44">
        <v>12.66</v>
      </c>
      <c r="C35" s="44">
        <v>12.89</v>
      </c>
      <c r="D35" s="44">
        <v>13.13</v>
      </c>
      <c r="E35" s="44">
        <v>13.37</v>
      </c>
      <c r="F35" s="44">
        <v>13.61</v>
      </c>
      <c r="G35" s="44">
        <v>13.85</v>
      </c>
      <c r="H35" s="44">
        <v>14.11</v>
      </c>
      <c r="I35" s="44">
        <v>14.36</v>
      </c>
      <c r="J35" s="44">
        <v>14.62</v>
      </c>
      <c r="K35" s="44">
        <v>14.89</v>
      </c>
      <c r="L35" s="44">
        <v>15.16</v>
      </c>
      <c r="M35" s="44">
        <v>15.44</v>
      </c>
      <c r="N35" s="44">
        <v>15.72</v>
      </c>
      <c r="O35" s="44">
        <v>16.010000000000002</v>
      </c>
      <c r="P35" s="44">
        <v>16.3</v>
      </c>
      <c r="Q35" s="44">
        <v>16.61</v>
      </c>
      <c r="R35" s="44">
        <v>16.91</v>
      </c>
      <c r="S35" s="44">
        <v>17.23</v>
      </c>
      <c r="T35" s="44">
        <v>17.55</v>
      </c>
      <c r="U35" s="44">
        <v>17.88</v>
      </c>
      <c r="V35" s="44">
        <v>18.22</v>
      </c>
      <c r="W35" s="44">
        <v>18.57</v>
      </c>
      <c r="X35" s="44">
        <v>18.93</v>
      </c>
      <c r="Y35" s="44">
        <v>19.3</v>
      </c>
      <c r="Z35" s="44">
        <v>19.68</v>
      </c>
      <c r="AA35" s="44">
        <v>20.07</v>
      </c>
      <c r="AB35" s="44">
        <v>20.47</v>
      </c>
      <c r="AC35" s="44">
        <v>20.89</v>
      </c>
      <c r="AD35" s="44">
        <v>21.32</v>
      </c>
      <c r="AE35" s="44">
        <v>21.78</v>
      </c>
      <c r="AF35" s="44">
        <v>22.25</v>
      </c>
      <c r="AG35" s="44">
        <v>22.74</v>
      </c>
      <c r="AH35" s="44">
        <v>23.24</v>
      </c>
      <c r="AI35" s="44">
        <v>23.77</v>
      </c>
      <c r="AJ35" s="44">
        <v>24.3</v>
      </c>
      <c r="AK35" s="44">
        <v>24.86</v>
      </c>
      <c r="AL35" s="44">
        <v>25.44</v>
      </c>
      <c r="AM35" s="44">
        <v>26.03</v>
      </c>
      <c r="AN35" s="44">
        <v>26.65</v>
      </c>
      <c r="AO35" s="44">
        <v>27.28</v>
      </c>
      <c r="AP35" s="44"/>
    </row>
    <row r="36" spans="1:42" x14ac:dyDescent="0.2">
      <c r="A36" s="43">
        <v>9</v>
      </c>
      <c r="B36" s="44">
        <v>12.68</v>
      </c>
      <c r="C36" s="44">
        <v>12.91</v>
      </c>
      <c r="D36" s="44">
        <v>13.15</v>
      </c>
      <c r="E36" s="44">
        <v>13.38</v>
      </c>
      <c r="F36" s="44">
        <v>13.63</v>
      </c>
      <c r="G36" s="44">
        <v>13.88</v>
      </c>
      <c r="H36" s="44">
        <v>14.13</v>
      </c>
      <c r="I36" s="44">
        <v>14.38</v>
      </c>
      <c r="J36" s="44">
        <v>14.65</v>
      </c>
      <c r="K36" s="44">
        <v>14.91</v>
      </c>
      <c r="L36" s="44">
        <v>15.18</v>
      </c>
      <c r="M36" s="44">
        <v>15.46</v>
      </c>
      <c r="N36" s="44">
        <v>15.74</v>
      </c>
      <c r="O36" s="44">
        <v>16.03</v>
      </c>
      <c r="P36" s="44">
        <v>16.329999999999998</v>
      </c>
      <c r="Q36" s="44">
        <v>16.63</v>
      </c>
      <c r="R36" s="44">
        <v>16.940000000000001</v>
      </c>
      <c r="S36" s="44">
        <v>17.260000000000002</v>
      </c>
      <c r="T36" s="44">
        <v>17.579999999999998</v>
      </c>
      <c r="U36" s="44">
        <v>17.91</v>
      </c>
      <c r="V36" s="44">
        <v>18.25</v>
      </c>
      <c r="W36" s="44">
        <v>18.600000000000001</v>
      </c>
      <c r="X36" s="44">
        <v>18.96</v>
      </c>
      <c r="Y36" s="44">
        <v>19.329999999999998</v>
      </c>
      <c r="Z36" s="44">
        <v>19.71</v>
      </c>
      <c r="AA36" s="44">
        <v>20.100000000000001</v>
      </c>
      <c r="AB36" s="44">
        <v>20.51</v>
      </c>
      <c r="AC36" s="44">
        <v>20.93</v>
      </c>
      <c r="AD36" s="44">
        <v>21.36</v>
      </c>
      <c r="AE36" s="44">
        <v>21.82</v>
      </c>
      <c r="AF36" s="44">
        <v>22.29</v>
      </c>
      <c r="AG36" s="44">
        <v>22.78</v>
      </c>
      <c r="AH36" s="44">
        <v>23.29</v>
      </c>
      <c r="AI36" s="44">
        <v>23.81</v>
      </c>
      <c r="AJ36" s="44">
        <v>24.35</v>
      </c>
      <c r="AK36" s="44">
        <v>24.91</v>
      </c>
      <c r="AL36" s="44">
        <v>25.48</v>
      </c>
      <c r="AM36" s="44">
        <v>26.08</v>
      </c>
      <c r="AN36" s="44">
        <v>26.7</v>
      </c>
      <c r="AO36" s="44">
        <v>27.34</v>
      </c>
      <c r="AP36" s="44"/>
    </row>
    <row r="37" spans="1:42" x14ac:dyDescent="0.2">
      <c r="A37" s="43">
        <v>10</v>
      </c>
      <c r="B37" s="44">
        <v>12.7</v>
      </c>
      <c r="C37" s="44">
        <v>12.93</v>
      </c>
      <c r="D37" s="44">
        <v>13.17</v>
      </c>
      <c r="E37" s="44">
        <v>13.4</v>
      </c>
      <c r="F37" s="44">
        <v>13.65</v>
      </c>
      <c r="G37" s="44">
        <v>13.9</v>
      </c>
      <c r="H37" s="44">
        <v>14.15</v>
      </c>
      <c r="I37" s="44">
        <v>14.41</v>
      </c>
      <c r="J37" s="44">
        <v>14.67</v>
      </c>
      <c r="K37" s="44">
        <v>14.94</v>
      </c>
      <c r="L37" s="44">
        <v>15.21</v>
      </c>
      <c r="M37" s="44">
        <v>15.49</v>
      </c>
      <c r="N37" s="44">
        <v>15.77</v>
      </c>
      <c r="O37" s="44">
        <v>16.059999999999999</v>
      </c>
      <c r="P37" s="44">
        <v>16.350000000000001</v>
      </c>
      <c r="Q37" s="44">
        <v>16.66</v>
      </c>
      <c r="R37" s="44">
        <v>16.97</v>
      </c>
      <c r="S37" s="44">
        <v>17.28</v>
      </c>
      <c r="T37" s="44">
        <v>17.600000000000001</v>
      </c>
      <c r="U37" s="44">
        <v>17.940000000000001</v>
      </c>
      <c r="V37" s="44">
        <v>18.28</v>
      </c>
      <c r="W37" s="44">
        <v>18.63</v>
      </c>
      <c r="X37" s="44">
        <v>18.989999999999998</v>
      </c>
      <c r="Y37" s="44">
        <v>19.36</v>
      </c>
      <c r="Z37" s="44">
        <v>19.739999999999998</v>
      </c>
      <c r="AA37" s="44">
        <v>20.14</v>
      </c>
      <c r="AB37" s="44">
        <v>20.54</v>
      </c>
      <c r="AC37" s="44">
        <v>20.96</v>
      </c>
      <c r="AD37" s="44">
        <v>21.4</v>
      </c>
      <c r="AE37" s="44">
        <v>21.85</v>
      </c>
      <c r="AF37" s="44">
        <v>22.33</v>
      </c>
      <c r="AG37" s="44">
        <v>22.82</v>
      </c>
      <c r="AH37" s="44">
        <v>23.33</v>
      </c>
      <c r="AI37" s="44">
        <v>23.85</v>
      </c>
      <c r="AJ37" s="44">
        <v>24.39</v>
      </c>
      <c r="AK37" s="44">
        <v>24.95</v>
      </c>
      <c r="AL37" s="44">
        <v>25.53</v>
      </c>
      <c r="AM37" s="44">
        <v>26.13</v>
      </c>
      <c r="AN37" s="44">
        <v>26.75</v>
      </c>
      <c r="AO37" s="44">
        <v>27.39</v>
      </c>
      <c r="AP37" s="44"/>
    </row>
    <row r="38" spans="1:42" x14ac:dyDescent="0.2">
      <c r="A38" s="43">
        <v>11</v>
      </c>
      <c r="B38" s="44">
        <v>12.72</v>
      </c>
      <c r="C38" s="44">
        <v>12.95</v>
      </c>
      <c r="D38" s="44">
        <v>13.19</v>
      </c>
      <c r="E38" s="44">
        <v>13.42</v>
      </c>
      <c r="F38" s="44">
        <v>13.67</v>
      </c>
      <c r="G38" s="44">
        <v>13.92</v>
      </c>
      <c r="H38" s="44">
        <v>14.17</v>
      </c>
      <c r="I38" s="44">
        <v>14.43</v>
      </c>
      <c r="J38" s="44">
        <v>14.69</v>
      </c>
      <c r="K38" s="44">
        <v>14.96</v>
      </c>
      <c r="L38" s="44">
        <v>15.23</v>
      </c>
      <c r="M38" s="44">
        <v>15.51</v>
      </c>
      <c r="N38" s="44">
        <v>15.79</v>
      </c>
      <c r="O38" s="44">
        <v>16.079999999999998</v>
      </c>
      <c r="P38" s="44">
        <v>16.38</v>
      </c>
      <c r="Q38" s="44">
        <v>16.68</v>
      </c>
      <c r="R38" s="44">
        <v>16.989999999999998</v>
      </c>
      <c r="S38" s="44">
        <v>17.309999999999999</v>
      </c>
      <c r="T38" s="44">
        <v>17.63</v>
      </c>
      <c r="U38" s="44">
        <v>17.96</v>
      </c>
      <c r="V38" s="44">
        <v>18.309999999999999</v>
      </c>
      <c r="W38" s="44">
        <v>18.66</v>
      </c>
      <c r="X38" s="44">
        <v>19.02</v>
      </c>
      <c r="Y38" s="44">
        <v>19.39</v>
      </c>
      <c r="Z38" s="44">
        <v>19.78</v>
      </c>
      <c r="AA38" s="44">
        <v>20.170000000000002</v>
      </c>
      <c r="AB38" s="44">
        <v>20.58</v>
      </c>
      <c r="AC38" s="44">
        <v>21</v>
      </c>
      <c r="AD38" s="44">
        <v>21.43</v>
      </c>
      <c r="AE38" s="44">
        <v>21.89</v>
      </c>
      <c r="AF38" s="44">
        <v>22.37</v>
      </c>
      <c r="AG38" s="44">
        <v>22.86</v>
      </c>
      <c r="AH38" s="44">
        <v>23.37</v>
      </c>
      <c r="AI38" s="44">
        <v>23.9</v>
      </c>
      <c r="AJ38" s="44">
        <v>24.44</v>
      </c>
      <c r="AK38" s="44">
        <v>25</v>
      </c>
      <c r="AL38" s="44">
        <v>25.58</v>
      </c>
      <c r="AM38" s="44">
        <v>26.18</v>
      </c>
      <c r="AN38" s="44">
        <v>26.8</v>
      </c>
      <c r="AO38" s="44">
        <v>27.44</v>
      </c>
      <c r="AP38" s="44"/>
    </row>
  </sheetData>
  <sheetProtection algorithmName="SHA-512" hashValue="ZbL61iXfcK+/AnQnfeVRmSmfMHN3J5MN5amMCTIteaiyuNUekbYsI6IaTM9OdqGzJrz2r4/6B12jAh/uQWDk1A==" saltValue="1iRnbTodJMsoyVv/n9zV3g==" spinCount="100000" sheet="1" objects="1" scenarios="1"/>
  <conditionalFormatting sqref="A6:A21">
    <cfRule type="expression" dxfId="591" priority="11" stopIfTrue="1">
      <formula>MOD(ROW(),2)=0</formula>
    </cfRule>
    <cfRule type="expression" dxfId="590" priority="12" stopIfTrue="1">
      <formula>MOD(ROW(),2)&lt;&gt;0</formula>
    </cfRule>
  </conditionalFormatting>
  <conditionalFormatting sqref="B6:AP18 B20:AP21 C19:AP19">
    <cfRule type="expression" dxfId="589" priority="13" stopIfTrue="1">
      <formula>MOD(ROW(),2)=0</formula>
    </cfRule>
    <cfRule type="expression" dxfId="588" priority="14" stopIfTrue="1">
      <formula>MOD(ROW(),2)&lt;&gt;0</formula>
    </cfRule>
  </conditionalFormatting>
  <conditionalFormatting sqref="A26:A38">
    <cfRule type="expression" dxfId="587" priority="15" stopIfTrue="1">
      <formula>MOD(ROW(),2)=0</formula>
    </cfRule>
    <cfRule type="expression" dxfId="586" priority="16" stopIfTrue="1">
      <formula>MOD(ROW(),2)&lt;&gt;0</formula>
    </cfRule>
  </conditionalFormatting>
  <conditionalFormatting sqref="B26:AP38">
    <cfRule type="expression" dxfId="585" priority="17" stopIfTrue="1">
      <formula>MOD(ROW(),2)=0</formula>
    </cfRule>
    <cfRule type="expression" dxfId="584" priority="18" stopIfTrue="1">
      <formula>MOD(ROW(),2)&lt;&gt;0</formula>
    </cfRule>
  </conditionalFormatting>
  <conditionalFormatting sqref="B19">
    <cfRule type="expression" dxfId="583" priority="1" stopIfTrue="1">
      <formula>MOD(ROW(),2)=0</formula>
    </cfRule>
    <cfRule type="expression" dxfId="582" priority="2" stopIfTrue="1">
      <formula>MOD(ROW(),2)&lt;&gt;0</formula>
    </cfRule>
  </conditionalFormatting>
  <pageMargins left="0.7" right="0.7" top="0.75" bottom="0.75" header="0.3" footer="0.3"/>
  <tableParts count="1">
    <tablePart r:id="rId1"/>
  </tablePart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5A0B1-F765-46E0-952E-FAA46D8A0AED}">
  <sheetPr codeName="Sheet63"/>
  <dimension ref="A1:N38"/>
  <sheetViews>
    <sheetView showGridLines="0" workbookViewId="0">
      <selection activeCell="A6" sqref="A6"/>
    </sheetView>
  </sheetViews>
  <sheetFormatPr defaultRowHeight="12.75" x14ac:dyDescent="0.2"/>
  <cols>
    <col min="1" max="1" width="31.7109375" customWidth="1"/>
    <col min="2" max="14" width="22.7109375" customWidth="1"/>
  </cols>
  <sheetData>
    <row r="1" spans="1:14" s="1" customFormat="1" ht="20.25" x14ac:dyDescent="0.3">
      <c r="A1" s="2" t="s">
        <v>0</v>
      </c>
    </row>
    <row r="2" spans="1:14" s="1" customFormat="1" ht="15.75" x14ac:dyDescent="0.25">
      <c r="A2" s="30" t="s">
        <v>1</v>
      </c>
      <c r="B2" s="3" t="str">
        <f>wb_title</f>
        <v>Police_EW - Consolidated Factor Spreadsheet</v>
      </c>
    </row>
    <row r="3" spans="1:14" s="1" customFormat="1" ht="15.75" x14ac:dyDescent="0.25">
      <c r="A3" s="30" t="s">
        <v>2</v>
      </c>
      <c r="B3" s="3" t="str">
        <f>TABLE_FACTOR_TYPE_1 &amp; " - x-" &amp; TABLE_SERIES_NUMBER_1</f>
        <v>Pension Debit - x-327</v>
      </c>
    </row>
    <row r="6" spans="1:14" x14ac:dyDescent="0.2">
      <c r="A6" s="40" t="s">
        <v>472</v>
      </c>
      <c r="B6" s="48" t="s">
        <v>473</v>
      </c>
      <c r="C6" s="48"/>
      <c r="D6" s="48"/>
      <c r="E6" s="48"/>
      <c r="F6" s="48"/>
      <c r="G6" s="48"/>
      <c r="H6" s="48"/>
      <c r="I6" s="48"/>
      <c r="J6" s="48"/>
      <c r="K6" s="48"/>
      <c r="L6" s="48"/>
      <c r="M6" s="48"/>
      <c r="N6" s="54"/>
    </row>
    <row r="7" spans="1:14" x14ac:dyDescent="0.2">
      <c r="A7" s="40" t="s">
        <v>474</v>
      </c>
      <c r="B7" s="48" t="s">
        <v>31</v>
      </c>
      <c r="C7" s="48"/>
      <c r="D7" s="48"/>
      <c r="E7" s="48"/>
      <c r="F7" s="48"/>
      <c r="G7" s="48"/>
      <c r="H7" s="48"/>
      <c r="I7" s="48"/>
      <c r="J7" s="48"/>
      <c r="K7" s="48"/>
      <c r="L7" s="48"/>
      <c r="M7" s="48"/>
      <c r="N7" s="54"/>
    </row>
    <row r="8" spans="1:14" x14ac:dyDescent="0.2">
      <c r="A8" s="40" t="s">
        <v>137</v>
      </c>
      <c r="B8" s="48">
        <v>1987</v>
      </c>
      <c r="C8" s="48"/>
      <c r="D8" s="48"/>
      <c r="E8" s="48"/>
      <c r="F8" s="48"/>
      <c r="G8" s="48"/>
      <c r="H8" s="48"/>
      <c r="I8" s="48"/>
      <c r="J8" s="48"/>
      <c r="K8" s="48"/>
      <c r="L8" s="48"/>
      <c r="M8" s="48"/>
      <c r="N8" s="54"/>
    </row>
    <row r="9" spans="1:14" x14ac:dyDescent="0.2">
      <c r="A9" s="40" t="s">
        <v>138</v>
      </c>
      <c r="B9" s="48" t="s">
        <v>285</v>
      </c>
      <c r="C9" s="48"/>
      <c r="D9" s="48"/>
      <c r="E9" s="48"/>
      <c r="F9" s="48"/>
      <c r="G9" s="48"/>
      <c r="H9" s="48"/>
      <c r="I9" s="48"/>
      <c r="J9" s="48"/>
      <c r="K9" s="48"/>
      <c r="L9" s="48"/>
      <c r="M9" s="48"/>
      <c r="N9" s="54"/>
    </row>
    <row r="10" spans="1:14" x14ac:dyDescent="0.2">
      <c r="A10" s="40" t="s">
        <v>6</v>
      </c>
      <c r="B10" s="48" t="s">
        <v>293</v>
      </c>
      <c r="C10" s="48"/>
      <c r="D10" s="48"/>
      <c r="E10" s="48"/>
      <c r="F10" s="48"/>
      <c r="G10" s="48"/>
      <c r="H10" s="48"/>
      <c r="I10" s="48"/>
      <c r="J10" s="48"/>
      <c r="K10" s="48"/>
      <c r="L10" s="48"/>
      <c r="M10" s="48"/>
      <c r="N10" s="54"/>
    </row>
    <row r="11" spans="1:14" x14ac:dyDescent="0.2">
      <c r="A11" s="40" t="s">
        <v>139</v>
      </c>
      <c r="B11" s="48" t="s">
        <v>176</v>
      </c>
      <c r="C11" s="48"/>
      <c r="D11" s="48"/>
      <c r="E11" s="48"/>
      <c r="F11" s="48"/>
      <c r="G11" s="48"/>
      <c r="H11" s="48"/>
      <c r="I11" s="48"/>
      <c r="J11" s="48"/>
      <c r="K11" s="48"/>
      <c r="L11" s="48"/>
      <c r="M11" s="48"/>
      <c r="N11" s="54"/>
    </row>
    <row r="12" spans="1:14" x14ac:dyDescent="0.2">
      <c r="A12" s="40" t="s">
        <v>140</v>
      </c>
      <c r="B12" s="48" t="s">
        <v>294</v>
      </c>
      <c r="C12" s="48"/>
      <c r="D12" s="48"/>
      <c r="E12" s="48"/>
      <c r="F12" s="48"/>
      <c r="G12" s="48"/>
      <c r="H12" s="48"/>
      <c r="I12" s="48"/>
      <c r="J12" s="48"/>
      <c r="K12" s="48"/>
      <c r="L12" s="48"/>
      <c r="M12" s="48"/>
      <c r="N12" s="54"/>
    </row>
    <row r="13" spans="1:14" x14ac:dyDescent="0.2">
      <c r="A13" s="40" t="s">
        <v>475</v>
      </c>
      <c r="B13" s="48">
        <v>2</v>
      </c>
      <c r="C13" s="48"/>
      <c r="D13" s="48"/>
      <c r="E13" s="48"/>
      <c r="F13" s="48"/>
      <c r="G13" s="48"/>
      <c r="H13" s="48"/>
      <c r="I13" s="48"/>
      <c r="J13" s="48"/>
      <c r="K13" s="48"/>
      <c r="L13" s="48"/>
      <c r="M13" s="48"/>
      <c r="N13" s="54"/>
    </row>
    <row r="14" spans="1:14" x14ac:dyDescent="0.2">
      <c r="A14" s="40" t="s">
        <v>142</v>
      </c>
      <c r="B14" s="48">
        <v>327</v>
      </c>
      <c r="C14" s="48"/>
      <c r="D14" s="48"/>
      <c r="E14" s="48"/>
      <c r="F14" s="48"/>
      <c r="G14" s="48"/>
      <c r="H14" s="48"/>
      <c r="I14" s="48"/>
      <c r="J14" s="48"/>
      <c r="K14" s="48"/>
      <c r="L14" s="48"/>
      <c r="M14" s="48"/>
      <c r="N14" s="54"/>
    </row>
    <row r="15" spans="1:14" x14ac:dyDescent="0.2">
      <c r="A15" s="40" t="s">
        <v>476</v>
      </c>
      <c r="B15" s="48">
        <v>327</v>
      </c>
      <c r="C15" s="48"/>
      <c r="D15" s="48"/>
      <c r="E15" s="48"/>
      <c r="F15" s="48"/>
      <c r="G15" s="48"/>
      <c r="H15" s="48"/>
      <c r="I15" s="48"/>
      <c r="J15" s="48"/>
      <c r="K15" s="48"/>
      <c r="L15" s="48"/>
      <c r="M15" s="48"/>
      <c r="N15" s="54"/>
    </row>
    <row r="16" spans="1:14" x14ac:dyDescent="0.2">
      <c r="A16" s="40" t="s">
        <v>144</v>
      </c>
      <c r="B16" s="48" t="s">
        <v>309</v>
      </c>
      <c r="C16" s="48"/>
      <c r="D16" s="48"/>
      <c r="E16" s="48"/>
      <c r="F16" s="48"/>
      <c r="G16" s="48"/>
      <c r="H16" s="48"/>
      <c r="I16" s="48"/>
      <c r="J16" s="48"/>
      <c r="K16" s="48"/>
      <c r="L16" s="48"/>
      <c r="M16" s="48"/>
      <c r="N16" s="54"/>
    </row>
    <row r="17" spans="1:14" x14ac:dyDescent="0.2">
      <c r="A17" s="41" t="s">
        <v>477</v>
      </c>
      <c r="B17" s="48"/>
      <c r="C17" s="48"/>
      <c r="D17" s="48"/>
      <c r="E17" s="48"/>
      <c r="F17" s="48"/>
      <c r="G17" s="48"/>
      <c r="H17" s="48"/>
      <c r="I17" s="48"/>
      <c r="J17" s="48"/>
      <c r="K17" s="48"/>
      <c r="L17" s="48"/>
      <c r="M17" s="48"/>
      <c r="N17" s="54"/>
    </row>
    <row r="18" spans="1:14" x14ac:dyDescent="0.2">
      <c r="A18" s="40" t="s">
        <v>146</v>
      </c>
      <c r="B18" s="50">
        <v>46163</v>
      </c>
      <c r="C18" s="49"/>
      <c r="D18" s="49"/>
      <c r="E18" s="49"/>
      <c r="F18" s="49"/>
      <c r="G18" s="49"/>
      <c r="H18" s="49"/>
      <c r="I18" s="49"/>
      <c r="J18" s="49"/>
      <c r="K18" s="49"/>
      <c r="L18" s="49"/>
      <c r="M18" s="49"/>
      <c r="N18" s="54"/>
    </row>
    <row r="19" spans="1:14" x14ac:dyDescent="0.2">
      <c r="A19" s="40" t="s">
        <v>147</v>
      </c>
      <c r="B19" s="50">
        <v>46161</v>
      </c>
      <c r="C19" s="48"/>
      <c r="D19" s="48"/>
      <c r="E19" s="48"/>
      <c r="F19" s="48"/>
      <c r="G19" s="48"/>
      <c r="H19" s="48"/>
      <c r="I19" s="48"/>
      <c r="J19" s="48"/>
      <c r="K19" s="48"/>
      <c r="L19" s="48"/>
      <c r="M19" s="48"/>
      <c r="N19" s="54"/>
    </row>
    <row r="20" spans="1:14" x14ac:dyDescent="0.2">
      <c r="A20" s="40" t="s">
        <v>148</v>
      </c>
      <c r="B20" s="48" t="s">
        <v>156</v>
      </c>
      <c r="C20" s="48"/>
      <c r="D20" s="48"/>
      <c r="E20" s="48"/>
      <c r="F20" s="48"/>
      <c r="G20" s="48"/>
      <c r="H20" s="48"/>
      <c r="I20" s="48"/>
      <c r="J20" s="48"/>
      <c r="K20" s="48"/>
      <c r="L20" s="48"/>
      <c r="M20" s="48"/>
      <c r="N20" s="54"/>
    </row>
    <row r="21" spans="1:14" x14ac:dyDescent="0.2">
      <c r="A21" s="40" t="s">
        <v>478</v>
      </c>
      <c r="B21" s="48" t="s">
        <v>73</v>
      </c>
      <c r="C21" s="48"/>
      <c r="D21" s="48"/>
      <c r="E21" s="48"/>
      <c r="F21" s="48"/>
      <c r="G21" s="48"/>
      <c r="H21" s="48"/>
      <c r="I21" s="48"/>
      <c r="J21" s="48"/>
      <c r="K21" s="48"/>
      <c r="L21" s="48"/>
      <c r="M21" s="48"/>
      <c r="N21" s="54"/>
    </row>
    <row r="23" spans="1:14" x14ac:dyDescent="0.2">
      <c r="A23" s="23" t="str">
        <f>HYPERLINK("#'Factor List'!A1", "Back to Factor List")</f>
        <v>Back to Factor List</v>
      </c>
      <c r="B23" s="23" t="str">
        <f>HYPERLINK("#'Assumptions'!A1", "Assumptions")</f>
        <v>Assumptions</v>
      </c>
    </row>
    <row r="26" spans="1:14" s="61" customFormat="1" x14ac:dyDescent="0.2">
      <c r="A26" s="60" t="s">
        <v>503</v>
      </c>
      <c r="B26" s="60">
        <v>48</v>
      </c>
      <c r="C26" s="60">
        <v>49</v>
      </c>
      <c r="D26" s="60">
        <v>50</v>
      </c>
      <c r="E26" s="60">
        <v>51</v>
      </c>
      <c r="F26" s="60">
        <v>52</v>
      </c>
      <c r="G26" s="60">
        <v>53</v>
      </c>
      <c r="H26" s="60">
        <v>54</v>
      </c>
      <c r="I26" s="60">
        <v>55</v>
      </c>
      <c r="J26" s="60">
        <v>56</v>
      </c>
      <c r="K26" s="60">
        <v>57</v>
      </c>
      <c r="L26" s="60">
        <v>58</v>
      </c>
      <c r="M26" s="60">
        <v>59</v>
      </c>
      <c r="N26" s="60">
        <v>60</v>
      </c>
    </row>
    <row r="27" spans="1:14" x14ac:dyDescent="0.2">
      <c r="A27" s="43">
        <v>0</v>
      </c>
      <c r="B27" s="44">
        <v>16.3</v>
      </c>
      <c r="C27" s="44">
        <v>16.61</v>
      </c>
      <c r="D27" s="44">
        <v>16.93</v>
      </c>
      <c r="E27" s="44">
        <v>17.260000000000002</v>
      </c>
      <c r="F27" s="44">
        <v>17.59</v>
      </c>
      <c r="G27" s="44">
        <v>17.93</v>
      </c>
      <c r="H27" s="44">
        <v>18.29</v>
      </c>
      <c r="I27" s="44">
        <v>18.66</v>
      </c>
      <c r="J27" s="44">
        <v>19.04</v>
      </c>
      <c r="K27" s="44">
        <v>19.43</v>
      </c>
      <c r="L27" s="44">
        <v>19.84</v>
      </c>
      <c r="M27" s="44">
        <v>20.260000000000002</v>
      </c>
      <c r="N27" s="44">
        <v>20.7</v>
      </c>
    </row>
    <row r="28" spans="1:14" x14ac:dyDescent="0.2">
      <c r="A28" s="43">
        <v>1</v>
      </c>
      <c r="B28" s="44">
        <v>16.329999999999998</v>
      </c>
      <c r="C28" s="44">
        <v>16.64</v>
      </c>
      <c r="D28" s="44">
        <v>16.96</v>
      </c>
      <c r="E28" s="44">
        <v>17.28</v>
      </c>
      <c r="F28" s="44">
        <v>17.62</v>
      </c>
      <c r="G28" s="44">
        <v>17.96</v>
      </c>
      <c r="H28" s="44">
        <v>18.32</v>
      </c>
      <c r="I28" s="44">
        <v>18.690000000000001</v>
      </c>
      <c r="J28" s="44">
        <v>19.07</v>
      </c>
      <c r="K28" s="44">
        <v>19.47</v>
      </c>
      <c r="L28" s="44">
        <v>19.88</v>
      </c>
      <c r="M28" s="44">
        <v>20.3</v>
      </c>
      <c r="N28" s="44"/>
    </row>
    <row r="29" spans="1:14" x14ac:dyDescent="0.2">
      <c r="A29" s="43">
        <v>2</v>
      </c>
      <c r="B29" s="44">
        <v>16.350000000000001</v>
      </c>
      <c r="C29" s="44">
        <v>16.66</v>
      </c>
      <c r="D29" s="44">
        <v>16.98</v>
      </c>
      <c r="E29" s="44">
        <v>17.309999999999999</v>
      </c>
      <c r="F29" s="44">
        <v>17.649999999999999</v>
      </c>
      <c r="G29" s="44">
        <v>17.989999999999998</v>
      </c>
      <c r="H29" s="44">
        <v>18.350000000000001</v>
      </c>
      <c r="I29" s="44">
        <v>18.72</v>
      </c>
      <c r="J29" s="44">
        <v>19.100000000000001</v>
      </c>
      <c r="K29" s="44">
        <v>19.5</v>
      </c>
      <c r="L29" s="44">
        <v>19.91</v>
      </c>
      <c r="M29" s="44">
        <v>20.329999999999998</v>
      </c>
      <c r="N29" s="44"/>
    </row>
    <row r="30" spans="1:14" x14ac:dyDescent="0.2">
      <c r="A30" s="43">
        <v>3</v>
      </c>
      <c r="B30" s="44">
        <v>16.38</v>
      </c>
      <c r="C30" s="44">
        <v>16.690000000000001</v>
      </c>
      <c r="D30" s="44">
        <v>17.010000000000002</v>
      </c>
      <c r="E30" s="44">
        <v>17.34</v>
      </c>
      <c r="F30" s="44">
        <v>17.68</v>
      </c>
      <c r="G30" s="44">
        <v>18.02</v>
      </c>
      <c r="H30" s="44">
        <v>18.38</v>
      </c>
      <c r="I30" s="44">
        <v>18.75</v>
      </c>
      <c r="J30" s="44">
        <v>19.14</v>
      </c>
      <c r="K30" s="44">
        <v>19.54</v>
      </c>
      <c r="L30" s="44">
        <v>19.95</v>
      </c>
      <c r="M30" s="44">
        <v>20.37</v>
      </c>
      <c r="N30" s="44"/>
    </row>
    <row r="31" spans="1:14" x14ac:dyDescent="0.2">
      <c r="A31" s="43">
        <v>4</v>
      </c>
      <c r="B31" s="44">
        <v>16.399999999999999</v>
      </c>
      <c r="C31" s="44">
        <v>16.72</v>
      </c>
      <c r="D31" s="44">
        <v>17.04</v>
      </c>
      <c r="E31" s="44">
        <v>17.37</v>
      </c>
      <c r="F31" s="44">
        <v>17.7</v>
      </c>
      <c r="G31" s="44">
        <v>18.05</v>
      </c>
      <c r="H31" s="44">
        <v>18.41</v>
      </c>
      <c r="I31" s="44">
        <v>18.78</v>
      </c>
      <c r="J31" s="44">
        <v>19.170000000000002</v>
      </c>
      <c r="K31" s="44">
        <v>19.57</v>
      </c>
      <c r="L31" s="44">
        <v>19.98</v>
      </c>
      <c r="M31" s="44">
        <v>20.41</v>
      </c>
      <c r="N31" s="44"/>
    </row>
    <row r="32" spans="1:14" x14ac:dyDescent="0.2">
      <c r="A32" s="43">
        <v>5</v>
      </c>
      <c r="B32" s="44">
        <v>16.43</v>
      </c>
      <c r="C32" s="44">
        <v>16.739999999999998</v>
      </c>
      <c r="D32" s="44">
        <v>17.07</v>
      </c>
      <c r="E32" s="44">
        <v>17.39</v>
      </c>
      <c r="F32" s="44">
        <v>17.73</v>
      </c>
      <c r="G32" s="44">
        <v>18.079999999999998</v>
      </c>
      <c r="H32" s="44">
        <v>18.440000000000001</v>
      </c>
      <c r="I32" s="44">
        <v>18.82</v>
      </c>
      <c r="J32" s="44">
        <v>19.2</v>
      </c>
      <c r="K32" s="44">
        <v>19.600000000000001</v>
      </c>
      <c r="L32" s="44">
        <v>20.02</v>
      </c>
      <c r="M32" s="44">
        <v>20.440000000000001</v>
      </c>
      <c r="N32" s="44"/>
    </row>
    <row r="33" spans="1:14" x14ac:dyDescent="0.2">
      <c r="A33" s="43">
        <v>6</v>
      </c>
      <c r="B33" s="44">
        <v>16.45</v>
      </c>
      <c r="C33" s="44">
        <v>16.77</v>
      </c>
      <c r="D33" s="44">
        <v>17.09</v>
      </c>
      <c r="E33" s="44">
        <v>17.420000000000002</v>
      </c>
      <c r="F33" s="44">
        <v>17.760000000000002</v>
      </c>
      <c r="G33" s="44">
        <v>18.11</v>
      </c>
      <c r="H33" s="44">
        <v>18.47</v>
      </c>
      <c r="I33" s="44">
        <v>18.850000000000001</v>
      </c>
      <c r="J33" s="44">
        <v>19.239999999999998</v>
      </c>
      <c r="K33" s="44">
        <v>19.64</v>
      </c>
      <c r="L33" s="44">
        <v>20.05</v>
      </c>
      <c r="M33" s="44">
        <v>20.48</v>
      </c>
      <c r="N33" s="44"/>
    </row>
    <row r="34" spans="1:14" x14ac:dyDescent="0.2">
      <c r="A34" s="43">
        <v>7</v>
      </c>
      <c r="B34" s="44">
        <v>16.48</v>
      </c>
      <c r="C34" s="44">
        <v>16.8</v>
      </c>
      <c r="D34" s="44">
        <v>17.12</v>
      </c>
      <c r="E34" s="44">
        <v>17.45</v>
      </c>
      <c r="F34" s="44">
        <v>17.79</v>
      </c>
      <c r="G34" s="44">
        <v>18.14</v>
      </c>
      <c r="H34" s="44">
        <v>18.5</v>
      </c>
      <c r="I34" s="44">
        <v>18.88</v>
      </c>
      <c r="J34" s="44">
        <v>19.27</v>
      </c>
      <c r="K34" s="44">
        <v>19.670000000000002</v>
      </c>
      <c r="L34" s="44">
        <v>20.09</v>
      </c>
      <c r="M34" s="44">
        <v>20.52</v>
      </c>
      <c r="N34" s="44"/>
    </row>
    <row r="35" spans="1:14" x14ac:dyDescent="0.2">
      <c r="A35" s="43">
        <v>8</v>
      </c>
      <c r="B35" s="44">
        <v>16.510000000000002</v>
      </c>
      <c r="C35" s="44">
        <v>16.82</v>
      </c>
      <c r="D35" s="44">
        <v>17.149999999999999</v>
      </c>
      <c r="E35" s="44">
        <v>17.48</v>
      </c>
      <c r="F35" s="44">
        <v>17.82</v>
      </c>
      <c r="G35" s="44">
        <v>18.170000000000002</v>
      </c>
      <c r="H35" s="44">
        <v>18.53</v>
      </c>
      <c r="I35" s="44">
        <v>18.91</v>
      </c>
      <c r="J35" s="44">
        <v>19.3</v>
      </c>
      <c r="K35" s="44">
        <v>19.71</v>
      </c>
      <c r="L35" s="44">
        <v>20.12</v>
      </c>
      <c r="M35" s="44">
        <v>20.55</v>
      </c>
      <c r="N35" s="44"/>
    </row>
    <row r="36" spans="1:14" x14ac:dyDescent="0.2">
      <c r="A36" s="43">
        <v>9</v>
      </c>
      <c r="B36" s="44">
        <v>16.53</v>
      </c>
      <c r="C36" s="44">
        <v>16.850000000000001</v>
      </c>
      <c r="D36" s="44">
        <v>17.170000000000002</v>
      </c>
      <c r="E36" s="44">
        <v>17.510000000000002</v>
      </c>
      <c r="F36" s="44">
        <v>17.850000000000001</v>
      </c>
      <c r="G36" s="44">
        <v>18.2</v>
      </c>
      <c r="H36" s="44">
        <v>18.57</v>
      </c>
      <c r="I36" s="44">
        <v>18.940000000000001</v>
      </c>
      <c r="J36" s="44">
        <v>19.34</v>
      </c>
      <c r="K36" s="44">
        <v>19.739999999999998</v>
      </c>
      <c r="L36" s="44">
        <v>20.16</v>
      </c>
      <c r="M36" s="44">
        <v>20.59</v>
      </c>
      <c r="N36" s="44"/>
    </row>
    <row r="37" spans="1:14" x14ac:dyDescent="0.2">
      <c r="A37" s="43">
        <v>10</v>
      </c>
      <c r="B37" s="44">
        <v>16.559999999999999</v>
      </c>
      <c r="C37" s="44">
        <v>16.88</v>
      </c>
      <c r="D37" s="44">
        <v>17.2</v>
      </c>
      <c r="E37" s="44">
        <v>17.53</v>
      </c>
      <c r="F37" s="44">
        <v>17.88</v>
      </c>
      <c r="G37" s="44">
        <v>18.23</v>
      </c>
      <c r="H37" s="44">
        <v>18.600000000000001</v>
      </c>
      <c r="I37" s="44">
        <v>18.98</v>
      </c>
      <c r="J37" s="44">
        <v>19.37</v>
      </c>
      <c r="K37" s="44">
        <v>19.77</v>
      </c>
      <c r="L37" s="44">
        <v>20.190000000000001</v>
      </c>
      <c r="M37" s="44">
        <v>20.63</v>
      </c>
      <c r="N37" s="44"/>
    </row>
    <row r="38" spans="1:14" x14ac:dyDescent="0.2">
      <c r="A38" s="43">
        <v>11</v>
      </c>
      <c r="B38" s="44">
        <v>16.579999999999998</v>
      </c>
      <c r="C38" s="44">
        <v>16.899999999999999</v>
      </c>
      <c r="D38" s="44">
        <v>17.23</v>
      </c>
      <c r="E38" s="44">
        <v>17.559999999999999</v>
      </c>
      <c r="F38" s="44">
        <v>17.899999999999999</v>
      </c>
      <c r="G38" s="44">
        <v>18.260000000000002</v>
      </c>
      <c r="H38" s="44">
        <v>18.63</v>
      </c>
      <c r="I38" s="44">
        <v>19.010000000000002</v>
      </c>
      <c r="J38" s="44">
        <v>19.399999999999999</v>
      </c>
      <c r="K38" s="44">
        <v>19.809999999999999</v>
      </c>
      <c r="L38" s="44">
        <v>20.23</v>
      </c>
      <c r="M38" s="44">
        <v>20.66</v>
      </c>
      <c r="N38" s="44"/>
    </row>
  </sheetData>
  <sheetProtection algorithmName="SHA-512" hashValue="Gmeriu9JpU4EZnJEDumVOQ4msP6r4hKJJlpPzm3RQijQE3l6NY2y95bWsjJ6FGs6ZmV5sso9INc1pwYQt3fJjg==" saltValue="x4ygIlOBaNEL9vhw5IJbYw==" spinCount="100000" sheet="1" objects="1" scenarios="1"/>
  <conditionalFormatting sqref="A6:A21">
    <cfRule type="expression" dxfId="579" priority="11" stopIfTrue="1">
      <formula>MOD(ROW(),2)=0</formula>
    </cfRule>
    <cfRule type="expression" dxfId="578" priority="12" stopIfTrue="1">
      <formula>MOD(ROW(),2)&lt;&gt;0</formula>
    </cfRule>
  </conditionalFormatting>
  <conditionalFormatting sqref="B6:N18 B20:N21 C19:N19">
    <cfRule type="expression" dxfId="577" priority="13" stopIfTrue="1">
      <formula>MOD(ROW(),2)=0</formula>
    </cfRule>
    <cfRule type="expression" dxfId="576" priority="14" stopIfTrue="1">
      <formula>MOD(ROW(),2)&lt;&gt;0</formula>
    </cfRule>
  </conditionalFormatting>
  <conditionalFormatting sqref="A26:A38">
    <cfRule type="expression" dxfId="575" priority="15" stopIfTrue="1">
      <formula>MOD(ROW(),2)=0</formula>
    </cfRule>
    <cfRule type="expression" dxfId="574" priority="16" stopIfTrue="1">
      <formula>MOD(ROW(),2)&lt;&gt;0</formula>
    </cfRule>
  </conditionalFormatting>
  <conditionalFormatting sqref="B26:N38">
    <cfRule type="expression" dxfId="573" priority="17" stopIfTrue="1">
      <formula>MOD(ROW(),2)=0</formula>
    </cfRule>
    <cfRule type="expression" dxfId="572" priority="18" stopIfTrue="1">
      <formula>MOD(ROW(),2)&lt;&gt;0</formula>
    </cfRule>
  </conditionalFormatting>
  <conditionalFormatting sqref="B19">
    <cfRule type="expression" dxfId="571" priority="1" stopIfTrue="1">
      <formula>MOD(ROW(),2)=0</formula>
    </cfRule>
    <cfRule type="expression" dxfId="570" priority="2" stopIfTrue="1">
      <formula>MOD(ROW(),2)&lt;&gt;0</formula>
    </cfRule>
  </conditionalFormatting>
  <pageMargins left="0.7" right="0.7" top="0.75" bottom="0.75" header="0.3" footer="0.3"/>
  <tableParts count="1">
    <tablePart r:id="rId1"/>
  </tablePart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D6D36-AA18-48A1-BC5C-65E49EE8FD16}">
  <sheetPr codeName="Sheet64"/>
  <dimension ref="A1:AK38"/>
  <sheetViews>
    <sheetView showGridLines="0" workbookViewId="0">
      <selection activeCell="A6" sqref="A6"/>
    </sheetView>
  </sheetViews>
  <sheetFormatPr defaultRowHeight="12.75" x14ac:dyDescent="0.2"/>
  <cols>
    <col min="1" max="1" width="31.7109375" customWidth="1"/>
    <col min="2" max="37" width="22.7109375" customWidth="1"/>
  </cols>
  <sheetData>
    <row r="1" spans="1:37" s="1" customFormat="1" ht="20.25" x14ac:dyDescent="0.3">
      <c r="A1" s="2" t="s">
        <v>0</v>
      </c>
    </row>
    <row r="2" spans="1:37" s="1" customFormat="1" ht="15.75" x14ac:dyDescent="0.25">
      <c r="A2" s="30" t="s">
        <v>1</v>
      </c>
      <c r="B2" s="3" t="str">
        <f>wb_title</f>
        <v>Police_EW - Consolidated Factor Spreadsheet</v>
      </c>
    </row>
    <row r="3" spans="1:37" s="1" customFormat="1" ht="15.75" x14ac:dyDescent="0.25">
      <c r="A3" s="30" t="s">
        <v>2</v>
      </c>
      <c r="B3" s="3" t="str">
        <f>TABLE_FACTOR_TYPE_1 &amp; " - x-" &amp; TABLE_SERIES_NUMBER_1</f>
        <v>Pension Debit - x-328</v>
      </c>
    </row>
    <row r="6" spans="1:37"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c r="AG6" s="54"/>
      <c r="AH6" s="54"/>
      <c r="AI6" s="54"/>
      <c r="AJ6" s="54"/>
      <c r="AK6" s="54"/>
    </row>
    <row r="7" spans="1:37"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c r="AG7" s="54"/>
      <c r="AH7" s="54"/>
      <c r="AI7" s="54"/>
      <c r="AJ7" s="54"/>
      <c r="AK7" s="54"/>
    </row>
    <row r="8" spans="1:37" x14ac:dyDescent="0.2">
      <c r="A8" s="40" t="s">
        <v>137</v>
      </c>
      <c r="B8" s="48">
        <v>1987</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c r="AG8" s="54"/>
      <c r="AH8" s="54"/>
      <c r="AI8" s="54"/>
      <c r="AJ8" s="54"/>
      <c r="AK8" s="54"/>
    </row>
    <row r="9" spans="1:37"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c r="AG9" s="54"/>
      <c r="AH9" s="54"/>
      <c r="AI9" s="54"/>
      <c r="AJ9" s="54"/>
      <c r="AK9" s="54"/>
    </row>
    <row r="10" spans="1:37" x14ac:dyDescent="0.2">
      <c r="A10" s="40" t="s">
        <v>6</v>
      </c>
      <c r="B10" s="48" t="s">
        <v>305</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c r="AG10" s="54"/>
      <c r="AH10" s="54"/>
      <c r="AI10" s="54"/>
      <c r="AJ10" s="54"/>
      <c r="AK10" s="54"/>
    </row>
    <row r="11" spans="1:37"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c r="AG11" s="54"/>
      <c r="AH11" s="54"/>
      <c r="AI11" s="54"/>
      <c r="AJ11" s="54"/>
      <c r="AK11" s="54"/>
    </row>
    <row r="12" spans="1:37" x14ac:dyDescent="0.2">
      <c r="A12" s="40" t="s">
        <v>140</v>
      </c>
      <c r="B12" s="48" t="s">
        <v>294</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c r="AG12" s="54"/>
      <c r="AH12" s="54"/>
      <c r="AI12" s="54"/>
      <c r="AJ12" s="54"/>
      <c r="AK12" s="54"/>
    </row>
    <row r="13" spans="1:37"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c r="AG13" s="54"/>
      <c r="AH13" s="54"/>
      <c r="AI13" s="54"/>
      <c r="AJ13" s="54"/>
      <c r="AK13" s="54"/>
    </row>
    <row r="14" spans="1:37" x14ac:dyDescent="0.2">
      <c r="A14" s="40" t="s">
        <v>142</v>
      </c>
      <c r="B14" s="48">
        <v>328</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c r="AG14" s="54"/>
      <c r="AH14" s="54"/>
      <c r="AI14" s="54"/>
      <c r="AJ14" s="54"/>
      <c r="AK14" s="54"/>
    </row>
    <row r="15" spans="1:37" x14ac:dyDescent="0.2">
      <c r="A15" s="40" t="s">
        <v>476</v>
      </c>
      <c r="B15" s="48">
        <v>328</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c r="AG15" s="54"/>
      <c r="AH15" s="54"/>
      <c r="AI15" s="54"/>
      <c r="AJ15" s="54"/>
      <c r="AK15" s="54"/>
    </row>
    <row r="16" spans="1:37" x14ac:dyDescent="0.2">
      <c r="A16" s="40" t="s">
        <v>144</v>
      </c>
      <c r="B16" s="48" t="s">
        <v>311</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c r="AG16" s="54"/>
      <c r="AH16" s="54"/>
      <c r="AI16" s="54"/>
      <c r="AJ16" s="54"/>
      <c r="AK16" s="54"/>
    </row>
    <row r="17" spans="1:37"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1:37"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c r="AG18" s="54"/>
      <c r="AH18" s="54"/>
      <c r="AI18" s="54"/>
      <c r="AJ18" s="54"/>
      <c r="AK18" s="54"/>
    </row>
    <row r="19" spans="1:37"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c r="AG19" s="54"/>
      <c r="AH19" s="54"/>
      <c r="AI19" s="54"/>
      <c r="AJ19" s="54"/>
      <c r="AK19" s="54"/>
    </row>
    <row r="20" spans="1:37"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c r="AG20" s="54"/>
      <c r="AH20" s="54"/>
      <c r="AI20" s="54"/>
      <c r="AJ20" s="54"/>
      <c r="AK20" s="54"/>
    </row>
    <row r="21" spans="1:37"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c r="AG21" s="54"/>
      <c r="AH21" s="54"/>
      <c r="AI21" s="54"/>
      <c r="AJ21" s="54"/>
      <c r="AK21" s="54"/>
    </row>
    <row r="23" spans="1:37" x14ac:dyDescent="0.2">
      <c r="A23" s="23" t="str">
        <f>HYPERLINK("#'Factor List'!A1", "Back to Factor List")</f>
        <v>Back to Factor List</v>
      </c>
      <c r="B23" s="23" t="str">
        <f>HYPERLINK("#'Assumptions'!A1", "Assumptions")</f>
        <v>Assumptions</v>
      </c>
    </row>
    <row r="26" spans="1:37"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c r="AG26" s="60">
        <v>56</v>
      </c>
      <c r="AH26" s="60">
        <v>57</v>
      </c>
      <c r="AI26" s="60">
        <v>58</v>
      </c>
      <c r="AJ26" s="60">
        <v>59</v>
      </c>
      <c r="AK26" s="60">
        <v>60</v>
      </c>
    </row>
    <row r="27" spans="1:37" x14ac:dyDescent="0.2">
      <c r="A27" s="43">
        <v>0</v>
      </c>
      <c r="B27" s="44">
        <v>9.99</v>
      </c>
      <c r="C27" s="44">
        <v>10.16</v>
      </c>
      <c r="D27" s="44">
        <v>10.34</v>
      </c>
      <c r="E27" s="44">
        <v>10.53</v>
      </c>
      <c r="F27" s="44">
        <v>10.71</v>
      </c>
      <c r="G27" s="44">
        <v>10.9</v>
      </c>
      <c r="H27" s="44">
        <v>11.09</v>
      </c>
      <c r="I27" s="44">
        <v>11.29</v>
      </c>
      <c r="J27" s="44">
        <v>11.49</v>
      </c>
      <c r="K27" s="44">
        <v>11.69</v>
      </c>
      <c r="L27" s="44">
        <v>11.9</v>
      </c>
      <c r="M27" s="44">
        <v>12.11</v>
      </c>
      <c r="N27" s="44">
        <v>12.32</v>
      </c>
      <c r="O27" s="44">
        <v>12.54</v>
      </c>
      <c r="P27" s="44">
        <v>12.77</v>
      </c>
      <c r="Q27" s="44">
        <v>13</v>
      </c>
      <c r="R27" s="44">
        <v>13.23</v>
      </c>
      <c r="S27" s="44">
        <v>13.47</v>
      </c>
      <c r="T27" s="44">
        <v>13.71</v>
      </c>
      <c r="U27" s="44">
        <v>13.96</v>
      </c>
      <c r="V27" s="44">
        <v>14.21</v>
      </c>
      <c r="W27" s="44">
        <v>14.48</v>
      </c>
      <c r="X27" s="44">
        <v>14.75</v>
      </c>
      <c r="Y27" s="44">
        <v>15.03</v>
      </c>
      <c r="Z27" s="44">
        <v>15.31</v>
      </c>
      <c r="AA27" s="44">
        <v>15.6</v>
      </c>
      <c r="AB27" s="44">
        <v>15.91</v>
      </c>
      <c r="AC27" s="44">
        <v>16.22</v>
      </c>
      <c r="AD27" s="44">
        <v>16.54</v>
      </c>
      <c r="AE27" s="44">
        <v>16.87</v>
      </c>
      <c r="AF27" s="44">
        <v>17.22</v>
      </c>
      <c r="AG27" s="44">
        <v>17.59</v>
      </c>
      <c r="AH27" s="44">
        <v>17.97</v>
      </c>
      <c r="AI27" s="44">
        <v>18.37</v>
      </c>
      <c r="AJ27" s="44">
        <v>18.79</v>
      </c>
      <c r="AK27" s="44">
        <v>19.23</v>
      </c>
    </row>
    <row r="28" spans="1:37" x14ac:dyDescent="0.2">
      <c r="A28" s="43">
        <v>1</v>
      </c>
      <c r="B28" s="44">
        <v>10</v>
      </c>
      <c r="C28" s="44">
        <v>10.18</v>
      </c>
      <c r="D28" s="44">
        <v>10.36</v>
      </c>
      <c r="E28" s="44">
        <v>10.54</v>
      </c>
      <c r="F28" s="44">
        <v>10.73</v>
      </c>
      <c r="G28" s="44">
        <v>10.92</v>
      </c>
      <c r="H28" s="44">
        <v>11.11</v>
      </c>
      <c r="I28" s="44">
        <v>11.31</v>
      </c>
      <c r="J28" s="44">
        <v>11.51</v>
      </c>
      <c r="K28" s="44">
        <v>11.71</v>
      </c>
      <c r="L28" s="44">
        <v>11.92</v>
      </c>
      <c r="M28" s="44">
        <v>12.13</v>
      </c>
      <c r="N28" s="44">
        <v>12.34</v>
      </c>
      <c r="O28" s="44">
        <v>12.56</v>
      </c>
      <c r="P28" s="44">
        <v>12.79</v>
      </c>
      <c r="Q28" s="44">
        <v>13.01</v>
      </c>
      <c r="R28" s="44">
        <v>13.25</v>
      </c>
      <c r="S28" s="44">
        <v>13.49</v>
      </c>
      <c r="T28" s="44">
        <v>13.73</v>
      </c>
      <c r="U28" s="44">
        <v>13.98</v>
      </c>
      <c r="V28" s="44">
        <v>14.24</v>
      </c>
      <c r="W28" s="44">
        <v>14.5</v>
      </c>
      <c r="X28" s="44">
        <v>14.77</v>
      </c>
      <c r="Y28" s="44">
        <v>15.05</v>
      </c>
      <c r="Z28" s="44">
        <v>15.34</v>
      </c>
      <c r="AA28" s="44">
        <v>15.63</v>
      </c>
      <c r="AB28" s="44">
        <v>15.93</v>
      </c>
      <c r="AC28" s="44">
        <v>16.239999999999998</v>
      </c>
      <c r="AD28" s="44">
        <v>16.57</v>
      </c>
      <c r="AE28" s="44">
        <v>16.899999999999999</v>
      </c>
      <c r="AF28" s="44">
        <v>17.25</v>
      </c>
      <c r="AG28" s="44">
        <v>17.62</v>
      </c>
      <c r="AH28" s="44">
        <v>18.010000000000002</v>
      </c>
      <c r="AI28" s="44">
        <v>18.41</v>
      </c>
      <c r="AJ28" s="44">
        <v>18.829999999999998</v>
      </c>
      <c r="AK28" s="44"/>
    </row>
    <row r="29" spans="1:37" x14ac:dyDescent="0.2">
      <c r="A29" s="43">
        <v>2</v>
      </c>
      <c r="B29" s="44">
        <v>10.02</v>
      </c>
      <c r="C29" s="44">
        <v>10.19</v>
      </c>
      <c r="D29" s="44">
        <v>10.37</v>
      </c>
      <c r="E29" s="44">
        <v>10.56</v>
      </c>
      <c r="F29" s="44">
        <v>10.74</v>
      </c>
      <c r="G29" s="44">
        <v>10.93</v>
      </c>
      <c r="H29" s="44">
        <v>11.13</v>
      </c>
      <c r="I29" s="44">
        <v>11.32</v>
      </c>
      <c r="J29" s="44">
        <v>11.52</v>
      </c>
      <c r="K29" s="44">
        <v>11.73</v>
      </c>
      <c r="L29" s="44">
        <v>11.93</v>
      </c>
      <c r="M29" s="44">
        <v>12.15</v>
      </c>
      <c r="N29" s="44">
        <v>12.36</v>
      </c>
      <c r="O29" s="44">
        <v>12.58</v>
      </c>
      <c r="P29" s="44">
        <v>12.81</v>
      </c>
      <c r="Q29" s="44">
        <v>13.03</v>
      </c>
      <c r="R29" s="44">
        <v>13.27</v>
      </c>
      <c r="S29" s="44">
        <v>13.51</v>
      </c>
      <c r="T29" s="44">
        <v>13.75</v>
      </c>
      <c r="U29" s="44">
        <v>14</v>
      </c>
      <c r="V29" s="44">
        <v>14.26</v>
      </c>
      <c r="W29" s="44">
        <v>14.52</v>
      </c>
      <c r="X29" s="44">
        <v>14.79</v>
      </c>
      <c r="Y29" s="44">
        <v>15.07</v>
      </c>
      <c r="Z29" s="44">
        <v>15.36</v>
      </c>
      <c r="AA29" s="44">
        <v>15.65</v>
      </c>
      <c r="AB29" s="44">
        <v>15.96</v>
      </c>
      <c r="AC29" s="44">
        <v>16.27</v>
      </c>
      <c r="AD29" s="44">
        <v>16.59</v>
      </c>
      <c r="AE29" s="44">
        <v>16.93</v>
      </c>
      <c r="AF29" s="44">
        <v>17.28</v>
      </c>
      <c r="AG29" s="44">
        <v>17.649999999999999</v>
      </c>
      <c r="AH29" s="44">
        <v>18.04</v>
      </c>
      <c r="AI29" s="44">
        <v>18.440000000000001</v>
      </c>
      <c r="AJ29" s="44">
        <v>18.86</v>
      </c>
      <c r="AK29" s="44"/>
    </row>
    <row r="30" spans="1:37" x14ac:dyDescent="0.2">
      <c r="A30" s="43">
        <v>3</v>
      </c>
      <c r="B30" s="44">
        <v>10.029999999999999</v>
      </c>
      <c r="C30" s="44">
        <v>10.210000000000001</v>
      </c>
      <c r="D30" s="44">
        <v>10.39</v>
      </c>
      <c r="E30" s="44">
        <v>10.57</v>
      </c>
      <c r="F30" s="44">
        <v>10.76</v>
      </c>
      <c r="G30" s="44">
        <v>10.95</v>
      </c>
      <c r="H30" s="44">
        <v>11.14</v>
      </c>
      <c r="I30" s="44">
        <v>11.34</v>
      </c>
      <c r="J30" s="44">
        <v>11.54</v>
      </c>
      <c r="K30" s="44">
        <v>11.74</v>
      </c>
      <c r="L30" s="44">
        <v>11.95</v>
      </c>
      <c r="M30" s="44">
        <v>12.16</v>
      </c>
      <c r="N30" s="44">
        <v>12.38</v>
      </c>
      <c r="O30" s="44">
        <v>12.6</v>
      </c>
      <c r="P30" s="44">
        <v>12.82</v>
      </c>
      <c r="Q30" s="44">
        <v>13.05</v>
      </c>
      <c r="R30" s="44">
        <v>13.29</v>
      </c>
      <c r="S30" s="44">
        <v>13.53</v>
      </c>
      <c r="T30" s="44">
        <v>13.77</v>
      </c>
      <c r="U30" s="44">
        <v>14.02</v>
      </c>
      <c r="V30" s="44">
        <v>14.28</v>
      </c>
      <c r="W30" s="44">
        <v>14.54</v>
      </c>
      <c r="X30" s="44">
        <v>14.82</v>
      </c>
      <c r="Y30" s="44">
        <v>15.1</v>
      </c>
      <c r="Z30" s="44">
        <v>15.38</v>
      </c>
      <c r="AA30" s="44">
        <v>15.68</v>
      </c>
      <c r="AB30" s="44">
        <v>15.98</v>
      </c>
      <c r="AC30" s="44">
        <v>16.3</v>
      </c>
      <c r="AD30" s="44">
        <v>16.62</v>
      </c>
      <c r="AE30" s="44">
        <v>16.96</v>
      </c>
      <c r="AF30" s="44">
        <v>17.309999999999999</v>
      </c>
      <c r="AG30" s="44">
        <v>17.690000000000001</v>
      </c>
      <c r="AH30" s="44">
        <v>18.07</v>
      </c>
      <c r="AI30" s="44">
        <v>18.48</v>
      </c>
      <c r="AJ30" s="44">
        <v>18.899999999999999</v>
      </c>
      <c r="AK30" s="44"/>
    </row>
    <row r="31" spans="1:37" x14ac:dyDescent="0.2">
      <c r="A31" s="43">
        <v>4</v>
      </c>
      <c r="B31" s="44">
        <v>10.050000000000001</v>
      </c>
      <c r="C31" s="44">
        <v>10.220000000000001</v>
      </c>
      <c r="D31" s="44">
        <v>10.4</v>
      </c>
      <c r="E31" s="44">
        <v>10.59</v>
      </c>
      <c r="F31" s="44">
        <v>10.78</v>
      </c>
      <c r="G31" s="44">
        <v>10.97</v>
      </c>
      <c r="H31" s="44">
        <v>11.16</v>
      </c>
      <c r="I31" s="44">
        <v>11.36</v>
      </c>
      <c r="J31" s="44">
        <v>11.56</v>
      </c>
      <c r="K31" s="44">
        <v>11.76</v>
      </c>
      <c r="L31" s="44">
        <v>11.97</v>
      </c>
      <c r="M31" s="44">
        <v>12.18</v>
      </c>
      <c r="N31" s="44">
        <v>12.4</v>
      </c>
      <c r="O31" s="44">
        <v>12.62</v>
      </c>
      <c r="P31" s="44">
        <v>12.84</v>
      </c>
      <c r="Q31" s="44">
        <v>13.07</v>
      </c>
      <c r="R31" s="44">
        <v>13.31</v>
      </c>
      <c r="S31" s="44">
        <v>13.55</v>
      </c>
      <c r="T31" s="44">
        <v>13.79</v>
      </c>
      <c r="U31" s="44">
        <v>14.04</v>
      </c>
      <c r="V31" s="44">
        <v>14.3</v>
      </c>
      <c r="W31" s="44">
        <v>14.57</v>
      </c>
      <c r="X31" s="44">
        <v>14.84</v>
      </c>
      <c r="Y31" s="44">
        <v>15.12</v>
      </c>
      <c r="Z31" s="44">
        <v>15.41</v>
      </c>
      <c r="AA31" s="44">
        <v>15.71</v>
      </c>
      <c r="AB31" s="44">
        <v>16.010000000000002</v>
      </c>
      <c r="AC31" s="44">
        <v>16.32</v>
      </c>
      <c r="AD31" s="44">
        <v>16.649999999999999</v>
      </c>
      <c r="AE31" s="44">
        <v>16.989999999999998</v>
      </c>
      <c r="AF31" s="44">
        <v>17.34</v>
      </c>
      <c r="AG31" s="44">
        <v>17.72</v>
      </c>
      <c r="AH31" s="44">
        <v>18.11</v>
      </c>
      <c r="AI31" s="44">
        <v>18.510000000000002</v>
      </c>
      <c r="AJ31" s="44">
        <v>18.940000000000001</v>
      </c>
      <c r="AK31" s="44"/>
    </row>
    <row r="32" spans="1:37" x14ac:dyDescent="0.2">
      <c r="A32" s="43">
        <v>5</v>
      </c>
      <c r="B32" s="44">
        <v>10.06</v>
      </c>
      <c r="C32" s="44">
        <v>10.24</v>
      </c>
      <c r="D32" s="44">
        <v>10.42</v>
      </c>
      <c r="E32" s="44">
        <v>10.6</v>
      </c>
      <c r="F32" s="44">
        <v>10.79</v>
      </c>
      <c r="G32" s="44">
        <v>10.98</v>
      </c>
      <c r="H32" s="44">
        <v>11.18</v>
      </c>
      <c r="I32" s="44">
        <v>11.37</v>
      </c>
      <c r="J32" s="44">
        <v>11.57</v>
      </c>
      <c r="K32" s="44">
        <v>11.78</v>
      </c>
      <c r="L32" s="44">
        <v>11.99</v>
      </c>
      <c r="M32" s="44">
        <v>12.2</v>
      </c>
      <c r="N32" s="44">
        <v>12.42</v>
      </c>
      <c r="O32" s="44">
        <v>12.64</v>
      </c>
      <c r="P32" s="44">
        <v>12.86</v>
      </c>
      <c r="Q32" s="44">
        <v>13.09</v>
      </c>
      <c r="R32" s="44">
        <v>13.33</v>
      </c>
      <c r="S32" s="44">
        <v>13.57</v>
      </c>
      <c r="T32" s="44">
        <v>13.81</v>
      </c>
      <c r="U32" s="44">
        <v>14.07</v>
      </c>
      <c r="V32" s="44">
        <v>14.32</v>
      </c>
      <c r="W32" s="44">
        <v>14.59</v>
      </c>
      <c r="X32" s="44">
        <v>14.86</v>
      </c>
      <c r="Y32" s="44">
        <v>15.14</v>
      </c>
      <c r="Z32" s="44">
        <v>15.43</v>
      </c>
      <c r="AA32" s="44">
        <v>15.73</v>
      </c>
      <c r="AB32" s="44">
        <v>16.04</v>
      </c>
      <c r="AC32" s="44">
        <v>16.350000000000001</v>
      </c>
      <c r="AD32" s="44">
        <v>16.68</v>
      </c>
      <c r="AE32" s="44">
        <v>17.02</v>
      </c>
      <c r="AF32" s="44">
        <v>17.38</v>
      </c>
      <c r="AG32" s="44">
        <v>17.75</v>
      </c>
      <c r="AH32" s="44">
        <v>18.14</v>
      </c>
      <c r="AI32" s="44">
        <v>18.55</v>
      </c>
      <c r="AJ32" s="44">
        <v>18.97</v>
      </c>
      <c r="AK32" s="44"/>
    </row>
    <row r="33" spans="1:37" x14ac:dyDescent="0.2">
      <c r="A33" s="43">
        <v>6</v>
      </c>
      <c r="B33" s="44">
        <v>10.08</v>
      </c>
      <c r="C33" s="44">
        <v>10.25</v>
      </c>
      <c r="D33" s="44">
        <v>10.44</v>
      </c>
      <c r="E33" s="44">
        <v>10.62</v>
      </c>
      <c r="F33" s="44">
        <v>10.81</v>
      </c>
      <c r="G33" s="44">
        <v>11</v>
      </c>
      <c r="H33" s="44">
        <v>11.19</v>
      </c>
      <c r="I33" s="44">
        <v>11.39</v>
      </c>
      <c r="J33" s="44">
        <v>11.59</v>
      </c>
      <c r="K33" s="44">
        <v>11.8</v>
      </c>
      <c r="L33" s="44">
        <v>12</v>
      </c>
      <c r="M33" s="44">
        <v>12.22</v>
      </c>
      <c r="N33" s="44">
        <v>12.43</v>
      </c>
      <c r="O33" s="44">
        <v>12.66</v>
      </c>
      <c r="P33" s="44">
        <v>12.88</v>
      </c>
      <c r="Q33" s="44">
        <v>13.11</v>
      </c>
      <c r="R33" s="44">
        <v>13.35</v>
      </c>
      <c r="S33" s="44">
        <v>13.59</v>
      </c>
      <c r="T33" s="44">
        <v>13.84</v>
      </c>
      <c r="U33" s="44">
        <v>14.09</v>
      </c>
      <c r="V33" s="44">
        <v>14.35</v>
      </c>
      <c r="W33" s="44">
        <v>14.61</v>
      </c>
      <c r="X33" s="44">
        <v>14.89</v>
      </c>
      <c r="Y33" s="44">
        <v>15.17</v>
      </c>
      <c r="Z33" s="44">
        <v>15.46</v>
      </c>
      <c r="AA33" s="44">
        <v>15.76</v>
      </c>
      <c r="AB33" s="44">
        <v>16.059999999999999</v>
      </c>
      <c r="AC33" s="44">
        <v>16.38</v>
      </c>
      <c r="AD33" s="44">
        <v>16.7</v>
      </c>
      <c r="AE33" s="44">
        <v>17.05</v>
      </c>
      <c r="AF33" s="44">
        <v>17.41</v>
      </c>
      <c r="AG33" s="44">
        <v>17.78</v>
      </c>
      <c r="AH33" s="44">
        <v>18.170000000000002</v>
      </c>
      <c r="AI33" s="44">
        <v>18.579999999999998</v>
      </c>
      <c r="AJ33" s="44">
        <v>19.010000000000002</v>
      </c>
      <c r="AK33" s="44"/>
    </row>
    <row r="34" spans="1:37" x14ac:dyDescent="0.2">
      <c r="A34" s="43">
        <v>7</v>
      </c>
      <c r="B34" s="44">
        <v>10.09</v>
      </c>
      <c r="C34" s="44">
        <v>10.27</v>
      </c>
      <c r="D34" s="44">
        <v>10.45</v>
      </c>
      <c r="E34" s="44">
        <v>10.63</v>
      </c>
      <c r="F34" s="44">
        <v>10.82</v>
      </c>
      <c r="G34" s="44">
        <v>11.01</v>
      </c>
      <c r="H34" s="44">
        <v>11.21</v>
      </c>
      <c r="I34" s="44">
        <v>11.41</v>
      </c>
      <c r="J34" s="44">
        <v>11.61</v>
      </c>
      <c r="K34" s="44">
        <v>11.81</v>
      </c>
      <c r="L34" s="44">
        <v>12.02</v>
      </c>
      <c r="M34" s="44">
        <v>12.24</v>
      </c>
      <c r="N34" s="44">
        <v>12.45</v>
      </c>
      <c r="O34" s="44">
        <v>12.67</v>
      </c>
      <c r="P34" s="44">
        <v>12.9</v>
      </c>
      <c r="Q34" s="44">
        <v>13.13</v>
      </c>
      <c r="R34" s="44">
        <v>13.37</v>
      </c>
      <c r="S34" s="44">
        <v>13.61</v>
      </c>
      <c r="T34" s="44">
        <v>13.86</v>
      </c>
      <c r="U34" s="44">
        <v>14.11</v>
      </c>
      <c r="V34" s="44">
        <v>14.37</v>
      </c>
      <c r="W34" s="44">
        <v>14.63</v>
      </c>
      <c r="X34" s="44">
        <v>14.91</v>
      </c>
      <c r="Y34" s="44">
        <v>15.19</v>
      </c>
      <c r="Z34" s="44">
        <v>15.48</v>
      </c>
      <c r="AA34" s="44">
        <v>15.78</v>
      </c>
      <c r="AB34" s="44">
        <v>16.09</v>
      </c>
      <c r="AC34" s="44">
        <v>16.399999999999999</v>
      </c>
      <c r="AD34" s="44">
        <v>16.73</v>
      </c>
      <c r="AE34" s="44">
        <v>17.079999999999998</v>
      </c>
      <c r="AF34" s="44">
        <v>17.440000000000001</v>
      </c>
      <c r="AG34" s="44">
        <v>17.809999999999999</v>
      </c>
      <c r="AH34" s="44">
        <v>18.21</v>
      </c>
      <c r="AI34" s="44">
        <v>18.62</v>
      </c>
      <c r="AJ34" s="44">
        <v>19.05</v>
      </c>
      <c r="AK34" s="44"/>
    </row>
    <row r="35" spans="1:37" x14ac:dyDescent="0.2">
      <c r="A35" s="43">
        <v>8</v>
      </c>
      <c r="B35" s="44">
        <v>10.11</v>
      </c>
      <c r="C35" s="44">
        <v>10.28</v>
      </c>
      <c r="D35" s="44">
        <v>10.47</v>
      </c>
      <c r="E35" s="44">
        <v>10.65</v>
      </c>
      <c r="F35" s="44">
        <v>10.84</v>
      </c>
      <c r="G35" s="44">
        <v>11.03</v>
      </c>
      <c r="H35" s="44">
        <v>11.22</v>
      </c>
      <c r="I35" s="44">
        <v>11.42</v>
      </c>
      <c r="J35" s="44">
        <v>11.62</v>
      </c>
      <c r="K35" s="44">
        <v>11.83</v>
      </c>
      <c r="L35" s="44">
        <v>12.04</v>
      </c>
      <c r="M35" s="44">
        <v>12.25</v>
      </c>
      <c r="N35" s="44">
        <v>12.47</v>
      </c>
      <c r="O35" s="44">
        <v>12.69</v>
      </c>
      <c r="P35" s="44">
        <v>12.92</v>
      </c>
      <c r="Q35" s="44">
        <v>13.15</v>
      </c>
      <c r="R35" s="44">
        <v>13.39</v>
      </c>
      <c r="S35" s="44">
        <v>13.63</v>
      </c>
      <c r="T35" s="44">
        <v>13.88</v>
      </c>
      <c r="U35" s="44">
        <v>14.13</v>
      </c>
      <c r="V35" s="44">
        <v>14.39</v>
      </c>
      <c r="W35" s="44">
        <v>14.66</v>
      </c>
      <c r="X35" s="44">
        <v>14.93</v>
      </c>
      <c r="Y35" s="44">
        <v>15.22</v>
      </c>
      <c r="Z35" s="44">
        <v>15.51</v>
      </c>
      <c r="AA35" s="44">
        <v>15.81</v>
      </c>
      <c r="AB35" s="44">
        <v>16.11</v>
      </c>
      <c r="AC35" s="44">
        <v>16.43</v>
      </c>
      <c r="AD35" s="44">
        <v>16.760000000000002</v>
      </c>
      <c r="AE35" s="44">
        <v>17.11</v>
      </c>
      <c r="AF35" s="44">
        <v>17.47</v>
      </c>
      <c r="AG35" s="44">
        <v>17.850000000000001</v>
      </c>
      <c r="AH35" s="44">
        <v>18.239999999999998</v>
      </c>
      <c r="AI35" s="44">
        <v>18.649999999999999</v>
      </c>
      <c r="AJ35" s="44">
        <v>19.079999999999998</v>
      </c>
      <c r="AK35" s="44"/>
    </row>
    <row r="36" spans="1:37" x14ac:dyDescent="0.2">
      <c r="A36" s="43">
        <v>9</v>
      </c>
      <c r="B36" s="44">
        <v>10.119999999999999</v>
      </c>
      <c r="C36" s="44">
        <v>10.3</v>
      </c>
      <c r="D36" s="44">
        <v>10.48</v>
      </c>
      <c r="E36" s="44">
        <v>10.67</v>
      </c>
      <c r="F36" s="44">
        <v>10.85</v>
      </c>
      <c r="G36" s="44">
        <v>11.05</v>
      </c>
      <c r="H36" s="44">
        <v>11.24</v>
      </c>
      <c r="I36" s="44">
        <v>11.44</v>
      </c>
      <c r="J36" s="44">
        <v>11.64</v>
      </c>
      <c r="K36" s="44">
        <v>11.85</v>
      </c>
      <c r="L36" s="44">
        <v>12.06</v>
      </c>
      <c r="M36" s="44">
        <v>12.27</v>
      </c>
      <c r="N36" s="44">
        <v>12.49</v>
      </c>
      <c r="O36" s="44">
        <v>12.71</v>
      </c>
      <c r="P36" s="44">
        <v>12.94</v>
      </c>
      <c r="Q36" s="44">
        <v>13.17</v>
      </c>
      <c r="R36" s="44">
        <v>13.41</v>
      </c>
      <c r="S36" s="44">
        <v>13.65</v>
      </c>
      <c r="T36" s="44">
        <v>13.9</v>
      </c>
      <c r="U36" s="44">
        <v>14.15</v>
      </c>
      <c r="V36" s="44">
        <v>14.41</v>
      </c>
      <c r="W36" s="44">
        <v>14.68</v>
      </c>
      <c r="X36" s="44">
        <v>14.96</v>
      </c>
      <c r="Y36" s="44">
        <v>15.24</v>
      </c>
      <c r="Z36" s="44">
        <v>15.53</v>
      </c>
      <c r="AA36" s="44">
        <v>15.83</v>
      </c>
      <c r="AB36" s="44">
        <v>16.14</v>
      </c>
      <c r="AC36" s="44">
        <v>16.46</v>
      </c>
      <c r="AD36" s="44">
        <v>16.79</v>
      </c>
      <c r="AE36" s="44">
        <v>17.13</v>
      </c>
      <c r="AF36" s="44">
        <v>17.5</v>
      </c>
      <c r="AG36" s="44">
        <v>17.88</v>
      </c>
      <c r="AH36" s="44">
        <v>18.27</v>
      </c>
      <c r="AI36" s="44">
        <v>18.690000000000001</v>
      </c>
      <c r="AJ36" s="44">
        <v>19.12</v>
      </c>
      <c r="AK36" s="44"/>
    </row>
    <row r="37" spans="1:37" x14ac:dyDescent="0.2">
      <c r="A37" s="43">
        <v>10</v>
      </c>
      <c r="B37" s="44">
        <v>10.14</v>
      </c>
      <c r="C37" s="44">
        <v>10.31</v>
      </c>
      <c r="D37" s="44">
        <v>10.5</v>
      </c>
      <c r="E37" s="44">
        <v>10.68</v>
      </c>
      <c r="F37" s="44">
        <v>10.87</v>
      </c>
      <c r="G37" s="44">
        <v>11.06</v>
      </c>
      <c r="H37" s="44">
        <v>11.26</v>
      </c>
      <c r="I37" s="44">
        <v>11.46</v>
      </c>
      <c r="J37" s="44">
        <v>11.66</v>
      </c>
      <c r="K37" s="44">
        <v>11.86</v>
      </c>
      <c r="L37" s="44">
        <v>12.07</v>
      </c>
      <c r="M37" s="44">
        <v>12.29</v>
      </c>
      <c r="N37" s="44">
        <v>12.51</v>
      </c>
      <c r="O37" s="44">
        <v>12.73</v>
      </c>
      <c r="P37" s="44">
        <v>12.96</v>
      </c>
      <c r="Q37" s="44">
        <v>13.19</v>
      </c>
      <c r="R37" s="44">
        <v>13.43</v>
      </c>
      <c r="S37" s="44">
        <v>13.67</v>
      </c>
      <c r="T37" s="44">
        <v>13.92</v>
      </c>
      <c r="U37" s="44">
        <v>14.17</v>
      </c>
      <c r="V37" s="44">
        <v>14.43</v>
      </c>
      <c r="W37" s="44">
        <v>14.7</v>
      </c>
      <c r="X37" s="44">
        <v>14.98</v>
      </c>
      <c r="Y37" s="44">
        <v>15.26</v>
      </c>
      <c r="Z37" s="44">
        <v>15.56</v>
      </c>
      <c r="AA37" s="44">
        <v>15.86</v>
      </c>
      <c r="AB37" s="44">
        <v>16.16</v>
      </c>
      <c r="AC37" s="44">
        <v>16.48</v>
      </c>
      <c r="AD37" s="44">
        <v>16.82</v>
      </c>
      <c r="AE37" s="44">
        <v>17.16</v>
      </c>
      <c r="AF37" s="44">
        <v>17.53</v>
      </c>
      <c r="AG37" s="44">
        <v>17.91</v>
      </c>
      <c r="AH37" s="44">
        <v>18.309999999999999</v>
      </c>
      <c r="AI37" s="44">
        <v>18.72</v>
      </c>
      <c r="AJ37" s="44">
        <v>19.16</v>
      </c>
      <c r="AK37" s="44"/>
    </row>
    <row r="38" spans="1:37" x14ac:dyDescent="0.2">
      <c r="A38" s="43">
        <v>11</v>
      </c>
      <c r="B38" s="44">
        <v>10.15</v>
      </c>
      <c r="C38" s="44">
        <v>10.33</v>
      </c>
      <c r="D38" s="44">
        <v>10.51</v>
      </c>
      <c r="E38" s="44">
        <v>10.7</v>
      </c>
      <c r="F38" s="44">
        <v>10.89</v>
      </c>
      <c r="G38" s="44">
        <v>11.08</v>
      </c>
      <c r="H38" s="44">
        <v>11.27</v>
      </c>
      <c r="I38" s="44">
        <v>11.47</v>
      </c>
      <c r="J38" s="44">
        <v>11.68</v>
      </c>
      <c r="K38" s="44">
        <v>11.88</v>
      </c>
      <c r="L38" s="44">
        <v>12.09</v>
      </c>
      <c r="M38" s="44">
        <v>12.31</v>
      </c>
      <c r="N38" s="44">
        <v>12.53</v>
      </c>
      <c r="O38" s="44">
        <v>12.75</v>
      </c>
      <c r="P38" s="44">
        <v>12.98</v>
      </c>
      <c r="Q38" s="44">
        <v>13.21</v>
      </c>
      <c r="R38" s="44">
        <v>13.45</v>
      </c>
      <c r="S38" s="44">
        <v>13.69</v>
      </c>
      <c r="T38" s="44">
        <v>13.94</v>
      </c>
      <c r="U38" s="44">
        <v>14.19</v>
      </c>
      <c r="V38" s="44">
        <v>14.46</v>
      </c>
      <c r="W38" s="44">
        <v>14.72</v>
      </c>
      <c r="X38" s="44">
        <v>15</v>
      </c>
      <c r="Y38" s="44">
        <v>15.29</v>
      </c>
      <c r="Z38" s="44">
        <v>15.58</v>
      </c>
      <c r="AA38" s="44">
        <v>15.88</v>
      </c>
      <c r="AB38" s="44">
        <v>16.190000000000001</v>
      </c>
      <c r="AC38" s="44">
        <v>16.510000000000002</v>
      </c>
      <c r="AD38" s="44">
        <v>16.84</v>
      </c>
      <c r="AE38" s="44">
        <v>17.190000000000001</v>
      </c>
      <c r="AF38" s="44">
        <v>17.559999999999999</v>
      </c>
      <c r="AG38" s="44">
        <v>17.940000000000001</v>
      </c>
      <c r="AH38" s="44">
        <v>18.34</v>
      </c>
      <c r="AI38" s="44">
        <v>18.760000000000002</v>
      </c>
      <c r="AJ38" s="44">
        <v>19.190000000000001</v>
      </c>
      <c r="AK38" s="44"/>
    </row>
  </sheetData>
  <sheetProtection algorithmName="SHA-512" hashValue="oGgm7dx/wsqfw69PlCjivNgRoh7jKeZ1UUttbYM893esddLq97VF0SeeMBPtqK8JmQSHAbXfEWVGgrGx6hjK6g==" saltValue="pSusXEAeRizlx05S4Sh/hw==" spinCount="100000" sheet="1" objects="1" scenarios="1"/>
  <conditionalFormatting sqref="A6:A21">
    <cfRule type="expression" dxfId="567" priority="11" stopIfTrue="1">
      <formula>MOD(ROW(),2)=0</formula>
    </cfRule>
    <cfRule type="expression" dxfId="566" priority="12" stopIfTrue="1">
      <formula>MOD(ROW(),2)&lt;&gt;0</formula>
    </cfRule>
  </conditionalFormatting>
  <conditionalFormatting sqref="B6:AK18 B20:AK21 C19:AK19">
    <cfRule type="expression" dxfId="565" priority="13" stopIfTrue="1">
      <formula>MOD(ROW(),2)=0</formula>
    </cfRule>
    <cfRule type="expression" dxfId="564" priority="14" stopIfTrue="1">
      <formula>MOD(ROW(),2)&lt;&gt;0</formula>
    </cfRule>
  </conditionalFormatting>
  <conditionalFormatting sqref="A26:A38">
    <cfRule type="expression" dxfId="563" priority="15" stopIfTrue="1">
      <formula>MOD(ROW(),2)=0</formula>
    </cfRule>
    <cfRule type="expression" dxfId="562" priority="16" stopIfTrue="1">
      <formula>MOD(ROW(),2)&lt;&gt;0</formula>
    </cfRule>
  </conditionalFormatting>
  <conditionalFormatting sqref="B26:AK38">
    <cfRule type="expression" dxfId="561" priority="17" stopIfTrue="1">
      <formula>MOD(ROW(),2)=0</formula>
    </cfRule>
    <cfRule type="expression" dxfId="560" priority="18" stopIfTrue="1">
      <formula>MOD(ROW(),2)&lt;&gt;0</formula>
    </cfRule>
  </conditionalFormatting>
  <conditionalFormatting sqref="B19">
    <cfRule type="expression" dxfId="559" priority="1" stopIfTrue="1">
      <formula>MOD(ROW(),2)=0</formula>
    </cfRule>
    <cfRule type="expression" dxfId="558" priority="2" stopIfTrue="1">
      <formula>MOD(ROW(),2)&lt;&gt;0</formula>
    </cfRule>
  </conditionalFormatting>
  <pageMargins left="0.7" right="0.7" top="0.75" bottom="0.75" header="0.3" footer="0.3"/>
  <tableParts count="1">
    <tablePart r:id="rId1"/>
  </tablePart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54DE-D3A4-4662-85AC-785E7EF7FED5}">
  <sheetPr codeName="Sheet65"/>
  <dimension ref="A1:L38"/>
  <sheetViews>
    <sheetView showGridLines="0" workbookViewId="0">
      <selection activeCell="A6" sqref="A6"/>
    </sheetView>
  </sheetViews>
  <sheetFormatPr defaultRowHeight="12.75" x14ac:dyDescent="0.2"/>
  <cols>
    <col min="1" max="1" width="31.7109375" customWidth="1"/>
    <col min="2" max="12" width="22.7109375" customWidth="1"/>
  </cols>
  <sheetData>
    <row r="1" spans="1:12" s="1" customFormat="1" ht="20.25" x14ac:dyDescent="0.3">
      <c r="A1" s="2" t="s">
        <v>0</v>
      </c>
    </row>
    <row r="2" spans="1:12" s="1" customFormat="1" ht="15.75" x14ac:dyDescent="0.25">
      <c r="A2" s="30" t="s">
        <v>1</v>
      </c>
      <c r="B2" s="3" t="str">
        <f>wb_title</f>
        <v>Police_EW - Consolidated Factor Spreadsheet</v>
      </c>
    </row>
    <row r="3" spans="1:12" s="1" customFormat="1" ht="15.75" x14ac:dyDescent="0.25">
      <c r="A3" s="30" t="s">
        <v>2</v>
      </c>
      <c r="B3" s="3" t="str">
        <f>TABLE_FACTOR_TYPE_1 &amp; " - x-" &amp; TABLE_SERIES_NUMBER_1</f>
        <v>Pension Debit - x-329</v>
      </c>
    </row>
    <row r="6" spans="1:12" x14ac:dyDescent="0.2">
      <c r="A6" s="40" t="s">
        <v>472</v>
      </c>
      <c r="B6" s="48" t="s">
        <v>473</v>
      </c>
      <c r="C6" s="48"/>
      <c r="D6" s="48"/>
      <c r="E6" s="48"/>
      <c r="F6" s="48"/>
      <c r="G6" s="48"/>
      <c r="H6" s="48"/>
      <c r="I6" s="48"/>
      <c r="J6" s="48"/>
      <c r="K6" s="48"/>
      <c r="L6" s="48"/>
    </row>
    <row r="7" spans="1:12" x14ac:dyDescent="0.2">
      <c r="A7" s="40" t="s">
        <v>474</v>
      </c>
      <c r="B7" s="48" t="s">
        <v>31</v>
      </c>
      <c r="C7" s="48"/>
      <c r="D7" s="48"/>
      <c r="E7" s="48"/>
      <c r="F7" s="48"/>
      <c r="G7" s="48"/>
      <c r="H7" s="48"/>
      <c r="I7" s="48"/>
      <c r="J7" s="48"/>
      <c r="K7" s="48"/>
      <c r="L7" s="48"/>
    </row>
    <row r="8" spans="1:12" x14ac:dyDescent="0.2">
      <c r="A8" s="40" t="s">
        <v>137</v>
      </c>
      <c r="B8" s="48">
        <v>1987</v>
      </c>
      <c r="C8" s="48"/>
      <c r="D8" s="48"/>
      <c r="E8" s="48"/>
      <c r="F8" s="48"/>
      <c r="G8" s="48"/>
      <c r="H8" s="48"/>
      <c r="I8" s="48"/>
      <c r="J8" s="48"/>
      <c r="K8" s="48"/>
      <c r="L8" s="48"/>
    </row>
    <row r="9" spans="1:12" x14ac:dyDescent="0.2">
      <c r="A9" s="40" t="s">
        <v>138</v>
      </c>
      <c r="B9" s="48" t="s">
        <v>285</v>
      </c>
      <c r="C9" s="48"/>
      <c r="D9" s="48"/>
      <c r="E9" s="48"/>
      <c r="F9" s="48"/>
      <c r="G9" s="48"/>
      <c r="H9" s="48"/>
      <c r="I9" s="48"/>
      <c r="J9" s="48"/>
      <c r="K9" s="48"/>
      <c r="L9" s="48"/>
    </row>
    <row r="10" spans="1:12" x14ac:dyDescent="0.2">
      <c r="A10" s="40" t="s">
        <v>6</v>
      </c>
      <c r="B10" s="48" t="s">
        <v>293</v>
      </c>
      <c r="C10" s="48"/>
      <c r="D10" s="48"/>
      <c r="E10" s="48"/>
      <c r="F10" s="48"/>
      <c r="G10" s="48"/>
      <c r="H10" s="48"/>
      <c r="I10" s="48"/>
      <c r="J10" s="48"/>
      <c r="K10" s="48"/>
      <c r="L10" s="48"/>
    </row>
    <row r="11" spans="1:12" x14ac:dyDescent="0.2">
      <c r="A11" s="40" t="s">
        <v>139</v>
      </c>
      <c r="B11" s="48" t="s">
        <v>176</v>
      </c>
      <c r="C11" s="48"/>
      <c r="D11" s="48"/>
      <c r="E11" s="48"/>
      <c r="F11" s="48"/>
      <c r="G11" s="48"/>
      <c r="H11" s="48"/>
      <c r="I11" s="48"/>
      <c r="J11" s="48"/>
      <c r="K11" s="48"/>
      <c r="L11" s="48"/>
    </row>
    <row r="12" spans="1:12" x14ac:dyDescent="0.2">
      <c r="A12" s="40" t="s">
        <v>140</v>
      </c>
      <c r="B12" s="48" t="s">
        <v>294</v>
      </c>
      <c r="C12" s="48"/>
      <c r="D12" s="48"/>
      <c r="E12" s="48"/>
      <c r="F12" s="48"/>
      <c r="G12" s="48"/>
      <c r="H12" s="48"/>
      <c r="I12" s="48"/>
      <c r="J12" s="48"/>
      <c r="K12" s="48"/>
      <c r="L12" s="48"/>
    </row>
    <row r="13" spans="1:12" x14ac:dyDescent="0.2">
      <c r="A13" s="40" t="s">
        <v>475</v>
      </c>
      <c r="B13" s="48">
        <v>2</v>
      </c>
      <c r="C13" s="48"/>
      <c r="D13" s="48"/>
      <c r="E13" s="48"/>
      <c r="F13" s="48"/>
      <c r="G13" s="48"/>
      <c r="H13" s="48"/>
      <c r="I13" s="48"/>
      <c r="J13" s="48"/>
      <c r="K13" s="48"/>
      <c r="L13" s="48"/>
    </row>
    <row r="14" spans="1:12" x14ac:dyDescent="0.2">
      <c r="A14" s="40" t="s">
        <v>142</v>
      </c>
      <c r="B14" s="48">
        <v>329</v>
      </c>
      <c r="C14" s="48"/>
      <c r="D14" s="48"/>
      <c r="E14" s="48"/>
      <c r="F14" s="48"/>
      <c r="G14" s="48"/>
      <c r="H14" s="48"/>
      <c r="I14" s="48"/>
      <c r="J14" s="48"/>
      <c r="K14" s="48"/>
      <c r="L14" s="48"/>
    </row>
    <row r="15" spans="1:12" x14ac:dyDescent="0.2">
      <c r="A15" s="40" t="s">
        <v>476</v>
      </c>
      <c r="B15" s="48">
        <v>329</v>
      </c>
      <c r="C15" s="48"/>
      <c r="D15" s="48"/>
      <c r="E15" s="48"/>
      <c r="F15" s="48"/>
      <c r="G15" s="48"/>
      <c r="H15" s="48"/>
      <c r="I15" s="48"/>
      <c r="J15" s="48"/>
      <c r="K15" s="48"/>
      <c r="L15" s="48"/>
    </row>
    <row r="16" spans="1:12" x14ac:dyDescent="0.2">
      <c r="A16" s="40" t="s">
        <v>144</v>
      </c>
      <c r="B16" s="48" t="s">
        <v>313</v>
      </c>
      <c r="C16" s="48"/>
      <c r="D16" s="48"/>
      <c r="E16" s="48"/>
      <c r="F16" s="48"/>
      <c r="G16" s="48"/>
      <c r="H16" s="48"/>
      <c r="I16" s="48"/>
      <c r="J16" s="48"/>
      <c r="K16" s="48"/>
      <c r="L16" s="48"/>
    </row>
    <row r="17" spans="1:12" x14ac:dyDescent="0.2">
      <c r="A17" s="41" t="s">
        <v>477</v>
      </c>
      <c r="B17" s="48"/>
      <c r="C17" s="48"/>
      <c r="D17" s="48"/>
      <c r="E17" s="48"/>
      <c r="F17" s="48"/>
      <c r="G17" s="48"/>
      <c r="H17" s="48"/>
      <c r="I17" s="48"/>
      <c r="J17" s="48"/>
      <c r="K17" s="48"/>
      <c r="L17" s="48"/>
    </row>
    <row r="18" spans="1:12" x14ac:dyDescent="0.2">
      <c r="A18" s="40" t="s">
        <v>146</v>
      </c>
      <c r="B18" s="50">
        <v>46163</v>
      </c>
      <c r="C18" s="49"/>
      <c r="D18" s="49"/>
      <c r="E18" s="49"/>
      <c r="F18" s="49"/>
      <c r="G18" s="49"/>
      <c r="H18" s="49"/>
      <c r="I18" s="49"/>
      <c r="J18" s="49"/>
      <c r="K18" s="49"/>
      <c r="L18" s="49"/>
    </row>
    <row r="19" spans="1:12" x14ac:dyDescent="0.2">
      <c r="A19" s="40" t="s">
        <v>147</v>
      </c>
      <c r="B19" s="50">
        <v>46161</v>
      </c>
      <c r="C19" s="48"/>
      <c r="D19" s="48"/>
      <c r="E19" s="48"/>
      <c r="F19" s="48"/>
      <c r="G19" s="48"/>
      <c r="H19" s="48"/>
      <c r="I19" s="48"/>
      <c r="J19" s="48"/>
      <c r="K19" s="48"/>
      <c r="L19" s="48"/>
    </row>
    <row r="20" spans="1:12" x14ac:dyDescent="0.2">
      <c r="A20" s="40" t="s">
        <v>148</v>
      </c>
      <c r="B20" s="48" t="s">
        <v>156</v>
      </c>
      <c r="C20" s="48"/>
      <c r="D20" s="48"/>
      <c r="E20" s="48"/>
      <c r="F20" s="48"/>
      <c r="G20" s="48"/>
      <c r="H20" s="48"/>
      <c r="I20" s="48"/>
      <c r="J20" s="48"/>
      <c r="K20" s="48"/>
      <c r="L20" s="48"/>
    </row>
    <row r="21" spans="1:12" x14ac:dyDescent="0.2">
      <c r="A21" s="40" t="s">
        <v>478</v>
      </c>
      <c r="B21" s="48" t="s">
        <v>73</v>
      </c>
      <c r="C21" s="48"/>
      <c r="D21" s="48"/>
      <c r="E21" s="48"/>
      <c r="F21" s="48"/>
      <c r="G21" s="48"/>
      <c r="H21" s="48"/>
      <c r="I21" s="48"/>
      <c r="J21" s="48"/>
      <c r="K21" s="48"/>
      <c r="L21" s="48"/>
    </row>
    <row r="23" spans="1:12" x14ac:dyDescent="0.2">
      <c r="A23" s="23" t="str">
        <f>HYPERLINK("#'Factor List'!A1", "Back to Factor List")</f>
        <v>Back to Factor List</v>
      </c>
      <c r="B23" s="23" t="str">
        <f>HYPERLINK("#'Assumptions'!A1", "Assumptions")</f>
        <v>Assumptions</v>
      </c>
    </row>
    <row r="26" spans="1:12" s="61" customFormat="1" x14ac:dyDescent="0.2">
      <c r="A26" s="60" t="s">
        <v>503</v>
      </c>
      <c r="B26" s="60">
        <v>55</v>
      </c>
      <c r="C26" s="60">
        <v>56</v>
      </c>
      <c r="D26" s="60">
        <v>57</v>
      </c>
      <c r="E26" s="60">
        <v>58</v>
      </c>
      <c r="F26" s="60">
        <v>59</v>
      </c>
      <c r="G26" s="60">
        <v>60</v>
      </c>
      <c r="H26" s="60">
        <v>61</v>
      </c>
      <c r="I26" s="60">
        <v>62</v>
      </c>
      <c r="J26" s="60">
        <v>63</v>
      </c>
      <c r="K26" s="60">
        <v>64</v>
      </c>
      <c r="L26" s="60">
        <v>65</v>
      </c>
    </row>
    <row r="27" spans="1:12" x14ac:dyDescent="0.2">
      <c r="A27" s="43">
        <v>0</v>
      </c>
      <c r="B27" s="44">
        <v>23.38</v>
      </c>
      <c r="C27" s="44">
        <v>22.86</v>
      </c>
      <c r="D27" s="44">
        <v>22.33</v>
      </c>
      <c r="E27" s="44">
        <v>21.8</v>
      </c>
      <c r="F27" s="44">
        <v>21.25</v>
      </c>
      <c r="G27" s="44">
        <v>20.7</v>
      </c>
      <c r="H27" s="44">
        <v>20.14</v>
      </c>
      <c r="I27" s="44">
        <v>19.579999999999998</v>
      </c>
      <c r="J27" s="44">
        <v>19.010000000000002</v>
      </c>
      <c r="K27" s="44">
        <v>18.43</v>
      </c>
      <c r="L27" s="44">
        <v>17.850000000000001</v>
      </c>
    </row>
    <row r="28" spans="1:12" x14ac:dyDescent="0.2">
      <c r="A28" s="43">
        <v>1</v>
      </c>
      <c r="B28" s="44">
        <v>23.34</v>
      </c>
      <c r="C28" s="44">
        <v>22.82</v>
      </c>
      <c r="D28" s="44">
        <v>22.29</v>
      </c>
      <c r="E28" s="44">
        <v>21.75</v>
      </c>
      <c r="F28" s="44">
        <v>21.2</v>
      </c>
      <c r="G28" s="44">
        <v>20.65</v>
      </c>
      <c r="H28" s="44">
        <v>20.09</v>
      </c>
      <c r="I28" s="44">
        <v>19.53</v>
      </c>
      <c r="J28" s="44">
        <v>18.96</v>
      </c>
      <c r="K28" s="44">
        <v>18.38</v>
      </c>
      <c r="L28" s="44"/>
    </row>
    <row r="29" spans="1:12" x14ac:dyDescent="0.2">
      <c r="A29" s="43">
        <v>2</v>
      </c>
      <c r="B29" s="44">
        <v>23.3</v>
      </c>
      <c r="C29" s="44">
        <v>22.77</v>
      </c>
      <c r="D29" s="44">
        <v>22.24</v>
      </c>
      <c r="E29" s="44">
        <v>21.7</v>
      </c>
      <c r="F29" s="44">
        <v>21.16</v>
      </c>
      <c r="G29" s="44">
        <v>20.61</v>
      </c>
      <c r="H29" s="44">
        <v>20.05</v>
      </c>
      <c r="I29" s="44">
        <v>19.48</v>
      </c>
      <c r="J29" s="44">
        <v>18.91</v>
      </c>
      <c r="K29" s="44">
        <v>18.329999999999998</v>
      </c>
      <c r="L29" s="44"/>
    </row>
    <row r="30" spans="1:12" x14ac:dyDescent="0.2">
      <c r="A30" s="43">
        <v>3</v>
      </c>
      <c r="B30" s="44">
        <v>23.25</v>
      </c>
      <c r="C30" s="44">
        <v>22.73</v>
      </c>
      <c r="D30" s="44">
        <v>22.2</v>
      </c>
      <c r="E30" s="44">
        <v>21.66</v>
      </c>
      <c r="F30" s="44">
        <v>21.11</v>
      </c>
      <c r="G30" s="44">
        <v>20.56</v>
      </c>
      <c r="H30" s="44">
        <v>20</v>
      </c>
      <c r="I30" s="44">
        <v>19.43</v>
      </c>
      <c r="J30" s="44">
        <v>18.86</v>
      </c>
      <c r="K30" s="44">
        <v>18.28</v>
      </c>
      <c r="L30" s="44"/>
    </row>
    <row r="31" spans="1:12" x14ac:dyDescent="0.2">
      <c r="A31" s="43">
        <v>4</v>
      </c>
      <c r="B31" s="44">
        <v>23.21</v>
      </c>
      <c r="C31" s="44">
        <v>22.69</v>
      </c>
      <c r="D31" s="44">
        <v>22.15</v>
      </c>
      <c r="E31" s="44">
        <v>21.61</v>
      </c>
      <c r="F31" s="44">
        <v>21.07</v>
      </c>
      <c r="G31" s="44">
        <v>20.51</v>
      </c>
      <c r="H31" s="44">
        <v>19.95</v>
      </c>
      <c r="I31" s="44">
        <v>19.39</v>
      </c>
      <c r="J31" s="44">
        <v>18.809999999999999</v>
      </c>
      <c r="K31" s="44">
        <v>18.239999999999998</v>
      </c>
      <c r="L31" s="44"/>
    </row>
    <row r="32" spans="1:12" x14ac:dyDescent="0.2">
      <c r="A32" s="43">
        <v>5</v>
      </c>
      <c r="B32" s="44">
        <v>23.17</v>
      </c>
      <c r="C32" s="44">
        <v>22.64</v>
      </c>
      <c r="D32" s="44">
        <v>22.11</v>
      </c>
      <c r="E32" s="44">
        <v>21.57</v>
      </c>
      <c r="F32" s="44">
        <v>21.02</v>
      </c>
      <c r="G32" s="44">
        <v>20.47</v>
      </c>
      <c r="H32" s="44">
        <v>19.91</v>
      </c>
      <c r="I32" s="44">
        <v>19.34</v>
      </c>
      <c r="J32" s="44">
        <v>18.77</v>
      </c>
      <c r="K32" s="44">
        <v>18.190000000000001</v>
      </c>
      <c r="L32" s="44"/>
    </row>
    <row r="33" spans="1:12" x14ac:dyDescent="0.2">
      <c r="A33" s="43">
        <v>6</v>
      </c>
      <c r="B33" s="44">
        <v>23.12</v>
      </c>
      <c r="C33" s="44">
        <v>22.6</v>
      </c>
      <c r="D33" s="44">
        <v>22.06</v>
      </c>
      <c r="E33" s="44">
        <v>21.52</v>
      </c>
      <c r="F33" s="44">
        <v>20.97</v>
      </c>
      <c r="G33" s="44">
        <v>20.420000000000002</v>
      </c>
      <c r="H33" s="44">
        <v>19.86</v>
      </c>
      <c r="I33" s="44">
        <v>19.29</v>
      </c>
      <c r="J33" s="44">
        <v>18.72</v>
      </c>
      <c r="K33" s="44">
        <v>18.14</v>
      </c>
      <c r="L33" s="44"/>
    </row>
    <row r="34" spans="1:12" x14ac:dyDescent="0.2">
      <c r="A34" s="43">
        <v>7</v>
      </c>
      <c r="B34" s="44">
        <v>23.08</v>
      </c>
      <c r="C34" s="44">
        <v>22.55</v>
      </c>
      <c r="D34" s="44">
        <v>22.02</v>
      </c>
      <c r="E34" s="44">
        <v>21.48</v>
      </c>
      <c r="F34" s="44">
        <v>20.93</v>
      </c>
      <c r="G34" s="44">
        <v>20.37</v>
      </c>
      <c r="H34" s="44">
        <v>19.809999999999999</v>
      </c>
      <c r="I34" s="44">
        <v>19.239999999999998</v>
      </c>
      <c r="J34" s="44">
        <v>18.670000000000002</v>
      </c>
      <c r="K34" s="44">
        <v>18.09</v>
      </c>
      <c r="L34" s="44"/>
    </row>
    <row r="35" spans="1:12" x14ac:dyDescent="0.2">
      <c r="A35" s="43">
        <v>8</v>
      </c>
      <c r="B35" s="44">
        <v>23.04</v>
      </c>
      <c r="C35" s="44">
        <v>22.51</v>
      </c>
      <c r="D35" s="44">
        <v>21.97</v>
      </c>
      <c r="E35" s="44">
        <v>21.43</v>
      </c>
      <c r="F35" s="44">
        <v>20.88</v>
      </c>
      <c r="G35" s="44">
        <v>20.329999999999998</v>
      </c>
      <c r="H35" s="44">
        <v>19.760000000000002</v>
      </c>
      <c r="I35" s="44">
        <v>19.2</v>
      </c>
      <c r="J35" s="44">
        <v>18.62</v>
      </c>
      <c r="K35" s="44">
        <v>18.04</v>
      </c>
      <c r="L35" s="44"/>
    </row>
    <row r="36" spans="1:12" x14ac:dyDescent="0.2">
      <c r="A36" s="43">
        <v>9</v>
      </c>
      <c r="B36" s="44">
        <v>22.99</v>
      </c>
      <c r="C36" s="44">
        <v>22.46</v>
      </c>
      <c r="D36" s="44">
        <v>21.93</v>
      </c>
      <c r="E36" s="44">
        <v>21.39</v>
      </c>
      <c r="F36" s="44">
        <v>20.84</v>
      </c>
      <c r="G36" s="44">
        <v>20.28</v>
      </c>
      <c r="H36" s="44">
        <v>19.72</v>
      </c>
      <c r="I36" s="44">
        <v>19.149999999999999</v>
      </c>
      <c r="J36" s="44">
        <v>18.57</v>
      </c>
      <c r="K36" s="44">
        <v>17.989999999999998</v>
      </c>
      <c r="L36" s="44"/>
    </row>
    <row r="37" spans="1:12" x14ac:dyDescent="0.2">
      <c r="A37" s="43">
        <v>10</v>
      </c>
      <c r="B37" s="44">
        <v>22.95</v>
      </c>
      <c r="C37" s="44">
        <v>22.42</v>
      </c>
      <c r="D37" s="44">
        <v>21.89</v>
      </c>
      <c r="E37" s="44">
        <v>21.34</v>
      </c>
      <c r="F37" s="44">
        <v>20.79</v>
      </c>
      <c r="G37" s="44">
        <v>20.23</v>
      </c>
      <c r="H37" s="44">
        <v>19.670000000000002</v>
      </c>
      <c r="I37" s="44">
        <v>19.100000000000001</v>
      </c>
      <c r="J37" s="44">
        <v>18.53</v>
      </c>
      <c r="K37" s="44">
        <v>17.940000000000001</v>
      </c>
      <c r="L37" s="44"/>
    </row>
    <row r="38" spans="1:12" x14ac:dyDescent="0.2">
      <c r="A38" s="43">
        <v>11</v>
      </c>
      <c r="B38" s="44">
        <v>22.91</v>
      </c>
      <c r="C38" s="44">
        <v>22.38</v>
      </c>
      <c r="D38" s="44">
        <v>21.84</v>
      </c>
      <c r="E38" s="44">
        <v>21.3</v>
      </c>
      <c r="F38" s="44">
        <v>20.74</v>
      </c>
      <c r="G38" s="44">
        <v>20.190000000000001</v>
      </c>
      <c r="H38" s="44">
        <v>19.62</v>
      </c>
      <c r="I38" s="44">
        <v>19.05</v>
      </c>
      <c r="J38" s="44">
        <v>18.48</v>
      </c>
      <c r="K38" s="44">
        <v>17.899999999999999</v>
      </c>
      <c r="L38" s="44"/>
    </row>
  </sheetData>
  <sheetProtection algorithmName="SHA-512" hashValue="xtWvh06JFIrUPKSyU/WvELQEORpxjKzVXIuq5aWDhEoU9ScqhP8WxEzDvSrBqIDTIMTnEIefdTxY9Z7Y7uAYMQ==" saltValue="u7PhXNlOBaaThfEaZLob+w==" spinCount="100000" sheet="1" objects="1" scenarios="1"/>
  <conditionalFormatting sqref="A6:A21">
    <cfRule type="expression" dxfId="555" priority="11" stopIfTrue="1">
      <formula>MOD(ROW(),2)=0</formula>
    </cfRule>
    <cfRule type="expression" dxfId="554" priority="12" stopIfTrue="1">
      <formula>MOD(ROW(),2)&lt;&gt;0</formula>
    </cfRule>
  </conditionalFormatting>
  <conditionalFormatting sqref="B6:L18 B20:L21 C19:L19">
    <cfRule type="expression" dxfId="553" priority="13" stopIfTrue="1">
      <formula>MOD(ROW(),2)=0</formula>
    </cfRule>
    <cfRule type="expression" dxfId="552" priority="14" stopIfTrue="1">
      <formula>MOD(ROW(),2)&lt;&gt;0</formula>
    </cfRule>
  </conditionalFormatting>
  <conditionalFormatting sqref="A26:A38">
    <cfRule type="expression" dxfId="551" priority="15" stopIfTrue="1">
      <formula>MOD(ROW(),2)=0</formula>
    </cfRule>
    <cfRule type="expression" dxfId="550" priority="16" stopIfTrue="1">
      <formula>MOD(ROW(),2)&lt;&gt;0</formula>
    </cfRule>
  </conditionalFormatting>
  <conditionalFormatting sqref="B26:L38">
    <cfRule type="expression" dxfId="549" priority="17" stopIfTrue="1">
      <formula>MOD(ROW(),2)=0</formula>
    </cfRule>
    <cfRule type="expression" dxfId="548" priority="18" stopIfTrue="1">
      <formula>MOD(ROW(),2)&lt;&gt;0</formula>
    </cfRule>
  </conditionalFormatting>
  <conditionalFormatting sqref="B19">
    <cfRule type="expression" dxfId="547" priority="1" stopIfTrue="1">
      <formula>MOD(ROW(),2)=0</formula>
    </cfRule>
    <cfRule type="expression" dxfId="546" priority="2" stopIfTrue="1">
      <formula>MOD(ROW(),2)&lt;&gt;0</formula>
    </cfRule>
  </conditionalFormatting>
  <pageMargins left="0.7" right="0.7" top="0.75" bottom="0.75" header="0.3" footer="0.3"/>
  <tableParts count="1">
    <tablePart r:id="rId1"/>
  </tablePart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6895FD-DD33-4B43-B030-1311DC895158}">
  <sheetPr codeName="Sheet66"/>
  <dimension ref="A1:AF38"/>
  <sheetViews>
    <sheetView showGridLines="0" workbookViewId="0">
      <selection activeCell="A6" sqref="A6"/>
    </sheetView>
  </sheetViews>
  <sheetFormatPr defaultRowHeight="12.75" x14ac:dyDescent="0.2"/>
  <cols>
    <col min="1" max="1" width="31.7109375" customWidth="1"/>
    <col min="2" max="32" width="22.7109375" customWidth="1"/>
  </cols>
  <sheetData>
    <row r="1" spans="1:32" s="1" customFormat="1" ht="20.25" x14ac:dyDescent="0.3">
      <c r="A1" s="2" t="s">
        <v>0</v>
      </c>
    </row>
    <row r="2" spans="1:32" s="1" customFormat="1" ht="15.75" x14ac:dyDescent="0.25">
      <c r="A2" s="30" t="s">
        <v>1</v>
      </c>
      <c r="B2" s="3" t="str">
        <f>wb_title</f>
        <v>Police_EW - Consolidated Factor Spreadsheet</v>
      </c>
    </row>
    <row r="3" spans="1:32" s="1" customFormat="1" ht="15.75" x14ac:dyDescent="0.25">
      <c r="A3" s="30" t="s">
        <v>2</v>
      </c>
      <c r="B3" s="3" t="str">
        <f>TABLE_FACTOR_TYPE_1 &amp; " - x-" &amp; TABLE_SERIES_NUMBER_1</f>
        <v>Pension Debit - x-330</v>
      </c>
    </row>
    <row r="6" spans="1:32"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row>
    <row r="7" spans="1:32"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row>
    <row r="8" spans="1:32" x14ac:dyDescent="0.2">
      <c r="A8" s="40" t="s">
        <v>137</v>
      </c>
      <c r="B8" s="48">
        <v>1987</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row>
    <row r="9" spans="1:32"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row>
    <row r="10" spans="1:32" x14ac:dyDescent="0.2">
      <c r="A10" s="40" t="s">
        <v>6</v>
      </c>
      <c r="B10" s="48" t="s">
        <v>305</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row>
    <row r="11" spans="1:32"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row>
    <row r="12" spans="1:32" x14ac:dyDescent="0.2">
      <c r="A12" s="40" t="s">
        <v>140</v>
      </c>
      <c r="B12" s="48" t="s">
        <v>294</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row>
    <row r="13" spans="1:32" x14ac:dyDescent="0.2">
      <c r="A13" s="40" t="s">
        <v>475</v>
      </c>
      <c r="B13" s="48">
        <v>2</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row>
    <row r="14" spans="1:32" x14ac:dyDescent="0.2">
      <c r="A14" s="40" t="s">
        <v>142</v>
      </c>
      <c r="B14" s="48">
        <v>330</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row>
    <row r="15" spans="1:32" x14ac:dyDescent="0.2">
      <c r="A15" s="40" t="s">
        <v>476</v>
      </c>
      <c r="B15" s="48">
        <v>330</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row>
    <row r="16" spans="1:32" x14ac:dyDescent="0.2">
      <c r="A16" s="40" t="s">
        <v>144</v>
      </c>
      <c r="B16" s="48" t="s">
        <v>315</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row>
    <row r="17" spans="1:32"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row>
    <row r="18" spans="1:32"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row>
    <row r="19" spans="1:32"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row>
    <row r="20" spans="1:32"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row>
    <row r="21" spans="1:32"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row>
    <row r="23" spans="1:32" x14ac:dyDescent="0.2">
      <c r="A23" s="23" t="str">
        <f>HYPERLINK("#'Factor List'!A1", "Back to Factor List")</f>
        <v>Back to Factor List</v>
      </c>
      <c r="B23" s="23" t="str">
        <f>HYPERLINK("#'Assumptions'!A1", "Assumptions")</f>
        <v>Assumptions</v>
      </c>
    </row>
    <row r="26" spans="1:32"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row>
    <row r="27" spans="1:32" x14ac:dyDescent="0.2">
      <c r="A27" s="43">
        <v>0</v>
      </c>
      <c r="B27" s="44">
        <v>34.909999999999997</v>
      </c>
      <c r="C27" s="44">
        <v>34.58</v>
      </c>
      <c r="D27" s="44">
        <v>34.25</v>
      </c>
      <c r="E27" s="44">
        <v>33.909999999999997</v>
      </c>
      <c r="F27" s="44">
        <v>33.56</v>
      </c>
      <c r="G27" s="44">
        <v>33.200000000000003</v>
      </c>
      <c r="H27" s="44">
        <v>32.840000000000003</v>
      </c>
      <c r="I27" s="44">
        <v>32.47</v>
      </c>
      <c r="J27" s="44">
        <v>32.1</v>
      </c>
      <c r="K27" s="44">
        <v>31.71</v>
      </c>
      <c r="L27" s="44">
        <v>31.32</v>
      </c>
      <c r="M27" s="44">
        <v>30.92</v>
      </c>
      <c r="N27" s="44">
        <v>30.51</v>
      </c>
      <c r="O27" s="44">
        <v>30.1</v>
      </c>
      <c r="P27" s="44">
        <v>29.67</v>
      </c>
      <c r="Q27" s="44">
        <v>29.24</v>
      </c>
      <c r="R27" s="44">
        <v>28.81</v>
      </c>
      <c r="S27" s="44">
        <v>28.36</v>
      </c>
      <c r="T27" s="44">
        <v>27.91</v>
      </c>
      <c r="U27" s="44">
        <v>27.44</v>
      </c>
      <c r="V27" s="44">
        <v>26.97</v>
      </c>
      <c r="W27" s="44">
        <v>26.5</v>
      </c>
      <c r="X27" s="44">
        <v>26.02</v>
      </c>
      <c r="Y27" s="44">
        <v>25.53</v>
      </c>
      <c r="Z27" s="44">
        <v>25.04</v>
      </c>
      <c r="AA27" s="44">
        <v>24.54</v>
      </c>
      <c r="AB27" s="44">
        <v>24.03</v>
      </c>
      <c r="AC27" s="44">
        <v>23.51</v>
      </c>
      <c r="AD27" s="44">
        <v>22.99</v>
      </c>
      <c r="AE27" s="44">
        <v>22.46</v>
      </c>
      <c r="AF27" s="44">
        <v>21.93</v>
      </c>
    </row>
    <row r="28" spans="1:32" x14ac:dyDescent="0.2">
      <c r="A28" s="43">
        <v>1</v>
      </c>
      <c r="B28" s="44">
        <v>34.880000000000003</v>
      </c>
      <c r="C28" s="44">
        <v>34.549999999999997</v>
      </c>
      <c r="D28" s="44">
        <v>34.22</v>
      </c>
      <c r="E28" s="44">
        <v>33.880000000000003</v>
      </c>
      <c r="F28" s="44">
        <v>33.53</v>
      </c>
      <c r="G28" s="44">
        <v>33.17</v>
      </c>
      <c r="H28" s="44">
        <v>32.81</v>
      </c>
      <c r="I28" s="44">
        <v>32.44</v>
      </c>
      <c r="J28" s="44">
        <v>32.06</v>
      </c>
      <c r="K28" s="44">
        <v>31.68</v>
      </c>
      <c r="L28" s="44">
        <v>31.29</v>
      </c>
      <c r="M28" s="44">
        <v>30.89</v>
      </c>
      <c r="N28" s="44">
        <v>30.48</v>
      </c>
      <c r="O28" s="44">
        <v>30.06</v>
      </c>
      <c r="P28" s="44">
        <v>29.64</v>
      </c>
      <c r="Q28" s="44">
        <v>29.21</v>
      </c>
      <c r="R28" s="44">
        <v>28.77</v>
      </c>
      <c r="S28" s="44">
        <v>28.32</v>
      </c>
      <c r="T28" s="44">
        <v>27.87</v>
      </c>
      <c r="U28" s="44">
        <v>27.4</v>
      </c>
      <c r="V28" s="44">
        <v>26.94</v>
      </c>
      <c r="W28" s="44">
        <v>26.46</v>
      </c>
      <c r="X28" s="44">
        <v>25.98</v>
      </c>
      <c r="Y28" s="44">
        <v>25.49</v>
      </c>
      <c r="Z28" s="44">
        <v>25</v>
      </c>
      <c r="AA28" s="44">
        <v>24.49</v>
      </c>
      <c r="AB28" s="44">
        <v>23.98</v>
      </c>
      <c r="AC28" s="44">
        <v>23.46</v>
      </c>
      <c r="AD28" s="44">
        <v>22.94</v>
      </c>
      <c r="AE28" s="44">
        <v>22.41</v>
      </c>
      <c r="AF28" s="44"/>
    </row>
    <row r="29" spans="1:32" x14ac:dyDescent="0.2">
      <c r="A29" s="43">
        <v>2</v>
      </c>
      <c r="B29" s="44">
        <v>34.85</v>
      </c>
      <c r="C29" s="44">
        <v>34.520000000000003</v>
      </c>
      <c r="D29" s="44">
        <v>34.19</v>
      </c>
      <c r="E29" s="44">
        <v>33.85</v>
      </c>
      <c r="F29" s="44">
        <v>33.5</v>
      </c>
      <c r="G29" s="44">
        <v>33.14</v>
      </c>
      <c r="H29" s="44">
        <v>32.78</v>
      </c>
      <c r="I29" s="44">
        <v>32.409999999999997</v>
      </c>
      <c r="J29" s="44">
        <v>32.03</v>
      </c>
      <c r="K29" s="44">
        <v>31.65</v>
      </c>
      <c r="L29" s="44">
        <v>31.25</v>
      </c>
      <c r="M29" s="44">
        <v>30.85</v>
      </c>
      <c r="N29" s="44">
        <v>30.44</v>
      </c>
      <c r="O29" s="44">
        <v>30.03</v>
      </c>
      <c r="P29" s="44">
        <v>29.6</v>
      </c>
      <c r="Q29" s="44">
        <v>29.17</v>
      </c>
      <c r="R29" s="44">
        <v>28.73</v>
      </c>
      <c r="S29" s="44">
        <v>28.28</v>
      </c>
      <c r="T29" s="44">
        <v>27.83</v>
      </c>
      <c r="U29" s="44">
        <v>27.37</v>
      </c>
      <c r="V29" s="44">
        <v>26.9</v>
      </c>
      <c r="W29" s="44">
        <v>26.42</v>
      </c>
      <c r="X29" s="44">
        <v>25.94</v>
      </c>
      <c r="Y29" s="44">
        <v>25.45</v>
      </c>
      <c r="Z29" s="44">
        <v>24.95</v>
      </c>
      <c r="AA29" s="44">
        <v>24.45</v>
      </c>
      <c r="AB29" s="44">
        <v>23.94</v>
      </c>
      <c r="AC29" s="44">
        <v>23.42</v>
      </c>
      <c r="AD29" s="44">
        <v>22.9</v>
      </c>
      <c r="AE29" s="44">
        <v>22.37</v>
      </c>
      <c r="AF29" s="44"/>
    </row>
    <row r="30" spans="1:32" x14ac:dyDescent="0.2">
      <c r="A30" s="43">
        <v>3</v>
      </c>
      <c r="B30" s="44">
        <v>34.82</v>
      </c>
      <c r="C30" s="44">
        <v>34.5</v>
      </c>
      <c r="D30" s="44">
        <v>34.159999999999997</v>
      </c>
      <c r="E30" s="44">
        <v>33.82</v>
      </c>
      <c r="F30" s="44">
        <v>33.47</v>
      </c>
      <c r="G30" s="44">
        <v>33.11</v>
      </c>
      <c r="H30" s="44">
        <v>32.75</v>
      </c>
      <c r="I30" s="44">
        <v>32.380000000000003</v>
      </c>
      <c r="J30" s="44">
        <v>32</v>
      </c>
      <c r="K30" s="44">
        <v>31.61</v>
      </c>
      <c r="L30" s="44">
        <v>31.22</v>
      </c>
      <c r="M30" s="44">
        <v>30.82</v>
      </c>
      <c r="N30" s="44">
        <v>30.41</v>
      </c>
      <c r="O30" s="44">
        <v>29.99</v>
      </c>
      <c r="P30" s="44">
        <v>29.57</v>
      </c>
      <c r="Q30" s="44">
        <v>29.13</v>
      </c>
      <c r="R30" s="44">
        <v>28.69</v>
      </c>
      <c r="S30" s="44">
        <v>28.25</v>
      </c>
      <c r="T30" s="44">
        <v>27.79</v>
      </c>
      <c r="U30" s="44">
        <v>27.33</v>
      </c>
      <c r="V30" s="44">
        <v>26.86</v>
      </c>
      <c r="W30" s="44">
        <v>26.38</v>
      </c>
      <c r="X30" s="44">
        <v>25.9</v>
      </c>
      <c r="Y30" s="44">
        <v>25.41</v>
      </c>
      <c r="Z30" s="44">
        <v>24.91</v>
      </c>
      <c r="AA30" s="44">
        <v>24.41</v>
      </c>
      <c r="AB30" s="44">
        <v>23.9</v>
      </c>
      <c r="AC30" s="44">
        <v>23.38</v>
      </c>
      <c r="AD30" s="44">
        <v>22.85</v>
      </c>
      <c r="AE30" s="44">
        <v>22.33</v>
      </c>
      <c r="AF30" s="44"/>
    </row>
    <row r="31" spans="1:32" x14ac:dyDescent="0.2">
      <c r="A31" s="43">
        <v>4</v>
      </c>
      <c r="B31" s="44">
        <v>34.799999999999997</v>
      </c>
      <c r="C31" s="44">
        <v>34.47</v>
      </c>
      <c r="D31" s="44">
        <v>34.130000000000003</v>
      </c>
      <c r="E31" s="44">
        <v>33.79</v>
      </c>
      <c r="F31" s="44">
        <v>33.44</v>
      </c>
      <c r="G31" s="44">
        <v>33.08</v>
      </c>
      <c r="H31" s="44">
        <v>32.72</v>
      </c>
      <c r="I31" s="44">
        <v>32.35</v>
      </c>
      <c r="J31" s="44">
        <v>31.97</v>
      </c>
      <c r="K31" s="44">
        <v>31.58</v>
      </c>
      <c r="L31" s="44">
        <v>31.19</v>
      </c>
      <c r="M31" s="44">
        <v>30.78</v>
      </c>
      <c r="N31" s="44">
        <v>30.37</v>
      </c>
      <c r="O31" s="44">
        <v>29.96</v>
      </c>
      <c r="P31" s="44">
        <v>29.53</v>
      </c>
      <c r="Q31" s="44">
        <v>29.1</v>
      </c>
      <c r="R31" s="44">
        <v>28.66</v>
      </c>
      <c r="S31" s="44">
        <v>28.21</v>
      </c>
      <c r="T31" s="44">
        <v>27.75</v>
      </c>
      <c r="U31" s="44">
        <v>27.29</v>
      </c>
      <c r="V31" s="44">
        <v>26.82</v>
      </c>
      <c r="W31" s="44">
        <v>26.34</v>
      </c>
      <c r="X31" s="44">
        <v>25.86</v>
      </c>
      <c r="Y31" s="44">
        <v>25.37</v>
      </c>
      <c r="Z31" s="44">
        <v>24.87</v>
      </c>
      <c r="AA31" s="44">
        <v>24.37</v>
      </c>
      <c r="AB31" s="44">
        <v>23.85</v>
      </c>
      <c r="AC31" s="44">
        <v>23.33</v>
      </c>
      <c r="AD31" s="44">
        <v>22.81</v>
      </c>
      <c r="AE31" s="44">
        <v>22.28</v>
      </c>
      <c r="AF31" s="44"/>
    </row>
    <row r="32" spans="1:32" x14ac:dyDescent="0.2">
      <c r="A32" s="43">
        <v>5</v>
      </c>
      <c r="B32" s="44">
        <v>34.770000000000003</v>
      </c>
      <c r="C32" s="44">
        <v>34.44</v>
      </c>
      <c r="D32" s="44">
        <v>34.1</v>
      </c>
      <c r="E32" s="44">
        <v>33.76</v>
      </c>
      <c r="F32" s="44">
        <v>33.409999999999997</v>
      </c>
      <c r="G32" s="44">
        <v>33.049999999999997</v>
      </c>
      <c r="H32" s="44">
        <v>32.69</v>
      </c>
      <c r="I32" s="44">
        <v>32.32</v>
      </c>
      <c r="J32" s="44">
        <v>31.94</v>
      </c>
      <c r="K32" s="44">
        <v>31.55</v>
      </c>
      <c r="L32" s="44">
        <v>31.15</v>
      </c>
      <c r="M32" s="44">
        <v>30.75</v>
      </c>
      <c r="N32" s="44">
        <v>30.34</v>
      </c>
      <c r="O32" s="44">
        <v>29.92</v>
      </c>
      <c r="P32" s="44">
        <v>29.49</v>
      </c>
      <c r="Q32" s="44">
        <v>29.06</v>
      </c>
      <c r="R32" s="44">
        <v>28.62</v>
      </c>
      <c r="S32" s="44">
        <v>28.17</v>
      </c>
      <c r="T32" s="44">
        <v>27.71</v>
      </c>
      <c r="U32" s="44">
        <v>27.25</v>
      </c>
      <c r="V32" s="44">
        <v>26.78</v>
      </c>
      <c r="W32" s="44">
        <v>26.3</v>
      </c>
      <c r="X32" s="44">
        <v>25.82</v>
      </c>
      <c r="Y32" s="44">
        <v>25.33</v>
      </c>
      <c r="Z32" s="44">
        <v>24.83</v>
      </c>
      <c r="AA32" s="44">
        <v>24.32</v>
      </c>
      <c r="AB32" s="44">
        <v>23.81</v>
      </c>
      <c r="AC32" s="44">
        <v>23.29</v>
      </c>
      <c r="AD32" s="44">
        <v>22.77</v>
      </c>
      <c r="AE32" s="44">
        <v>22.24</v>
      </c>
      <c r="AF32" s="44"/>
    </row>
    <row r="33" spans="1:32" x14ac:dyDescent="0.2">
      <c r="A33" s="43">
        <v>6</v>
      </c>
      <c r="B33" s="44">
        <v>34.74</v>
      </c>
      <c r="C33" s="44">
        <v>34.409999999999997</v>
      </c>
      <c r="D33" s="44">
        <v>34.08</v>
      </c>
      <c r="E33" s="44">
        <v>33.729999999999997</v>
      </c>
      <c r="F33" s="44">
        <v>33.380000000000003</v>
      </c>
      <c r="G33" s="44">
        <v>33.020000000000003</v>
      </c>
      <c r="H33" s="44">
        <v>32.659999999999997</v>
      </c>
      <c r="I33" s="44">
        <v>32.28</v>
      </c>
      <c r="J33" s="44">
        <v>31.9</v>
      </c>
      <c r="K33" s="44">
        <v>31.52</v>
      </c>
      <c r="L33" s="44">
        <v>31.12</v>
      </c>
      <c r="M33" s="44">
        <v>30.72</v>
      </c>
      <c r="N33" s="44">
        <v>30.3</v>
      </c>
      <c r="O33" s="44">
        <v>29.88</v>
      </c>
      <c r="P33" s="44">
        <v>29.46</v>
      </c>
      <c r="Q33" s="44">
        <v>29.02</v>
      </c>
      <c r="R33" s="44">
        <v>28.58</v>
      </c>
      <c r="S33" s="44">
        <v>28.13</v>
      </c>
      <c r="T33" s="44">
        <v>27.67</v>
      </c>
      <c r="U33" s="44">
        <v>27.21</v>
      </c>
      <c r="V33" s="44">
        <v>26.74</v>
      </c>
      <c r="W33" s="44">
        <v>26.26</v>
      </c>
      <c r="X33" s="44">
        <v>25.78</v>
      </c>
      <c r="Y33" s="44">
        <v>25.28</v>
      </c>
      <c r="Z33" s="44">
        <v>24.79</v>
      </c>
      <c r="AA33" s="44">
        <v>24.28</v>
      </c>
      <c r="AB33" s="44">
        <v>23.77</v>
      </c>
      <c r="AC33" s="44">
        <v>23.25</v>
      </c>
      <c r="AD33" s="44">
        <v>22.72</v>
      </c>
      <c r="AE33" s="44">
        <v>22.19</v>
      </c>
      <c r="AF33" s="44"/>
    </row>
    <row r="34" spans="1:32" x14ac:dyDescent="0.2">
      <c r="A34" s="43">
        <v>7</v>
      </c>
      <c r="B34" s="44">
        <v>34.71</v>
      </c>
      <c r="C34" s="44">
        <v>34.380000000000003</v>
      </c>
      <c r="D34" s="44">
        <v>34.049999999999997</v>
      </c>
      <c r="E34" s="44">
        <v>33.700000000000003</v>
      </c>
      <c r="F34" s="44">
        <v>33.35</v>
      </c>
      <c r="G34" s="44">
        <v>32.99</v>
      </c>
      <c r="H34" s="44">
        <v>32.630000000000003</v>
      </c>
      <c r="I34" s="44">
        <v>32.25</v>
      </c>
      <c r="J34" s="44">
        <v>31.87</v>
      </c>
      <c r="K34" s="44">
        <v>31.48</v>
      </c>
      <c r="L34" s="44">
        <v>31.09</v>
      </c>
      <c r="M34" s="44">
        <v>30.68</v>
      </c>
      <c r="N34" s="44">
        <v>30.27</v>
      </c>
      <c r="O34" s="44">
        <v>29.85</v>
      </c>
      <c r="P34" s="44">
        <v>29.42</v>
      </c>
      <c r="Q34" s="44">
        <v>28.99</v>
      </c>
      <c r="R34" s="44">
        <v>28.55</v>
      </c>
      <c r="S34" s="44">
        <v>28.09</v>
      </c>
      <c r="T34" s="44">
        <v>27.64</v>
      </c>
      <c r="U34" s="44">
        <v>27.17</v>
      </c>
      <c r="V34" s="44">
        <v>26.7</v>
      </c>
      <c r="W34" s="44">
        <v>26.22</v>
      </c>
      <c r="X34" s="44">
        <v>25.73</v>
      </c>
      <c r="Y34" s="44">
        <v>25.24</v>
      </c>
      <c r="Z34" s="44">
        <v>24.74</v>
      </c>
      <c r="AA34" s="44">
        <v>24.24</v>
      </c>
      <c r="AB34" s="44">
        <v>23.72</v>
      </c>
      <c r="AC34" s="44">
        <v>23.2</v>
      </c>
      <c r="AD34" s="44">
        <v>22.68</v>
      </c>
      <c r="AE34" s="44">
        <v>22.15</v>
      </c>
      <c r="AF34" s="44"/>
    </row>
    <row r="35" spans="1:32" x14ac:dyDescent="0.2">
      <c r="A35" s="43">
        <v>8</v>
      </c>
      <c r="B35" s="44">
        <v>34.69</v>
      </c>
      <c r="C35" s="44">
        <v>34.36</v>
      </c>
      <c r="D35" s="44">
        <v>34.020000000000003</v>
      </c>
      <c r="E35" s="44">
        <v>33.67</v>
      </c>
      <c r="F35" s="44">
        <v>33.32</v>
      </c>
      <c r="G35" s="44">
        <v>32.96</v>
      </c>
      <c r="H35" s="44">
        <v>32.6</v>
      </c>
      <c r="I35" s="44">
        <v>32.22</v>
      </c>
      <c r="J35" s="44">
        <v>31.84</v>
      </c>
      <c r="K35" s="44">
        <v>31.45</v>
      </c>
      <c r="L35" s="44">
        <v>31.05</v>
      </c>
      <c r="M35" s="44">
        <v>30.65</v>
      </c>
      <c r="N35" s="44">
        <v>30.23</v>
      </c>
      <c r="O35" s="44">
        <v>29.81</v>
      </c>
      <c r="P35" s="44">
        <v>29.39</v>
      </c>
      <c r="Q35" s="44">
        <v>28.95</v>
      </c>
      <c r="R35" s="44">
        <v>28.51</v>
      </c>
      <c r="S35" s="44">
        <v>28.06</v>
      </c>
      <c r="T35" s="44">
        <v>27.6</v>
      </c>
      <c r="U35" s="44">
        <v>27.13</v>
      </c>
      <c r="V35" s="44">
        <v>26.66</v>
      </c>
      <c r="W35" s="44">
        <v>26.18</v>
      </c>
      <c r="X35" s="44">
        <v>25.69</v>
      </c>
      <c r="Y35" s="44">
        <v>25.2</v>
      </c>
      <c r="Z35" s="44">
        <v>24.7</v>
      </c>
      <c r="AA35" s="44">
        <v>24.2</v>
      </c>
      <c r="AB35" s="44">
        <v>23.68</v>
      </c>
      <c r="AC35" s="44">
        <v>23.16</v>
      </c>
      <c r="AD35" s="44">
        <v>22.63</v>
      </c>
      <c r="AE35" s="44">
        <v>22.11</v>
      </c>
      <c r="AF35" s="44"/>
    </row>
    <row r="36" spans="1:32" x14ac:dyDescent="0.2">
      <c r="A36" s="43">
        <v>9</v>
      </c>
      <c r="B36" s="44">
        <v>34.659999999999997</v>
      </c>
      <c r="C36" s="44">
        <v>34.33</v>
      </c>
      <c r="D36" s="44">
        <v>33.99</v>
      </c>
      <c r="E36" s="44">
        <v>33.65</v>
      </c>
      <c r="F36" s="44">
        <v>33.29</v>
      </c>
      <c r="G36" s="44">
        <v>32.93</v>
      </c>
      <c r="H36" s="44">
        <v>32.57</v>
      </c>
      <c r="I36" s="44">
        <v>32.19</v>
      </c>
      <c r="J36" s="44">
        <v>31.81</v>
      </c>
      <c r="K36" s="44">
        <v>31.42</v>
      </c>
      <c r="L36" s="44">
        <v>31.02</v>
      </c>
      <c r="M36" s="44">
        <v>30.61</v>
      </c>
      <c r="N36" s="44">
        <v>30.2</v>
      </c>
      <c r="O36" s="44">
        <v>29.78</v>
      </c>
      <c r="P36" s="44">
        <v>29.35</v>
      </c>
      <c r="Q36" s="44">
        <v>28.91</v>
      </c>
      <c r="R36" s="44">
        <v>28.47</v>
      </c>
      <c r="S36" s="44">
        <v>28.02</v>
      </c>
      <c r="T36" s="44">
        <v>27.56</v>
      </c>
      <c r="U36" s="44">
        <v>27.09</v>
      </c>
      <c r="V36" s="44">
        <v>26.62</v>
      </c>
      <c r="W36" s="44">
        <v>26.14</v>
      </c>
      <c r="X36" s="44">
        <v>25.65</v>
      </c>
      <c r="Y36" s="44">
        <v>25.16</v>
      </c>
      <c r="Z36" s="44">
        <v>24.66</v>
      </c>
      <c r="AA36" s="44">
        <v>24.15</v>
      </c>
      <c r="AB36" s="44">
        <v>23.64</v>
      </c>
      <c r="AC36" s="44">
        <v>23.12</v>
      </c>
      <c r="AD36" s="44">
        <v>22.59</v>
      </c>
      <c r="AE36" s="44">
        <v>22.06</v>
      </c>
      <c r="AF36" s="44"/>
    </row>
    <row r="37" spans="1:32" x14ac:dyDescent="0.2">
      <c r="A37" s="43">
        <v>10</v>
      </c>
      <c r="B37" s="44">
        <v>34.630000000000003</v>
      </c>
      <c r="C37" s="44">
        <v>34.299999999999997</v>
      </c>
      <c r="D37" s="44">
        <v>33.96</v>
      </c>
      <c r="E37" s="44">
        <v>33.619999999999997</v>
      </c>
      <c r="F37" s="44">
        <v>33.26</v>
      </c>
      <c r="G37" s="44">
        <v>32.9</v>
      </c>
      <c r="H37" s="44">
        <v>32.54</v>
      </c>
      <c r="I37" s="44">
        <v>32.159999999999997</v>
      </c>
      <c r="J37" s="44">
        <v>31.78</v>
      </c>
      <c r="K37" s="44">
        <v>31.39</v>
      </c>
      <c r="L37" s="44">
        <v>30.99</v>
      </c>
      <c r="M37" s="44">
        <v>30.58</v>
      </c>
      <c r="N37" s="44">
        <v>30.17</v>
      </c>
      <c r="O37" s="44">
        <v>29.74</v>
      </c>
      <c r="P37" s="44">
        <v>29.31</v>
      </c>
      <c r="Q37" s="44">
        <v>28.88</v>
      </c>
      <c r="R37" s="44">
        <v>28.43</v>
      </c>
      <c r="S37" s="44">
        <v>27.98</v>
      </c>
      <c r="T37" s="44">
        <v>27.52</v>
      </c>
      <c r="U37" s="44">
        <v>27.05</v>
      </c>
      <c r="V37" s="44">
        <v>26.58</v>
      </c>
      <c r="W37" s="44">
        <v>26.1</v>
      </c>
      <c r="X37" s="44">
        <v>25.61</v>
      </c>
      <c r="Y37" s="44">
        <v>25.12</v>
      </c>
      <c r="Z37" s="44">
        <v>24.62</v>
      </c>
      <c r="AA37" s="44">
        <v>24.11</v>
      </c>
      <c r="AB37" s="44">
        <v>23.59</v>
      </c>
      <c r="AC37" s="44">
        <v>23.07</v>
      </c>
      <c r="AD37" s="44">
        <v>22.55</v>
      </c>
      <c r="AE37" s="44">
        <v>22.02</v>
      </c>
      <c r="AF37" s="44"/>
    </row>
    <row r="38" spans="1:32" x14ac:dyDescent="0.2">
      <c r="A38" s="43">
        <v>11</v>
      </c>
      <c r="B38" s="44">
        <v>34.61</v>
      </c>
      <c r="C38" s="44">
        <v>34.270000000000003</v>
      </c>
      <c r="D38" s="44">
        <v>33.93</v>
      </c>
      <c r="E38" s="44">
        <v>33.590000000000003</v>
      </c>
      <c r="F38" s="44">
        <v>33.229999999999997</v>
      </c>
      <c r="G38" s="44">
        <v>32.869999999999997</v>
      </c>
      <c r="H38" s="44">
        <v>32.5</v>
      </c>
      <c r="I38" s="44">
        <v>32.130000000000003</v>
      </c>
      <c r="J38" s="44">
        <v>31.74</v>
      </c>
      <c r="K38" s="44">
        <v>31.35</v>
      </c>
      <c r="L38" s="44">
        <v>30.95</v>
      </c>
      <c r="M38" s="44">
        <v>30.55</v>
      </c>
      <c r="N38" s="44">
        <v>30.13</v>
      </c>
      <c r="O38" s="44">
        <v>29.71</v>
      </c>
      <c r="P38" s="44">
        <v>29.28</v>
      </c>
      <c r="Q38" s="44">
        <v>28.84</v>
      </c>
      <c r="R38" s="44">
        <v>28.4</v>
      </c>
      <c r="S38" s="44">
        <v>27.94</v>
      </c>
      <c r="T38" s="44">
        <v>27.48</v>
      </c>
      <c r="U38" s="44">
        <v>27.01</v>
      </c>
      <c r="V38" s="44">
        <v>26.54</v>
      </c>
      <c r="W38" s="44">
        <v>26.06</v>
      </c>
      <c r="X38" s="44">
        <v>25.57</v>
      </c>
      <c r="Y38" s="44">
        <v>25.08</v>
      </c>
      <c r="Z38" s="44">
        <v>24.58</v>
      </c>
      <c r="AA38" s="44">
        <v>24.07</v>
      </c>
      <c r="AB38" s="44">
        <v>23.55</v>
      </c>
      <c r="AC38" s="44">
        <v>23.03</v>
      </c>
      <c r="AD38" s="44">
        <v>22.5</v>
      </c>
      <c r="AE38" s="44">
        <v>21.97</v>
      </c>
      <c r="AF38" s="44"/>
    </row>
  </sheetData>
  <sheetProtection algorithmName="SHA-512" hashValue="lbzMzIQbPe8GL/fKEElsCD5x2uI0UuDcDSfrJ3UXTUUcl/LEMRrPRpOXusjQXPLQMWpBZ0I2fiA85poToBYCqw==" saltValue="5u4krPbzAZt8Pw9p8mJjPA==" spinCount="100000" sheet="1" objects="1" scenarios="1"/>
  <conditionalFormatting sqref="A6:A21">
    <cfRule type="expression" dxfId="543" priority="11" stopIfTrue="1">
      <formula>MOD(ROW(),2)=0</formula>
    </cfRule>
    <cfRule type="expression" dxfId="542" priority="12" stopIfTrue="1">
      <formula>MOD(ROW(),2)&lt;&gt;0</formula>
    </cfRule>
  </conditionalFormatting>
  <conditionalFormatting sqref="B6:AF18 B20:AF21 C19:AF19">
    <cfRule type="expression" dxfId="541" priority="13" stopIfTrue="1">
      <formula>MOD(ROW(),2)=0</formula>
    </cfRule>
    <cfRule type="expression" dxfId="540" priority="14" stopIfTrue="1">
      <formula>MOD(ROW(),2)&lt;&gt;0</formula>
    </cfRule>
  </conditionalFormatting>
  <conditionalFormatting sqref="A26:A38">
    <cfRule type="expression" dxfId="539" priority="15" stopIfTrue="1">
      <formula>MOD(ROW(),2)=0</formula>
    </cfRule>
    <cfRule type="expression" dxfId="538" priority="16" stopIfTrue="1">
      <formula>MOD(ROW(),2)&lt;&gt;0</formula>
    </cfRule>
  </conditionalFormatting>
  <conditionalFormatting sqref="B26:AF38">
    <cfRule type="expression" dxfId="537" priority="17" stopIfTrue="1">
      <formula>MOD(ROW(),2)=0</formula>
    </cfRule>
    <cfRule type="expression" dxfId="536" priority="18" stopIfTrue="1">
      <formula>MOD(ROW(),2)&lt;&gt;0</formula>
    </cfRule>
  </conditionalFormatting>
  <conditionalFormatting sqref="B19">
    <cfRule type="expression" dxfId="535" priority="1" stopIfTrue="1">
      <formula>MOD(ROW(),2)=0</formula>
    </cfRule>
    <cfRule type="expression" dxfId="534" priority="2" stopIfTrue="1">
      <formula>MOD(ROW(),2)&lt;&gt;0</formula>
    </cfRule>
  </conditionalFormatting>
  <pageMargins left="0.7" right="0.7" top="0.75" bottom="0.75" header="0.3" footer="0.3"/>
  <tableParts count="1">
    <tablePart r:id="rId1"/>
  </tablePart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E3E72-D331-44F7-91BA-1962C61051A7}">
  <sheetPr codeName="Sheet67"/>
  <dimension ref="A1:L38"/>
  <sheetViews>
    <sheetView showGridLines="0" workbookViewId="0">
      <selection activeCell="A6" sqref="A6"/>
    </sheetView>
  </sheetViews>
  <sheetFormatPr defaultRowHeight="12.75" x14ac:dyDescent="0.2"/>
  <cols>
    <col min="1" max="1" width="31.7109375" customWidth="1"/>
    <col min="2" max="12" width="22.7109375" customWidth="1"/>
  </cols>
  <sheetData>
    <row r="1" spans="1:12" s="1" customFormat="1" ht="20.25" x14ac:dyDescent="0.3">
      <c r="A1" s="2" t="s">
        <v>0</v>
      </c>
    </row>
    <row r="2" spans="1:12" s="1" customFormat="1" ht="15.75" x14ac:dyDescent="0.25">
      <c r="A2" s="30" t="s">
        <v>1</v>
      </c>
      <c r="B2" s="3" t="str">
        <f>wb_title</f>
        <v>Police_EW - Consolidated Factor Spreadsheet</v>
      </c>
    </row>
    <row r="3" spans="1:12" s="1" customFormat="1" ht="15.75" x14ac:dyDescent="0.25">
      <c r="A3" s="30" t="s">
        <v>2</v>
      </c>
      <c r="B3" s="3" t="str">
        <f>TABLE_FACTOR_TYPE_1 &amp; " - x-" &amp; TABLE_SERIES_NUMBER_1</f>
        <v>Pension Debit - x-331</v>
      </c>
    </row>
    <row r="6" spans="1:12" x14ac:dyDescent="0.2">
      <c r="A6" s="40" t="s">
        <v>472</v>
      </c>
      <c r="B6" s="48" t="s">
        <v>473</v>
      </c>
      <c r="C6" s="48"/>
      <c r="D6" s="48"/>
      <c r="E6" s="48"/>
      <c r="F6" s="48"/>
      <c r="G6" s="48"/>
      <c r="H6" s="48"/>
      <c r="I6" s="48"/>
      <c r="J6" s="48"/>
      <c r="K6" s="48"/>
      <c r="L6" s="48"/>
    </row>
    <row r="7" spans="1:12" x14ac:dyDescent="0.2">
      <c r="A7" s="40" t="s">
        <v>474</v>
      </c>
      <c r="B7" s="48" t="s">
        <v>31</v>
      </c>
      <c r="C7" s="48"/>
      <c r="D7" s="48"/>
      <c r="E7" s="48"/>
      <c r="F7" s="48"/>
      <c r="G7" s="48"/>
      <c r="H7" s="48"/>
      <c r="I7" s="48"/>
      <c r="J7" s="48"/>
      <c r="K7" s="48"/>
      <c r="L7" s="48"/>
    </row>
    <row r="8" spans="1:12" x14ac:dyDescent="0.2">
      <c r="A8" s="40" t="s">
        <v>137</v>
      </c>
      <c r="B8" s="48">
        <v>2006</v>
      </c>
      <c r="C8" s="48"/>
      <c r="D8" s="48"/>
      <c r="E8" s="48"/>
      <c r="F8" s="48"/>
      <c r="G8" s="48"/>
      <c r="H8" s="48"/>
      <c r="I8" s="48"/>
      <c r="J8" s="48"/>
      <c r="K8" s="48"/>
      <c r="L8" s="48"/>
    </row>
    <row r="9" spans="1:12" x14ac:dyDescent="0.2">
      <c r="A9" s="40" t="s">
        <v>138</v>
      </c>
      <c r="B9" s="48" t="s">
        <v>285</v>
      </c>
      <c r="C9" s="48"/>
      <c r="D9" s="48"/>
      <c r="E9" s="48"/>
      <c r="F9" s="48"/>
      <c r="G9" s="48"/>
      <c r="H9" s="48"/>
      <c r="I9" s="48"/>
      <c r="J9" s="48"/>
      <c r="K9" s="48"/>
      <c r="L9" s="48"/>
    </row>
    <row r="10" spans="1:12" x14ac:dyDescent="0.2">
      <c r="A10" s="40" t="s">
        <v>6</v>
      </c>
      <c r="B10" s="48" t="s">
        <v>316</v>
      </c>
      <c r="C10" s="48"/>
      <c r="D10" s="48"/>
      <c r="E10" s="48"/>
      <c r="F10" s="48"/>
      <c r="G10" s="48"/>
      <c r="H10" s="48"/>
      <c r="I10" s="48"/>
      <c r="J10" s="48"/>
      <c r="K10" s="48"/>
      <c r="L10" s="48"/>
    </row>
    <row r="11" spans="1:12" x14ac:dyDescent="0.2">
      <c r="A11" s="40" t="s">
        <v>139</v>
      </c>
      <c r="B11" s="48" t="s">
        <v>176</v>
      </c>
      <c r="C11" s="48"/>
      <c r="D11" s="48"/>
      <c r="E11" s="48"/>
      <c r="F11" s="48"/>
      <c r="G11" s="48"/>
      <c r="H11" s="48"/>
      <c r="I11" s="48"/>
      <c r="J11" s="48"/>
      <c r="K11" s="48"/>
      <c r="L11" s="48"/>
    </row>
    <row r="12" spans="1:12" x14ac:dyDescent="0.2">
      <c r="A12" s="40" t="s">
        <v>140</v>
      </c>
      <c r="B12" s="48" t="s">
        <v>294</v>
      </c>
      <c r="C12" s="48"/>
      <c r="D12" s="48"/>
      <c r="E12" s="48"/>
      <c r="F12" s="48"/>
      <c r="G12" s="48"/>
      <c r="H12" s="48"/>
      <c r="I12" s="48"/>
      <c r="J12" s="48"/>
      <c r="K12" s="48"/>
      <c r="L12" s="48"/>
    </row>
    <row r="13" spans="1:12" x14ac:dyDescent="0.2">
      <c r="A13" s="40" t="s">
        <v>475</v>
      </c>
      <c r="B13" s="48">
        <v>1</v>
      </c>
      <c r="C13" s="48"/>
      <c r="D13" s="48"/>
      <c r="E13" s="48"/>
      <c r="F13" s="48"/>
      <c r="G13" s="48"/>
      <c r="H13" s="48"/>
      <c r="I13" s="48"/>
      <c r="J13" s="48"/>
      <c r="K13" s="48"/>
      <c r="L13" s="48"/>
    </row>
    <row r="14" spans="1:12" x14ac:dyDescent="0.2">
      <c r="A14" s="40" t="s">
        <v>142</v>
      </c>
      <c r="B14" s="48">
        <v>331</v>
      </c>
      <c r="C14" s="48"/>
      <c r="D14" s="48"/>
      <c r="E14" s="48"/>
      <c r="F14" s="48"/>
      <c r="G14" s="48"/>
      <c r="H14" s="48"/>
      <c r="I14" s="48"/>
      <c r="J14" s="48"/>
      <c r="K14" s="48"/>
      <c r="L14" s="48"/>
    </row>
    <row r="15" spans="1:12" x14ac:dyDescent="0.2">
      <c r="A15" s="40" t="s">
        <v>476</v>
      </c>
      <c r="B15" s="48">
        <v>331</v>
      </c>
      <c r="C15" s="48"/>
      <c r="D15" s="48"/>
      <c r="E15" s="48"/>
      <c r="F15" s="48"/>
      <c r="G15" s="48"/>
      <c r="H15" s="48"/>
      <c r="I15" s="48"/>
      <c r="J15" s="48"/>
      <c r="K15" s="48"/>
      <c r="L15" s="48"/>
    </row>
    <row r="16" spans="1:12" x14ac:dyDescent="0.2">
      <c r="A16" s="40" t="s">
        <v>144</v>
      </c>
      <c r="B16" s="48" t="s">
        <v>318</v>
      </c>
      <c r="C16" s="48"/>
      <c r="D16" s="48"/>
      <c r="E16" s="48"/>
      <c r="F16" s="48"/>
      <c r="G16" s="48"/>
      <c r="H16" s="48"/>
      <c r="I16" s="48"/>
      <c r="J16" s="48"/>
      <c r="K16" s="48"/>
      <c r="L16" s="48"/>
    </row>
    <row r="17" spans="1:12" x14ac:dyDescent="0.2">
      <c r="A17" s="41" t="s">
        <v>477</v>
      </c>
      <c r="B17" s="48"/>
      <c r="C17" s="48"/>
      <c r="D17" s="48"/>
      <c r="E17" s="48"/>
      <c r="F17" s="48"/>
      <c r="G17" s="48"/>
      <c r="H17" s="48"/>
      <c r="I17" s="48"/>
      <c r="J17" s="48"/>
      <c r="K17" s="48"/>
      <c r="L17" s="48"/>
    </row>
    <row r="18" spans="1:12" x14ac:dyDescent="0.2">
      <c r="A18" s="40" t="s">
        <v>146</v>
      </c>
      <c r="B18" s="50">
        <v>46163</v>
      </c>
      <c r="C18" s="49"/>
      <c r="D18" s="49"/>
      <c r="E18" s="49"/>
      <c r="F18" s="49"/>
      <c r="G18" s="49"/>
      <c r="H18" s="49"/>
      <c r="I18" s="49"/>
      <c r="J18" s="49"/>
      <c r="K18" s="49"/>
      <c r="L18" s="49"/>
    </row>
    <row r="19" spans="1:12" x14ac:dyDescent="0.2">
      <c r="A19" s="40" t="s">
        <v>147</v>
      </c>
      <c r="B19" s="50">
        <v>46161</v>
      </c>
      <c r="C19" s="48"/>
      <c r="D19" s="48"/>
      <c r="E19" s="48"/>
      <c r="F19" s="48"/>
      <c r="G19" s="48"/>
      <c r="H19" s="48"/>
      <c r="I19" s="48"/>
      <c r="J19" s="48"/>
      <c r="K19" s="48"/>
      <c r="L19" s="48"/>
    </row>
    <row r="20" spans="1:12" x14ac:dyDescent="0.2">
      <c r="A20" s="40" t="s">
        <v>148</v>
      </c>
      <c r="B20" s="48" t="s">
        <v>156</v>
      </c>
      <c r="C20" s="48"/>
      <c r="D20" s="48"/>
      <c r="E20" s="48"/>
      <c r="F20" s="48"/>
      <c r="G20" s="48"/>
      <c r="H20" s="48"/>
      <c r="I20" s="48"/>
      <c r="J20" s="48"/>
      <c r="K20" s="48"/>
      <c r="L20" s="48"/>
    </row>
    <row r="21" spans="1:12" x14ac:dyDescent="0.2">
      <c r="A21" s="40" t="s">
        <v>478</v>
      </c>
      <c r="B21" s="48" t="s">
        <v>73</v>
      </c>
      <c r="C21" s="48"/>
      <c r="D21" s="48"/>
      <c r="E21" s="48"/>
      <c r="F21" s="48"/>
      <c r="G21" s="48"/>
      <c r="H21" s="48"/>
      <c r="I21" s="48"/>
      <c r="J21" s="48"/>
      <c r="K21" s="48"/>
      <c r="L21" s="48"/>
    </row>
    <row r="23" spans="1:12" x14ac:dyDescent="0.2">
      <c r="A23" s="23" t="str">
        <f>HYPERLINK("#'Factor List'!A1", "Back to Factor List")</f>
        <v>Back to Factor List</v>
      </c>
      <c r="B23" s="23" t="str">
        <f>HYPERLINK("#'Assumptions'!A1", "Assumptions")</f>
        <v>Assumptions</v>
      </c>
    </row>
    <row r="26" spans="1:12" s="61" customFormat="1" x14ac:dyDescent="0.2">
      <c r="A26" s="60" t="s">
        <v>503</v>
      </c>
      <c r="B26" s="60">
        <v>55</v>
      </c>
      <c r="C26" s="60">
        <v>56</v>
      </c>
      <c r="D26" s="60">
        <v>57</v>
      </c>
      <c r="E26" s="60">
        <v>58</v>
      </c>
      <c r="F26" s="60">
        <v>59</v>
      </c>
      <c r="G26" s="60">
        <v>60</v>
      </c>
      <c r="H26" s="60">
        <v>61</v>
      </c>
      <c r="I26" s="60">
        <v>62</v>
      </c>
      <c r="J26" s="60">
        <v>63</v>
      </c>
      <c r="K26" s="60">
        <v>64</v>
      </c>
      <c r="L26" s="60">
        <v>65</v>
      </c>
    </row>
    <row r="27" spans="1:12" x14ac:dyDescent="0.2">
      <c r="A27" s="43">
        <v>0</v>
      </c>
      <c r="B27" s="45">
        <v>0.61799999999999999</v>
      </c>
      <c r="C27" s="45">
        <v>0.64500000000000002</v>
      </c>
      <c r="D27" s="45">
        <v>0.67300000000000004</v>
      </c>
      <c r="E27" s="45">
        <v>0.70399999999999996</v>
      </c>
      <c r="F27" s="45">
        <v>0.73699999999999999</v>
      </c>
      <c r="G27" s="45">
        <v>0.77200000000000002</v>
      </c>
      <c r="H27" s="45">
        <v>0.81100000000000005</v>
      </c>
      <c r="I27" s="45">
        <v>0.85199999999999998</v>
      </c>
      <c r="J27" s="45">
        <v>0.89700000000000002</v>
      </c>
      <c r="K27" s="45">
        <v>0.94599999999999995</v>
      </c>
      <c r="L27" s="45">
        <v>1</v>
      </c>
    </row>
    <row r="28" spans="1:12" x14ac:dyDescent="0.2">
      <c r="A28" s="43">
        <v>1</v>
      </c>
      <c r="B28" s="45">
        <v>0.62</v>
      </c>
      <c r="C28" s="45">
        <v>0.64700000000000002</v>
      </c>
      <c r="D28" s="45">
        <v>0.67600000000000005</v>
      </c>
      <c r="E28" s="45">
        <v>0.70699999999999996</v>
      </c>
      <c r="F28" s="45">
        <v>0.74</v>
      </c>
      <c r="G28" s="45">
        <v>0.77600000000000002</v>
      </c>
      <c r="H28" s="45">
        <v>0.81399999999999995</v>
      </c>
      <c r="I28" s="45">
        <v>0.85599999999999998</v>
      </c>
      <c r="J28" s="45">
        <v>0.90100000000000002</v>
      </c>
      <c r="K28" s="45">
        <v>0.95099999999999996</v>
      </c>
      <c r="L28" s="45"/>
    </row>
    <row r="29" spans="1:12" x14ac:dyDescent="0.2">
      <c r="A29" s="43">
        <v>2</v>
      </c>
      <c r="B29" s="45">
        <v>0.623</v>
      </c>
      <c r="C29" s="45">
        <v>0.65</v>
      </c>
      <c r="D29" s="45">
        <v>0.67800000000000005</v>
      </c>
      <c r="E29" s="45">
        <v>0.70899999999999996</v>
      </c>
      <c r="F29" s="45">
        <v>0.74299999999999999</v>
      </c>
      <c r="G29" s="45">
        <v>0.77900000000000003</v>
      </c>
      <c r="H29" s="45">
        <v>0.81799999999999995</v>
      </c>
      <c r="I29" s="45">
        <v>0.86</v>
      </c>
      <c r="J29" s="45">
        <v>0.90600000000000003</v>
      </c>
      <c r="K29" s="45">
        <v>0.95499999999999996</v>
      </c>
      <c r="L29" s="45"/>
    </row>
    <row r="30" spans="1:12" x14ac:dyDescent="0.2">
      <c r="A30" s="43">
        <v>3</v>
      </c>
      <c r="B30" s="45">
        <v>0.625</v>
      </c>
      <c r="C30" s="45">
        <v>0.65200000000000002</v>
      </c>
      <c r="D30" s="45">
        <v>0.68100000000000005</v>
      </c>
      <c r="E30" s="45">
        <v>0.71199999999999997</v>
      </c>
      <c r="F30" s="45">
        <v>0.746</v>
      </c>
      <c r="G30" s="45">
        <v>0.78200000000000003</v>
      </c>
      <c r="H30" s="45">
        <v>0.82099999999999995</v>
      </c>
      <c r="I30" s="45">
        <v>0.86399999999999999</v>
      </c>
      <c r="J30" s="45">
        <v>0.91</v>
      </c>
      <c r="K30" s="45">
        <v>0.96</v>
      </c>
      <c r="L30" s="45"/>
    </row>
    <row r="31" spans="1:12" x14ac:dyDescent="0.2">
      <c r="A31" s="43">
        <v>4</v>
      </c>
      <c r="B31" s="45">
        <v>0.627</v>
      </c>
      <c r="C31" s="45">
        <v>0.65400000000000003</v>
      </c>
      <c r="D31" s="45">
        <v>0.68400000000000005</v>
      </c>
      <c r="E31" s="45">
        <v>0.71499999999999997</v>
      </c>
      <c r="F31" s="45">
        <v>0.749</v>
      </c>
      <c r="G31" s="45">
        <v>0.78500000000000003</v>
      </c>
      <c r="H31" s="45">
        <v>0.82499999999999996</v>
      </c>
      <c r="I31" s="45">
        <v>0.86699999999999999</v>
      </c>
      <c r="J31" s="45">
        <v>0.91400000000000003</v>
      </c>
      <c r="K31" s="45">
        <v>0.96399999999999997</v>
      </c>
      <c r="L31" s="45"/>
    </row>
    <row r="32" spans="1:12" x14ac:dyDescent="0.2">
      <c r="A32" s="43">
        <v>5</v>
      </c>
      <c r="B32" s="45">
        <v>0.629</v>
      </c>
      <c r="C32" s="45">
        <v>0.65700000000000003</v>
      </c>
      <c r="D32" s="45">
        <v>0.68600000000000005</v>
      </c>
      <c r="E32" s="45">
        <v>0.71799999999999997</v>
      </c>
      <c r="F32" s="45">
        <v>0.752</v>
      </c>
      <c r="G32" s="45">
        <v>0.78800000000000003</v>
      </c>
      <c r="H32" s="45">
        <v>0.82799999999999996</v>
      </c>
      <c r="I32" s="45">
        <v>0.871</v>
      </c>
      <c r="J32" s="45">
        <v>0.91800000000000004</v>
      </c>
      <c r="K32" s="45">
        <v>0.96899999999999997</v>
      </c>
      <c r="L32" s="45"/>
    </row>
    <row r="33" spans="1:12" x14ac:dyDescent="0.2">
      <c r="A33" s="43">
        <v>6</v>
      </c>
      <c r="B33" s="45">
        <v>0.63100000000000001</v>
      </c>
      <c r="C33" s="45">
        <v>0.65900000000000003</v>
      </c>
      <c r="D33" s="45">
        <v>0.68899999999999995</v>
      </c>
      <c r="E33" s="45">
        <v>0.72</v>
      </c>
      <c r="F33" s="45">
        <v>0.755</v>
      </c>
      <c r="G33" s="45">
        <v>0.79200000000000004</v>
      </c>
      <c r="H33" s="45">
        <v>0.83199999999999996</v>
      </c>
      <c r="I33" s="45">
        <v>0.875</v>
      </c>
      <c r="J33" s="45">
        <v>0.92200000000000004</v>
      </c>
      <c r="K33" s="45">
        <v>0.97299999999999998</v>
      </c>
      <c r="L33" s="45"/>
    </row>
    <row r="34" spans="1:12" x14ac:dyDescent="0.2">
      <c r="A34" s="43">
        <v>7</v>
      </c>
      <c r="B34" s="45">
        <v>0.63400000000000001</v>
      </c>
      <c r="C34" s="45">
        <v>0.66100000000000003</v>
      </c>
      <c r="D34" s="45">
        <v>0.69099999999999995</v>
      </c>
      <c r="E34" s="45">
        <v>0.72299999999999998</v>
      </c>
      <c r="F34" s="45">
        <v>0.75800000000000001</v>
      </c>
      <c r="G34" s="45">
        <v>0.79500000000000004</v>
      </c>
      <c r="H34" s="45">
        <v>0.83499999999999996</v>
      </c>
      <c r="I34" s="45">
        <v>0.879</v>
      </c>
      <c r="J34" s="45">
        <v>0.92600000000000005</v>
      </c>
      <c r="K34" s="45">
        <v>0.97799999999999998</v>
      </c>
      <c r="L34" s="45"/>
    </row>
    <row r="35" spans="1:12" x14ac:dyDescent="0.2">
      <c r="A35" s="43">
        <v>8</v>
      </c>
      <c r="B35" s="45">
        <v>0.63600000000000001</v>
      </c>
      <c r="C35" s="45">
        <v>0.66400000000000003</v>
      </c>
      <c r="D35" s="45">
        <v>0.69399999999999995</v>
      </c>
      <c r="E35" s="45">
        <v>0.72599999999999998</v>
      </c>
      <c r="F35" s="45">
        <v>0.76100000000000001</v>
      </c>
      <c r="G35" s="45">
        <v>0.79800000000000004</v>
      </c>
      <c r="H35" s="45">
        <v>0.83799999999999997</v>
      </c>
      <c r="I35" s="45">
        <v>0.88200000000000001</v>
      </c>
      <c r="J35" s="45">
        <v>0.93</v>
      </c>
      <c r="K35" s="45">
        <v>0.98199999999999998</v>
      </c>
      <c r="L35" s="45"/>
    </row>
    <row r="36" spans="1:12" x14ac:dyDescent="0.2">
      <c r="A36" s="43">
        <v>9</v>
      </c>
      <c r="B36" s="45">
        <v>0.63800000000000001</v>
      </c>
      <c r="C36" s="45">
        <v>0.66600000000000004</v>
      </c>
      <c r="D36" s="45">
        <v>0.69599999999999995</v>
      </c>
      <c r="E36" s="45">
        <v>0.72899999999999998</v>
      </c>
      <c r="F36" s="45">
        <v>0.76400000000000001</v>
      </c>
      <c r="G36" s="45">
        <v>0.80100000000000005</v>
      </c>
      <c r="H36" s="45">
        <v>0.84199999999999997</v>
      </c>
      <c r="I36" s="45">
        <v>0.88600000000000001</v>
      </c>
      <c r="J36" s="45">
        <v>0.93400000000000005</v>
      </c>
      <c r="K36" s="45">
        <v>0.98699999999999999</v>
      </c>
      <c r="L36" s="45"/>
    </row>
    <row r="37" spans="1:12" x14ac:dyDescent="0.2">
      <c r="A37" s="43">
        <v>10</v>
      </c>
      <c r="B37" s="45">
        <v>0.64</v>
      </c>
      <c r="C37" s="45">
        <v>0.66900000000000004</v>
      </c>
      <c r="D37" s="45">
        <v>0.69899999999999995</v>
      </c>
      <c r="E37" s="45">
        <v>0.73099999999999998</v>
      </c>
      <c r="F37" s="45">
        <v>0.76600000000000001</v>
      </c>
      <c r="G37" s="45">
        <v>0.80400000000000005</v>
      </c>
      <c r="H37" s="45">
        <v>0.84499999999999997</v>
      </c>
      <c r="I37" s="45">
        <v>0.89</v>
      </c>
      <c r="J37" s="45">
        <v>0.93799999999999994</v>
      </c>
      <c r="K37" s="45">
        <v>0.99099999999999999</v>
      </c>
      <c r="L37" s="45"/>
    </row>
    <row r="38" spans="1:12" x14ac:dyDescent="0.2">
      <c r="A38" s="43">
        <v>11</v>
      </c>
      <c r="B38" s="45">
        <v>0.64300000000000002</v>
      </c>
      <c r="C38" s="45">
        <v>0.67100000000000004</v>
      </c>
      <c r="D38" s="45">
        <v>0.70099999999999996</v>
      </c>
      <c r="E38" s="45">
        <v>0.73399999999999999</v>
      </c>
      <c r="F38" s="45">
        <v>0.76900000000000002</v>
      </c>
      <c r="G38" s="45">
        <v>0.80800000000000005</v>
      </c>
      <c r="H38" s="45">
        <v>0.84899999999999998</v>
      </c>
      <c r="I38" s="45">
        <v>0.89400000000000002</v>
      </c>
      <c r="J38" s="45">
        <v>0.94199999999999995</v>
      </c>
      <c r="K38" s="45">
        <v>0.996</v>
      </c>
      <c r="L38" s="45"/>
    </row>
  </sheetData>
  <sheetProtection algorithmName="SHA-512" hashValue="FaMicICTzhP4+siyO+5hWN7KQqnngaRqk0/MyBxqnStlr/f/xmCcyzu600n96to+/Ygr+Cleku1FteYrXk5ymA==" saltValue="QbsjEmLbzPAnI1eTYBLNzQ==" spinCount="100000" sheet="1" objects="1" scenarios="1"/>
  <conditionalFormatting sqref="A6:A21">
    <cfRule type="expression" dxfId="531" priority="11" stopIfTrue="1">
      <formula>MOD(ROW(),2)=0</formula>
    </cfRule>
    <cfRule type="expression" dxfId="530" priority="12" stopIfTrue="1">
      <formula>MOD(ROW(),2)&lt;&gt;0</formula>
    </cfRule>
  </conditionalFormatting>
  <conditionalFormatting sqref="B6:L18 B20:L21 C19:L19">
    <cfRule type="expression" dxfId="529" priority="13" stopIfTrue="1">
      <formula>MOD(ROW(),2)=0</formula>
    </cfRule>
    <cfRule type="expression" dxfId="528" priority="14" stopIfTrue="1">
      <formula>MOD(ROW(),2)&lt;&gt;0</formula>
    </cfRule>
  </conditionalFormatting>
  <conditionalFormatting sqref="A26:A38">
    <cfRule type="expression" dxfId="527" priority="15" stopIfTrue="1">
      <formula>MOD(ROW(),2)=0</formula>
    </cfRule>
    <cfRule type="expression" dxfId="526" priority="16" stopIfTrue="1">
      <formula>MOD(ROW(),2)&lt;&gt;0</formula>
    </cfRule>
  </conditionalFormatting>
  <conditionalFormatting sqref="B26:L38">
    <cfRule type="expression" dxfId="525" priority="17" stopIfTrue="1">
      <formula>MOD(ROW(),2)=0</formula>
    </cfRule>
    <cfRule type="expression" dxfId="524" priority="18" stopIfTrue="1">
      <formula>MOD(ROW(),2)&lt;&gt;0</formula>
    </cfRule>
  </conditionalFormatting>
  <conditionalFormatting sqref="B19">
    <cfRule type="expression" dxfId="523" priority="1" stopIfTrue="1">
      <formula>MOD(ROW(),2)=0</formula>
    </cfRule>
    <cfRule type="expression" dxfId="522" priority="2" stopIfTrue="1">
      <formula>MOD(ROW(),2)&lt;&gt;0</formula>
    </cfRule>
  </conditionalFormatting>
  <pageMargins left="0.7" right="0.7" top="0.75" bottom="0.75" header="0.3" footer="0.3"/>
  <tableParts count="1">
    <tablePart r:id="rId1"/>
  </tablePart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26FB1-9CC5-47A2-BE30-36E56EAB033C}">
  <sheetPr codeName="Sheet68"/>
  <dimension ref="A1:L38"/>
  <sheetViews>
    <sheetView showGridLines="0" workbookViewId="0">
      <selection activeCell="A6" sqref="A6"/>
    </sheetView>
  </sheetViews>
  <sheetFormatPr defaultRowHeight="12.75" x14ac:dyDescent="0.2"/>
  <cols>
    <col min="1" max="1" width="31.7109375" customWidth="1"/>
    <col min="2" max="12" width="22.7109375" customWidth="1"/>
  </cols>
  <sheetData>
    <row r="1" spans="1:12" s="1" customFormat="1" ht="20.25" x14ac:dyDescent="0.3">
      <c r="A1" s="2" t="s">
        <v>0</v>
      </c>
    </row>
    <row r="2" spans="1:12" s="1" customFormat="1" ht="15.75" x14ac:dyDescent="0.25">
      <c r="A2" s="30" t="s">
        <v>1</v>
      </c>
      <c r="B2" s="3" t="str">
        <f>wb_title</f>
        <v>Police_EW - Consolidated Factor Spreadsheet</v>
      </c>
    </row>
    <row r="3" spans="1:12" s="1" customFormat="1" ht="15.75" x14ac:dyDescent="0.25">
      <c r="A3" s="30" t="s">
        <v>2</v>
      </c>
      <c r="B3" s="3" t="str">
        <f>TABLE_FACTOR_TYPE_1 &amp; " - x-" &amp; TABLE_SERIES_NUMBER_1</f>
        <v>Pension Debit - x-332</v>
      </c>
    </row>
    <row r="6" spans="1:12" x14ac:dyDescent="0.2">
      <c r="A6" s="40" t="s">
        <v>472</v>
      </c>
      <c r="B6" s="48" t="s">
        <v>473</v>
      </c>
      <c r="C6" s="48"/>
      <c r="D6" s="48"/>
      <c r="E6" s="48"/>
      <c r="F6" s="48"/>
      <c r="G6" s="48"/>
      <c r="H6" s="48"/>
      <c r="I6" s="48"/>
      <c r="J6" s="48"/>
      <c r="K6" s="48"/>
      <c r="L6" s="48"/>
    </row>
    <row r="7" spans="1:12" x14ac:dyDescent="0.2">
      <c r="A7" s="40" t="s">
        <v>474</v>
      </c>
      <c r="B7" s="48" t="s">
        <v>31</v>
      </c>
      <c r="C7" s="48"/>
      <c r="D7" s="48"/>
      <c r="E7" s="48"/>
      <c r="F7" s="48"/>
      <c r="G7" s="48"/>
      <c r="H7" s="48"/>
      <c r="I7" s="48"/>
      <c r="J7" s="48"/>
      <c r="K7" s="48"/>
      <c r="L7" s="48"/>
    </row>
    <row r="8" spans="1:12" x14ac:dyDescent="0.2">
      <c r="A8" s="40" t="s">
        <v>137</v>
      </c>
      <c r="B8" s="48">
        <v>2006</v>
      </c>
      <c r="C8" s="48"/>
      <c r="D8" s="48"/>
      <c r="E8" s="48"/>
      <c r="F8" s="48"/>
      <c r="G8" s="48"/>
      <c r="H8" s="48"/>
      <c r="I8" s="48"/>
      <c r="J8" s="48"/>
      <c r="K8" s="48"/>
      <c r="L8" s="48"/>
    </row>
    <row r="9" spans="1:12" x14ac:dyDescent="0.2">
      <c r="A9" s="40" t="s">
        <v>138</v>
      </c>
      <c r="B9" s="48" t="s">
        <v>285</v>
      </c>
      <c r="C9" s="48"/>
      <c r="D9" s="48"/>
      <c r="E9" s="48"/>
      <c r="F9" s="48"/>
      <c r="G9" s="48"/>
      <c r="H9" s="48"/>
      <c r="I9" s="48"/>
      <c r="J9" s="48"/>
      <c r="K9" s="48"/>
      <c r="L9" s="48"/>
    </row>
    <row r="10" spans="1:12" x14ac:dyDescent="0.2">
      <c r="A10" s="40" t="s">
        <v>6</v>
      </c>
      <c r="B10" s="48" t="s">
        <v>319</v>
      </c>
      <c r="C10" s="48"/>
      <c r="D10" s="48"/>
      <c r="E10" s="48"/>
      <c r="F10" s="48"/>
      <c r="G10" s="48"/>
      <c r="H10" s="48"/>
      <c r="I10" s="48"/>
      <c r="J10" s="48"/>
      <c r="K10" s="48"/>
      <c r="L10" s="48"/>
    </row>
    <row r="11" spans="1:12" x14ac:dyDescent="0.2">
      <c r="A11" s="40" t="s">
        <v>139</v>
      </c>
      <c r="B11" s="48" t="s">
        <v>176</v>
      </c>
      <c r="C11" s="48"/>
      <c r="D11" s="48"/>
      <c r="E11" s="48"/>
      <c r="F11" s="48"/>
      <c r="G11" s="48"/>
      <c r="H11" s="48"/>
      <c r="I11" s="48"/>
      <c r="J11" s="48"/>
      <c r="K11" s="48"/>
      <c r="L11" s="48"/>
    </row>
    <row r="12" spans="1:12" x14ac:dyDescent="0.2">
      <c r="A12" s="40" t="s">
        <v>140</v>
      </c>
      <c r="B12" s="48" t="s">
        <v>294</v>
      </c>
      <c r="C12" s="48"/>
      <c r="D12" s="48"/>
      <c r="E12" s="48"/>
      <c r="F12" s="48"/>
      <c r="G12" s="48"/>
      <c r="H12" s="48"/>
      <c r="I12" s="48"/>
      <c r="J12" s="48"/>
      <c r="K12" s="48"/>
      <c r="L12" s="48"/>
    </row>
    <row r="13" spans="1:12" x14ac:dyDescent="0.2">
      <c r="A13" s="40" t="s">
        <v>475</v>
      </c>
      <c r="B13" s="48">
        <v>1</v>
      </c>
      <c r="C13" s="48"/>
      <c r="D13" s="48"/>
      <c r="E13" s="48"/>
      <c r="F13" s="48"/>
      <c r="G13" s="48"/>
      <c r="H13" s="48"/>
      <c r="I13" s="48"/>
      <c r="J13" s="48"/>
      <c r="K13" s="48"/>
      <c r="L13" s="48"/>
    </row>
    <row r="14" spans="1:12" x14ac:dyDescent="0.2">
      <c r="A14" s="40" t="s">
        <v>142</v>
      </c>
      <c r="B14" s="48">
        <v>332</v>
      </c>
      <c r="C14" s="48"/>
      <c r="D14" s="48"/>
      <c r="E14" s="48"/>
      <c r="F14" s="48"/>
      <c r="G14" s="48"/>
      <c r="H14" s="48"/>
      <c r="I14" s="48"/>
      <c r="J14" s="48"/>
      <c r="K14" s="48"/>
      <c r="L14" s="48"/>
    </row>
    <row r="15" spans="1:12" x14ac:dyDescent="0.2">
      <c r="A15" s="40" t="s">
        <v>476</v>
      </c>
      <c r="B15" s="48">
        <v>332</v>
      </c>
      <c r="C15" s="48"/>
      <c r="D15" s="48"/>
      <c r="E15" s="48"/>
      <c r="F15" s="48"/>
      <c r="G15" s="48"/>
      <c r="H15" s="48"/>
      <c r="I15" s="48"/>
      <c r="J15" s="48"/>
      <c r="K15" s="48"/>
      <c r="L15" s="48"/>
    </row>
    <row r="16" spans="1:12" x14ac:dyDescent="0.2">
      <c r="A16" s="40" t="s">
        <v>144</v>
      </c>
      <c r="B16" s="48" t="s">
        <v>321</v>
      </c>
      <c r="C16" s="48"/>
      <c r="D16" s="48"/>
      <c r="E16" s="48"/>
      <c r="F16" s="48"/>
      <c r="G16" s="48"/>
      <c r="H16" s="48"/>
      <c r="I16" s="48"/>
      <c r="J16" s="48"/>
      <c r="K16" s="48"/>
      <c r="L16" s="48"/>
    </row>
    <row r="17" spans="1:12" x14ac:dyDescent="0.2">
      <c r="A17" s="41" t="s">
        <v>477</v>
      </c>
      <c r="B17" s="48"/>
      <c r="C17" s="48"/>
      <c r="D17" s="48"/>
      <c r="E17" s="48"/>
      <c r="F17" s="48"/>
      <c r="G17" s="48"/>
      <c r="H17" s="48"/>
      <c r="I17" s="48"/>
      <c r="J17" s="48"/>
      <c r="K17" s="48"/>
      <c r="L17" s="48"/>
    </row>
    <row r="18" spans="1:12" x14ac:dyDescent="0.2">
      <c r="A18" s="40" t="s">
        <v>146</v>
      </c>
      <c r="B18" s="50">
        <v>46163</v>
      </c>
      <c r="C18" s="49"/>
      <c r="D18" s="49"/>
      <c r="E18" s="49"/>
      <c r="F18" s="49"/>
      <c r="G18" s="49"/>
      <c r="H18" s="49"/>
      <c r="I18" s="49"/>
      <c r="J18" s="49"/>
      <c r="K18" s="49"/>
      <c r="L18" s="49"/>
    </row>
    <row r="19" spans="1:12" x14ac:dyDescent="0.2">
      <c r="A19" s="40" t="s">
        <v>147</v>
      </c>
      <c r="B19" s="50">
        <v>46161</v>
      </c>
      <c r="C19" s="48"/>
      <c r="D19" s="48"/>
      <c r="E19" s="48"/>
      <c r="F19" s="48"/>
      <c r="G19" s="48"/>
      <c r="H19" s="48"/>
      <c r="I19" s="48"/>
      <c r="J19" s="48"/>
      <c r="K19" s="48"/>
      <c r="L19" s="48"/>
    </row>
    <row r="20" spans="1:12" x14ac:dyDescent="0.2">
      <c r="A20" s="40" t="s">
        <v>148</v>
      </c>
      <c r="B20" s="48" t="s">
        <v>156</v>
      </c>
      <c r="C20" s="48"/>
      <c r="D20" s="48"/>
      <c r="E20" s="48"/>
      <c r="F20" s="48"/>
      <c r="G20" s="48"/>
      <c r="H20" s="48"/>
      <c r="I20" s="48"/>
      <c r="J20" s="48"/>
      <c r="K20" s="48"/>
      <c r="L20" s="48"/>
    </row>
    <row r="21" spans="1:12" x14ac:dyDescent="0.2">
      <c r="A21" s="40" t="s">
        <v>478</v>
      </c>
      <c r="B21" s="48" t="s">
        <v>73</v>
      </c>
      <c r="C21" s="48"/>
      <c r="D21" s="48"/>
      <c r="E21" s="48"/>
      <c r="F21" s="48"/>
      <c r="G21" s="48"/>
      <c r="H21" s="48"/>
      <c r="I21" s="48"/>
      <c r="J21" s="48"/>
      <c r="K21" s="48"/>
      <c r="L21" s="48"/>
    </row>
    <row r="23" spans="1:12" x14ac:dyDescent="0.2">
      <c r="A23" s="23" t="str">
        <f>HYPERLINK("#'Factor List'!A1", "Back to Factor List")</f>
        <v>Back to Factor List</v>
      </c>
      <c r="B23" s="23" t="str">
        <f>HYPERLINK("#'Assumptions'!A1", "Assumptions")</f>
        <v>Assumptions</v>
      </c>
    </row>
    <row r="26" spans="1:12" s="61" customFormat="1" x14ac:dyDescent="0.2">
      <c r="A26" s="60" t="s">
        <v>503</v>
      </c>
      <c r="B26" s="60">
        <v>55</v>
      </c>
      <c r="C26" s="60">
        <v>56</v>
      </c>
      <c r="D26" s="60">
        <v>57</v>
      </c>
      <c r="E26" s="60">
        <v>58</v>
      </c>
      <c r="F26" s="60">
        <v>59</v>
      </c>
      <c r="G26" s="60">
        <v>60</v>
      </c>
      <c r="H26" s="60">
        <v>61</v>
      </c>
      <c r="I26" s="60">
        <v>62</v>
      </c>
      <c r="J26" s="60">
        <v>63</v>
      </c>
      <c r="K26" s="60">
        <v>64</v>
      </c>
      <c r="L26" s="60">
        <v>65</v>
      </c>
    </row>
    <row r="27" spans="1:12" x14ac:dyDescent="0.2">
      <c r="A27" s="43">
        <v>0</v>
      </c>
      <c r="B27" s="45">
        <v>0.82</v>
      </c>
      <c r="C27" s="45">
        <v>0.83699999999999997</v>
      </c>
      <c r="D27" s="45">
        <v>0.85299999999999998</v>
      </c>
      <c r="E27" s="45">
        <v>0.871</v>
      </c>
      <c r="F27" s="45">
        <v>0.88800000000000001</v>
      </c>
      <c r="G27" s="45">
        <v>0.90600000000000003</v>
      </c>
      <c r="H27" s="45">
        <v>0.92400000000000004</v>
      </c>
      <c r="I27" s="45">
        <v>0.94199999999999995</v>
      </c>
      <c r="J27" s="45">
        <v>0.96099999999999997</v>
      </c>
      <c r="K27" s="45">
        <v>0.98</v>
      </c>
      <c r="L27" s="45">
        <v>1</v>
      </c>
    </row>
    <row r="28" spans="1:12" x14ac:dyDescent="0.2">
      <c r="A28" s="43">
        <v>1</v>
      </c>
      <c r="B28" s="45">
        <v>0.82199999999999995</v>
      </c>
      <c r="C28" s="45">
        <v>0.83799999999999997</v>
      </c>
      <c r="D28" s="45">
        <v>0.85499999999999998</v>
      </c>
      <c r="E28" s="45">
        <v>0.872</v>
      </c>
      <c r="F28" s="45">
        <v>0.88900000000000001</v>
      </c>
      <c r="G28" s="45">
        <v>0.90700000000000003</v>
      </c>
      <c r="H28" s="45">
        <v>0.92500000000000004</v>
      </c>
      <c r="I28" s="45">
        <v>0.94399999999999995</v>
      </c>
      <c r="J28" s="45">
        <v>0.96299999999999997</v>
      </c>
      <c r="K28" s="45">
        <v>0.98199999999999998</v>
      </c>
      <c r="L28" s="45"/>
    </row>
    <row r="29" spans="1:12" x14ac:dyDescent="0.2">
      <c r="A29" s="43">
        <v>2</v>
      </c>
      <c r="B29" s="45">
        <v>0.82299999999999995</v>
      </c>
      <c r="C29" s="45">
        <v>0.84</v>
      </c>
      <c r="D29" s="45">
        <v>0.85599999999999998</v>
      </c>
      <c r="E29" s="45">
        <v>0.873</v>
      </c>
      <c r="F29" s="45">
        <v>0.89100000000000001</v>
      </c>
      <c r="G29" s="45">
        <v>0.90900000000000003</v>
      </c>
      <c r="H29" s="45">
        <v>0.92700000000000005</v>
      </c>
      <c r="I29" s="45">
        <v>0.94499999999999995</v>
      </c>
      <c r="J29" s="45">
        <v>0.96399999999999997</v>
      </c>
      <c r="K29" s="45">
        <v>0.98399999999999999</v>
      </c>
      <c r="L29" s="45"/>
    </row>
    <row r="30" spans="1:12" x14ac:dyDescent="0.2">
      <c r="A30" s="43">
        <v>3</v>
      </c>
      <c r="B30" s="45">
        <v>0.82399999999999995</v>
      </c>
      <c r="C30" s="45">
        <v>0.84099999999999997</v>
      </c>
      <c r="D30" s="45">
        <v>0.85799999999999998</v>
      </c>
      <c r="E30" s="45">
        <v>0.875</v>
      </c>
      <c r="F30" s="45">
        <v>0.89200000000000002</v>
      </c>
      <c r="G30" s="45">
        <v>0.91</v>
      </c>
      <c r="H30" s="45">
        <v>0.92800000000000005</v>
      </c>
      <c r="I30" s="45">
        <v>0.94699999999999995</v>
      </c>
      <c r="J30" s="45">
        <v>0.96599999999999997</v>
      </c>
      <c r="K30" s="45">
        <v>0.98499999999999999</v>
      </c>
      <c r="L30" s="45"/>
    </row>
    <row r="31" spans="1:12" x14ac:dyDescent="0.2">
      <c r="A31" s="43">
        <v>4</v>
      </c>
      <c r="B31" s="45">
        <v>0.82599999999999996</v>
      </c>
      <c r="C31" s="45">
        <v>0.84199999999999997</v>
      </c>
      <c r="D31" s="45">
        <v>0.85899999999999999</v>
      </c>
      <c r="E31" s="45">
        <v>0.876</v>
      </c>
      <c r="F31" s="45">
        <v>0.89400000000000002</v>
      </c>
      <c r="G31" s="45">
        <v>0.91200000000000003</v>
      </c>
      <c r="H31" s="45">
        <v>0.93</v>
      </c>
      <c r="I31" s="45">
        <v>0.94899999999999995</v>
      </c>
      <c r="J31" s="45">
        <v>0.96799999999999997</v>
      </c>
      <c r="K31" s="45">
        <v>0.98699999999999999</v>
      </c>
      <c r="L31" s="45"/>
    </row>
    <row r="32" spans="1:12" x14ac:dyDescent="0.2">
      <c r="A32" s="43">
        <v>5</v>
      </c>
      <c r="B32" s="45">
        <v>0.82699999999999996</v>
      </c>
      <c r="C32" s="45">
        <v>0.84399999999999997</v>
      </c>
      <c r="D32" s="45">
        <v>0.86099999999999999</v>
      </c>
      <c r="E32" s="45">
        <v>0.878</v>
      </c>
      <c r="F32" s="45">
        <v>0.89500000000000002</v>
      </c>
      <c r="G32" s="45">
        <v>0.91300000000000003</v>
      </c>
      <c r="H32" s="45">
        <v>0.93200000000000005</v>
      </c>
      <c r="I32" s="45">
        <v>0.95</v>
      </c>
      <c r="J32" s="45">
        <v>0.96899999999999997</v>
      </c>
      <c r="K32" s="45">
        <v>0.98899999999999999</v>
      </c>
      <c r="L32" s="45"/>
    </row>
    <row r="33" spans="1:12" x14ac:dyDescent="0.2">
      <c r="A33" s="43">
        <v>6</v>
      </c>
      <c r="B33" s="45">
        <v>0.82899999999999996</v>
      </c>
      <c r="C33" s="45">
        <v>0.84499999999999997</v>
      </c>
      <c r="D33" s="45">
        <v>0.86199999999999999</v>
      </c>
      <c r="E33" s="45">
        <v>0.879</v>
      </c>
      <c r="F33" s="45">
        <v>0.89700000000000002</v>
      </c>
      <c r="G33" s="45">
        <v>0.91500000000000004</v>
      </c>
      <c r="H33" s="45">
        <v>0.93300000000000005</v>
      </c>
      <c r="I33" s="45">
        <v>0.95199999999999996</v>
      </c>
      <c r="J33" s="45">
        <v>0.97099999999999997</v>
      </c>
      <c r="K33" s="45">
        <v>0.99</v>
      </c>
      <c r="L33" s="45"/>
    </row>
    <row r="34" spans="1:12" x14ac:dyDescent="0.2">
      <c r="A34" s="43">
        <v>7</v>
      </c>
      <c r="B34" s="45">
        <v>0.83</v>
      </c>
      <c r="C34" s="45">
        <v>0.84699999999999998</v>
      </c>
      <c r="D34" s="45">
        <v>0.86299999999999999</v>
      </c>
      <c r="E34" s="45">
        <v>0.88100000000000001</v>
      </c>
      <c r="F34" s="45">
        <v>0.89800000000000002</v>
      </c>
      <c r="G34" s="45">
        <v>0.91600000000000004</v>
      </c>
      <c r="H34" s="45">
        <v>0.93500000000000005</v>
      </c>
      <c r="I34" s="45">
        <v>0.95299999999999996</v>
      </c>
      <c r="J34" s="45">
        <v>0.97199999999999998</v>
      </c>
      <c r="K34" s="45">
        <v>0.99199999999999999</v>
      </c>
      <c r="L34" s="45"/>
    </row>
    <row r="35" spans="1:12" x14ac:dyDescent="0.2">
      <c r="A35" s="43">
        <v>8</v>
      </c>
      <c r="B35" s="45">
        <v>0.83099999999999996</v>
      </c>
      <c r="C35" s="45">
        <v>0.84799999999999998</v>
      </c>
      <c r="D35" s="45">
        <v>0.86499999999999999</v>
      </c>
      <c r="E35" s="45">
        <v>0.88200000000000001</v>
      </c>
      <c r="F35" s="45">
        <v>0.9</v>
      </c>
      <c r="G35" s="45">
        <v>0.91800000000000004</v>
      </c>
      <c r="H35" s="45">
        <v>0.93600000000000005</v>
      </c>
      <c r="I35" s="45">
        <v>0.95499999999999996</v>
      </c>
      <c r="J35" s="45">
        <v>0.97399999999999998</v>
      </c>
      <c r="K35" s="45">
        <v>0.99299999999999999</v>
      </c>
      <c r="L35" s="45"/>
    </row>
    <row r="36" spans="1:12" x14ac:dyDescent="0.2">
      <c r="A36" s="43">
        <v>9</v>
      </c>
      <c r="B36" s="45">
        <v>0.83299999999999996</v>
      </c>
      <c r="C36" s="45">
        <v>0.84899999999999998</v>
      </c>
      <c r="D36" s="45">
        <v>0.86599999999999999</v>
      </c>
      <c r="E36" s="45">
        <v>0.88400000000000001</v>
      </c>
      <c r="F36" s="45">
        <v>0.90100000000000002</v>
      </c>
      <c r="G36" s="45">
        <v>0.91900000000000004</v>
      </c>
      <c r="H36" s="45">
        <v>0.93799999999999994</v>
      </c>
      <c r="I36" s="45">
        <v>0.95599999999999996</v>
      </c>
      <c r="J36" s="45">
        <v>0.97599999999999998</v>
      </c>
      <c r="K36" s="45">
        <v>0.995</v>
      </c>
      <c r="L36" s="45"/>
    </row>
    <row r="37" spans="1:12" x14ac:dyDescent="0.2">
      <c r="A37" s="43">
        <v>10</v>
      </c>
      <c r="B37" s="45">
        <v>0.83399999999999996</v>
      </c>
      <c r="C37" s="45">
        <v>0.85099999999999998</v>
      </c>
      <c r="D37" s="45">
        <v>0.86799999999999999</v>
      </c>
      <c r="E37" s="45">
        <v>0.88500000000000001</v>
      </c>
      <c r="F37" s="45">
        <v>0.90300000000000002</v>
      </c>
      <c r="G37" s="45">
        <v>0.92100000000000004</v>
      </c>
      <c r="H37" s="45">
        <v>0.93899999999999995</v>
      </c>
      <c r="I37" s="45">
        <v>0.95799999999999996</v>
      </c>
      <c r="J37" s="45">
        <v>0.97699999999999998</v>
      </c>
      <c r="K37" s="45">
        <v>0.997</v>
      </c>
      <c r="L37" s="45"/>
    </row>
    <row r="38" spans="1:12" x14ac:dyDescent="0.2">
      <c r="A38" s="43">
        <v>11</v>
      </c>
      <c r="B38" s="45">
        <v>0.83499999999999996</v>
      </c>
      <c r="C38" s="45">
        <v>0.85199999999999998</v>
      </c>
      <c r="D38" s="45">
        <v>0.86899999999999999</v>
      </c>
      <c r="E38" s="45">
        <v>0.88700000000000001</v>
      </c>
      <c r="F38" s="45">
        <v>0.90400000000000003</v>
      </c>
      <c r="G38" s="45">
        <v>0.92200000000000004</v>
      </c>
      <c r="H38" s="45">
        <v>0.94099999999999995</v>
      </c>
      <c r="I38" s="45">
        <v>0.96</v>
      </c>
      <c r="J38" s="45">
        <v>0.97899999999999998</v>
      </c>
      <c r="K38" s="45">
        <v>0.998</v>
      </c>
      <c r="L38" s="45"/>
    </row>
  </sheetData>
  <sheetProtection algorithmName="SHA-512" hashValue="8xlMPC149JrUIH4HRCWanXkvNJcsMzXzMKosv9FT2SUT/EQJUGJPs+ZJUZDZ1vVBq2FF930tX98vZ1glc8TrdQ==" saltValue="7t/VR7vq+0MDiVaW/+YrMg==" spinCount="100000" sheet="1" objects="1" scenarios="1"/>
  <conditionalFormatting sqref="A6:A21">
    <cfRule type="expression" dxfId="519" priority="11" stopIfTrue="1">
      <formula>MOD(ROW(),2)=0</formula>
    </cfRule>
    <cfRule type="expression" dxfId="518" priority="12" stopIfTrue="1">
      <formula>MOD(ROW(),2)&lt;&gt;0</formula>
    </cfRule>
  </conditionalFormatting>
  <conditionalFormatting sqref="B6:L18 B20:L21 C19:L19">
    <cfRule type="expression" dxfId="517" priority="13" stopIfTrue="1">
      <formula>MOD(ROW(),2)=0</formula>
    </cfRule>
    <cfRule type="expression" dxfId="516" priority="14" stopIfTrue="1">
      <formula>MOD(ROW(),2)&lt;&gt;0</formula>
    </cfRule>
  </conditionalFormatting>
  <conditionalFormatting sqref="A26:A38">
    <cfRule type="expression" dxfId="515" priority="15" stopIfTrue="1">
      <formula>MOD(ROW(),2)=0</formula>
    </cfRule>
    <cfRule type="expression" dxfId="514" priority="16" stopIfTrue="1">
      <formula>MOD(ROW(),2)&lt;&gt;0</formula>
    </cfRule>
  </conditionalFormatting>
  <conditionalFormatting sqref="B26:L38">
    <cfRule type="expression" dxfId="513" priority="17" stopIfTrue="1">
      <formula>MOD(ROW(),2)=0</formula>
    </cfRule>
    <cfRule type="expression" dxfId="512" priority="18" stopIfTrue="1">
      <formula>MOD(ROW(),2)&lt;&gt;0</formula>
    </cfRule>
  </conditionalFormatting>
  <conditionalFormatting sqref="B19">
    <cfRule type="expression" dxfId="511" priority="1" stopIfTrue="1">
      <formula>MOD(ROW(),2)=0</formula>
    </cfRule>
    <cfRule type="expression" dxfId="510" priority="2" stopIfTrue="1">
      <formula>MOD(ROW(),2)&lt;&gt;0</formula>
    </cfRule>
  </conditionalFormatting>
  <pageMargins left="0.7" right="0.7" top="0.75" bottom="0.75" header="0.3" footer="0.3"/>
  <tableParts count="1">
    <tablePart r:id="rId1"/>
  </tablePart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938FF-AD3B-4382-9058-43E4F62F3485}">
  <sheetPr codeName="Sheet69"/>
  <dimension ref="A1:AW38"/>
  <sheetViews>
    <sheetView showGridLines="0" workbookViewId="0">
      <selection activeCell="A6" sqref="A6"/>
    </sheetView>
  </sheetViews>
  <sheetFormatPr defaultRowHeight="12.75" x14ac:dyDescent="0.2"/>
  <cols>
    <col min="1" max="1" width="31.7109375" customWidth="1"/>
    <col min="2" max="49" width="22.7109375" customWidth="1"/>
  </cols>
  <sheetData>
    <row r="1" spans="1:49" s="1" customFormat="1" ht="20.25" x14ac:dyDescent="0.3">
      <c r="A1" s="2" t="s">
        <v>0</v>
      </c>
    </row>
    <row r="2" spans="1:49" s="1" customFormat="1" ht="15.75" x14ac:dyDescent="0.25">
      <c r="A2" s="30" t="s">
        <v>1</v>
      </c>
      <c r="B2" s="3" t="str">
        <f>wb_title</f>
        <v>Police_EW - Consolidated Factor Spreadsheet</v>
      </c>
    </row>
    <row r="3" spans="1:49" s="1" customFormat="1" ht="15.75" x14ac:dyDescent="0.25">
      <c r="A3" s="30" t="s">
        <v>2</v>
      </c>
      <c r="B3" s="3" t="str">
        <f>TABLE_FACTOR_TYPE_1 &amp; " - x-" &amp; TABLE_SERIES_NUMBER_1</f>
        <v>Pension Debit - x-333</v>
      </c>
    </row>
    <row r="6" spans="1:49"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row>
    <row r="7" spans="1:49"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row>
    <row r="8" spans="1:49" x14ac:dyDescent="0.2">
      <c r="A8" s="40" t="s">
        <v>137</v>
      </c>
      <c r="B8" s="48">
        <v>2006</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row>
    <row r="9" spans="1:49"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row>
    <row r="10" spans="1:49" x14ac:dyDescent="0.2">
      <c r="A10" s="40" t="s">
        <v>6</v>
      </c>
      <c r="B10" s="48" t="s">
        <v>322</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row>
    <row r="11" spans="1:49"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row>
    <row r="12" spans="1:49" x14ac:dyDescent="0.2">
      <c r="A12" s="40" t="s">
        <v>140</v>
      </c>
      <c r="B12" s="48" t="s">
        <v>287</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row>
    <row r="13" spans="1:49" x14ac:dyDescent="0.2">
      <c r="A13" s="40" t="s">
        <v>475</v>
      </c>
      <c r="B13" s="48">
        <v>1</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row>
    <row r="14" spans="1:49" x14ac:dyDescent="0.2">
      <c r="A14" s="40" t="s">
        <v>142</v>
      </c>
      <c r="B14" s="48">
        <v>333</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row>
    <row r="15" spans="1:49" x14ac:dyDescent="0.2">
      <c r="A15" s="40" t="s">
        <v>476</v>
      </c>
      <c r="B15" s="48">
        <v>333</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row>
    <row r="16" spans="1:49" x14ac:dyDescent="0.2">
      <c r="A16" s="40" t="s">
        <v>144</v>
      </c>
      <c r="B16" s="48" t="s">
        <v>324</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row>
    <row r="17" spans="1:49"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row>
    <row r="18" spans="1:49"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row>
    <row r="19" spans="1:49"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row>
    <row r="20" spans="1:49"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row>
    <row r="21" spans="1:49"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row>
    <row r="23" spans="1:49" x14ac:dyDescent="0.2">
      <c r="A23" s="23" t="str">
        <f>HYPERLINK("#'Factor List'!A1", "Back to Factor List")</f>
        <v>Back to Factor List</v>
      </c>
      <c r="B23" s="23" t="str">
        <f>HYPERLINK("#'Assumptions'!A1", "Assumptions")</f>
        <v>Assumptions</v>
      </c>
    </row>
    <row r="26" spans="1:49" s="61" customFormat="1" x14ac:dyDescent="0.2">
      <c r="A26" s="60" t="s">
        <v>503</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c r="AW26" s="60">
        <v>65</v>
      </c>
    </row>
    <row r="27" spans="1:49" x14ac:dyDescent="0.2">
      <c r="A27" s="43">
        <v>0</v>
      </c>
      <c r="B27" s="45">
        <v>0.186</v>
      </c>
      <c r="C27" s="45">
        <v>0.191</v>
      </c>
      <c r="D27" s="45">
        <v>0.19500000000000001</v>
      </c>
      <c r="E27" s="45">
        <v>0.2</v>
      </c>
      <c r="F27" s="45">
        <v>0.20599999999999999</v>
      </c>
      <c r="G27" s="45">
        <v>0.21099999999999999</v>
      </c>
      <c r="H27" s="45">
        <v>0.216</v>
      </c>
      <c r="I27" s="45">
        <v>0.222</v>
      </c>
      <c r="J27" s="45">
        <v>0.22800000000000001</v>
      </c>
      <c r="K27" s="45">
        <v>0.23400000000000001</v>
      </c>
      <c r="L27" s="45">
        <v>0.24</v>
      </c>
      <c r="M27" s="45">
        <v>0.247</v>
      </c>
      <c r="N27" s="45">
        <v>0.254</v>
      </c>
      <c r="O27" s="45">
        <v>0.26100000000000001</v>
      </c>
      <c r="P27" s="45">
        <v>0.26900000000000002</v>
      </c>
      <c r="Q27" s="45">
        <v>0.27600000000000002</v>
      </c>
      <c r="R27" s="45">
        <v>0.28399999999999997</v>
      </c>
      <c r="S27" s="45">
        <v>0.29299999999999998</v>
      </c>
      <c r="T27" s="45">
        <v>0.30199999999999999</v>
      </c>
      <c r="U27" s="45">
        <v>0.311</v>
      </c>
      <c r="V27" s="45">
        <v>0.32100000000000001</v>
      </c>
      <c r="W27" s="45">
        <v>0.33100000000000002</v>
      </c>
      <c r="X27" s="45">
        <v>0.34100000000000003</v>
      </c>
      <c r="Y27" s="45">
        <v>0.35299999999999998</v>
      </c>
      <c r="Z27" s="45">
        <v>0.36399999999999999</v>
      </c>
      <c r="AA27" s="45">
        <v>0.377</v>
      </c>
      <c r="AB27" s="45">
        <v>0.39</v>
      </c>
      <c r="AC27" s="45">
        <v>0.40300000000000002</v>
      </c>
      <c r="AD27" s="45">
        <v>0.41799999999999998</v>
      </c>
      <c r="AE27" s="45">
        <v>0.433</v>
      </c>
      <c r="AF27" s="45">
        <v>0.44900000000000001</v>
      </c>
      <c r="AG27" s="45">
        <v>0.46700000000000003</v>
      </c>
      <c r="AH27" s="45">
        <v>0.48499999999999999</v>
      </c>
      <c r="AI27" s="45">
        <v>0.504</v>
      </c>
      <c r="AJ27" s="45">
        <v>0.52500000000000002</v>
      </c>
      <c r="AK27" s="45">
        <v>0.54700000000000004</v>
      </c>
      <c r="AL27" s="45">
        <v>0.57099999999999995</v>
      </c>
      <c r="AM27" s="45">
        <v>0.59699999999999998</v>
      </c>
      <c r="AN27" s="45">
        <v>0.624</v>
      </c>
      <c r="AO27" s="45">
        <v>0.65300000000000002</v>
      </c>
      <c r="AP27" s="45">
        <v>0.68500000000000005</v>
      </c>
      <c r="AQ27" s="45">
        <v>0.71899999999999997</v>
      </c>
      <c r="AR27" s="45">
        <v>0.75700000000000001</v>
      </c>
      <c r="AS27" s="45">
        <v>0.79700000000000004</v>
      </c>
      <c r="AT27" s="45">
        <v>0.84099999999999997</v>
      </c>
      <c r="AU27" s="45">
        <v>0.88900000000000001</v>
      </c>
      <c r="AV27" s="45">
        <v>0.94199999999999995</v>
      </c>
      <c r="AW27" s="45">
        <v>1</v>
      </c>
    </row>
    <row r="28" spans="1:49" x14ac:dyDescent="0.2">
      <c r="A28" s="43">
        <v>1</v>
      </c>
      <c r="B28" s="45">
        <v>0.186</v>
      </c>
      <c r="C28" s="45">
        <v>0.191</v>
      </c>
      <c r="D28" s="45">
        <v>0.19600000000000001</v>
      </c>
      <c r="E28" s="45">
        <v>0.20100000000000001</v>
      </c>
      <c r="F28" s="45">
        <v>0.20599999999999999</v>
      </c>
      <c r="G28" s="45">
        <v>0.21099999999999999</v>
      </c>
      <c r="H28" s="45">
        <v>0.217</v>
      </c>
      <c r="I28" s="45">
        <v>0.223</v>
      </c>
      <c r="J28" s="45">
        <v>0.22800000000000001</v>
      </c>
      <c r="K28" s="45">
        <v>0.23499999999999999</v>
      </c>
      <c r="L28" s="45">
        <v>0.24099999999999999</v>
      </c>
      <c r="M28" s="45">
        <v>0.248</v>
      </c>
      <c r="N28" s="45">
        <v>0.255</v>
      </c>
      <c r="O28" s="45">
        <v>0.26200000000000001</v>
      </c>
      <c r="P28" s="45">
        <v>0.26900000000000002</v>
      </c>
      <c r="Q28" s="45">
        <v>0.27700000000000002</v>
      </c>
      <c r="R28" s="45">
        <v>0.28499999999999998</v>
      </c>
      <c r="S28" s="45">
        <v>0.29399999999999998</v>
      </c>
      <c r="T28" s="45">
        <v>0.30199999999999999</v>
      </c>
      <c r="U28" s="45">
        <v>0.312</v>
      </c>
      <c r="V28" s="45">
        <v>0.32100000000000001</v>
      </c>
      <c r="W28" s="45">
        <v>0.33200000000000002</v>
      </c>
      <c r="X28" s="45">
        <v>0.34200000000000003</v>
      </c>
      <c r="Y28" s="45">
        <v>0.35399999999999998</v>
      </c>
      <c r="Z28" s="45">
        <v>0.36499999999999999</v>
      </c>
      <c r="AA28" s="45">
        <v>0.378</v>
      </c>
      <c r="AB28" s="45">
        <v>0.39100000000000001</v>
      </c>
      <c r="AC28" s="45">
        <v>0.40500000000000003</v>
      </c>
      <c r="AD28" s="45">
        <v>0.41899999999999998</v>
      </c>
      <c r="AE28" s="45">
        <v>0.435</v>
      </c>
      <c r="AF28" s="45">
        <v>0.45100000000000001</v>
      </c>
      <c r="AG28" s="45">
        <v>0.46800000000000003</v>
      </c>
      <c r="AH28" s="45">
        <v>0.48699999999999999</v>
      </c>
      <c r="AI28" s="45">
        <v>0.50600000000000001</v>
      </c>
      <c r="AJ28" s="45">
        <v>0.52700000000000002</v>
      </c>
      <c r="AK28" s="45">
        <v>0.54900000000000004</v>
      </c>
      <c r="AL28" s="45">
        <v>0.57299999999999995</v>
      </c>
      <c r="AM28" s="45">
        <v>0.59899999999999998</v>
      </c>
      <c r="AN28" s="45">
        <v>0.626</v>
      </c>
      <c r="AO28" s="45">
        <v>0.65600000000000003</v>
      </c>
      <c r="AP28" s="45">
        <v>0.68799999999999994</v>
      </c>
      <c r="AQ28" s="45">
        <v>0.72299999999999998</v>
      </c>
      <c r="AR28" s="45">
        <v>0.76</v>
      </c>
      <c r="AS28" s="45">
        <v>0.80100000000000005</v>
      </c>
      <c r="AT28" s="45">
        <v>0.84499999999999997</v>
      </c>
      <c r="AU28" s="45">
        <v>0.89400000000000002</v>
      </c>
      <c r="AV28" s="45">
        <v>0.94699999999999995</v>
      </c>
      <c r="AW28" s="45"/>
    </row>
    <row r="29" spans="1:49" x14ac:dyDescent="0.2">
      <c r="A29" s="43">
        <v>2</v>
      </c>
      <c r="B29" s="45">
        <v>0.187</v>
      </c>
      <c r="C29" s="45">
        <v>0.191</v>
      </c>
      <c r="D29" s="45">
        <v>0.19600000000000001</v>
      </c>
      <c r="E29" s="45">
        <v>0.20100000000000001</v>
      </c>
      <c r="F29" s="45">
        <v>0.20599999999999999</v>
      </c>
      <c r="G29" s="45">
        <v>0.21199999999999999</v>
      </c>
      <c r="H29" s="45">
        <v>0.217</v>
      </c>
      <c r="I29" s="45">
        <v>0.223</v>
      </c>
      <c r="J29" s="45">
        <v>0.22900000000000001</v>
      </c>
      <c r="K29" s="45">
        <v>0.23499999999999999</v>
      </c>
      <c r="L29" s="45">
        <v>0.24199999999999999</v>
      </c>
      <c r="M29" s="45">
        <v>0.248</v>
      </c>
      <c r="N29" s="45">
        <v>0.255</v>
      </c>
      <c r="O29" s="45">
        <v>0.26200000000000001</v>
      </c>
      <c r="P29" s="45">
        <v>0.27</v>
      </c>
      <c r="Q29" s="45">
        <v>0.27800000000000002</v>
      </c>
      <c r="R29" s="45">
        <v>0.28599999999999998</v>
      </c>
      <c r="S29" s="45">
        <v>0.29399999999999998</v>
      </c>
      <c r="T29" s="45">
        <v>0.30299999999999999</v>
      </c>
      <c r="U29" s="45">
        <v>0.313</v>
      </c>
      <c r="V29" s="45">
        <v>0.32200000000000001</v>
      </c>
      <c r="W29" s="45">
        <v>0.33300000000000002</v>
      </c>
      <c r="X29" s="45">
        <v>0.34300000000000003</v>
      </c>
      <c r="Y29" s="45">
        <v>0.35499999999999998</v>
      </c>
      <c r="Z29" s="45">
        <v>0.36599999999999999</v>
      </c>
      <c r="AA29" s="45">
        <v>0.379</v>
      </c>
      <c r="AB29" s="45">
        <v>0.39200000000000002</v>
      </c>
      <c r="AC29" s="45">
        <v>0.40600000000000003</v>
      </c>
      <c r="AD29" s="45">
        <v>0.42</v>
      </c>
      <c r="AE29" s="45">
        <v>0.436</v>
      </c>
      <c r="AF29" s="45">
        <v>0.45200000000000001</v>
      </c>
      <c r="AG29" s="45">
        <v>0.47</v>
      </c>
      <c r="AH29" s="45">
        <v>0.48799999999999999</v>
      </c>
      <c r="AI29" s="45">
        <v>0.50800000000000001</v>
      </c>
      <c r="AJ29" s="45">
        <v>0.52900000000000003</v>
      </c>
      <c r="AK29" s="45">
        <v>0.55100000000000005</v>
      </c>
      <c r="AL29" s="45">
        <v>0.57499999999999996</v>
      </c>
      <c r="AM29" s="45">
        <v>0.60099999999999998</v>
      </c>
      <c r="AN29" s="45">
        <v>0.629</v>
      </c>
      <c r="AO29" s="45">
        <v>0.65900000000000003</v>
      </c>
      <c r="AP29" s="45">
        <v>0.69099999999999995</v>
      </c>
      <c r="AQ29" s="45">
        <v>0.72599999999999998</v>
      </c>
      <c r="AR29" s="45">
        <v>0.76300000000000001</v>
      </c>
      <c r="AS29" s="45">
        <v>0.80400000000000005</v>
      </c>
      <c r="AT29" s="45">
        <v>0.84899999999999998</v>
      </c>
      <c r="AU29" s="45">
        <v>0.89800000000000002</v>
      </c>
      <c r="AV29" s="45">
        <v>0.95199999999999996</v>
      </c>
      <c r="AW29" s="45"/>
    </row>
    <row r="30" spans="1:49" x14ac:dyDescent="0.2">
      <c r="A30" s="43">
        <v>3</v>
      </c>
      <c r="B30" s="45">
        <v>0.187</v>
      </c>
      <c r="C30" s="45">
        <v>0.192</v>
      </c>
      <c r="D30" s="45">
        <v>0.19700000000000001</v>
      </c>
      <c r="E30" s="45">
        <v>0.20200000000000001</v>
      </c>
      <c r="F30" s="45">
        <v>0.20699999999999999</v>
      </c>
      <c r="G30" s="45">
        <v>0.21199999999999999</v>
      </c>
      <c r="H30" s="45">
        <v>0.218</v>
      </c>
      <c r="I30" s="45">
        <v>0.223</v>
      </c>
      <c r="J30" s="45">
        <v>0.22900000000000001</v>
      </c>
      <c r="K30" s="45">
        <v>0.23599999999999999</v>
      </c>
      <c r="L30" s="45">
        <v>0.24199999999999999</v>
      </c>
      <c r="M30" s="45">
        <v>0.249</v>
      </c>
      <c r="N30" s="45">
        <v>0.25600000000000001</v>
      </c>
      <c r="O30" s="45">
        <v>0.26300000000000001</v>
      </c>
      <c r="P30" s="45">
        <v>0.27</v>
      </c>
      <c r="Q30" s="45">
        <v>0.27800000000000002</v>
      </c>
      <c r="R30" s="45">
        <v>0.28699999999999998</v>
      </c>
      <c r="S30" s="45">
        <v>0.29499999999999998</v>
      </c>
      <c r="T30" s="45">
        <v>0.30399999999999999</v>
      </c>
      <c r="U30" s="45">
        <v>0.313</v>
      </c>
      <c r="V30" s="45">
        <v>0.32300000000000001</v>
      </c>
      <c r="W30" s="45">
        <v>0.33300000000000002</v>
      </c>
      <c r="X30" s="45">
        <v>0.34399999999999997</v>
      </c>
      <c r="Y30" s="45">
        <v>0.35499999999999998</v>
      </c>
      <c r="Z30" s="45">
        <v>0.36699999999999999</v>
      </c>
      <c r="AA30" s="45">
        <v>0.38</v>
      </c>
      <c r="AB30" s="45">
        <v>0.39300000000000002</v>
      </c>
      <c r="AC30" s="45">
        <v>0.40699999999999997</v>
      </c>
      <c r="AD30" s="45">
        <v>0.42199999999999999</v>
      </c>
      <c r="AE30" s="45">
        <v>0.437</v>
      </c>
      <c r="AF30" s="45">
        <v>0.45400000000000001</v>
      </c>
      <c r="AG30" s="45">
        <v>0.47099999999999997</v>
      </c>
      <c r="AH30" s="45">
        <v>0.49</v>
      </c>
      <c r="AI30" s="45">
        <v>0.51</v>
      </c>
      <c r="AJ30" s="45">
        <v>0.53100000000000003</v>
      </c>
      <c r="AK30" s="45">
        <v>0.55300000000000005</v>
      </c>
      <c r="AL30" s="45">
        <v>0.57699999999999996</v>
      </c>
      <c r="AM30" s="45">
        <v>0.60299999999999998</v>
      </c>
      <c r="AN30" s="45">
        <v>0.63100000000000001</v>
      </c>
      <c r="AO30" s="45">
        <v>0.66100000000000003</v>
      </c>
      <c r="AP30" s="45">
        <v>0.69399999999999995</v>
      </c>
      <c r="AQ30" s="45">
        <v>0.72899999999999998</v>
      </c>
      <c r="AR30" s="45">
        <v>0.76700000000000002</v>
      </c>
      <c r="AS30" s="45">
        <v>0.80800000000000005</v>
      </c>
      <c r="AT30" s="45">
        <v>0.85299999999999998</v>
      </c>
      <c r="AU30" s="45">
        <v>0.90200000000000002</v>
      </c>
      <c r="AV30" s="45">
        <v>0.95699999999999996</v>
      </c>
      <c r="AW30" s="45"/>
    </row>
    <row r="31" spans="1:49" x14ac:dyDescent="0.2">
      <c r="A31" s="43">
        <v>4</v>
      </c>
      <c r="B31" s="45">
        <v>0.188</v>
      </c>
      <c r="C31" s="45">
        <v>0.192</v>
      </c>
      <c r="D31" s="45">
        <v>0.19700000000000001</v>
      </c>
      <c r="E31" s="45">
        <v>0.20200000000000001</v>
      </c>
      <c r="F31" s="45">
        <v>0.20699999999999999</v>
      </c>
      <c r="G31" s="45">
        <v>0.21299999999999999</v>
      </c>
      <c r="H31" s="45">
        <v>0.218</v>
      </c>
      <c r="I31" s="45">
        <v>0.224</v>
      </c>
      <c r="J31" s="45">
        <v>0.23</v>
      </c>
      <c r="K31" s="45">
        <v>0.23599999999999999</v>
      </c>
      <c r="L31" s="45">
        <v>0.24299999999999999</v>
      </c>
      <c r="M31" s="45">
        <v>0.249</v>
      </c>
      <c r="N31" s="45">
        <v>0.25600000000000001</v>
      </c>
      <c r="O31" s="45">
        <v>0.26400000000000001</v>
      </c>
      <c r="P31" s="45">
        <v>0.27100000000000002</v>
      </c>
      <c r="Q31" s="45">
        <v>0.27900000000000003</v>
      </c>
      <c r="R31" s="45">
        <v>0.28699999999999998</v>
      </c>
      <c r="S31" s="45">
        <v>0.29599999999999999</v>
      </c>
      <c r="T31" s="45">
        <v>0.30499999999999999</v>
      </c>
      <c r="U31" s="45">
        <v>0.314</v>
      </c>
      <c r="V31" s="45">
        <v>0.32400000000000001</v>
      </c>
      <c r="W31" s="45">
        <v>0.33400000000000002</v>
      </c>
      <c r="X31" s="45">
        <v>0.34499999999999997</v>
      </c>
      <c r="Y31" s="45">
        <v>0.35599999999999998</v>
      </c>
      <c r="Z31" s="45">
        <v>0.36799999999999999</v>
      </c>
      <c r="AA31" s="45">
        <v>0.38100000000000001</v>
      </c>
      <c r="AB31" s="45">
        <v>0.39400000000000002</v>
      </c>
      <c r="AC31" s="45">
        <v>0.40799999999999997</v>
      </c>
      <c r="AD31" s="45">
        <v>0.42299999999999999</v>
      </c>
      <c r="AE31" s="45">
        <v>0.439</v>
      </c>
      <c r="AF31" s="45">
        <v>0.45500000000000002</v>
      </c>
      <c r="AG31" s="45">
        <v>0.47299999999999998</v>
      </c>
      <c r="AH31" s="45">
        <v>0.49199999999999999</v>
      </c>
      <c r="AI31" s="45">
        <v>0.51100000000000001</v>
      </c>
      <c r="AJ31" s="45">
        <v>0.53300000000000003</v>
      </c>
      <c r="AK31" s="45">
        <v>0.55500000000000005</v>
      </c>
      <c r="AL31" s="45">
        <v>0.57999999999999996</v>
      </c>
      <c r="AM31" s="45">
        <v>0.60599999999999998</v>
      </c>
      <c r="AN31" s="45">
        <v>0.63400000000000001</v>
      </c>
      <c r="AO31" s="45">
        <v>0.66400000000000003</v>
      </c>
      <c r="AP31" s="45">
        <v>0.69699999999999995</v>
      </c>
      <c r="AQ31" s="45">
        <v>0.73199999999999998</v>
      </c>
      <c r="AR31" s="45">
        <v>0.77</v>
      </c>
      <c r="AS31" s="45">
        <v>0.81200000000000006</v>
      </c>
      <c r="AT31" s="45">
        <v>0.85699999999999998</v>
      </c>
      <c r="AU31" s="45">
        <v>0.90700000000000003</v>
      </c>
      <c r="AV31" s="45">
        <v>0.96099999999999997</v>
      </c>
      <c r="AW31" s="45"/>
    </row>
    <row r="32" spans="1:49" x14ac:dyDescent="0.2">
      <c r="A32" s="43">
        <v>5</v>
      </c>
      <c r="B32" s="45">
        <v>0.188</v>
      </c>
      <c r="C32" s="45">
        <v>0.193</v>
      </c>
      <c r="D32" s="45">
        <v>0.19800000000000001</v>
      </c>
      <c r="E32" s="45">
        <v>0.20300000000000001</v>
      </c>
      <c r="F32" s="45">
        <v>0.20799999999999999</v>
      </c>
      <c r="G32" s="45">
        <v>0.21299999999999999</v>
      </c>
      <c r="H32" s="45">
        <v>0.219</v>
      </c>
      <c r="I32" s="45">
        <v>0.224</v>
      </c>
      <c r="J32" s="45">
        <v>0.23</v>
      </c>
      <c r="K32" s="45">
        <v>0.23699999999999999</v>
      </c>
      <c r="L32" s="45">
        <v>0.24299999999999999</v>
      </c>
      <c r="M32" s="45">
        <v>0.25</v>
      </c>
      <c r="N32" s="45">
        <v>0.25700000000000001</v>
      </c>
      <c r="O32" s="45">
        <v>0.26400000000000001</v>
      </c>
      <c r="P32" s="45">
        <v>0.27200000000000002</v>
      </c>
      <c r="Q32" s="45">
        <v>0.28000000000000003</v>
      </c>
      <c r="R32" s="45">
        <v>0.28799999999999998</v>
      </c>
      <c r="S32" s="45">
        <v>0.29699999999999999</v>
      </c>
      <c r="T32" s="45">
        <v>0.30599999999999999</v>
      </c>
      <c r="U32" s="45">
        <v>0.315</v>
      </c>
      <c r="V32" s="45">
        <v>0.32500000000000001</v>
      </c>
      <c r="W32" s="45">
        <v>0.33500000000000002</v>
      </c>
      <c r="X32" s="45">
        <v>0.34599999999999997</v>
      </c>
      <c r="Y32" s="45">
        <v>0.35699999999999998</v>
      </c>
      <c r="Z32" s="45">
        <v>0.36899999999999999</v>
      </c>
      <c r="AA32" s="45">
        <v>0.38200000000000001</v>
      </c>
      <c r="AB32" s="45">
        <v>0.39500000000000002</v>
      </c>
      <c r="AC32" s="45">
        <v>0.40899999999999997</v>
      </c>
      <c r="AD32" s="45">
        <v>0.42399999999999999</v>
      </c>
      <c r="AE32" s="45">
        <v>0.44</v>
      </c>
      <c r="AF32" s="45">
        <v>0.45700000000000002</v>
      </c>
      <c r="AG32" s="45">
        <v>0.47399999999999998</v>
      </c>
      <c r="AH32" s="45">
        <v>0.49299999999999999</v>
      </c>
      <c r="AI32" s="45">
        <v>0.51300000000000001</v>
      </c>
      <c r="AJ32" s="45">
        <v>0.53400000000000003</v>
      </c>
      <c r="AK32" s="45">
        <v>0.55700000000000005</v>
      </c>
      <c r="AL32" s="45">
        <v>0.58199999999999996</v>
      </c>
      <c r="AM32" s="45">
        <v>0.60799999999999998</v>
      </c>
      <c r="AN32" s="45">
        <v>0.63600000000000001</v>
      </c>
      <c r="AO32" s="45">
        <v>0.66700000000000004</v>
      </c>
      <c r="AP32" s="45">
        <v>0.69899999999999995</v>
      </c>
      <c r="AQ32" s="45">
        <v>0.73499999999999999</v>
      </c>
      <c r="AR32" s="45">
        <v>0.77300000000000002</v>
      </c>
      <c r="AS32" s="45">
        <v>0.81499999999999995</v>
      </c>
      <c r="AT32" s="45">
        <v>0.86099999999999999</v>
      </c>
      <c r="AU32" s="45">
        <v>0.91100000000000003</v>
      </c>
      <c r="AV32" s="45">
        <v>0.96599999999999997</v>
      </c>
      <c r="AW32" s="45"/>
    </row>
    <row r="33" spans="1:49" x14ac:dyDescent="0.2">
      <c r="A33" s="43">
        <v>6</v>
      </c>
      <c r="B33" s="45">
        <v>0.188</v>
      </c>
      <c r="C33" s="45">
        <v>0.193</v>
      </c>
      <c r="D33" s="45">
        <v>0.19800000000000001</v>
      </c>
      <c r="E33" s="45">
        <v>0.20300000000000001</v>
      </c>
      <c r="F33" s="45">
        <v>0.20799999999999999</v>
      </c>
      <c r="G33" s="45">
        <v>0.214</v>
      </c>
      <c r="H33" s="45">
        <v>0.219</v>
      </c>
      <c r="I33" s="45">
        <v>0.22500000000000001</v>
      </c>
      <c r="J33" s="45">
        <v>0.23100000000000001</v>
      </c>
      <c r="K33" s="45">
        <v>0.23699999999999999</v>
      </c>
      <c r="L33" s="45">
        <v>0.24399999999999999</v>
      </c>
      <c r="M33" s="45">
        <v>0.25</v>
      </c>
      <c r="N33" s="45">
        <v>0.25700000000000001</v>
      </c>
      <c r="O33" s="45">
        <v>0.26500000000000001</v>
      </c>
      <c r="P33" s="45">
        <v>0.27200000000000002</v>
      </c>
      <c r="Q33" s="45">
        <v>0.28000000000000003</v>
      </c>
      <c r="R33" s="45">
        <v>0.28899999999999998</v>
      </c>
      <c r="S33" s="45">
        <v>0.29699999999999999</v>
      </c>
      <c r="T33" s="45">
        <v>0.30599999999999999</v>
      </c>
      <c r="U33" s="45">
        <v>0.316</v>
      </c>
      <c r="V33" s="45">
        <v>0.32600000000000001</v>
      </c>
      <c r="W33" s="45">
        <v>0.33600000000000002</v>
      </c>
      <c r="X33" s="45">
        <v>0.34699999999999998</v>
      </c>
      <c r="Y33" s="45">
        <v>0.35799999999999998</v>
      </c>
      <c r="Z33" s="45">
        <v>0.37</v>
      </c>
      <c r="AA33" s="45">
        <v>0.38300000000000001</v>
      </c>
      <c r="AB33" s="45">
        <v>0.39700000000000002</v>
      </c>
      <c r="AC33" s="45">
        <v>0.41099999999999998</v>
      </c>
      <c r="AD33" s="45">
        <v>0.42599999999999999</v>
      </c>
      <c r="AE33" s="45">
        <v>0.441</v>
      </c>
      <c r="AF33" s="45">
        <v>0.45800000000000002</v>
      </c>
      <c r="AG33" s="45">
        <v>0.47599999999999998</v>
      </c>
      <c r="AH33" s="45">
        <v>0.495</v>
      </c>
      <c r="AI33" s="45">
        <v>0.51500000000000001</v>
      </c>
      <c r="AJ33" s="45">
        <v>0.53600000000000003</v>
      </c>
      <c r="AK33" s="45">
        <v>0.55900000000000005</v>
      </c>
      <c r="AL33" s="45">
        <v>0.58399999999999996</v>
      </c>
      <c r="AM33" s="45">
        <v>0.61</v>
      </c>
      <c r="AN33" s="45">
        <v>0.63900000000000001</v>
      </c>
      <c r="AO33" s="45">
        <v>0.66900000000000004</v>
      </c>
      <c r="AP33" s="45">
        <v>0.70199999999999996</v>
      </c>
      <c r="AQ33" s="45">
        <v>0.73799999999999999</v>
      </c>
      <c r="AR33" s="45">
        <v>0.77700000000000002</v>
      </c>
      <c r="AS33" s="45">
        <v>0.81899999999999995</v>
      </c>
      <c r="AT33" s="45">
        <v>0.86499999999999999</v>
      </c>
      <c r="AU33" s="45">
        <v>0.91600000000000004</v>
      </c>
      <c r="AV33" s="45">
        <v>0.97099999999999997</v>
      </c>
      <c r="AW33" s="45"/>
    </row>
    <row r="34" spans="1:49" x14ac:dyDescent="0.2">
      <c r="A34" s="43">
        <v>7</v>
      </c>
      <c r="B34" s="45">
        <v>0.189</v>
      </c>
      <c r="C34" s="45">
        <v>0.193</v>
      </c>
      <c r="D34" s="45">
        <v>0.19800000000000001</v>
      </c>
      <c r="E34" s="45">
        <v>0.20300000000000001</v>
      </c>
      <c r="F34" s="45">
        <v>0.20899999999999999</v>
      </c>
      <c r="G34" s="45">
        <v>0.214</v>
      </c>
      <c r="H34" s="45">
        <v>0.22</v>
      </c>
      <c r="I34" s="45">
        <v>0.22500000000000001</v>
      </c>
      <c r="J34" s="45">
        <v>0.23100000000000001</v>
      </c>
      <c r="K34" s="45">
        <v>0.23799999999999999</v>
      </c>
      <c r="L34" s="45">
        <v>0.24399999999999999</v>
      </c>
      <c r="M34" s="45">
        <v>0.251</v>
      </c>
      <c r="N34" s="45">
        <v>0.25800000000000001</v>
      </c>
      <c r="O34" s="45">
        <v>0.26500000000000001</v>
      </c>
      <c r="P34" s="45">
        <v>0.27300000000000002</v>
      </c>
      <c r="Q34" s="45">
        <v>0.28100000000000003</v>
      </c>
      <c r="R34" s="45">
        <v>0.28899999999999998</v>
      </c>
      <c r="S34" s="45">
        <v>0.29799999999999999</v>
      </c>
      <c r="T34" s="45">
        <v>0.307</v>
      </c>
      <c r="U34" s="45">
        <v>0.317</v>
      </c>
      <c r="V34" s="45">
        <v>0.32700000000000001</v>
      </c>
      <c r="W34" s="45">
        <v>0.33700000000000002</v>
      </c>
      <c r="X34" s="45">
        <v>0.34799999999999998</v>
      </c>
      <c r="Y34" s="45">
        <v>0.35899999999999999</v>
      </c>
      <c r="Z34" s="45">
        <v>0.371</v>
      </c>
      <c r="AA34" s="45">
        <v>0.38400000000000001</v>
      </c>
      <c r="AB34" s="45">
        <v>0.39800000000000002</v>
      </c>
      <c r="AC34" s="45">
        <v>0.41199999999999998</v>
      </c>
      <c r="AD34" s="45">
        <v>0.42699999999999999</v>
      </c>
      <c r="AE34" s="45">
        <v>0.443</v>
      </c>
      <c r="AF34" s="45">
        <v>0.46</v>
      </c>
      <c r="AG34" s="45">
        <v>0.47699999999999998</v>
      </c>
      <c r="AH34" s="45">
        <v>0.496</v>
      </c>
      <c r="AI34" s="45">
        <v>0.51700000000000002</v>
      </c>
      <c r="AJ34" s="45">
        <v>0.53800000000000003</v>
      </c>
      <c r="AK34" s="45">
        <v>0.56100000000000005</v>
      </c>
      <c r="AL34" s="45">
        <v>0.58599999999999997</v>
      </c>
      <c r="AM34" s="45">
        <v>0.61199999999999999</v>
      </c>
      <c r="AN34" s="45">
        <v>0.64100000000000001</v>
      </c>
      <c r="AO34" s="45">
        <v>0.67200000000000004</v>
      </c>
      <c r="AP34" s="45">
        <v>0.70499999999999996</v>
      </c>
      <c r="AQ34" s="45">
        <v>0.74099999999999999</v>
      </c>
      <c r="AR34" s="45">
        <v>0.78</v>
      </c>
      <c r="AS34" s="45">
        <v>0.82299999999999995</v>
      </c>
      <c r="AT34" s="45">
        <v>0.86899999999999999</v>
      </c>
      <c r="AU34" s="45">
        <v>0.92</v>
      </c>
      <c r="AV34" s="45">
        <v>0.97599999999999998</v>
      </c>
      <c r="AW34" s="45"/>
    </row>
    <row r="35" spans="1:49" x14ac:dyDescent="0.2">
      <c r="A35" s="43">
        <v>8</v>
      </c>
      <c r="B35" s="45">
        <v>0.189</v>
      </c>
      <c r="C35" s="45">
        <v>0.19400000000000001</v>
      </c>
      <c r="D35" s="45">
        <v>0.19900000000000001</v>
      </c>
      <c r="E35" s="45">
        <v>0.20399999999999999</v>
      </c>
      <c r="F35" s="45">
        <v>0.20899999999999999</v>
      </c>
      <c r="G35" s="45">
        <v>0.214</v>
      </c>
      <c r="H35" s="45">
        <v>0.22</v>
      </c>
      <c r="I35" s="45">
        <v>0.22600000000000001</v>
      </c>
      <c r="J35" s="45">
        <v>0.23200000000000001</v>
      </c>
      <c r="K35" s="45">
        <v>0.23799999999999999</v>
      </c>
      <c r="L35" s="45">
        <v>0.245</v>
      </c>
      <c r="M35" s="45">
        <v>0.252</v>
      </c>
      <c r="N35" s="45">
        <v>0.25900000000000001</v>
      </c>
      <c r="O35" s="45">
        <v>0.26600000000000001</v>
      </c>
      <c r="P35" s="45">
        <v>0.27400000000000002</v>
      </c>
      <c r="Q35" s="45">
        <v>0.28199999999999997</v>
      </c>
      <c r="R35" s="45">
        <v>0.28999999999999998</v>
      </c>
      <c r="S35" s="45">
        <v>0.29899999999999999</v>
      </c>
      <c r="T35" s="45">
        <v>0.308</v>
      </c>
      <c r="U35" s="45">
        <v>0.317</v>
      </c>
      <c r="V35" s="45">
        <v>0.32700000000000001</v>
      </c>
      <c r="W35" s="45">
        <v>0.33800000000000002</v>
      </c>
      <c r="X35" s="45">
        <v>0.34899999999999998</v>
      </c>
      <c r="Y35" s="45">
        <v>0.36</v>
      </c>
      <c r="Z35" s="45">
        <v>0.373</v>
      </c>
      <c r="AA35" s="45">
        <v>0.38500000000000001</v>
      </c>
      <c r="AB35" s="45">
        <v>0.39900000000000002</v>
      </c>
      <c r="AC35" s="45">
        <v>0.41299999999999998</v>
      </c>
      <c r="AD35" s="45">
        <v>0.42799999999999999</v>
      </c>
      <c r="AE35" s="45">
        <v>0.44400000000000001</v>
      </c>
      <c r="AF35" s="45">
        <v>0.46100000000000002</v>
      </c>
      <c r="AG35" s="45">
        <v>0.47899999999999998</v>
      </c>
      <c r="AH35" s="45">
        <v>0.498</v>
      </c>
      <c r="AI35" s="45">
        <v>0.51800000000000002</v>
      </c>
      <c r="AJ35" s="45">
        <v>0.54</v>
      </c>
      <c r="AK35" s="45">
        <v>0.56299999999999994</v>
      </c>
      <c r="AL35" s="45">
        <v>0.58799999999999997</v>
      </c>
      <c r="AM35" s="45">
        <v>0.61499999999999999</v>
      </c>
      <c r="AN35" s="45">
        <v>0.64400000000000002</v>
      </c>
      <c r="AO35" s="45">
        <v>0.67400000000000004</v>
      </c>
      <c r="AP35" s="45">
        <v>0.70799999999999996</v>
      </c>
      <c r="AQ35" s="45">
        <v>0.74399999999999999</v>
      </c>
      <c r="AR35" s="45">
        <v>0.78400000000000003</v>
      </c>
      <c r="AS35" s="45">
        <v>0.82599999999999996</v>
      </c>
      <c r="AT35" s="45">
        <v>0.873</v>
      </c>
      <c r="AU35" s="45">
        <v>0.92400000000000004</v>
      </c>
      <c r="AV35" s="45">
        <v>0.98099999999999998</v>
      </c>
      <c r="AW35" s="45"/>
    </row>
    <row r="36" spans="1:49" x14ac:dyDescent="0.2">
      <c r="A36" s="43">
        <v>9</v>
      </c>
      <c r="B36" s="45">
        <v>0.19</v>
      </c>
      <c r="C36" s="45">
        <v>0.19400000000000001</v>
      </c>
      <c r="D36" s="45">
        <v>0.19900000000000001</v>
      </c>
      <c r="E36" s="45">
        <v>0.20399999999999999</v>
      </c>
      <c r="F36" s="45">
        <v>0.21</v>
      </c>
      <c r="G36" s="45">
        <v>0.215</v>
      </c>
      <c r="H36" s="45">
        <v>0.221</v>
      </c>
      <c r="I36" s="45">
        <v>0.22600000000000001</v>
      </c>
      <c r="J36" s="45">
        <v>0.23300000000000001</v>
      </c>
      <c r="K36" s="45">
        <v>0.23899999999999999</v>
      </c>
      <c r="L36" s="45">
        <v>0.245</v>
      </c>
      <c r="M36" s="45">
        <v>0.252</v>
      </c>
      <c r="N36" s="45">
        <v>0.25900000000000001</v>
      </c>
      <c r="O36" s="45">
        <v>0.26700000000000002</v>
      </c>
      <c r="P36" s="45">
        <v>0.27400000000000002</v>
      </c>
      <c r="Q36" s="45">
        <v>0.28199999999999997</v>
      </c>
      <c r="R36" s="45">
        <v>0.29099999999999998</v>
      </c>
      <c r="S36" s="45">
        <v>0.29899999999999999</v>
      </c>
      <c r="T36" s="45">
        <v>0.309</v>
      </c>
      <c r="U36" s="45">
        <v>0.318</v>
      </c>
      <c r="V36" s="45">
        <v>0.32800000000000001</v>
      </c>
      <c r="W36" s="45">
        <v>0.33900000000000002</v>
      </c>
      <c r="X36" s="45">
        <v>0.35</v>
      </c>
      <c r="Y36" s="45">
        <v>0.36099999999999999</v>
      </c>
      <c r="Z36" s="45">
        <v>0.374</v>
      </c>
      <c r="AA36" s="45">
        <v>0.38600000000000001</v>
      </c>
      <c r="AB36" s="45">
        <v>0.4</v>
      </c>
      <c r="AC36" s="45">
        <v>0.41399999999999998</v>
      </c>
      <c r="AD36" s="45">
        <v>0.42899999999999999</v>
      </c>
      <c r="AE36" s="45">
        <v>0.44500000000000001</v>
      </c>
      <c r="AF36" s="45">
        <v>0.46200000000000002</v>
      </c>
      <c r="AG36" s="45">
        <v>0.48</v>
      </c>
      <c r="AH36" s="45">
        <v>0.5</v>
      </c>
      <c r="AI36" s="45">
        <v>0.52</v>
      </c>
      <c r="AJ36" s="45">
        <v>0.54200000000000004</v>
      </c>
      <c r="AK36" s="45">
        <v>0.56499999999999995</v>
      </c>
      <c r="AL36" s="45">
        <v>0.59</v>
      </c>
      <c r="AM36" s="45">
        <v>0.61699999999999999</v>
      </c>
      <c r="AN36" s="45">
        <v>0.64600000000000002</v>
      </c>
      <c r="AO36" s="45">
        <v>0.67700000000000005</v>
      </c>
      <c r="AP36" s="45">
        <v>0.71099999999999997</v>
      </c>
      <c r="AQ36" s="45">
        <v>0.747</v>
      </c>
      <c r="AR36" s="45">
        <v>0.78700000000000003</v>
      </c>
      <c r="AS36" s="45">
        <v>0.83</v>
      </c>
      <c r="AT36" s="45">
        <v>0.877</v>
      </c>
      <c r="AU36" s="45">
        <v>0.92900000000000005</v>
      </c>
      <c r="AV36" s="45">
        <v>0.98599999999999999</v>
      </c>
      <c r="AW36" s="45"/>
    </row>
    <row r="37" spans="1:49" x14ac:dyDescent="0.2">
      <c r="A37" s="43">
        <v>10</v>
      </c>
      <c r="B37" s="45">
        <v>0.19</v>
      </c>
      <c r="C37" s="45">
        <v>0.19500000000000001</v>
      </c>
      <c r="D37" s="45">
        <v>0.2</v>
      </c>
      <c r="E37" s="45">
        <v>0.20499999999999999</v>
      </c>
      <c r="F37" s="45">
        <v>0.21</v>
      </c>
      <c r="G37" s="45">
        <v>0.215</v>
      </c>
      <c r="H37" s="45">
        <v>0.221</v>
      </c>
      <c r="I37" s="45">
        <v>0.22700000000000001</v>
      </c>
      <c r="J37" s="45">
        <v>0.23300000000000001</v>
      </c>
      <c r="K37" s="45">
        <v>0.23899999999999999</v>
      </c>
      <c r="L37" s="45">
        <v>0.246</v>
      </c>
      <c r="M37" s="45">
        <v>0.253</v>
      </c>
      <c r="N37" s="45">
        <v>0.26</v>
      </c>
      <c r="O37" s="45">
        <v>0.26700000000000002</v>
      </c>
      <c r="P37" s="45">
        <v>0.27500000000000002</v>
      </c>
      <c r="Q37" s="45">
        <v>0.28299999999999997</v>
      </c>
      <c r="R37" s="45">
        <v>0.29099999999999998</v>
      </c>
      <c r="S37" s="45">
        <v>0.3</v>
      </c>
      <c r="T37" s="45">
        <v>0.309</v>
      </c>
      <c r="U37" s="45">
        <v>0.31900000000000001</v>
      </c>
      <c r="V37" s="45">
        <v>0.32900000000000001</v>
      </c>
      <c r="W37" s="45">
        <v>0.34</v>
      </c>
      <c r="X37" s="45">
        <v>0.35099999999999998</v>
      </c>
      <c r="Y37" s="45">
        <v>0.36199999999999999</v>
      </c>
      <c r="Z37" s="45">
        <v>0.375</v>
      </c>
      <c r="AA37" s="45">
        <v>0.38700000000000001</v>
      </c>
      <c r="AB37" s="45">
        <v>0.40100000000000002</v>
      </c>
      <c r="AC37" s="45">
        <v>0.41499999999999998</v>
      </c>
      <c r="AD37" s="45">
        <v>0.43099999999999999</v>
      </c>
      <c r="AE37" s="45">
        <v>0.44700000000000001</v>
      </c>
      <c r="AF37" s="45">
        <v>0.46400000000000002</v>
      </c>
      <c r="AG37" s="45">
        <v>0.48199999999999998</v>
      </c>
      <c r="AH37" s="45">
        <v>0.501</v>
      </c>
      <c r="AI37" s="45">
        <v>0.52200000000000002</v>
      </c>
      <c r="AJ37" s="45">
        <v>0.54400000000000004</v>
      </c>
      <c r="AK37" s="45">
        <v>0.56699999999999995</v>
      </c>
      <c r="AL37" s="45">
        <v>0.59199999999999997</v>
      </c>
      <c r="AM37" s="45">
        <v>0.61899999999999999</v>
      </c>
      <c r="AN37" s="45">
        <v>0.64800000000000002</v>
      </c>
      <c r="AO37" s="45">
        <v>0.68</v>
      </c>
      <c r="AP37" s="45">
        <v>0.71399999999999997</v>
      </c>
      <c r="AQ37" s="45">
        <v>0.75</v>
      </c>
      <c r="AR37" s="45">
        <v>0.79</v>
      </c>
      <c r="AS37" s="45">
        <v>0.83399999999999996</v>
      </c>
      <c r="AT37" s="45">
        <v>0.88100000000000001</v>
      </c>
      <c r="AU37" s="45">
        <v>0.93300000000000005</v>
      </c>
      <c r="AV37" s="45">
        <v>0.99</v>
      </c>
      <c r="AW37" s="45"/>
    </row>
    <row r="38" spans="1:49" x14ac:dyDescent="0.2">
      <c r="A38" s="43">
        <v>11</v>
      </c>
      <c r="B38" s="45">
        <v>0.19</v>
      </c>
      <c r="C38" s="45">
        <v>0.19500000000000001</v>
      </c>
      <c r="D38" s="45">
        <v>0.2</v>
      </c>
      <c r="E38" s="45">
        <v>0.20499999999999999</v>
      </c>
      <c r="F38" s="45">
        <v>0.21</v>
      </c>
      <c r="G38" s="45">
        <v>0.216</v>
      </c>
      <c r="H38" s="45">
        <v>0.222</v>
      </c>
      <c r="I38" s="45">
        <v>0.22700000000000001</v>
      </c>
      <c r="J38" s="45">
        <v>0.23400000000000001</v>
      </c>
      <c r="K38" s="45">
        <v>0.24</v>
      </c>
      <c r="L38" s="45">
        <v>0.246</v>
      </c>
      <c r="M38" s="45">
        <v>0.253</v>
      </c>
      <c r="N38" s="45">
        <v>0.26</v>
      </c>
      <c r="O38" s="45">
        <v>0.26800000000000002</v>
      </c>
      <c r="P38" s="45">
        <v>0.27600000000000002</v>
      </c>
      <c r="Q38" s="45">
        <v>0.28399999999999997</v>
      </c>
      <c r="R38" s="45">
        <v>0.29199999999999998</v>
      </c>
      <c r="S38" s="45">
        <v>0.30099999999999999</v>
      </c>
      <c r="T38" s="45">
        <v>0.31</v>
      </c>
      <c r="U38" s="45">
        <v>0.32</v>
      </c>
      <c r="V38" s="45">
        <v>0.33</v>
      </c>
      <c r="W38" s="45">
        <v>0.34100000000000003</v>
      </c>
      <c r="X38" s="45">
        <v>0.35199999999999998</v>
      </c>
      <c r="Y38" s="45">
        <v>0.36299999999999999</v>
      </c>
      <c r="Z38" s="45">
        <v>0.376</v>
      </c>
      <c r="AA38" s="45">
        <v>0.38900000000000001</v>
      </c>
      <c r="AB38" s="45">
        <v>0.40200000000000002</v>
      </c>
      <c r="AC38" s="45">
        <v>0.41699999999999998</v>
      </c>
      <c r="AD38" s="45">
        <v>0.432</v>
      </c>
      <c r="AE38" s="45">
        <v>0.44800000000000001</v>
      </c>
      <c r="AF38" s="45">
        <v>0.46500000000000002</v>
      </c>
      <c r="AG38" s="45">
        <v>0.48399999999999999</v>
      </c>
      <c r="AH38" s="45">
        <v>0.503</v>
      </c>
      <c r="AI38" s="45">
        <v>0.52400000000000002</v>
      </c>
      <c r="AJ38" s="45">
        <v>0.54600000000000004</v>
      </c>
      <c r="AK38" s="45">
        <v>0.56899999999999995</v>
      </c>
      <c r="AL38" s="45">
        <v>0.59399999999999997</v>
      </c>
      <c r="AM38" s="45">
        <v>0.622</v>
      </c>
      <c r="AN38" s="45">
        <v>0.65100000000000002</v>
      </c>
      <c r="AO38" s="45">
        <v>0.68200000000000005</v>
      </c>
      <c r="AP38" s="45">
        <v>0.71699999999999997</v>
      </c>
      <c r="AQ38" s="45">
        <v>0.754</v>
      </c>
      <c r="AR38" s="45">
        <v>0.79400000000000004</v>
      </c>
      <c r="AS38" s="45">
        <v>0.83699999999999997</v>
      </c>
      <c r="AT38" s="45">
        <v>0.88500000000000001</v>
      </c>
      <c r="AU38" s="45">
        <v>0.93799999999999994</v>
      </c>
      <c r="AV38" s="45">
        <v>0.995</v>
      </c>
      <c r="AW38" s="45"/>
    </row>
  </sheetData>
  <sheetProtection algorithmName="SHA-512" hashValue="IknDH1gBGfpG1yM/VS2Uw/lYZ/5Ybnwzr48QY1l2zW1582mh6HDf+6KRQxNI76g0ZXNc5w0H1und1u+kAtt3ew==" saltValue="fNWfQVVUS2fARCZaaHaD0w==" spinCount="100000" sheet="1" objects="1" scenarios="1"/>
  <conditionalFormatting sqref="A6:A21">
    <cfRule type="expression" dxfId="507" priority="11" stopIfTrue="1">
      <formula>MOD(ROW(),2)=0</formula>
    </cfRule>
    <cfRule type="expression" dxfId="506" priority="12" stopIfTrue="1">
      <formula>MOD(ROW(),2)&lt;&gt;0</formula>
    </cfRule>
  </conditionalFormatting>
  <conditionalFormatting sqref="B6:AW18 B20:AW21 C19:AW19">
    <cfRule type="expression" dxfId="505" priority="13" stopIfTrue="1">
      <formula>MOD(ROW(),2)=0</formula>
    </cfRule>
    <cfRule type="expression" dxfId="504" priority="14" stopIfTrue="1">
      <formula>MOD(ROW(),2)&lt;&gt;0</formula>
    </cfRule>
  </conditionalFormatting>
  <conditionalFormatting sqref="A26:A38">
    <cfRule type="expression" dxfId="503" priority="15" stopIfTrue="1">
      <formula>MOD(ROW(),2)=0</formula>
    </cfRule>
    <cfRule type="expression" dxfId="502" priority="16" stopIfTrue="1">
      <formula>MOD(ROW(),2)&lt;&gt;0</formula>
    </cfRule>
  </conditionalFormatting>
  <conditionalFormatting sqref="B26:AW38">
    <cfRule type="expression" dxfId="501" priority="17" stopIfTrue="1">
      <formula>MOD(ROW(),2)=0</formula>
    </cfRule>
    <cfRule type="expression" dxfId="500" priority="18" stopIfTrue="1">
      <formula>MOD(ROW(),2)&lt;&gt;0</formula>
    </cfRule>
  </conditionalFormatting>
  <conditionalFormatting sqref="B19">
    <cfRule type="expression" dxfId="499" priority="1" stopIfTrue="1">
      <formula>MOD(ROW(),2)=0</formula>
    </cfRule>
    <cfRule type="expression" dxfId="498" priority="2" stopIfTrue="1">
      <formula>MOD(ROW(),2)&lt;&gt;0</formula>
    </cfRule>
  </conditionalFormatting>
  <pageMargins left="0.7" right="0.7" top="0.75" bottom="0.75" header="0.3" footer="0.3"/>
  <tableParts count="1">
    <tablePart r:id="rId1"/>
  </tablePart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8DFF-0B33-4E85-BBAF-15D205DBCD1E}">
  <sheetPr codeName="Sheet70"/>
  <dimension ref="A1:AW38"/>
  <sheetViews>
    <sheetView showGridLines="0" workbookViewId="0">
      <selection activeCell="A6" sqref="A6"/>
    </sheetView>
  </sheetViews>
  <sheetFormatPr defaultRowHeight="12.75" x14ac:dyDescent="0.2"/>
  <cols>
    <col min="1" max="1" width="31.7109375" customWidth="1"/>
    <col min="2" max="49" width="22.7109375" customWidth="1"/>
  </cols>
  <sheetData>
    <row r="1" spans="1:49" s="1" customFormat="1" ht="20.25" x14ac:dyDescent="0.3">
      <c r="A1" s="2" t="s">
        <v>0</v>
      </c>
    </row>
    <row r="2" spans="1:49" s="1" customFormat="1" ht="15.75" x14ac:dyDescent="0.25">
      <c r="A2" s="30" t="s">
        <v>1</v>
      </c>
      <c r="B2" s="3" t="str">
        <f>wb_title</f>
        <v>Police_EW - Consolidated Factor Spreadsheet</v>
      </c>
    </row>
    <row r="3" spans="1:49" s="1" customFormat="1" ht="15.75" x14ac:dyDescent="0.25">
      <c r="A3" s="30" t="s">
        <v>2</v>
      </c>
      <c r="B3" s="3" t="str">
        <f>TABLE_FACTOR_TYPE_1 &amp; " - x-" &amp; TABLE_SERIES_NUMBER_1</f>
        <v>Pension Debit - x-334</v>
      </c>
    </row>
    <row r="6" spans="1:49"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row>
    <row r="7" spans="1:49"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row>
    <row r="8" spans="1:49" x14ac:dyDescent="0.2">
      <c r="A8" s="40" t="s">
        <v>137</v>
      </c>
      <c r="B8" s="48">
        <v>2006</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row>
    <row r="9" spans="1:49"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row>
    <row r="10" spans="1:49" x14ac:dyDescent="0.2">
      <c r="A10" s="40" t="s">
        <v>6</v>
      </c>
      <c r="B10" s="48" t="s">
        <v>325</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row>
    <row r="11" spans="1:49"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row>
    <row r="12" spans="1:49" x14ac:dyDescent="0.2">
      <c r="A12" s="40" t="s">
        <v>140</v>
      </c>
      <c r="B12" s="48" t="s">
        <v>287</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row>
    <row r="13" spans="1:49" x14ac:dyDescent="0.2">
      <c r="A13" s="40" t="s">
        <v>475</v>
      </c>
      <c r="B13" s="48">
        <v>1</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row>
    <row r="14" spans="1:49" x14ac:dyDescent="0.2">
      <c r="A14" s="40" t="s">
        <v>142</v>
      </c>
      <c r="B14" s="48">
        <v>334</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row>
    <row r="15" spans="1:49" x14ac:dyDescent="0.2">
      <c r="A15" s="40" t="s">
        <v>476</v>
      </c>
      <c r="B15" s="48">
        <v>334</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row>
    <row r="16" spans="1:49" x14ac:dyDescent="0.2">
      <c r="A16" s="40" t="s">
        <v>144</v>
      </c>
      <c r="B16" s="48" t="s">
        <v>327</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row>
    <row r="17" spans="1:49"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row>
    <row r="18" spans="1:49"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row>
    <row r="19" spans="1:49"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row>
    <row r="20" spans="1:49"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row>
    <row r="21" spans="1:49"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row>
    <row r="23" spans="1:49" x14ac:dyDescent="0.2">
      <c r="A23" s="23" t="str">
        <f>HYPERLINK("#'Factor List'!A1", "Back to Factor List")</f>
        <v>Back to Factor List</v>
      </c>
      <c r="B23" s="23" t="str">
        <f>HYPERLINK("#'Assumptions'!A1", "Assumptions")</f>
        <v>Assumptions</v>
      </c>
    </row>
    <row r="26" spans="1:49" s="61" customFormat="1" x14ac:dyDescent="0.2">
      <c r="A26" s="60" t="s">
        <v>503</v>
      </c>
      <c r="B26" s="60">
        <v>18</v>
      </c>
      <c r="C26" s="60">
        <v>19</v>
      </c>
      <c r="D26" s="60">
        <v>20</v>
      </c>
      <c r="E26" s="60">
        <v>21</v>
      </c>
      <c r="F26" s="60">
        <v>22</v>
      </c>
      <c r="G26" s="60">
        <v>23</v>
      </c>
      <c r="H26" s="60">
        <v>24</v>
      </c>
      <c r="I26" s="60">
        <v>25</v>
      </c>
      <c r="J26" s="60">
        <v>26</v>
      </c>
      <c r="K26" s="60">
        <v>27</v>
      </c>
      <c r="L26" s="60">
        <v>28</v>
      </c>
      <c r="M26" s="60">
        <v>29</v>
      </c>
      <c r="N26" s="60">
        <v>30</v>
      </c>
      <c r="O26" s="60">
        <v>31</v>
      </c>
      <c r="P26" s="60">
        <v>32</v>
      </c>
      <c r="Q26" s="60">
        <v>33</v>
      </c>
      <c r="R26" s="60">
        <v>34</v>
      </c>
      <c r="S26" s="60">
        <v>35</v>
      </c>
      <c r="T26" s="60">
        <v>36</v>
      </c>
      <c r="U26" s="60">
        <v>37</v>
      </c>
      <c r="V26" s="60">
        <v>38</v>
      </c>
      <c r="W26" s="60">
        <v>39</v>
      </c>
      <c r="X26" s="60">
        <v>40</v>
      </c>
      <c r="Y26" s="60">
        <v>41</v>
      </c>
      <c r="Z26" s="60">
        <v>42</v>
      </c>
      <c r="AA26" s="60">
        <v>43</v>
      </c>
      <c r="AB26" s="60">
        <v>44</v>
      </c>
      <c r="AC26" s="60">
        <v>45</v>
      </c>
      <c r="AD26" s="60">
        <v>46</v>
      </c>
      <c r="AE26" s="60">
        <v>47</v>
      </c>
      <c r="AF26" s="60">
        <v>48</v>
      </c>
      <c r="AG26" s="60">
        <v>49</v>
      </c>
      <c r="AH26" s="60">
        <v>50</v>
      </c>
      <c r="AI26" s="60">
        <v>51</v>
      </c>
      <c r="AJ26" s="60">
        <v>52</v>
      </c>
      <c r="AK26" s="60">
        <v>53</v>
      </c>
      <c r="AL26" s="60">
        <v>54</v>
      </c>
      <c r="AM26" s="60">
        <v>55</v>
      </c>
      <c r="AN26" s="60">
        <v>56</v>
      </c>
      <c r="AO26" s="60">
        <v>57</v>
      </c>
      <c r="AP26" s="60">
        <v>58</v>
      </c>
      <c r="AQ26" s="60">
        <v>59</v>
      </c>
      <c r="AR26" s="60">
        <v>60</v>
      </c>
      <c r="AS26" s="60">
        <v>61</v>
      </c>
      <c r="AT26" s="60">
        <v>62</v>
      </c>
      <c r="AU26" s="60">
        <v>63</v>
      </c>
      <c r="AV26" s="60">
        <v>64</v>
      </c>
      <c r="AW26" s="60">
        <v>65</v>
      </c>
    </row>
    <row r="27" spans="1:49" x14ac:dyDescent="0.2">
      <c r="A27" s="43">
        <v>0</v>
      </c>
      <c r="B27" s="45">
        <v>0.39400000000000002</v>
      </c>
      <c r="C27" s="45">
        <v>0.40200000000000002</v>
      </c>
      <c r="D27" s="45">
        <v>0.41</v>
      </c>
      <c r="E27" s="45">
        <v>0.41799999999999998</v>
      </c>
      <c r="F27" s="45">
        <v>0.42699999999999999</v>
      </c>
      <c r="G27" s="45">
        <v>0.435</v>
      </c>
      <c r="H27" s="45">
        <v>0.44400000000000001</v>
      </c>
      <c r="I27" s="45">
        <v>0.45300000000000001</v>
      </c>
      <c r="J27" s="45">
        <v>0.46200000000000002</v>
      </c>
      <c r="K27" s="45">
        <v>0.47099999999999997</v>
      </c>
      <c r="L27" s="45">
        <v>0.48099999999999998</v>
      </c>
      <c r="M27" s="45">
        <v>0.49</v>
      </c>
      <c r="N27" s="45">
        <v>0.5</v>
      </c>
      <c r="O27" s="45">
        <v>0.51</v>
      </c>
      <c r="P27" s="45">
        <v>0.52</v>
      </c>
      <c r="Q27" s="45">
        <v>0.53100000000000003</v>
      </c>
      <c r="R27" s="45">
        <v>0.54100000000000004</v>
      </c>
      <c r="S27" s="45">
        <v>0.55200000000000005</v>
      </c>
      <c r="T27" s="45">
        <v>0.56299999999999994</v>
      </c>
      <c r="U27" s="45">
        <v>0.57399999999999995</v>
      </c>
      <c r="V27" s="45">
        <v>0.58599999999999997</v>
      </c>
      <c r="W27" s="45">
        <v>0.59799999999999998</v>
      </c>
      <c r="X27" s="45">
        <v>0.61</v>
      </c>
      <c r="Y27" s="45">
        <v>0.622</v>
      </c>
      <c r="Z27" s="45">
        <v>0.63400000000000001</v>
      </c>
      <c r="AA27" s="45">
        <v>0.64700000000000002</v>
      </c>
      <c r="AB27" s="45">
        <v>0.66</v>
      </c>
      <c r="AC27" s="45">
        <v>0.67300000000000004</v>
      </c>
      <c r="AD27" s="45">
        <v>0.68600000000000005</v>
      </c>
      <c r="AE27" s="45">
        <v>0.7</v>
      </c>
      <c r="AF27" s="45">
        <v>0.71399999999999997</v>
      </c>
      <c r="AG27" s="45">
        <v>0.72799999999999998</v>
      </c>
      <c r="AH27" s="45">
        <v>0.74299999999999999</v>
      </c>
      <c r="AI27" s="45">
        <v>0.75800000000000001</v>
      </c>
      <c r="AJ27" s="45">
        <v>0.77300000000000002</v>
      </c>
      <c r="AK27" s="45">
        <v>0.78800000000000003</v>
      </c>
      <c r="AL27" s="45">
        <v>0.80400000000000005</v>
      </c>
      <c r="AM27" s="45">
        <v>0.82</v>
      </c>
      <c r="AN27" s="45">
        <v>0.83699999999999997</v>
      </c>
      <c r="AO27" s="45">
        <v>0.85299999999999998</v>
      </c>
      <c r="AP27" s="45">
        <v>0.871</v>
      </c>
      <c r="AQ27" s="45">
        <v>0.88800000000000001</v>
      </c>
      <c r="AR27" s="45">
        <v>0.90600000000000003</v>
      </c>
      <c r="AS27" s="45">
        <v>0.92400000000000004</v>
      </c>
      <c r="AT27" s="45">
        <v>0.94199999999999995</v>
      </c>
      <c r="AU27" s="45">
        <v>0.96099999999999997</v>
      </c>
      <c r="AV27" s="45">
        <v>0.98</v>
      </c>
      <c r="AW27" s="45">
        <v>1</v>
      </c>
    </row>
    <row r="28" spans="1:49" x14ac:dyDescent="0.2">
      <c r="A28" s="43">
        <v>1</v>
      </c>
      <c r="B28" s="45">
        <v>0.39500000000000002</v>
      </c>
      <c r="C28" s="45">
        <v>0.40300000000000002</v>
      </c>
      <c r="D28" s="45">
        <v>0.41099999999999998</v>
      </c>
      <c r="E28" s="45">
        <v>0.41899999999999998</v>
      </c>
      <c r="F28" s="45">
        <v>0.42699999999999999</v>
      </c>
      <c r="G28" s="45">
        <v>0.436</v>
      </c>
      <c r="H28" s="45">
        <v>0.44500000000000001</v>
      </c>
      <c r="I28" s="45">
        <v>0.45400000000000001</v>
      </c>
      <c r="J28" s="45">
        <v>0.46300000000000002</v>
      </c>
      <c r="K28" s="45">
        <v>0.47199999999999998</v>
      </c>
      <c r="L28" s="45">
        <v>0.48099999999999998</v>
      </c>
      <c r="M28" s="45">
        <v>0.49099999999999999</v>
      </c>
      <c r="N28" s="45">
        <v>0.501</v>
      </c>
      <c r="O28" s="45">
        <v>0.51100000000000001</v>
      </c>
      <c r="P28" s="45">
        <v>0.52100000000000002</v>
      </c>
      <c r="Q28" s="45">
        <v>0.53200000000000003</v>
      </c>
      <c r="R28" s="45">
        <v>0.54200000000000004</v>
      </c>
      <c r="S28" s="45">
        <v>0.55300000000000005</v>
      </c>
      <c r="T28" s="45">
        <v>0.56399999999999995</v>
      </c>
      <c r="U28" s="45">
        <v>0.57499999999999996</v>
      </c>
      <c r="V28" s="45">
        <v>0.58699999999999997</v>
      </c>
      <c r="W28" s="45">
        <v>0.59899999999999998</v>
      </c>
      <c r="X28" s="45">
        <v>0.61099999999999999</v>
      </c>
      <c r="Y28" s="45">
        <v>0.623</v>
      </c>
      <c r="Z28" s="45">
        <v>0.63500000000000001</v>
      </c>
      <c r="AA28" s="45">
        <v>0.64800000000000002</v>
      </c>
      <c r="AB28" s="45">
        <v>0.66100000000000003</v>
      </c>
      <c r="AC28" s="45">
        <v>0.67400000000000004</v>
      </c>
      <c r="AD28" s="45">
        <v>0.68799999999999994</v>
      </c>
      <c r="AE28" s="45">
        <v>0.70099999999999996</v>
      </c>
      <c r="AF28" s="45">
        <v>0.71499999999999997</v>
      </c>
      <c r="AG28" s="45">
        <v>0.73</v>
      </c>
      <c r="AH28" s="45">
        <v>0.74399999999999999</v>
      </c>
      <c r="AI28" s="45">
        <v>0.75900000000000001</v>
      </c>
      <c r="AJ28" s="45">
        <v>0.77400000000000002</v>
      </c>
      <c r="AK28" s="45">
        <v>0.79</v>
      </c>
      <c r="AL28" s="45">
        <v>0.80600000000000005</v>
      </c>
      <c r="AM28" s="45">
        <v>0.82199999999999995</v>
      </c>
      <c r="AN28" s="45">
        <v>0.83799999999999997</v>
      </c>
      <c r="AO28" s="45">
        <v>0.85499999999999998</v>
      </c>
      <c r="AP28" s="45">
        <v>0.872</v>
      </c>
      <c r="AQ28" s="45">
        <v>0.88900000000000001</v>
      </c>
      <c r="AR28" s="45">
        <v>0.90700000000000003</v>
      </c>
      <c r="AS28" s="45">
        <v>0.92500000000000004</v>
      </c>
      <c r="AT28" s="45">
        <v>0.94399999999999995</v>
      </c>
      <c r="AU28" s="45">
        <v>0.96299999999999997</v>
      </c>
      <c r="AV28" s="45">
        <v>0.98199999999999998</v>
      </c>
      <c r="AW28" s="45"/>
    </row>
    <row r="29" spans="1:49" x14ac:dyDescent="0.2">
      <c r="A29" s="43">
        <v>2</v>
      </c>
      <c r="B29" s="45">
        <v>0.39600000000000002</v>
      </c>
      <c r="C29" s="45">
        <v>0.40300000000000002</v>
      </c>
      <c r="D29" s="45">
        <v>0.41199999999999998</v>
      </c>
      <c r="E29" s="45">
        <v>0.42</v>
      </c>
      <c r="F29" s="45">
        <v>0.42799999999999999</v>
      </c>
      <c r="G29" s="45">
        <v>0.437</v>
      </c>
      <c r="H29" s="45">
        <v>0.44500000000000001</v>
      </c>
      <c r="I29" s="45">
        <v>0.45400000000000001</v>
      </c>
      <c r="J29" s="45">
        <v>0.46300000000000002</v>
      </c>
      <c r="K29" s="45">
        <v>0.47299999999999998</v>
      </c>
      <c r="L29" s="45">
        <v>0.48199999999999998</v>
      </c>
      <c r="M29" s="45">
        <v>0.49199999999999999</v>
      </c>
      <c r="N29" s="45">
        <v>0.502</v>
      </c>
      <c r="O29" s="45">
        <v>0.51200000000000001</v>
      </c>
      <c r="P29" s="45">
        <v>0.52200000000000002</v>
      </c>
      <c r="Q29" s="45">
        <v>0.53200000000000003</v>
      </c>
      <c r="R29" s="45">
        <v>0.54300000000000004</v>
      </c>
      <c r="S29" s="45">
        <v>0.55400000000000005</v>
      </c>
      <c r="T29" s="45">
        <v>0.56499999999999995</v>
      </c>
      <c r="U29" s="45">
        <v>0.57599999999999996</v>
      </c>
      <c r="V29" s="45">
        <v>0.58799999999999997</v>
      </c>
      <c r="W29" s="45">
        <v>0.6</v>
      </c>
      <c r="X29" s="45">
        <v>0.61199999999999999</v>
      </c>
      <c r="Y29" s="45">
        <v>0.624</v>
      </c>
      <c r="Z29" s="45">
        <v>0.63600000000000001</v>
      </c>
      <c r="AA29" s="45">
        <v>0.64900000000000002</v>
      </c>
      <c r="AB29" s="45">
        <v>0.66200000000000003</v>
      </c>
      <c r="AC29" s="45">
        <v>0.67500000000000004</v>
      </c>
      <c r="AD29" s="45">
        <v>0.68899999999999995</v>
      </c>
      <c r="AE29" s="45">
        <v>0.70199999999999996</v>
      </c>
      <c r="AF29" s="45">
        <v>0.71699999999999997</v>
      </c>
      <c r="AG29" s="45">
        <v>0.73099999999999998</v>
      </c>
      <c r="AH29" s="45">
        <v>0.745</v>
      </c>
      <c r="AI29" s="45">
        <v>0.76</v>
      </c>
      <c r="AJ29" s="45">
        <v>0.77600000000000002</v>
      </c>
      <c r="AK29" s="45">
        <v>0.79100000000000004</v>
      </c>
      <c r="AL29" s="45">
        <v>0.80700000000000005</v>
      </c>
      <c r="AM29" s="45">
        <v>0.82299999999999995</v>
      </c>
      <c r="AN29" s="45">
        <v>0.84</v>
      </c>
      <c r="AO29" s="45">
        <v>0.85599999999999998</v>
      </c>
      <c r="AP29" s="45">
        <v>0.873</v>
      </c>
      <c r="AQ29" s="45">
        <v>0.89100000000000001</v>
      </c>
      <c r="AR29" s="45">
        <v>0.90900000000000003</v>
      </c>
      <c r="AS29" s="45">
        <v>0.92700000000000005</v>
      </c>
      <c r="AT29" s="45">
        <v>0.94499999999999995</v>
      </c>
      <c r="AU29" s="45">
        <v>0.96399999999999997</v>
      </c>
      <c r="AV29" s="45">
        <v>0.98399999999999999</v>
      </c>
      <c r="AW29" s="45"/>
    </row>
    <row r="30" spans="1:49" x14ac:dyDescent="0.2">
      <c r="A30" s="43">
        <v>3</v>
      </c>
      <c r="B30" s="45">
        <v>0.39600000000000002</v>
      </c>
      <c r="C30" s="45">
        <v>0.40400000000000003</v>
      </c>
      <c r="D30" s="45">
        <v>0.41199999999999998</v>
      </c>
      <c r="E30" s="45">
        <v>0.42</v>
      </c>
      <c r="F30" s="45">
        <v>0.42899999999999999</v>
      </c>
      <c r="G30" s="45">
        <v>0.437</v>
      </c>
      <c r="H30" s="45">
        <v>0.44600000000000001</v>
      </c>
      <c r="I30" s="45">
        <v>0.45500000000000002</v>
      </c>
      <c r="J30" s="45">
        <v>0.46400000000000002</v>
      </c>
      <c r="K30" s="45">
        <v>0.47399999999999998</v>
      </c>
      <c r="L30" s="45">
        <v>0.48299999999999998</v>
      </c>
      <c r="M30" s="45">
        <v>0.49299999999999999</v>
      </c>
      <c r="N30" s="45">
        <v>0.503</v>
      </c>
      <c r="O30" s="45">
        <v>0.51300000000000001</v>
      </c>
      <c r="P30" s="45">
        <v>0.52300000000000002</v>
      </c>
      <c r="Q30" s="45">
        <v>0.53300000000000003</v>
      </c>
      <c r="R30" s="45">
        <v>0.54400000000000004</v>
      </c>
      <c r="S30" s="45">
        <v>0.55500000000000005</v>
      </c>
      <c r="T30" s="45">
        <v>0.56599999999999995</v>
      </c>
      <c r="U30" s="45">
        <v>0.57699999999999996</v>
      </c>
      <c r="V30" s="45">
        <v>0.58899999999999997</v>
      </c>
      <c r="W30" s="45">
        <v>0.60099999999999998</v>
      </c>
      <c r="X30" s="45">
        <v>0.61299999999999999</v>
      </c>
      <c r="Y30" s="45">
        <v>0.625</v>
      </c>
      <c r="Z30" s="45">
        <v>0.63700000000000001</v>
      </c>
      <c r="AA30" s="45">
        <v>0.65</v>
      </c>
      <c r="AB30" s="45">
        <v>0.66300000000000003</v>
      </c>
      <c r="AC30" s="45">
        <v>0.67600000000000005</v>
      </c>
      <c r="AD30" s="45">
        <v>0.69</v>
      </c>
      <c r="AE30" s="45">
        <v>0.70399999999999996</v>
      </c>
      <c r="AF30" s="45">
        <v>0.71799999999999997</v>
      </c>
      <c r="AG30" s="45">
        <v>0.73199999999999998</v>
      </c>
      <c r="AH30" s="45">
        <v>0.747</v>
      </c>
      <c r="AI30" s="45">
        <v>0.76200000000000001</v>
      </c>
      <c r="AJ30" s="45">
        <v>0.77700000000000002</v>
      </c>
      <c r="AK30" s="45">
        <v>0.79200000000000004</v>
      </c>
      <c r="AL30" s="45">
        <v>0.80800000000000005</v>
      </c>
      <c r="AM30" s="45">
        <v>0.82399999999999995</v>
      </c>
      <c r="AN30" s="45">
        <v>0.84099999999999997</v>
      </c>
      <c r="AO30" s="45">
        <v>0.85799999999999998</v>
      </c>
      <c r="AP30" s="45">
        <v>0.875</v>
      </c>
      <c r="AQ30" s="45">
        <v>0.89200000000000002</v>
      </c>
      <c r="AR30" s="45">
        <v>0.91</v>
      </c>
      <c r="AS30" s="45">
        <v>0.92800000000000005</v>
      </c>
      <c r="AT30" s="45">
        <v>0.94699999999999995</v>
      </c>
      <c r="AU30" s="45">
        <v>0.96599999999999997</v>
      </c>
      <c r="AV30" s="45">
        <v>0.98499999999999999</v>
      </c>
      <c r="AW30" s="45"/>
    </row>
    <row r="31" spans="1:49" x14ac:dyDescent="0.2">
      <c r="A31" s="43">
        <v>4</v>
      </c>
      <c r="B31" s="45">
        <v>0.39700000000000002</v>
      </c>
      <c r="C31" s="45">
        <v>0.40500000000000003</v>
      </c>
      <c r="D31" s="45">
        <v>0.41299999999999998</v>
      </c>
      <c r="E31" s="45">
        <v>0.42099999999999999</v>
      </c>
      <c r="F31" s="45">
        <v>0.43</v>
      </c>
      <c r="G31" s="45">
        <v>0.438</v>
      </c>
      <c r="H31" s="45">
        <v>0.44700000000000001</v>
      </c>
      <c r="I31" s="45">
        <v>0.45600000000000002</v>
      </c>
      <c r="J31" s="45">
        <v>0.46500000000000002</v>
      </c>
      <c r="K31" s="45">
        <v>0.47399999999999998</v>
      </c>
      <c r="L31" s="45">
        <v>0.48399999999999999</v>
      </c>
      <c r="M31" s="45">
        <v>0.49299999999999999</v>
      </c>
      <c r="N31" s="45">
        <v>0.503</v>
      </c>
      <c r="O31" s="45">
        <v>0.51300000000000001</v>
      </c>
      <c r="P31" s="45">
        <v>0.52400000000000002</v>
      </c>
      <c r="Q31" s="45">
        <v>0.53400000000000003</v>
      </c>
      <c r="R31" s="45">
        <v>0.54500000000000004</v>
      </c>
      <c r="S31" s="45">
        <v>0.55600000000000005</v>
      </c>
      <c r="T31" s="45">
        <v>0.56699999999999995</v>
      </c>
      <c r="U31" s="45">
        <v>0.57799999999999996</v>
      </c>
      <c r="V31" s="45">
        <v>0.59</v>
      </c>
      <c r="W31" s="45">
        <v>0.60199999999999998</v>
      </c>
      <c r="X31" s="45">
        <v>0.61399999999999999</v>
      </c>
      <c r="Y31" s="45">
        <v>0.626</v>
      </c>
      <c r="Z31" s="45">
        <v>0.63800000000000001</v>
      </c>
      <c r="AA31" s="45">
        <v>0.65100000000000002</v>
      </c>
      <c r="AB31" s="45">
        <v>0.66400000000000003</v>
      </c>
      <c r="AC31" s="45">
        <v>0.67700000000000005</v>
      </c>
      <c r="AD31" s="45">
        <v>0.69099999999999995</v>
      </c>
      <c r="AE31" s="45">
        <v>0.70499999999999996</v>
      </c>
      <c r="AF31" s="45">
        <v>0.71899999999999997</v>
      </c>
      <c r="AG31" s="45">
        <v>0.73299999999999998</v>
      </c>
      <c r="AH31" s="45">
        <v>0.748</v>
      </c>
      <c r="AI31" s="45">
        <v>0.76300000000000001</v>
      </c>
      <c r="AJ31" s="45">
        <v>0.77800000000000002</v>
      </c>
      <c r="AK31" s="45">
        <v>0.79400000000000004</v>
      </c>
      <c r="AL31" s="45">
        <v>0.81</v>
      </c>
      <c r="AM31" s="45">
        <v>0.82599999999999996</v>
      </c>
      <c r="AN31" s="45">
        <v>0.84199999999999997</v>
      </c>
      <c r="AO31" s="45">
        <v>0.85899999999999999</v>
      </c>
      <c r="AP31" s="45">
        <v>0.876</v>
      </c>
      <c r="AQ31" s="45">
        <v>0.89400000000000002</v>
      </c>
      <c r="AR31" s="45">
        <v>0.91200000000000003</v>
      </c>
      <c r="AS31" s="45">
        <v>0.93</v>
      </c>
      <c r="AT31" s="45">
        <v>0.94899999999999995</v>
      </c>
      <c r="AU31" s="45">
        <v>0.96799999999999997</v>
      </c>
      <c r="AV31" s="45">
        <v>0.98699999999999999</v>
      </c>
      <c r="AW31" s="45"/>
    </row>
    <row r="32" spans="1:49" x14ac:dyDescent="0.2">
      <c r="A32" s="43">
        <v>5</v>
      </c>
      <c r="B32" s="45">
        <v>0.39800000000000002</v>
      </c>
      <c r="C32" s="45">
        <v>0.40600000000000003</v>
      </c>
      <c r="D32" s="45">
        <v>0.41399999999999998</v>
      </c>
      <c r="E32" s="45">
        <v>0.42199999999999999</v>
      </c>
      <c r="F32" s="45">
        <v>0.43</v>
      </c>
      <c r="G32" s="45">
        <v>0.439</v>
      </c>
      <c r="H32" s="45">
        <v>0.44800000000000001</v>
      </c>
      <c r="I32" s="45">
        <v>0.45700000000000002</v>
      </c>
      <c r="J32" s="45">
        <v>0.46600000000000003</v>
      </c>
      <c r="K32" s="45">
        <v>0.47499999999999998</v>
      </c>
      <c r="L32" s="45">
        <v>0.48499999999999999</v>
      </c>
      <c r="M32" s="45">
        <v>0.49399999999999999</v>
      </c>
      <c r="N32" s="45">
        <v>0.504</v>
      </c>
      <c r="O32" s="45">
        <v>0.51400000000000001</v>
      </c>
      <c r="P32" s="45">
        <v>0.52500000000000002</v>
      </c>
      <c r="Q32" s="45">
        <v>0.53500000000000003</v>
      </c>
      <c r="R32" s="45">
        <v>0.54600000000000004</v>
      </c>
      <c r="S32" s="45">
        <v>0.55700000000000005</v>
      </c>
      <c r="T32" s="45">
        <v>0.56799999999999995</v>
      </c>
      <c r="U32" s="45">
        <v>0.57899999999999996</v>
      </c>
      <c r="V32" s="45">
        <v>0.59099999999999997</v>
      </c>
      <c r="W32" s="45">
        <v>0.60299999999999998</v>
      </c>
      <c r="X32" s="45">
        <v>0.61499999999999999</v>
      </c>
      <c r="Y32" s="45">
        <v>0.627</v>
      </c>
      <c r="Z32" s="45">
        <v>0.63900000000000001</v>
      </c>
      <c r="AA32" s="45">
        <v>0.65200000000000002</v>
      </c>
      <c r="AB32" s="45">
        <v>0.66500000000000004</v>
      </c>
      <c r="AC32" s="45">
        <v>0.67900000000000005</v>
      </c>
      <c r="AD32" s="45">
        <v>0.69199999999999995</v>
      </c>
      <c r="AE32" s="45">
        <v>0.70599999999999996</v>
      </c>
      <c r="AF32" s="45">
        <v>0.72</v>
      </c>
      <c r="AG32" s="45">
        <v>0.73499999999999999</v>
      </c>
      <c r="AH32" s="45">
        <v>0.749</v>
      </c>
      <c r="AI32" s="45">
        <v>0.76400000000000001</v>
      </c>
      <c r="AJ32" s="45">
        <v>0.77900000000000003</v>
      </c>
      <c r="AK32" s="45">
        <v>0.79500000000000004</v>
      </c>
      <c r="AL32" s="45">
        <v>0.81100000000000005</v>
      </c>
      <c r="AM32" s="45">
        <v>0.82699999999999996</v>
      </c>
      <c r="AN32" s="45">
        <v>0.84399999999999997</v>
      </c>
      <c r="AO32" s="45">
        <v>0.86099999999999999</v>
      </c>
      <c r="AP32" s="45">
        <v>0.878</v>
      </c>
      <c r="AQ32" s="45">
        <v>0.89500000000000002</v>
      </c>
      <c r="AR32" s="45">
        <v>0.91300000000000003</v>
      </c>
      <c r="AS32" s="45">
        <v>0.93200000000000005</v>
      </c>
      <c r="AT32" s="45">
        <v>0.95</v>
      </c>
      <c r="AU32" s="45">
        <v>0.96899999999999997</v>
      </c>
      <c r="AV32" s="45">
        <v>0.98899999999999999</v>
      </c>
      <c r="AW32" s="45"/>
    </row>
    <row r="33" spans="1:49" x14ac:dyDescent="0.2">
      <c r="A33" s="43">
        <v>6</v>
      </c>
      <c r="B33" s="45">
        <v>0.39800000000000002</v>
      </c>
      <c r="C33" s="45">
        <v>0.40600000000000003</v>
      </c>
      <c r="D33" s="45">
        <v>0.41399999999999998</v>
      </c>
      <c r="E33" s="45">
        <v>0.42299999999999999</v>
      </c>
      <c r="F33" s="45">
        <v>0.43099999999999999</v>
      </c>
      <c r="G33" s="45">
        <v>0.44</v>
      </c>
      <c r="H33" s="45">
        <v>0.44800000000000001</v>
      </c>
      <c r="I33" s="45">
        <v>0.45700000000000002</v>
      </c>
      <c r="J33" s="45">
        <v>0.46700000000000003</v>
      </c>
      <c r="K33" s="45">
        <v>0.47599999999999998</v>
      </c>
      <c r="L33" s="45">
        <v>0.48499999999999999</v>
      </c>
      <c r="M33" s="45">
        <v>0.495</v>
      </c>
      <c r="N33" s="45">
        <v>0.505</v>
      </c>
      <c r="O33" s="45">
        <v>0.51500000000000001</v>
      </c>
      <c r="P33" s="45">
        <v>0.52500000000000002</v>
      </c>
      <c r="Q33" s="45">
        <v>0.53600000000000003</v>
      </c>
      <c r="R33" s="45">
        <v>0.54700000000000004</v>
      </c>
      <c r="S33" s="45">
        <v>0.55800000000000005</v>
      </c>
      <c r="T33" s="45">
        <v>0.56899999999999995</v>
      </c>
      <c r="U33" s="45">
        <v>0.57999999999999996</v>
      </c>
      <c r="V33" s="45">
        <v>0.59199999999999997</v>
      </c>
      <c r="W33" s="45">
        <v>0.60399999999999998</v>
      </c>
      <c r="X33" s="45">
        <v>0.61599999999999999</v>
      </c>
      <c r="Y33" s="45">
        <v>0.628</v>
      </c>
      <c r="Z33" s="45">
        <v>0.64</v>
      </c>
      <c r="AA33" s="45">
        <v>0.65300000000000002</v>
      </c>
      <c r="AB33" s="45">
        <v>0.66600000000000004</v>
      </c>
      <c r="AC33" s="45">
        <v>0.68</v>
      </c>
      <c r="AD33" s="45">
        <v>0.69299999999999995</v>
      </c>
      <c r="AE33" s="45">
        <v>0.70699999999999996</v>
      </c>
      <c r="AF33" s="45">
        <v>0.72099999999999997</v>
      </c>
      <c r="AG33" s="45">
        <v>0.73599999999999999</v>
      </c>
      <c r="AH33" s="45">
        <v>0.75</v>
      </c>
      <c r="AI33" s="45">
        <v>0.76500000000000001</v>
      </c>
      <c r="AJ33" s="45">
        <v>0.78100000000000003</v>
      </c>
      <c r="AK33" s="45">
        <v>0.79600000000000004</v>
      </c>
      <c r="AL33" s="45">
        <v>0.81200000000000006</v>
      </c>
      <c r="AM33" s="45">
        <v>0.82899999999999996</v>
      </c>
      <c r="AN33" s="45">
        <v>0.84499999999999997</v>
      </c>
      <c r="AO33" s="45">
        <v>0.86199999999999999</v>
      </c>
      <c r="AP33" s="45">
        <v>0.879</v>
      </c>
      <c r="AQ33" s="45">
        <v>0.89700000000000002</v>
      </c>
      <c r="AR33" s="45">
        <v>0.91500000000000004</v>
      </c>
      <c r="AS33" s="45">
        <v>0.93300000000000005</v>
      </c>
      <c r="AT33" s="45">
        <v>0.95199999999999996</v>
      </c>
      <c r="AU33" s="45">
        <v>0.97099999999999997</v>
      </c>
      <c r="AV33" s="45">
        <v>0.99</v>
      </c>
      <c r="AW33" s="45"/>
    </row>
    <row r="34" spans="1:49" x14ac:dyDescent="0.2">
      <c r="A34" s="43">
        <v>7</v>
      </c>
      <c r="B34" s="45">
        <v>0.39900000000000002</v>
      </c>
      <c r="C34" s="45">
        <v>0.40699999999999997</v>
      </c>
      <c r="D34" s="45">
        <v>0.41499999999999998</v>
      </c>
      <c r="E34" s="45">
        <v>0.42299999999999999</v>
      </c>
      <c r="F34" s="45">
        <v>0.432</v>
      </c>
      <c r="G34" s="45">
        <v>0.44</v>
      </c>
      <c r="H34" s="45">
        <v>0.44900000000000001</v>
      </c>
      <c r="I34" s="45">
        <v>0.45800000000000002</v>
      </c>
      <c r="J34" s="45">
        <v>0.46700000000000003</v>
      </c>
      <c r="K34" s="45">
        <v>0.47699999999999998</v>
      </c>
      <c r="L34" s="45">
        <v>0.48599999999999999</v>
      </c>
      <c r="M34" s="45">
        <v>0.496</v>
      </c>
      <c r="N34" s="45">
        <v>0.50600000000000001</v>
      </c>
      <c r="O34" s="45">
        <v>0.51600000000000001</v>
      </c>
      <c r="P34" s="45">
        <v>0.52600000000000002</v>
      </c>
      <c r="Q34" s="45">
        <v>0.53700000000000003</v>
      </c>
      <c r="R34" s="45">
        <v>0.54800000000000004</v>
      </c>
      <c r="S34" s="45">
        <v>0.55900000000000005</v>
      </c>
      <c r="T34" s="45">
        <v>0.56999999999999995</v>
      </c>
      <c r="U34" s="45">
        <v>0.58099999999999996</v>
      </c>
      <c r="V34" s="45">
        <v>0.59299999999999997</v>
      </c>
      <c r="W34" s="45">
        <v>0.60499999999999998</v>
      </c>
      <c r="X34" s="45">
        <v>0.61699999999999999</v>
      </c>
      <c r="Y34" s="45">
        <v>0.629</v>
      </c>
      <c r="Z34" s="45">
        <v>0.64200000000000002</v>
      </c>
      <c r="AA34" s="45">
        <v>0.65400000000000003</v>
      </c>
      <c r="AB34" s="45">
        <v>0.66700000000000004</v>
      </c>
      <c r="AC34" s="45">
        <v>0.68100000000000005</v>
      </c>
      <c r="AD34" s="45">
        <v>0.69399999999999995</v>
      </c>
      <c r="AE34" s="45">
        <v>0.70799999999999996</v>
      </c>
      <c r="AF34" s="45">
        <v>0.72199999999999998</v>
      </c>
      <c r="AG34" s="45">
        <v>0.73699999999999999</v>
      </c>
      <c r="AH34" s="45">
        <v>0.752</v>
      </c>
      <c r="AI34" s="45">
        <v>0.76700000000000002</v>
      </c>
      <c r="AJ34" s="45">
        <v>0.78200000000000003</v>
      </c>
      <c r="AK34" s="45">
        <v>0.79800000000000004</v>
      </c>
      <c r="AL34" s="45">
        <v>0.81399999999999995</v>
      </c>
      <c r="AM34" s="45">
        <v>0.83</v>
      </c>
      <c r="AN34" s="45">
        <v>0.84699999999999998</v>
      </c>
      <c r="AO34" s="45">
        <v>0.86299999999999999</v>
      </c>
      <c r="AP34" s="45">
        <v>0.88100000000000001</v>
      </c>
      <c r="AQ34" s="45">
        <v>0.89800000000000002</v>
      </c>
      <c r="AR34" s="45">
        <v>0.91600000000000004</v>
      </c>
      <c r="AS34" s="45">
        <v>0.93500000000000005</v>
      </c>
      <c r="AT34" s="45">
        <v>0.95299999999999996</v>
      </c>
      <c r="AU34" s="45">
        <v>0.97199999999999998</v>
      </c>
      <c r="AV34" s="45">
        <v>0.99199999999999999</v>
      </c>
      <c r="AW34" s="45"/>
    </row>
    <row r="35" spans="1:49" x14ac:dyDescent="0.2">
      <c r="A35" s="43">
        <v>8</v>
      </c>
      <c r="B35" s="45">
        <v>0.4</v>
      </c>
      <c r="C35" s="45">
        <v>0.40799999999999997</v>
      </c>
      <c r="D35" s="45">
        <v>0.41599999999999998</v>
      </c>
      <c r="E35" s="45">
        <v>0.42399999999999999</v>
      </c>
      <c r="F35" s="45">
        <v>0.432</v>
      </c>
      <c r="G35" s="45">
        <v>0.441</v>
      </c>
      <c r="H35" s="45">
        <v>0.45</v>
      </c>
      <c r="I35" s="45">
        <v>0.45900000000000002</v>
      </c>
      <c r="J35" s="45">
        <v>0.46800000000000003</v>
      </c>
      <c r="K35" s="45">
        <v>0.47699999999999998</v>
      </c>
      <c r="L35" s="45">
        <v>0.48699999999999999</v>
      </c>
      <c r="M35" s="45">
        <v>0.497</v>
      </c>
      <c r="N35" s="45">
        <v>0.50700000000000001</v>
      </c>
      <c r="O35" s="45">
        <v>0.51700000000000002</v>
      </c>
      <c r="P35" s="45">
        <v>0.52700000000000002</v>
      </c>
      <c r="Q35" s="45">
        <v>0.53800000000000003</v>
      </c>
      <c r="R35" s="45">
        <v>0.54800000000000004</v>
      </c>
      <c r="S35" s="45">
        <v>0.55900000000000005</v>
      </c>
      <c r="T35" s="45">
        <v>0.57099999999999995</v>
      </c>
      <c r="U35" s="45">
        <v>0.58199999999999996</v>
      </c>
      <c r="V35" s="45">
        <v>0.59399999999999997</v>
      </c>
      <c r="W35" s="45">
        <v>0.60599999999999998</v>
      </c>
      <c r="X35" s="45">
        <v>0.61799999999999999</v>
      </c>
      <c r="Y35" s="45">
        <v>0.63</v>
      </c>
      <c r="Z35" s="45">
        <v>0.64300000000000002</v>
      </c>
      <c r="AA35" s="45">
        <v>0.65500000000000003</v>
      </c>
      <c r="AB35" s="45">
        <v>0.66900000000000004</v>
      </c>
      <c r="AC35" s="45">
        <v>0.68200000000000005</v>
      </c>
      <c r="AD35" s="45">
        <v>0.69599999999999995</v>
      </c>
      <c r="AE35" s="45">
        <v>0.70899999999999996</v>
      </c>
      <c r="AF35" s="45">
        <v>0.72399999999999998</v>
      </c>
      <c r="AG35" s="45">
        <v>0.73799999999999999</v>
      </c>
      <c r="AH35" s="45">
        <v>0.753</v>
      </c>
      <c r="AI35" s="45">
        <v>0.76800000000000002</v>
      </c>
      <c r="AJ35" s="45">
        <v>0.78300000000000003</v>
      </c>
      <c r="AK35" s="45">
        <v>0.79900000000000004</v>
      </c>
      <c r="AL35" s="45">
        <v>0.81499999999999995</v>
      </c>
      <c r="AM35" s="45">
        <v>0.83099999999999996</v>
      </c>
      <c r="AN35" s="45">
        <v>0.84799999999999998</v>
      </c>
      <c r="AO35" s="45">
        <v>0.86499999999999999</v>
      </c>
      <c r="AP35" s="45">
        <v>0.88200000000000001</v>
      </c>
      <c r="AQ35" s="45">
        <v>0.9</v>
      </c>
      <c r="AR35" s="45">
        <v>0.91800000000000004</v>
      </c>
      <c r="AS35" s="45">
        <v>0.93600000000000005</v>
      </c>
      <c r="AT35" s="45">
        <v>0.95499999999999996</v>
      </c>
      <c r="AU35" s="45">
        <v>0.97399999999999998</v>
      </c>
      <c r="AV35" s="45">
        <v>0.99299999999999999</v>
      </c>
      <c r="AW35" s="45"/>
    </row>
    <row r="36" spans="1:49" x14ac:dyDescent="0.2">
      <c r="A36" s="43">
        <v>9</v>
      </c>
      <c r="B36" s="45">
        <v>0.4</v>
      </c>
      <c r="C36" s="45">
        <v>0.40799999999999997</v>
      </c>
      <c r="D36" s="45">
        <v>0.41599999999999998</v>
      </c>
      <c r="E36" s="45">
        <v>0.42499999999999999</v>
      </c>
      <c r="F36" s="45">
        <v>0.433</v>
      </c>
      <c r="G36" s="45">
        <v>0.442</v>
      </c>
      <c r="H36" s="45">
        <v>0.45100000000000001</v>
      </c>
      <c r="I36" s="45">
        <v>0.46</v>
      </c>
      <c r="J36" s="45">
        <v>0.46899999999999997</v>
      </c>
      <c r="K36" s="45">
        <v>0.47799999999999998</v>
      </c>
      <c r="L36" s="45">
        <v>0.48799999999999999</v>
      </c>
      <c r="M36" s="45">
        <v>0.498</v>
      </c>
      <c r="N36" s="45">
        <v>0.50800000000000001</v>
      </c>
      <c r="O36" s="45">
        <v>0.51800000000000002</v>
      </c>
      <c r="P36" s="45">
        <v>0.52800000000000002</v>
      </c>
      <c r="Q36" s="45">
        <v>0.53900000000000003</v>
      </c>
      <c r="R36" s="45">
        <v>0.54900000000000004</v>
      </c>
      <c r="S36" s="45">
        <v>0.56000000000000005</v>
      </c>
      <c r="T36" s="45">
        <v>0.57199999999999995</v>
      </c>
      <c r="U36" s="45">
        <v>0.58299999999999996</v>
      </c>
      <c r="V36" s="45">
        <v>0.59499999999999997</v>
      </c>
      <c r="W36" s="45">
        <v>0.60699999999999998</v>
      </c>
      <c r="X36" s="45">
        <v>0.61899999999999999</v>
      </c>
      <c r="Y36" s="45">
        <v>0.63100000000000001</v>
      </c>
      <c r="Z36" s="45">
        <v>0.64400000000000002</v>
      </c>
      <c r="AA36" s="45">
        <v>0.65700000000000003</v>
      </c>
      <c r="AB36" s="45">
        <v>0.67</v>
      </c>
      <c r="AC36" s="45">
        <v>0.68300000000000005</v>
      </c>
      <c r="AD36" s="45">
        <v>0.69699999999999995</v>
      </c>
      <c r="AE36" s="45">
        <v>0.71099999999999997</v>
      </c>
      <c r="AF36" s="45">
        <v>0.72499999999999998</v>
      </c>
      <c r="AG36" s="45">
        <v>0.73899999999999999</v>
      </c>
      <c r="AH36" s="45">
        <v>0.754</v>
      </c>
      <c r="AI36" s="45">
        <v>0.76900000000000002</v>
      </c>
      <c r="AJ36" s="45">
        <v>0.78500000000000003</v>
      </c>
      <c r="AK36" s="45">
        <v>0.8</v>
      </c>
      <c r="AL36" s="45">
        <v>0.81599999999999995</v>
      </c>
      <c r="AM36" s="45">
        <v>0.83299999999999996</v>
      </c>
      <c r="AN36" s="45">
        <v>0.84899999999999998</v>
      </c>
      <c r="AO36" s="45">
        <v>0.86599999999999999</v>
      </c>
      <c r="AP36" s="45">
        <v>0.88400000000000001</v>
      </c>
      <c r="AQ36" s="45">
        <v>0.90100000000000002</v>
      </c>
      <c r="AR36" s="45">
        <v>0.91900000000000004</v>
      </c>
      <c r="AS36" s="45">
        <v>0.93799999999999994</v>
      </c>
      <c r="AT36" s="45">
        <v>0.95599999999999996</v>
      </c>
      <c r="AU36" s="45">
        <v>0.97599999999999998</v>
      </c>
      <c r="AV36" s="45">
        <v>0.995</v>
      </c>
      <c r="AW36" s="45"/>
    </row>
    <row r="37" spans="1:49" x14ac:dyDescent="0.2">
      <c r="A37" s="43">
        <v>10</v>
      </c>
      <c r="B37" s="45">
        <v>0.40100000000000002</v>
      </c>
      <c r="C37" s="45">
        <v>0.40899999999999997</v>
      </c>
      <c r="D37" s="45">
        <v>0.41699999999999998</v>
      </c>
      <c r="E37" s="45">
        <v>0.42499999999999999</v>
      </c>
      <c r="F37" s="45">
        <v>0.434</v>
      </c>
      <c r="G37" s="45">
        <v>0.443</v>
      </c>
      <c r="H37" s="45">
        <v>0.45100000000000001</v>
      </c>
      <c r="I37" s="45">
        <v>0.46</v>
      </c>
      <c r="J37" s="45">
        <v>0.47</v>
      </c>
      <c r="K37" s="45">
        <v>0.47899999999999998</v>
      </c>
      <c r="L37" s="45">
        <v>0.48899999999999999</v>
      </c>
      <c r="M37" s="45">
        <v>0.498</v>
      </c>
      <c r="N37" s="45">
        <v>0.50800000000000001</v>
      </c>
      <c r="O37" s="45">
        <v>0.51900000000000002</v>
      </c>
      <c r="P37" s="45">
        <v>0.52900000000000003</v>
      </c>
      <c r="Q37" s="45">
        <v>0.53900000000000003</v>
      </c>
      <c r="R37" s="45">
        <v>0.55000000000000004</v>
      </c>
      <c r="S37" s="45">
        <v>0.56100000000000005</v>
      </c>
      <c r="T37" s="45">
        <v>0.57199999999999995</v>
      </c>
      <c r="U37" s="45">
        <v>0.58399999999999996</v>
      </c>
      <c r="V37" s="45">
        <v>0.59599999999999997</v>
      </c>
      <c r="W37" s="45">
        <v>0.60799999999999998</v>
      </c>
      <c r="X37" s="45">
        <v>0.62</v>
      </c>
      <c r="Y37" s="45">
        <v>0.63200000000000001</v>
      </c>
      <c r="Z37" s="45">
        <v>0.64500000000000002</v>
      </c>
      <c r="AA37" s="45">
        <v>0.65800000000000003</v>
      </c>
      <c r="AB37" s="45">
        <v>0.67100000000000004</v>
      </c>
      <c r="AC37" s="45">
        <v>0.68400000000000005</v>
      </c>
      <c r="AD37" s="45">
        <v>0.69799999999999995</v>
      </c>
      <c r="AE37" s="45">
        <v>0.71199999999999997</v>
      </c>
      <c r="AF37" s="45">
        <v>0.72599999999999998</v>
      </c>
      <c r="AG37" s="45">
        <v>0.74099999999999999</v>
      </c>
      <c r="AH37" s="45">
        <v>0.755</v>
      </c>
      <c r="AI37" s="45">
        <v>0.77100000000000002</v>
      </c>
      <c r="AJ37" s="45">
        <v>0.78600000000000003</v>
      </c>
      <c r="AK37" s="45">
        <v>0.80200000000000005</v>
      </c>
      <c r="AL37" s="45">
        <v>0.81799999999999995</v>
      </c>
      <c r="AM37" s="45">
        <v>0.83399999999999996</v>
      </c>
      <c r="AN37" s="45">
        <v>0.85099999999999998</v>
      </c>
      <c r="AO37" s="45">
        <v>0.86799999999999999</v>
      </c>
      <c r="AP37" s="45">
        <v>0.88500000000000001</v>
      </c>
      <c r="AQ37" s="45">
        <v>0.90300000000000002</v>
      </c>
      <c r="AR37" s="45">
        <v>0.92100000000000004</v>
      </c>
      <c r="AS37" s="45">
        <v>0.93899999999999995</v>
      </c>
      <c r="AT37" s="45">
        <v>0.95799999999999996</v>
      </c>
      <c r="AU37" s="45">
        <v>0.97699999999999998</v>
      </c>
      <c r="AV37" s="45">
        <v>0.997</v>
      </c>
      <c r="AW37" s="45"/>
    </row>
    <row r="38" spans="1:49" x14ac:dyDescent="0.2">
      <c r="A38" s="43">
        <v>11</v>
      </c>
      <c r="B38" s="45">
        <v>0.40100000000000002</v>
      </c>
      <c r="C38" s="45">
        <v>0.41</v>
      </c>
      <c r="D38" s="45">
        <v>0.41799999999999998</v>
      </c>
      <c r="E38" s="45">
        <v>0.42599999999999999</v>
      </c>
      <c r="F38" s="45">
        <v>0.435</v>
      </c>
      <c r="G38" s="45">
        <v>0.443</v>
      </c>
      <c r="H38" s="45">
        <v>0.45200000000000001</v>
      </c>
      <c r="I38" s="45">
        <v>0.46100000000000002</v>
      </c>
      <c r="J38" s="45">
        <v>0.47</v>
      </c>
      <c r="K38" s="45">
        <v>0.48</v>
      </c>
      <c r="L38" s="45">
        <v>0.48899999999999999</v>
      </c>
      <c r="M38" s="45">
        <v>0.499</v>
      </c>
      <c r="N38" s="45">
        <v>0.50900000000000001</v>
      </c>
      <c r="O38" s="45">
        <v>0.51900000000000002</v>
      </c>
      <c r="P38" s="45">
        <v>0.53</v>
      </c>
      <c r="Q38" s="45">
        <v>0.54</v>
      </c>
      <c r="R38" s="45">
        <v>0.55100000000000005</v>
      </c>
      <c r="S38" s="45">
        <v>0.56200000000000006</v>
      </c>
      <c r="T38" s="45">
        <v>0.57299999999999995</v>
      </c>
      <c r="U38" s="45">
        <v>0.58499999999999996</v>
      </c>
      <c r="V38" s="45">
        <v>0.59699999999999998</v>
      </c>
      <c r="W38" s="45">
        <v>0.60899999999999999</v>
      </c>
      <c r="X38" s="45">
        <v>0.621</v>
      </c>
      <c r="Y38" s="45">
        <v>0.63300000000000001</v>
      </c>
      <c r="Z38" s="45">
        <v>0.64600000000000002</v>
      </c>
      <c r="AA38" s="45">
        <v>0.65900000000000003</v>
      </c>
      <c r="AB38" s="45">
        <v>0.67200000000000004</v>
      </c>
      <c r="AC38" s="45">
        <v>0.68500000000000005</v>
      </c>
      <c r="AD38" s="45">
        <v>0.69899999999999995</v>
      </c>
      <c r="AE38" s="45">
        <v>0.71299999999999997</v>
      </c>
      <c r="AF38" s="45">
        <v>0.72699999999999998</v>
      </c>
      <c r="AG38" s="45">
        <v>0.74199999999999999</v>
      </c>
      <c r="AH38" s="45">
        <v>0.75700000000000001</v>
      </c>
      <c r="AI38" s="45">
        <v>0.77200000000000002</v>
      </c>
      <c r="AJ38" s="45">
        <v>0.78700000000000003</v>
      </c>
      <c r="AK38" s="45">
        <v>0.80300000000000005</v>
      </c>
      <c r="AL38" s="45">
        <v>0.81899999999999995</v>
      </c>
      <c r="AM38" s="45">
        <v>0.83499999999999996</v>
      </c>
      <c r="AN38" s="45">
        <v>0.85199999999999998</v>
      </c>
      <c r="AO38" s="45">
        <v>0.86899999999999999</v>
      </c>
      <c r="AP38" s="45">
        <v>0.88700000000000001</v>
      </c>
      <c r="AQ38" s="45">
        <v>0.90400000000000003</v>
      </c>
      <c r="AR38" s="45">
        <v>0.92200000000000004</v>
      </c>
      <c r="AS38" s="45">
        <v>0.94099999999999995</v>
      </c>
      <c r="AT38" s="45">
        <v>0.96</v>
      </c>
      <c r="AU38" s="45">
        <v>0.97899999999999998</v>
      </c>
      <c r="AV38" s="45">
        <v>0.998</v>
      </c>
      <c r="AW38" s="45"/>
    </row>
  </sheetData>
  <sheetProtection algorithmName="SHA-512" hashValue="7ns4gqeNo6zcJSBMxsHtvG2otXUSBU+NrBwxAGkRdr3tyTS4QHRRcYpaHsIQmn8QBslpTiMX4lkGw6dSc4E1Vw==" saltValue="uDQlVjq9ZLfpR7nwyxJmLA==" spinCount="100000" sheet="1" objects="1" scenarios="1"/>
  <conditionalFormatting sqref="A6:A21">
    <cfRule type="expression" dxfId="495" priority="11" stopIfTrue="1">
      <formula>MOD(ROW(),2)=0</formula>
    </cfRule>
    <cfRule type="expression" dxfId="494" priority="12" stopIfTrue="1">
      <formula>MOD(ROW(),2)&lt;&gt;0</formula>
    </cfRule>
  </conditionalFormatting>
  <conditionalFormatting sqref="B6:AW18 B20:AW21 C19:AW19">
    <cfRule type="expression" dxfId="493" priority="13" stopIfTrue="1">
      <formula>MOD(ROW(),2)=0</formula>
    </cfRule>
    <cfRule type="expression" dxfId="492" priority="14" stopIfTrue="1">
      <formula>MOD(ROW(),2)&lt;&gt;0</formula>
    </cfRule>
  </conditionalFormatting>
  <conditionalFormatting sqref="A26:A38">
    <cfRule type="expression" dxfId="491" priority="15" stopIfTrue="1">
      <formula>MOD(ROW(),2)=0</formula>
    </cfRule>
    <cfRule type="expression" dxfId="490" priority="16" stopIfTrue="1">
      <formula>MOD(ROW(),2)&lt;&gt;0</formula>
    </cfRule>
  </conditionalFormatting>
  <conditionalFormatting sqref="B26:AW38">
    <cfRule type="expression" dxfId="489" priority="17" stopIfTrue="1">
      <formula>MOD(ROW(),2)=0</formula>
    </cfRule>
    <cfRule type="expression" dxfId="488" priority="18" stopIfTrue="1">
      <formula>MOD(ROW(),2)&lt;&gt;0</formula>
    </cfRule>
  </conditionalFormatting>
  <conditionalFormatting sqref="B19">
    <cfRule type="expression" dxfId="487" priority="1" stopIfTrue="1">
      <formula>MOD(ROW(),2)=0</formula>
    </cfRule>
    <cfRule type="expression" dxfId="486" priority="2" stopIfTrue="1">
      <formula>MOD(ROW(),2)&lt;&gt;0</formula>
    </cfRule>
  </conditionalFormatting>
  <pageMargins left="0.7" right="0.7" top="0.75" bottom="0.75" header="0.3" footer="0.3"/>
  <tableParts count="1">
    <tablePart r:id="rId1"/>
  </tablePart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03D88-9220-40B7-8F27-E729645D4DB0}">
  <sheetPr codeName="Sheet71"/>
  <dimension ref="A1:P38"/>
  <sheetViews>
    <sheetView showGridLines="0" workbookViewId="0">
      <selection activeCell="A6" sqref="A6"/>
    </sheetView>
  </sheetViews>
  <sheetFormatPr defaultRowHeight="12.75" x14ac:dyDescent="0.2"/>
  <cols>
    <col min="1" max="1" width="31.7109375" customWidth="1"/>
    <col min="2" max="16" width="22.7109375" customWidth="1"/>
  </cols>
  <sheetData>
    <row r="1" spans="1:16" s="1" customFormat="1" ht="20.25" x14ac:dyDescent="0.3">
      <c r="A1" s="2" t="s">
        <v>0</v>
      </c>
    </row>
    <row r="2" spans="1:16" s="1" customFormat="1" ht="15.75" x14ac:dyDescent="0.25">
      <c r="A2" s="30" t="s">
        <v>1</v>
      </c>
      <c r="B2" s="3" t="str">
        <f>wb_title</f>
        <v>Police_EW - Consolidated Factor Spreadsheet</v>
      </c>
    </row>
    <row r="3" spans="1:16" s="1" customFormat="1" ht="15.75" x14ac:dyDescent="0.25">
      <c r="A3" s="30" t="s">
        <v>2</v>
      </c>
      <c r="B3" s="3" t="str">
        <f>TABLE_FACTOR_TYPE_1 &amp; " - x-" &amp; TABLE_SERIES_NUMBER_1</f>
        <v>Pension Debit - x-335</v>
      </c>
    </row>
    <row r="6" spans="1:16" x14ac:dyDescent="0.2">
      <c r="A6" s="40" t="s">
        <v>472</v>
      </c>
      <c r="B6" s="48" t="s">
        <v>473</v>
      </c>
      <c r="C6" s="48"/>
      <c r="D6" s="48"/>
      <c r="E6" s="48"/>
      <c r="F6" s="48"/>
      <c r="G6" s="48"/>
      <c r="H6" s="48"/>
      <c r="I6" s="48"/>
      <c r="J6" s="48"/>
      <c r="K6" s="48"/>
      <c r="L6" s="48"/>
      <c r="M6" s="48"/>
      <c r="N6" s="54"/>
      <c r="O6" s="54"/>
      <c r="P6" s="54"/>
    </row>
    <row r="7" spans="1:16" x14ac:dyDescent="0.2">
      <c r="A7" s="40" t="s">
        <v>474</v>
      </c>
      <c r="B7" s="48" t="s">
        <v>31</v>
      </c>
      <c r="C7" s="48"/>
      <c r="D7" s="48"/>
      <c r="E7" s="48"/>
      <c r="F7" s="48"/>
      <c r="G7" s="48"/>
      <c r="H7" s="48"/>
      <c r="I7" s="48"/>
      <c r="J7" s="48"/>
      <c r="K7" s="48"/>
      <c r="L7" s="48"/>
      <c r="M7" s="48"/>
      <c r="N7" s="54"/>
      <c r="O7" s="54"/>
      <c r="P7" s="54"/>
    </row>
    <row r="8" spans="1:16" x14ac:dyDescent="0.2">
      <c r="A8" s="40" t="s">
        <v>137</v>
      </c>
      <c r="B8" s="48">
        <v>2015</v>
      </c>
      <c r="C8" s="48"/>
      <c r="D8" s="48"/>
      <c r="E8" s="48"/>
      <c r="F8" s="48"/>
      <c r="G8" s="48"/>
      <c r="H8" s="48"/>
      <c r="I8" s="48"/>
      <c r="J8" s="48"/>
      <c r="K8" s="48"/>
      <c r="L8" s="48"/>
      <c r="M8" s="48"/>
      <c r="N8" s="54"/>
      <c r="O8" s="54"/>
      <c r="P8" s="54"/>
    </row>
    <row r="9" spans="1:16" x14ac:dyDescent="0.2">
      <c r="A9" s="40" t="s">
        <v>138</v>
      </c>
      <c r="B9" s="48" t="s">
        <v>285</v>
      </c>
      <c r="C9" s="48"/>
      <c r="D9" s="48"/>
      <c r="E9" s="48"/>
      <c r="F9" s="48"/>
      <c r="G9" s="48"/>
      <c r="H9" s="48"/>
      <c r="I9" s="48"/>
      <c r="J9" s="48"/>
      <c r="K9" s="48"/>
      <c r="L9" s="48"/>
      <c r="M9" s="48"/>
      <c r="N9" s="54"/>
      <c r="O9" s="54"/>
      <c r="P9" s="54"/>
    </row>
    <row r="10" spans="1:16" x14ac:dyDescent="0.2">
      <c r="A10" s="40" t="s">
        <v>6</v>
      </c>
      <c r="B10" s="48" t="s">
        <v>328</v>
      </c>
      <c r="C10" s="48"/>
      <c r="D10" s="48"/>
      <c r="E10" s="48"/>
      <c r="F10" s="48"/>
      <c r="G10" s="48"/>
      <c r="H10" s="48"/>
      <c r="I10" s="48"/>
      <c r="J10" s="48"/>
      <c r="K10" s="48"/>
      <c r="L10" s="48"/>
      <c r="M10" s="48"/>
      <c r="N10" s="54"/>
      <c r="O10" s="54"/>
      <c r="P10" s="54"/>
    </row>
    <row r="11" spans="1:16" x14ac:dyDescent="0.2">
      <c r="A11" s="40" t="s">
        <v>139</v>
      </c>
      <c r="B11" s="48" t="s">
        <v>176</v>
      </c>
      <c r="C11" s="48"/>
      <c r="D11" s="48"/>
      <c r="E11" s="48"/>
      <c r="F11" s="48"/>
      <c r="G11" s="48"/>
      <c r="H11" s="48"/>
      <c r="I11" s="48"/>
      <c r="J11" s="48"/>
      <c r="K11" s="48"/>
      <c r="L11" s="48"/>
      <c r="M11" s="48"/>
      <c r="N11" s="54"/>
      <c r="O11" s="54"/>
      <c r="P11" s="54"/>
    </row>
    <row r="12" spans="1:16" x14ac:dyDescent="0.2">
      <c r="A12" s="40" t="s">
        <v>140</v>
      </c>
      <c r="B12" s="48" t="s">
        <v>329</v>
      </c>
      <c r="C12" s="48"/>
      <c r="D12" s="48"/>
      <c r="E12" s="48"/>
      <c r="F12" s="48"/>
      <c r="G12" s="48"/>
      <c r="H12" s="48"/>
      <c r="I12" s="48"/>
      <c r="J12" s="48"/>
      <c r="K12" s="48"/>
      <c r="L12" s="48"/>
      <c r="M12" s="48"/>
      <c r="N12" s="54"/>
      <c r="O12" s="54"/>
      <c r="P12" s="54"/>
    </row>
    <row r="13" spans="1:16" x14ac:dyDescent="0.2">
      <c r="A13" s="40" t="s">
        <v>475</v>
      </c>
      <c r="B13" s="48">
        <v>0</v>
      </c>
      <c r="C13" s="48"/>
      <c r="D13" s="48"/>
      <c r="E13" s="48"/>
      <c r="F13" s="48"/>
      <c r="G13" s="48"/>
      <c r="H13" s="48"/>
      <c r="I13" s="48"/>
      <c r="J13" s="48"/>
      <c r="K13" s="48"/>
      <c r="L13" s="48"/>
      <c r="M13" s="48"/>
      <c r="N13" s="54"/>
      <c r="O13" s="54"/>
      <c r="P13" s="54"/>
    </row>
    <row r="14" spans="1:16" x14ac:dyDescent="0.2">
      <c r="A14" s="40" t="s">
        <v>142</v>
      </c>
      <c r="B14" s="48">
        <v>335</v>
      </c>
      <c r="C14" s="48"/>
      <c r="D14" s="48"/>
      <c r="E14" s="48"/>
      <c r="F14" s="48"/>
      <c r="G14" s="48"/>
      <c r="H14" s="48"/>
      <c r="I14" s="48"/>
      <c r="J14" s="48"/>
      <c r="K14" s="48"/>
      <c r="L14" s="48"/>
      <c r="M14" s="48"/>
      <c r="N14" s="54"/>
      <c r="O14" s="54"/>
      <c r="P14" s="54"/>
    </row>
    <row r="15" spans="1:16" x14ac:dyDescent="0.2">
      <c r="A15" s="40" t="s">
        <v>476</v>
      </c>
      <c r="B15" s="48">
        <v>335</v>
      </c>
      <c r="C15" s="48"/>
      <c r="D15" s="48"/>
      <c r="E15" s="48"/>
      <c r="F15" s="48"/>
      <c r="G15" s="48"/>
      <c r="H15" s="48"/>
      <c r="I15" s="48"/>
      <c r="J15" s="48"/>
      <c r="K15" s="48"/>
      <c r="L15" s="48"/>
      <c r="M15" s="48"/>
      <c r="N15" s="54"/>
      <c r="O15" s="54"/>
      <c r="P15" s="54"/>
    </row>
    <row r="16" spans="1:16" x14ac:dyDescent="0.2">
      <c r="A16" s="40" t="s">
        <v>144</v>
      </c>
      <c r="B16" s="48" t="s">
        <v>331</v>
      </c>
      <c r="C16" s="48"/>
      <c r="D16" s="48"/>
      <c r="E16" s="48"/>
      <c r="F16" s="48"/>
      <c r="G16" s="48"/>
      <c r="H16" s="48"/>
      <c r="I16" s="48"/>
      <c r="J16" s="48"/>
      <c r="K16" s="48"/>
      <c r="L16" s="48"/>
      <c r="M16" s="48"/>
      <c r="N16" s="54"/>
      <c r="O16" s="54"/>
      <c r="P16" s="54"/>
    </row>
    <row r="17" spans="1:16" x14ac:dyDescent="0.2">
      <c r="A17" s="41" t="s">
        <v>477</v>
      </c>
      <c r="B17" s="48"/>
      <c r="C17" s="48"/>
      <c r="D17" s="48"/>
      <c r="E17" s="48"/>
      <c r="F17" s="48"/>
      <c r="G17" s="48"/>
      <c r="H17" s="48"/>
      <c r="I17" s="48"/>
      <c r="J17" s="48"/>
      <c r="K17" s="48"/>
      <c r="L17" s="48"/>
      <c r="M17" s="48"/>
      <c r="N17" s="54"/>
      <c r="O17" s="54"/>
      <c r="P17" s="54"/>
    </row>
    <row r="18" spans="1:16" x14ac:dyDescent="0.2">
      <c r="A18" s="40" t="s">
        <v>146</v>
      </c>
      <c r="B18" s="50">
        <v>46163</v>
      </c>
      <c r="C18" s="49"/>
      <c r="D18" s="49"/>
      <c r="E18" s="49"/>
      <c r="F18" s="49"/>
      <c r="G18" s="49"/>
      <c r="H18" s="49"/>
      <c r="I18" s="49"/>
      <c r="J18" s="49"/>
      <c r="K18" s="49"/>
      <c r="L18" s="49"/>
      <c r="M18" s="49"/>
      <c r="N18" s="54"/>
      <c r="O18" s="54"/>
      <c r="P18" s="54"/>
    </row>
    <row r="19" spans="1:16" x14ac:dyDescent="0.2">
      <c r="A19" s="40" t="s">
        <v>147</v>
      </c>
      <c r="B19" s="50">
        <v>46161</v>
      </c>
      <c r="C19" s="48"/>
      <c r="D19" s="48"/>
      <c r="E19" s="48"/>
      <c r="F19" s="48"/>
      <c r="G19" s="48"/>
      <c r="H19" s="48"/>
      <c r="I19" s="48"/>
      <c r="J19" s="48"/>
      <c r="K19" s="48"/>
      <c r="L19" s="48"/>
      <c r="M19" s="48"/>
      <c r="N19" s="54"/>
      <c r="O19" s="54"/>
      <c r="P19" s="54"/>
    </row>
    <row r="20" spans="1:16" x14ac:dyDescent="0.2">
      <c r="A20" s="40" t="s">
        <v>148</v>
      </c>
      <c r="B20" s="48" t="s">
        <v>156</v>
      </c>
      <c r="C20" s="48"/>
      <c r="D20" s="48"/>
      <c r="E20" s="48"/>
      <c r="F20" s="48"/>
      <c r="G20" s="48"/>
      <c r="H20" s="48"/>
      <c r="I20" s="48"/>
      <c r="J20" s="48"/>
      <c r="K20" s="48"/>
      <c r="L20" s="48"/>
      <c r="M20" s="48"/>
      <c r="N20" s="54"/>
      <c r="O20" s="54"/>
      <c r="P20" s="54"/>
    </row>
    <row r="21" spans="1:16" x14ac:dyDescent="0.2">
      <c r="A21" s="40" t="s">
        <v>478</v>
      </c>
      <c r="B21" s="48" t="s">
        <v>73</v>
      </c>
      <c r="C21" s="48"/>
      <c r="D21" s="48"/>
      <c r="E21" s="48"/>
      <c r="F21" s="48"/>
      <c r="G21" s="48"/>
      <c r="H21" s="48"/>
      <c r="I21" s="48"/>
      <c r="J21" s="48"/>
      <c r="K21" s="48"/>
      <c r="L21" s="48"/>
      <c r="M21" s="48"/>
      <c r="N21" s="54"/>
      <c r="O21" s="54"/>
      <c r="P21" s="54"/>
    </row>
    <row r="23" spans="1:16" x14ac:dyDescent="0.2">
      <c r="A23" s="23" t="str">
        <f>HYPERLINK("#'Factor List'!A1", "Back to Factor List")</f>
        <v>Back to Factor List</v>
      </c>
      <c r="B23" s="23" t="str">
        <f>HYPERLINK("#'Assumptions'!A1", "Assumptions")</f>
        <v>Assumptions</v>
      </c>
    </row>
    <row r="26" spans="1:16" s="61" customFormat="1" x14ac:dyDescent="0.2">
      <c r="A26" s="60" t="s">
        <v>504</v>
      </c>
      <c r="B26" s="60">
        <v>0</v>
      </c>
      <c r="C26" s="60">
        <v>1</v>
      </c>
      <c r="D26" s="60">
        <v>2</v>
      </c>
      <c r="E26" s="60">
        <v>3</v>
      </c>
      <c r="F26" s="60">
        <v>4</v>
      </c>
      <c r="G26" s="60">
        <v>5</v>
      </c>
      <c r="H26" s="60">
        <v>6</v>
      </c>
      <c r="I26" s="60">
        <v>7</v>
      </c>
      <c r="J26" s="60">
        <v>8</v>
      </c>
      <c r="K26" s="60">
        <v>9</v>
      </c>
      <c r="L26" s="60">
        <v>10</v>
      </c>
      <c r="M26" s="60">
        <v>11</v>
      </c>
      <c r="N26" s="60">
        <v>12</v>
      </c>
      <c r="O26" s="60">
        <v>13</v>
      </c>
      <c r="P26" s="60">
        <v>14</v>
      </c>
    </row>
    <row r="27" spans="1:16" x14ac:dyDescent="0.2">
      <c r="A27" s="43">
        <v>0</v>
      </c>
      <c r="B27" s="45">
        <v>1</v>
      </c>
      <c r="C27" s="45">
        <v>0.94299999999999995</v>
      </c>
      <c r="D27" s="45">
        <v>0.89100000000000001</v>
      </c>
      <c r="E27" s="45">
        <v>0.84299999999999997</v>
      </c>
      <c r="F27" s="45">
        <v>0.8</v>
      </c>
      <c r="G27" s="45">
        <v>0.76</v>
      </c>
      <c r="H27" s="45">
        <v>0.72299999999999998</v>
      </c>
      <c r="I27" s="45">
        <v>0.68899999999999995</v>
      </c>
      <c r="J27" s="45">
        <v>0.65800000000000003</v>
      </c>
      <c r="K27" s="45">
        <v>0.628</v>
      </c>
      <c r="L27" s="45">
        <v>0.60099999999999998</v>
      </c>
      <c r="M27" s="45">
        <v>0.57599999999999996</v>
      </c>
      <c r="N27" s="45">
        <v>0.55200000000000005</v>
      </c>
      <c r="O27" s="45">
        <v>0.53</v>
      </c>
      <c r="P27" s="45">
        <v>0.51</v>
      </c>
    </row>
    <row r="28" spans="1:16" x14ac:dyDescent="0.2">
      <c r="A28" s="43">
        <v>1</v>
      </c>
      <c r="B28" s="45">
        <v>0.995</v>
      </c>
      <c r="C28" s="45">
        <v>0.93799999999999994</v>
      </c>
      <c r="D28" s="45">
        <v>0.88700000000000001</v>
      </c>
      <c r="E28" s="45">
        <v>0.84</v>
      </c>
      <c r="F28" s="45">
        <v>0.79600000000000004</v>
      </c>
      <c r="G28" s="45">
        <v>0.75700000000000001</v>
      </c>
      <c r="H28" s="45">
        <v>0.72</v>
      </c>
      <c r="I28" s="45">
        <v>0.68600000000000005</v>
      </c>
      <c r="J28" s="45">
        <v>0.65500000000000003</v>
      </c>
      <c r="K28" s="45">
        <v>0.626</v>
      </c>
      <c r="L28" s="45">
        <v>0.59899999999999998</v>
      </c>
      <c r="M28" s="45">
        <v>0.57399999999999995</v>
      </c>
      <c r="N28" s="45">
        <v>0.55000000000000004</v>
      </c>
      <c r="O28" s="45">
        <v>0.52900000000000003</v>
      </c>
      <c r="P28" s="45"/>
    </row>
    <row r="29" spans="1:16" x14ac:dyDescent="0.2">
      <c r="A29" s="43">
        <v>2</v>
      </c>
      <c r="B29" s="45">
        <v>0.99</v>
      </c>
      <c r="C29" s="45">
        <v>0.93400000000000005</v>
      </c>
      <c r="D29" s="45">
        <v>0.88300000000000001</v>
      </c>
      <c r="E29" s="45">
        <v>0.83599999999999997</v>
      </c>
      <c r="F29" s="45">
        <v>0.79300000000000004</v>
      </c>
      <c r="G29" s="45">
        <v>0.754</v>
      </c>
      <c r="H29" s="45">
        <v>0.71699999999999997</v>
      </c>
      <c r="I29" s="45">
        <v>0.68400000000000005</v>
      </c>
      <c r="J29" s="45">
        <v>0.65300000000000002</v>
      </c>
      <c r="K29" s="45">
        <v>0.624</v>
      </c>
      <c r="L29" s="45">
        <v>0.59699999999999998</v>
      </c>
      <c r="M29" s="45">
        <v>0.57199999999999995</v>
      </c>
      <c r="N29" s="45">
        <v>0.54900000000000004</v>
      </c>
      <c r="O29" s="45">
        <v>0.52700000000000002</v>
      </c>
      <c r="P29" s="45"/>
    </row>
    <row r="30" spans="1:16" x14ac:dyDescent="0.2">
      <c r="A30" s="43">
        <v>3</v>
      </c>
      <c r="B30" s="45">
        <v>0.98599999999999999</v>
      </c>
      <c r="C30" s="45">
        <v>0.93</v>
      </c>
      <c r="D30" s="45">
        <v>0.879</v>
      </c>
      <c r="E30" s="45">
        <v>0.83199999999999996</v>
      </c>
      <c r="F30" s="45">
        <v>0.79</v>
      </c>
      <c r="G30" s="45">
        <v>0.751</v>
      </c>
      <c r="H30" s="45">
        <v>0.71499999999999997</v>
      </c>
      <c r="I30" s="45">
        <v>0.68100000000000005</v>
      </c>
      <c r="J30" s="45">
        <v>0.65</v>
      </c>
      <c r="K30" s="45">
        <v>0.622</v>
      </c>
      <c r="L30" s="45">
        <v>0.59499999999999997</v>
      </c>
      <c r="M30" s="45">
        <v>0.56999999999999995</v>
      </c>
      <c r="N30" s="45">
        <v>0.54700000000000004</v>
      </c>
      <c r="O30" s="45">
        <v>0.52500000000000002</v>
      </c>
      <c r="P30" s="45"/>
    </row>
    <row r="31" spans="1:16" x14ac:dyDescent="0.2">
      <c r="A31" s="43">
        <v>4</v>
      </c>
      <c r="B31" s="45">
        <v>0.98099999999999998</v>
      </c>
      <c r="C31" s="45">
        <v>0.92500000000000004</v>
      </c>
      <c r="D31" s="45">
        <v>0.875</v>
      </c>
      <c r="E31" s="45">
        <v>0.82899999999999996</v>
      </c>
      <c r="F31" s="45">
        <v>0.78600000000000003</v>
      </c>
      <c r="G31" s="45">
        <v>0.748</v>
      </c>
      <c r="H31" s="45">
        <v>0.71199999999999997</v>
      </c>
      <c r="I31" s="45">
        <v>0.67900000000000005</v>
      </c>
      <c r="J31" s="45">
        <v>0.64800000000000002</v>
      </c>
      <c r="K31" s="45">
        <v>0.61899999999999999</v>
      </c>
      <c r="L31" s="45">
        <v>0.59299999999999997</v>
      </c>
      <c r="M31" s="45">
        <v>0.56799999999999995</v>
      </c>
      <c r="N31" s="45">
        <v>0.54500000000000004</v>
      </c>
      <c r="O31" s="45">
        <v>0.52400000000000002</v>
      </c>
      <c r="P31" s="45"/>
    </row>
    <row r="32" spans="1:16" x14ac:dyDescent="0.2">
      <c r="A32" s="43">
        <v>5</v>
      </c>
      <c r="B32" s="45">
        <v>0.97599999999999998</v>
      </c>
      <c r="C32" s="45">
        <v>0.92100000000000004</v>
      </c>
      <c r="D32" s="45">
        <v>0.871</v>
      </c>
      <c r="E32" s="45">
        <v>0.82499999999999996</v>
      </c>
      <c r="F32" s="45">
        <v>0.78300000000000003</v>
      </c>
      <c r="G32" s="45">
        <v>0.74399999999999999</v>
      </c>
      <c r="H32" s="45">
        <v>0.70899999999999996</v>
      </c>
      <c r="I32" s="45">
        <v>0.67600000000000005</v>
      </c>
      <c r="J32" s="45">
        <v>0.64500000000000002</v>
      </c>
      <c r="K32" s="45">
        <v>0.61699999999999999</v>
      </c>
      <c r="L32" s="45">
        <v>0.59099999999999997</v>
      </c>
      <c r="M32" s="45">
        <v>0.56599999999999995</v>
      </c>
      <c r="N32" s="45">
        <v>0.54300000000000004</v>
      </c>
      <c r="O32" s="45">
        <v>0.52200000000000002</v>
      </c>
      <c r="P32" s="45"/>
    </row>
    <row r="33" spans="1:16" x14ac:dyDescent="0.2">
      <c r="A33" s="43">
        <v>6</v>
      </c>
      <c r="B33" s="45">
        <v>0.97099999999999997</v>
      </c>
      <c r="C33" s="45">
        <v>0.91700000000000004</v>
      </c>
      <c r="D33" s="45">
        <v>0.86699999999999999</v>
      </c>
      <c r="E33" s="45">
        <v>0.82199999999999995</v>
      </c>
      <c r="F33" s="45">
        <v>0.78</v>
      </c>
      <c r="G33" s="45">
        <v>0.74099999999999999</v>
      </c>
      <c r="H33" s="45">
        <v>0.70599999999999996</v>
      </c>
      <c r="I33" s="45">
        <v>0.67300000000000004</v>
      </c>
      <c r="J33" s="45">
        <v>0.64300000000000002</v>
      </c>
      <c r="K33" s="45">
        <v>0.61499999999999999</v>
      </c>
      <c r="L33" s="45">
        <v>0.58799999999999997</v>
      </c>
      <c r="M33" s="45">
        <v>0.56399999999999995</v>
      </c>
      <c r="N33" s="45">
        <v>0.54100000000000004</v>
      </c>
      <c r="O33" s="45">
        <v>0.52</v>
      </c>
      <c r="P33" s="45"/>
    </row>
    <row r="34" spans="1:16" x14ac:dyDescent="0.2">
      <c r="A34" s="43">
        <v>7</v>
      </c>
      <c r="B34" s="45">
        <v>0.96699999999999997</v>
      </c>
      <c r="C34" s="45">
        <v>0.91200000000000003</v>
      </c>
      <c r="D34" s="45">
        <v>0.86299999999999999</v>
      </c>
      <c r="E34" s="45">
        <v>0.81799999999999995</v>
      </c>
      <c r="F34" s="45">
        <v>0.77600000000000002</v>
      </c>
      <c r="G34" s="45">
        <v>0.73799999999999999</v>
      </c>
      <c r="H34" s="45">
        <v>0.70299999999999996</v>
      </c>
      <c r="I34" s="45">
        <v>0.67100000000000004</v>
      </c>
      <c r="J34" s="45">
        <v>0.64100000000000001</v>
      </c>
      <c r="K34" s="45">
        <v>0.61199999999999999</v>
      </c>
      <c r="L34" s="45">
        <v>0.58599999999999997</v>
      </c>
      <c r="M34" s="45">
        <v>0.56200000000000006</v>
      </c>
      <c r="N34" s="45">
        <v>0.53900000000000003</v>
      </c>
      <c r="O34" s="45">
        <v>0.51800000000000002</v>
      </c>
      <c r="P34" s="45"/>
    </row>
    <row r="35" spans="1:16" x14ac:dyDescent="0.2">
      <c r="A35" s="43">
        <v>8</v>
      </c>
      <c r="B35" s="45">
        <v>0.96199999999999997</v>
      </c>
      <c r="C35" s="45">
        <v>0.90800000000000003</v>
      </c>
      <c r="D35" s="45">
        <v>0.85899999999999999</v>
      </c>
      <c r="E35" s="45">
        <v>0.81399999999999995</v>
      </c>
      <c r="F35" s="45">
        <v>0.77300000000000002</v>
      </c>
      <c r="G35" s="45">
        <v>0.73499999999999999</v>
      </c>
      <c r="H35" s="45">
        <v>0.7</v>
      </c>
      <c r="I35" s="45">
        <v>0.66800000000000004</v>
      </c>
      <c r="J35" s="45">
        <v>0.63800000000000001</v>
      </c>
      <c r="K35" s="45">
        <v>0.61</v>
      </c>
      <c r="L35" s="45">
        <v>0.58399999999999996</v>
      </c>
      <c r="M35" s="45">
        <v>0.56000000000000005</v>
      </c>
      <c r="N35" s="45">
        <v>0.53800000000000003</v>
      </c>
      <c r="O35" s="45">
        <v>0.51700000000000002</v>
      </c>
      <c r="P35" s="45"/>
    </row>
    <row r="36" spans="1:16" x14ac:dyDescent="0.2">
      <c r="A36" s="43">
        <v>9</v>
      </c>
      <c r="B36" s="45">
        <v>0.95699999999999996</v>
      </c>
      <c r="C36" s="45">
        <v>0.90400000000000003</v>
      </c>
      <c r="D36" s="45">
        <v>0.85499999999999998</v>
      </c>
      <c r="E36" s="45">
        <v>0.81100000000000005</v>
      </c>
      <c r="F36" s="45">
        <v>0.77</v>
      </c>
      <c r="G36" s="45">
        <v>0.73199999999999998</v>
      </c>
      <c r="H36" s="45">
        <v>0.69799999999999995</v>
      </c>
      <c r="I36" s="45">
        <v>0.66500000000000004</v>
      </c>
      <c r="J36" s="45">
        <v>0.63600000000000001</v>
      </c>
      <c r="K36" s="45">
        <v>0.60799999999999998</v>
      </c>
      <c r="L36" s="45">
        <v>0.58199999999999996</v>
      </c>
      <c r="M36" s="45">
        <v>0.55800000000000005</v>
      </c>
      <c r="N36" s="45">
        <v>0.53600000000000003</v>
      </c>
      <c r="O36" s="45">
        <v>0.51500000000000001</v>
      </c>
      <c r="P36" s="45"/>
    </row>
    <row r="37" spans="1:16" x14ac:dyDescent="0.2">
      <c r="A37" s="43">
        <v>10</v>
      </c>
      <c r="B37" s="45">
        <v>0.95199999999999996</v>
      </c>
      <c r="C37" s="45">
        <v>0.89900000000000002</v>
      </c>
      <c r="D37" s="45">
        <v>0.85099999999999998</v>
      </c>
      <c r="E37" s="45">
        <v>0.80700000000000005</v>
      </c>
      <c r="F37" s="45">
        <v>0.76700000000000002</v>
      </c>
      <c r="G37" s="45">
        <v>0.72899999999999998</v>
      </c>
      <c r="H37" s="45">
        <v>0.69499999999999995</v>
      </c>
      <c r="I37" s="45">
        <v>0.66300000000000003</v>
      </c>
      <c r="J37" s="45">
        <v>0.63300000000000001</v>
      </c>
      <c r="K37" s="45">
        <v>0.60599999999999998</v>
      </c>
      <c r="L37" s="45">
        <v>0.57999999999999996</v>
      </c>
      <c r="M37" s="45">
        <v>0.55600000000000005</v>
      </c>
      <c r="N37" s="45">
        <v>0.53400000000000003</v>
      </c>
      <c r="O37" s="45">
        <v>0.51300000000000001</v>
      </c>
      <c r="P37" s="45"/>
    </row>
    <row r="38" spans="1:16" x14ac:dyDescent="0.2">
      <c r="A38" s="43">
        <v>11</v>
      </c>
      <c r="B38" s="45">
        <v>0.94799999999999995</v>
      </c>
      <c r="C38" s="45">
        <v>0.89500000000000002</v>
      </c>
      <c r="D38" s="45">
        <v>0.84699999999999998</v>
      </c>
      <c r="E38" s="45">
        <v>0.80300000000000005</v>
      </c>
      <c r="F38" s="45">
        <v>0.76300000000000001</v>
      </c>
      <c r="G38" s="45">
        <v>0.72599999999999998</v>
      </c>
      <c r="H38" s="45">
        <v>0.69199999999999995</v>
      </c>
      <c r="I38" s="45">
        <v>0.66</v>
      </c>
      <c r="J38" s="45">
        <v>0.63100000000000001</v>
      </c>
      <c r="K38" s="45">
        <v>0.60299999999999998</v>
      </c>
      <c r="L38" s="45">
        <v>0.57799999999999996</v>
      </c>
      <c r="M38" s="45">
        <v>0.55400000000000005</v>
      </c>
      <c r="N38" s="45">
        <v>0.53200000000000003</v>
      </c>
      <c r="O38" s="45">
        <v>0.51200000000000001</v>
      </c>
      <c r="P38" s="45"/>
    </row>
  </sheetData>
  <sheetProtection algorithmName="SHA-512" hashValue="3fW+b6wm4rpq8wLjfEQpgaFUR97iSxxGN3OOlcnnfsrWBh9xwNgzugGdOJEVXGrnTKxbgOYs73xfcGSwfDWKjw==" saltValue="fywMtUoLZKmcel8HMK6AWA==" spinCount="100000" sheet="1" objects="1" scenarios="1"/>
  <conditionalFormatting sqref="A6:A21">
    <cfRule type="expression" dxfId="483" priority="11" stopIfTrue="1">
      <formula>MOD(ROW(),2)=0</formula>
    </cfRule>
    <cfRule type="expression" dxfId="482" priority="12" stopIfTrue="1">
      <formula>MOD(ROW(),2)&lt;&gt;0</formula>
    </cfRule>
  </conditionalFormatting>
  <conditionalFormatting sqref="B6:P18 B20:P21 C19:P19">
    <cfRule type="expression" dxfId="481" priority="13" stopIfTrue="1">
      <formula>MOD(ROW(),2)=0</formula>
    </cfRule>
    <cfRule type="expression" dxfId="480" priority="14" stopIfTrue="1">
      <formula>MOD(ROW(),2)&lt;&gt;0</formula>
    </cfRule>
  </conditionalFormatting>
  <conditionalFormatting sqref="A26:A38">
    <cfRule type="expression" dxfId="479" priority="15" stopIfTrue="1">
      <formula>MOD(ROW(),2)=0</formula>
    </cfRule>
    <cfRule type="expression" dxfId="478" priority="16" stopIfTrue="1">
      <formula>MOD(ROW(),2)&lt;&gt;0</formula>
    </cfRule>
  </conditionalFormatting>
  <conditionalFormatting sqref="B26:P38">
    <cfRule type="expression" dxfId="477" priority="17" stopIfTrue="1">
      <formula>MOD(ROW(),2)=0</formula>
    </cfRule>
    <cfRule type="expression" dxfId="476" priority="18" stopIfTrue="1">
      <formula>MOD(ROW(),2)&lt;&gt;0</formula>
    </cfRule>
  </conditionalFormatting>
  <conditionalFormatting sqref="B19">
    <cfRule type="expression" dxfId="475" priority="1" stopIfTrue="1">
      <formula>MOD(ROW(),2)=0</formula>
    </cfRule>
    <cfRule type="expression" dxfId="474" priority="2" stopIfTrue="1">
      <formula>MOD(ROW(),2)&lt;&gt;0</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E8B52-C788-4C46-B5B7-303007C4B686}">
  <sheetPr codeName="Sheet9"/>
  <dimension ref="A1:C6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x-201</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157</v>
      </c>
      <c r="C10" s="48"/>
    </row>
    <row r="11" spans="1:3" x14ac:dyDescent="0.2">
      <c r="A11" s="40" t="s">
        <v>139</v>
      </c>
      <c r="B11" s="48" t="s">
        <v>152</v>
      </c>
      <c r="C11" s="48"/>
    </row>
    <row r="12" spans="1:3" x14ac:dyDescent="0.2">
      <c r="A12" s="40" t="s">
        <v>140</v>
      </c>
      <c r="B12" s="48" t="s">
        <v>153</v>
      </c>
      <c r="C12" s="48"/>
    </row>
    <row r="13" spans="1:3" x14ac:dyDescent="0.2">
      <c r="A13" s="40" t="s">
        <v>475</v>
      </c>
      <c r="B13" s="48">
        <v>2</v>
      </c>
      <c r="C13" s="48"/>
    </row>
    <row r="14" spans="1:3" x14ac:dyDescent="0.2">
      <c r="A14" s="40" t="s">
        <v>142</v>
      </c>
      <c r="B14" s="48">
        <v>201</v>
      </c>
      <c r="C14" s="48"/>
    </row>
    <row r="15" spans="1:3" x14ac:dyDescent="0.2">
      <c r="A15" s="40" t="s">
        <v>476</v>
      </c>
      <c r="B15" s="48" t="s">
        <v>159</v>
      </c>
      <c r="C15" s="48"/>
    </row>
    <row r="16" spans="1:3" ht="25.5" x14ac:dyDescent="0.2">
      <c r="A16" s="40" t="s">
        <v>144</v>
      </c>
      <c r="B16" s="48" t="s">
        <v>160</v>
      </c>
      <c r="C16" s="48"/>
    </row>
    <row r="17" spans="1:3" x14ac:dyDescent="0.2">
      <c r="A17" s="41" t="s">
        <v>477</v>
      </c>
      <c r="B17" s="48"/>
      <c r="C17" s="48"/>
    </row>
    <row r="18" spans="1:3" x14ac:dyDescent="0.2">
      <c r="A18" s="40" t="s">
        <v>146</v>
      </c>
      <c r="B18" s="50">
        <v>45169</v>
      </c>
      <c r="C18" s="50"/>
    </row>
    <row r="19" spans="1:3" x14ac:dyDescent="0.2">
      <c r="A19" s="40" t="s">
        <v>147</v>
      </c>
      <c r="B19" s="50">
        <v>45200</v>
      </c>
      <c r="C19" s="50"/>
    </row>
    <row r="20" spans="1:3" x14ac:dyDescent="0.2">
      <c r="A20" s="40" t="s">
        <v>148</v>
      </c>
      <c r="B20" s="48" t="s">
        <v>156</v>
      </c>
      <c r="C20" s="48"/>
    </row>
    <row r="21" spans="1:3" x14ac:dyDescent="0.2">
      <c r="A21" s="40" t="s">
        <v>478</v>
      </c>
      <c r="B21" s="48" t="s">
        <v>74</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18</v>
      </c>
      <c r="B27" s="44">
        <v>11.7</v>
      </c>
      <c r="C27" s="44">
        <v>1.37</v>
      </c>
    </row>
    <row r="28" spans="1:3" x14ac:dyDescent="0.2">
      <c r="A28" s="43">
        <v>19</v>
      </c>
      <c r="B28" s="44">
        <v>11.87</v>
      </c>
      <c r="C28" s="44">
        <v>1.39</v>
      </c>
    </row>
    <row r="29" spans="1:3" x14ac:dyDescent="0.2">
      <c r="A29" s="43">
        <v>20</v>
      </c>
      <c r="B29" s="44">
        <v>12.05</v>
      </c>
      <c r="C29" s="44">
        <v>1.41</v>
      </c>
    </row>
    <row r="30" spans="1:3" x14ac:dyDescent="0.2">
      <c r="A30" s="43">
        <v>21</v>
      </c>
      <c r="B30" s="44">
        <v>12.23</v>
      </c>
      <c r="C30" s="44">
        <v>1.44</v>
      </c>
    </row>
    <row r="31" spans="1:3" x14ac:dyDescent="0.2">
      <c r="A31" s="43">
        <v>22</v>
      </c>
      <c r="B31" s="44">
        <v>12.41</v>
      </c>
      <c r="C31" s="44">
        <v>1.46</v>
      </c>
    </row>
    <row r="32" spans="1:3" x14ac:dyDescent="0.2">
      <c r="A32" s="43">
        <v>23</v>
      </c>
      <c r="B32" s="44">
        <v>12.6</v>
      </c>
      <c r="C32" s="44">
        <v>1.48</v>
      </c>
    </row>
    <row r="33" spans="1:3" x14ac:dyDescent="0.2">
      <c r="A33" s="43">
        <v>24</v>
      </c>
      <c r="B33" s="44">
        <v>12.79</v>
      </c>
      <c r="C33" s="44">
        <v>1.5</v>
      </c>
    </row>
    <row r="34" spans="1:3" x14ac:dyDescent="0.2">
      <c r="A34" s="43">
        <v>25</v>
      </c>
      <c r="B34" s="44">
        <v>12.98</v>
      </c>
      <c r="C34" s="44">
        <v>1.52</v>
      </c>
    </row>
    <row r="35" spans="1:3" x14ac:dyDescent="0.2">
      <c r="A35" s="43">
        <v>26</v>
      </c>
      <c r="B35" s="44">
        <v>13.17</v>
      </c>
      <c r="C35" s="44">
        <v>1.55</v>
      </c>
    </row>
    <row r="36" spans="1:3" x14ac:dyDescent="0.2">
      <c r="A36" s="43">
        <v>27</v>
      </c>
      <c r="B36" s="44">
        <v>13.37</v>
      </c>
      <c r="C36" s="44">
        <v>1.57</v>
      </c>
    </row>
    <row r="37" spans="1:3" x14ac:dyDescent="0.2">
      <c r="A37" s="43">
        <v>28</v>
      </c>
      <c r="B37" s="44">
        <v>13.57</v>
      </c>
      <c r="C37" s="44">
        <v>1.59</v>
      </c>
    </row>
    <row r="38" spans="1:3" x14ac:dyDescent="0.2">
      <c r="A38" s="43">
        <v>29</v>
      </c>
      <c r="B38" s="44">
        <v>13.78</v>
      </c>
      <c r="C38" s="44">
        <v>1.62</v>
      </c>
    </row>
    <row r="39" spans="1:3" x14ac:dyDescent="0.2">
      <c r="A39" s="43">
        <v>30</v>
      </c>
      <c r="B39" s="44">
        <v>13.98</v>
      </c>
      <c r="C39" s="44">
        <v>1.64</v>
      </c>
    </row>
    <row r="40" spans="1:3" x14ac:dyDescent="0.2">
      <c r="A40" s="43">
        <v>31</v>
      </c>
      <c r="B40" s="44">
        <v>14.19</v>
      </c>
      <c r="C40" s="44">
        <v>1.66</v>
      </c>
    </row>
    <row r="41" spans="1:3" x14ac:dyDescent="0.2">
      <c r="A41" s="43">
        <v>32</v>
      </c>
      <c r="B41" s="44">
        <v>14.41</v>
      </c>
      <c r="C41" s="44">
        <v>1.68</v>
      </c>
    </row>
    <row r="42" spans="1:3" x14ac:dyDescent="0.2">
      <c r="A42" s="43">
        <v>33</v>
      </c>
      <c r="B42" s="44">
        <v>14.63</v>
      </c>
      <c r="C42" s="44">
        <v>1.71</v>
      </c>
    </row>
    <row r="43" spans="1:3" x14ac:dyDescent="0.2">
      <c r="A43" s="43">
        <v>34</v>
      </c>
      <c r="B43" s="44">
        <v>14.85</v>
      </c>
      <c r="C43" s="44">
        <v>1.73</v>
      </c>
    </row>
    <row r="44" spans="1:3" x14ac:dyDescent="0.2">
      <c r="A44" s="43">
        <v>35</v>
      </c>
      <c r="B44" s="44">
        <v>15.07</v>
      </c>
      <c r="C44" s="44">
        <v>1.75</v>
      </c>
    </row>
    <row r="45" spans="1:3" x14ac:dyDescent="0.2">
      <c r="A45" s="43">
        <v>36</v>
      </c>
      <c r="B45" s="44">
        <v>15.3</v>
      </c>
      <c r="C45" s="44">
        <v>1.77</v>
      </c>
    </row>
    <row r="46" spans="1:3" x14ac:dyDescent="0.2">
      <c r="A46" s="43">
        <v>37</v>
      </c>
      <c r="B46" s="44">
        <v>15.53</v>
      </c>
      <c r="C46" s="44">
        <v>1.79</v>
      </c>
    </row>
    <row r="47" spans="1:3" x14ac:dyDescent="0.2">
      <c r="A47" s="43">
        <v>38</v>
      </c>
      <c r="B47" s="44">
        <v>15.77</v>
      </c>
      <c r="C47" s="44">
        <v>1.81</v>
      </c>
    </row>
    <row r="48" spans="1:3" x14ac:dyDescent="0.2">
      <c r="A48" s="43">
        <v>39</v>
      </c>
      <c r="B48" s="44">
        <v>16.010000000000002</v>
      </c>
      <c r="C48" s="44">
        <v>1.83</v>
      </c>
    </row>
    <row r="49" spans="1:3" x14ac:dyDescent="0.2">
      <c r="A49" s="43">
        <v>40</v>
      </c>
      <c r="B49" s="44">
        <v>16.25</v>
      </c>
      <c r="C49" s="44">
        <v>1.85</v>
      </c>
    </row>
    <row r="50" spans="1:3" x14ac:dyDescent="0.2">
      <c r="A50" s="43">
        <v>41</v>
      </c>
      <c r="B50" s="44">
        <v>16.5</v>
      </c>
      <c r="C50" s="44">
        <v>1.87</v>
      </c>
    </row>
    <row r="51" spans="1:3" x14ac:dyDescent="0.2">
      <c r="A51" s="43">
        <v>42</v>
      </c>
      <c r="B51" s="44">
        <v>16.75</v>
      </c>
      <c r="C51" s="44">
        <v>1.89</v>
      </c>
    </row>
    <row r="52" spans="1:3" x14ac:dyDescent="0.2">
      <c r="A52" s="43">
        <v>43</v>
      </c>
      <c r="B52" s="44">
        <v>17.010000000000002</v>
      </c>
      <c r="C52" s="44">
        <v>1.91</v>
      </c>
    </row>
    <row r="53" spans="1:3" x14ac:dyDescent="0.2">
      <c r="A53" s="43">
        <v>44</v>
      </c>
      <c r="B53" s="44">
        <v>17.27</v>
      </c>
      <c r="C53" s="44">
        <v>1.93</v>
      </c>
    </row>
    <row r="54" spans="1:3" x14ac:dyDescent="0.2">
      <c r="A54" s="43">
        <v>45</v>
      </c>
      <c r="B54" s="44">
        <v>17.54</v>
      </c>
      <c r="C54" s="44">
        <v>1.95</v>
      </c>
    </row>
    <row r="55" spans="1:3" x14ac:dyDescent="0.2">
      <c r="A55" s="43">
        <v>46</v>
      </c>
      <c r="B55" s="44">
        <v>17.809999999999999</v>
      </c>
      <c r="C55" s="44">
        <v>1.97</v>
      </c>
    </row>
    <row r="56" spans="1:3" x14ac:dyDescent="0.2">
      <c r="A56" s="43">
        <v>47</v>
      </c>
      <c r="B56" s="44">
        <v>18.09</v>
      </c>
      <c r="C56" s="44">
        <v>1.98</v>
      </c>
    </row>
    <row r="57" spans="1:3" x14ac:dyDescent="0.2">
      <c r="A57" s="43">
        <v>48</v>
      </c>
      <c r="B57" s="44">
        <v>18.38</v>
      </c>
      <c r="C57" s="44">
        <v>2</v>
      </c>
    </row>
    <row r="58" spans="1:3" x14ac:dyDescent="0.2">
      <c r="A58" s="43">
        <v>49</v>
      </c>
      <c r="B58" s="44">
        <v>18.670000000000002</v>
      </c>
      <c r="C58" s="44">
        <v>2.02</v>
      </c>
    </row>
    <row r="59" spans="1:3" x14ac:dyDescent="0.2">
      <c r="A59" s="43">
        <v>50</v>
      </c>
      <c r="B59" s="44">
        <v>18.96</v>
      </c>
      <c r="C59" s="44">
        <v>2.0299999999999998</v>
      </c>
    </row>
    <row r="60" spans="1:3" x14ac:dyDescent="0.2">
      <c r="A60" s="43">
        <v>51</v>
      </c>
      <c r="B60" s="44">
        <v>19.27</v>
      </c>
      <c r="C60" s="44">
        <v>2.04</v>
      </c>
    </row>
    <row r="61" spans="1:3" x14ac:dyDescent="0.2">
      <c r="A61" s="43">
        <v>52</v>
      </c>
      <c r="B61" s="44">
        <v>19.579999999999998</v>
      </c>
      <c r="C61" s="44">
        <v>2.06</v>
      </c>
    </row>
    <row r="62" spans="1:3" x14ac:dyDescent="0.2">
      <c r="A62" s="43">
        <v>53</v>
      </c>
      <c r="B62" s="44">
        <v>19.89</v>
      </c>
      <c r="C62" s="44">
        <v>2.0699999999999998</v>
      </c>
    </row>
    <row r="63" spans="1:3" x14ac:dyDescent="0.2">
      <c r="A63" s="43">
        <v>54</v>
      </c>
      <c r="B63" s="44">
        <v>20.22</v>
      </c>
      <c r="C63" s="44">
        <v>2.08</v>
      </c>
    </row>
    <row r="64" spans="1:3" x14ac:dyDescent="0.2">
      <c r="A64" s="43">
        <v>55</v>
      </c>
      <c r="B64" s="44">
        <v>20.55</v>
      </c>
      <c r="C64" s="44">
        <v>2.09</v>
      </c>
    </row>
    <row r="65" spans="1:3" x14ac:dyDescent="0.2">
      <c r="A65" s="43">
        <v>56</v>
      </c>
      <c r="B65" s="44">
        <v>20.9</v>
      </c>
      <c r="C65" s="44">
        <v>2.1</v>
      </c>
    </row>
    <row r="66" spans="1:3" x14ac:dyDescent="0.2">
      <c r="A66" s="43">
        <v>57</v>
      </c>
      <c r="B66" s="44">
        <v>21.25</v>
      </c>
      <c r="C66" s="44">
        <v>2.1</v>
      </c>
    </row>
    <row r="67" spans="1:3" x14ac:dyDescent="0.2">
      <c r="A67" s="43">
        <v>58</v>
      </c>
      <c r="B67" s="44">
        <v>21.61</v>
      </c>
      <c r="C67" s="44">
        <v>2.11</v>
      </c>
    </row>
    <row r="68" spans="1:3" x14ac:dyDescent="0.2">
      <c r="A68" s="43">
        <v>59</v>
      </c>
      <c r="B68" s="44">
        <v>21.99</v>
      </c>
      <c r="C68" s="44">
        <v>2.11</v>
      </c>
    </row>
  </sheetData>
  <sheetProtection algorithmName="SHA-512" hashValue="6YAl/ftxATJYD3xcUw3ZzUduS+jlSEJ18X3GL370P51m94BW8ZnsZR3MsQ8/Oyjgu1tMGwzMAZEB3seIjHDYJg==" saltValue="cS0ashoCwQsKfIir/4BH6Q==" spinCount="100000" sheet="1" objects="1" scenarios="1"/>
  <conditionalFormatting sqref="A6:A21">
    <cfRule type="expression" dxfId="1215" priority="1" stopIfTrue="1">
      <formula>MOD(ROW(),2)=0</formula>
    </cfRule>
    <cfRule type="expression" dxfId="1214" priority="2" stopIfTrue="1">
      <formula>MOD(ROW(),2)&lt;&gt;0</formula>
    </cfRule>
  </conditionalFormatting>
  <conditionalFormatting sqref="B6:C21">
    <cfRule type="expression" dxfId="1213" priority="3" stopIfTrue="1">
      <formula>MOD(ROW(),2)=0</formula>
    </cfRule>
    <cfRule type="expression" dxfId="1212" priority="4" stopIfTrue="1">
      <formula>MOD(ROW(),2)&lt;&gt;0</formula>
    </cfRule>
  </conditionalFormatting>
  <conditionalFormatting sqref="A26:A68">
    <cfRule type="expression" dxfId="1211" priority="5" stopIfTrue="1">
      <formula>MOD(ROW(),2)=0</formula>
    </cfRule>
    <cfRule type="expression" dxfId="1210" priority="6" stopIfTrue="1">
      <formula>MOD(ROW(),2)&lt;&gt;0</formula>
    </cfRule>
  </conditionalFormatting>
  <conditionalFormatting sqref="B26:C68">
    <cfRule type="expression" dxfId="1209" priority="7" stopIfTrue="1">
      <formula>MOD(ROW(),2)=0</formula>
    </cfRule>
    <cfRule type="expression" dxfId="1208" priority="8" stopIfTrue="1">
      <formula>MOD(ROW(),2)&lt;&gt;0</formula>
    </cfRule>
  </conditionalFormatting>
  <pageMargins left="0.7" right="0.7" top="0.75" bottom="0.75" header="0.3" footer="0.3"/>
  <tableParts count="1">
    <tablePart r:id="rId1"/>
  </tableParts>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DF92-3DC2-4B0B-913F-DD16CD82DDD3}">
  <sheetPr codeName="Sheet72"/>
  <dimension ref="A1:AY38"/>
  <sheetViews>
    <sheetView showGridLines="0" workbookViewId="0">
      <selection activeCell="A6" sqref="A6"/>
    </sheetView>
  </sheetViews>
  <sheetFormatPr defaultRowHeight="12.75" x14ac:dyDescent="0.2"/>
  <cols>
    <col min="1" max="1" width="31.7109375" customWidth="1"/>
    <col min="2" max="51" width="22.7109375" customWidth="1"/>
  </cols>
  <sheetData>
    <row r="1" spans="1:51" s="1" customFormat="1" ht="20.25" x14ac:dyDescent="0.3">
      <c r="A1" s="2" t="s">
        <v>0</v>
      </c>
    </row>
    <row r="2" spans="1:51" s="1" customFormat="1" ht="15.75" x14ac:dyDescent="0.25">
      <c r="A2" s="30" t="s">
        <v>1</v>
      </c>
      <c r="B2" s="3" t="str">
        <f>wb_title</f>
        <v>Police_EW - Consolidated Factor Spreadsheet</v>
      </c>
    </row>
    <row r="3" spans="1:51" s="1" customFormat="1" ht="15.75" x14ac:dyDescent="0.25">
      <c r="A3" s="30" t="s">
        <v>2</v>
      </c>
      <c r="B3" s="3" t="str">
        <f>TABLE_FACTOR_TYPE_1 &amp; " - x-" &amp; TABLE_SERIES_NUMBER_1</f>
        <v>Pension Debit - x-336</v>
      </c>
    </row>
    <row r="6" spans="1:51" x14ac:dyDescent="0.2">
      <c r="A6" s="40" t="s">
        <v>472</v>
      </c>
      <c r="B6" s="48" t="s">
        <v>473</v>
      </c>
      <c r="C6" s="48"/>
      <c r="D6" s="48"/>
      <c r="E6" s="48"/>
      <c r="F6" s="48"/>
      <c r="G6" s="48"/>
      <c r="H6" s="48"/>
      <c r="I6" s="48"/>
      <c r="J6" s="48"/>
      <c r="K6" s="48"/>
      <c r="L6" s="48"/>
      <c r="M6" s="48"/>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row>
    <row r="7" spans="1:51" x14ac:dyDescent="0.2">
      <c r="A7" s="40" t="s">
        <v>474</v>
      </c>
      <c r="B7" s="48" t="s">
        <v>31</v>
      </c>
      <c r="C7" s="48"/>
      <c r="D7" s="48"/>
      <c r="E7" s="48"/>
      <c r="F7" s="48"/>
      <c r="G7" s="48"/>
      <c r="H7" s="48"/>
      <c r="I7" s="48"/>
      <c r="J7" s="48"/>
      <c r="K7" s="48"/>
      <c r="L7" s="48"/>
      <c r="M7" s="48"/>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row>
    <row r="8" spans="1:51" x14ac:dyDescent="0.2">
      <c r="A8" s="40" t="s">
        <v>137</v>
      </c>
      <c r="B8" s="48">
        <v>2015</v>
      </c>
      <c r="C8" s="48"/>
      <c r="D8" s="48"/>
      <c r="E8" s="48"/>
      <c r="F8" s="48"/>
      <c r="G8" s="48"/>
      <c r="H8" s="48"/>
      <c r="I8" s="48"/>
      <c r="J8" s="48"/>
      <c r="K8" s="48"/>
      <c r="L8" s="48"/>
      <c r="M8" s="48"/>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c r="AP8" s="54"/>
      <c r="AQ8" s="54"/>
      <c r="AR8" s="54"/>
      <c r="AS8" s="54"/>
      <c r="AT8" s="54"/>
      <c r="AU8" s="54"/>
      <c r="AV8" s="54"/>
      <c r="AW8" s="54"/>
      <c r="AX8" s="54"/>
      <c r="AY8" s="54"/>
    </row>
    <row r="9" spans="1:51" x14ac:dyDescent="0.2">
      <c r="A9" s="40" t="s">
        <v>138</v>
      </c>
      <c r="B9" s="48" t="s">
        <v>285</v>
      </c>
      <c r="C9" s="48"/>
      <c r="D9" s="48"/>
      <c r="E9" s="48"/>
      <c r="F9" s="48"/>
      <c r="G9" s="48"/>
      <c r="H9" s="48"/>
      <c r="I9" s="48"/>
      <c r="J9" s="48"/>
      <c r="K9" s="48"/>
      <c r="L9" s="48"/>
      <c r="M9" s="48"/>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c r="AP9" s="54"/>
      <c r="AQ9" s="54"/>
      <c r="AR9" s="54"/>
      <c r="AS9" s="54"/>
      <c r="AT9" s="54"/>
      <c r="AU9" s="54"/>
      <c r="AV9" s="54"/>
      <c r="AW9" s="54"/>
      <c r="AX9" s="54"/>
      <c r="AY9" s="54"/>
    </row>
    <row r="10" spans="1:51" x14ac:dyDescent="0.2">
      <c r="A10" s="40" t="s">
        <v>6</v>
      </c>
      <c r="B10" s="48" t="s">
        <v>322</v>
      </c>
      <c r="C10" s="48"/>
      <c r="D10" s="48"/>
      <c r="E10" s="48"/>
      <c r="F10" s="48"/>
      <c r="G10" s="48"/>
      <c r="H10" s="48"/>
      <c r="I10" s="48"/>
      <c r="J10" s="48"/>
      <c r="K10" s="48"/>
      <c r="L10" s="48"/>
      <c r="M10" s="48"/>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c r="AP10" s="54"/>
      <c r="AQ10" s="54"/>
      <c r="AR10" s="54"/>
      <c r="AS10" s="54"/>
      <c r="AT10" s="54"/>
      <c r="AU10" s="54"/>
      <c r="AV10" s="54"/>
      <c r="AW10" s="54"/>
      <c r="AX10" s="54"/>
      <c r="AY10" s="54"/>
    </row>
    <row r="11" spans="1:51" x14ac:dyDescent="0.2">
      <c r="A11" s="40" t="s">
        <v>139</v>
      </c>
      <c r="B11" s="48" t="s">
        <v>176</v>
      </c>
      <c r="C11" s="48"/>
      <c r="D11" s="48"/>
      <c r="E11" s="48"/>
      <c r="F11" s="48"/>
      <c r="G11" s="48"/>
      <c r="H11" s="48"/>
      <c r="I11" s="48"/>
      <c r="J11" s="48"/>
      <c r="K11" s="48"/>
      <c r="L11" s="48"/>
      <c r="M11" s="48"/>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c r="AP11" s="54"/>
      <c r="AQ11" s="54"/>
      <c r="AR11" s="54"/>
      <c r="AS11" s="54"/>
      <c r="AT11" s="54"/>
      <c r="AU11" s="54"/>
      <c r="AV11" s="54"/>
      <c r="AW11" s="54"/>
      <c r="AX11" s="54"/>
      <c r="AY11" s="54"/>
    </row>
    <row r="12" spans="1:51" x14ac:dyDescent="0.2">
      <c r="A12" s="40" t="s">
        <v>140</v>
      </c>
      <c r="B12" s="48" t="s">
        <v>329</v>
      </c>
      <c r="C12" s="48"/>
      <c r="D12" s="48"/>
      <c r="E12" s="48"/>
      <c r="F12" s="48"/>
      <c r="G12" s="48"/>
      <c r="H12" s="48"/>
      <c r="I12" s="48"/>
      <c r="J12" s="48"/>
      <c r="K12" s="48"/>
      <c r="L12" s="48"/>
      <c r="M12" s="48"/>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c r="AP12" s="54"/>
      <c r="AQ12" s="54"/>
      <c r="AR12" s="54"/>
      <c r="AS12" s="54"/>
      <c r="AT12" s="54"/>
      <c r="AU12" s="54"/>
      <c r="AV12" s="54"/>
      <c r="AW12" s="54"/>
      <c r="AX12" s="54"/>
      <c r="AY12" s="54"/>
    </row>
    <row r="13" spans="1:51" x14ac:dyDescent="0.2">
      <c r="A13" s="40" t="s">
        <v>475</v>
      </c>
      <c r="B13" s="48">
        <v>0</v>
      </c>
      <c r="C13" s="48"/>
      <c r="D13" s="48"/>
      <c r="E13" s="48"/>
      <c r="F13" s="48"/>
      <c r="G13" s="48"/>
      <c r="H13" s="48"/>
      <c r="I13" s="48"/>
      <c r="J13" s="48"/>
      <c r="K13" s="48"/>
      <c r="L13" s="48"/>
      <c r="M13" s="48"/>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54"/>
      <c r="AT13" s="54"/>
      <c r="AU13" s="54"/>
      <c r="AV13" s="54"/>
      <c r="AW13" s="54"/>
      <c r="AX13" s="54"/>
      <c r="AY13" s="54"/>
    </row>
    <row r="14" spans="1:51" x14ac:dyDescent="0.2">
      <c r="A14" s="40" t="s">
        <v>142</v>
      </c>
      <c r="B14" s="48">
        <v>336</v>
      </c>
      <c r="C14" s="48"/>
      <c r="D14" s="48"/>
      <c r="E14" s="48"/>
      <c r="F14" s="48"/>
      <c r="G14" s="48"/>
      <c r="H14" s="48"/>
      <c r="I14" s="48"/>
      <c r="J14" s="48"/>
      <c r="K14" s="48"/>
      <c r="L14" s="48"/>
      <c r="M14" s="48"/>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c r="AP14" s="54"/>
      <c r="AQ14" s="54"/>
      <c r="AR14" s="54"/>
      <c r="AS14" s="54"/>
      <c r="AT14" s="54"/>
      <c r="AU14" s="54"/>
      <c r="AV14" s="54"/>
      <c r="AW14" s="54"/>
      <c r="AX14" s="54"/>
      <c r="AY14" s="54"/>
    </row>
    <row r="15" spans="1:51" x14ac:dyDescent="0.2">
      <c r="A15" s="40" t="s">
        <v>476</v>
      </c>
      <c r="B15" s="48">
        <v>336</v>
      </c>
      <c r="C15" s="48"/>
      <c r="D15" s="48"/>
      <c r="E15" s="48"/>
      <c r="F15" s="48"/>
      <c r="G15" s="48"/>
      <c r="H15" s="48"/>
      <c r="I15" s="48"/>
      <c r="J15" s="48"/>
      <c r="K15" s="48"/>
      <c r="L15" s="48"/>
      <c r="M15" s="48"/>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row>
    <row r="16" spans="1:51" x14ac:dyDescent="0.2">
      <c r="A16" s="40" t="s">
        <v>144</v>
      </c>
      <c r="B16" s="48" t="s">
        <v>333</v>
      </c>
      <c r="C16" s="48"/>
      <c r="D16" s="48"/>
      <c r="E16" s="48"/>
      <c r="F16" s="48"/>
      <c r="G16" s="48"/>
      <c r="H16" s="48"/>
      <c r="I16" s="48"/>
      <c r="J16" s="48"/>
      <c r="K16" s="48"/>
      <c r="L16" s="48"/>
      <c r="M16" s="48"/>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54"/>
      <c r="AT16" s="54"/>
      <c r="AU16" s="54"/>
      <c r="AV16" s="54"/>
      <c r="AW16" s="54"/>
      <c r="AX16" s="54"/>
      <c r="AY16" s="54"/>
    </row>
    <row r="17" spans="1:51" x14ac:dyDescent="0.2">
      <c r="A17" s="41" t="s">
        <v>477</v>
      </c>
      <c r="B17" s="48"/>
      <c r="C17" s="48"/>
      <c r="D17" s="48"/>
      <c r="E17" s="48"/>
      <c r="F17" s="48"/>
      <c r="G17" s="48"/>
      <c r="H17" s="48"/>
      <c r="I17" s="48"/>
      <c r="J17" s="48"/>
      <c r="K17" s="48"/>
      <c r="L17" s="48"/>
      <c r="M17" s="48"/>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54"/>
      <c r="AT17" s="54"/>
      <c r="AU17" s="54"/>
      <c r="AV17" s="54"/>
      <c r="AW17" s="54"/>
      <c r="AX17" s="54"/>
      <c r="AY17" s="54"/>
    </row>
    <row r="18" spans="1:51" x14ac:dyDescent="0.2">
      <c r="A18" s="40" t="s">
        <v>146</v>
      </c>
      <c r="B18" s="50">
        <v>46163</v>
      </c>
      <c r="C18" s="49"/>
      <c r="D18" s="49"/>
      <c r="E18" s="49"/>
      <c r="F18" s="49"/>
      <c r="G18" s="49"/>
      <c r="H18" s="49"/>
      <c r="I18" s="49"/>
      <c r="J18" s="49"/>
      <c r="K18" s="49"/>
      <c r="L18" s="49"/>
      <c r="M18" s="49"/>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54"/>
      <c r="AM18" s="54"/>
      <c r="AN18" s="54"/>
      <c r="AO18" s="54"/>
      <c r="AP18" s="54"/>
      <c r="AQ18" s="54"/>
      <c r="AR18" s="54"/>
      <c r="AS18" s="54"/>
      <c r="AT18" s="54"/>
      <c r="AU18" s="54"/>
      <c r="AV18" s="54"/>
      <c r="AW18" s="54"/>
      <c r="AX18" s="54"/>
      <c r="AY18" s="54"/>
    </row>
    <row r="19" spans="1:51" x14ac:dyDescent="0.2">
      <c r="A19" s="40" t="s">
        <v>147</v>
      </c>
      <c r="B19" s="50">
        <v>46161</v>
      </c>
      <c r="C19" s="48"/>
      <c r="D19" s="48"/>
      <c r="E19" s="48"/>
      <c r="F19" s="48"/>
      <c r="G19" s="48"/>
      <c r="H19" s="48"/>
      <c r="I19" s="48"/>
      <c r="J19" s="48"/>
      <c r="K19" s="48"/>
      <c r="L19" s="48"/>
      <c r="M19" s="48"/>
      <c r="N19" s="54"/>
      <c r="O19" s="54"/>
      <c r="P19" s="54"/>
      <c r="Q19" s="54"/>
      <c r="R19" s="54"/>
      <c r="S19" s="54"/>
      <c r="T19" s="54"/>
      <c r="U19" s="54"/>
      <c r="V19" s="54"/>
      <c r="W19" s="54"/>
      <c r="X19" s="54"/>
      <c r="Y19" s="54"/>
      <c r="Z19" s="54"/>
      <c r="AA19" s="54"/>
      <c r="AB19" s="54"/>
      <c r="AC19" s="54"/>
      <c r="AD19" s="54"/>
      <c r="AE19" s="54"/>
      <c r="AF19" s="54"/>
      <c r="AG19" s="54"/>
      <c r="AH19" s="54"/>
      <c r="AI19" s="54"/>
      <c r="AJ19" s="54"/>
      <c r="AK19" s="54"/>
      <c r="AL19" s="54"/>
      <c r="AM19" s="54"/>
      <c r="AN19" s="54"/>
      <c r="AO19" s="54"/>
      <c r="AP19" s="54"/>
      <c r="AQ19" s="54"/>
      <c r="AR19" s="54"/>
      <c r="AS19" s="54"/>
      <c r="AT19" s="54"/>
      <c r="AU19" s="54"/>
      <c r="AV19" s="54"/>
      <c r="AW19" s="54"/>
      <c r="AX19" s="54"/>
      <c r="AY19" s="54"/>
    </row>
    <row r="20" spans="1:51" x14ac:dyDescent="0.2">
      <c r="A20" s="40" t="s">
        <v>148</v>
      </c>
      <c r="B20" s="48" t="s">
        <v>156</v>
      </c>
      <c r="C20" s="48"/>
      <c r="D20" s="48"/>
      <c r="E20" s="48"/>
      <c r="F20" s="48"/>
      <c r="G20" s="48"/>
      <c r="H20" s="48"/>
      <c r="I20" s="48"/>
      <c r="J20" s="48"/>
      <c r="K20" s="48"/>
      <c r="L20" s="48"/>
      <c r="M20" s="48"/>
      <c r="N20" s="54"/>
      <c r="O20" s="54"/>
      <c r="P20" s="54"/>
      <c r="Q20" s="54"/>
      <c r="R20" s="54"/>
      <c r="S20" s="54"/>
      <c r="T20" s="54"/>
      <c r="U20" s="54"/>
      <c r="V20" s="54"/>
      <c r="W20" s="54"/>
      <c r="X20" s="54"/>
      <c r="Y20" s="54"/>
      <c r="Z20" s="54"/>
      <c r="AA20" s="54"/>
      <c r="AB20" s="54"/>
      <c r="AC20" s="54"/>
      <c r="AD20" s="54"/>
      <c r="AE20" s="54"/>
      <c r="AF20" s="54"/>
      <c r="AG20" s="54"/>
      <c r="AH20" s="54"/>
      <c r="AI20" s="54"/>
      <c r="AJ20" s="54"/>
      <c r="AK20" s="54"/>
      <c r="AL20" s="54"/>
      <c r="AM20" s="54"/>
      <c r="AN20" s="54"/>
      <c r="AO20" s="54"/>
      <c r="AP20" s="54"/>
      <c r="AQ20" s="54"/>
      <c r="AR20" s="54"/>
      <c r="AS20" s="54"/>
      <c r="AT20" s="54"/>
      <c r="AU20" s="54"/>
      <c r="AV20" s="54"/>
      <c r="AW20" s="54"/>
      <c r="AX20" s="54"/>
      <c r="AY20" s="54"/>
    </row>
    <row r="21" spans="1:51" x14ac:dyDescent="0.2">
      <c r="A21" s="40" t="s">
        <v>478</v>
      </c>
      <c r="B21" s="48" t="s">
        <v>73</v>
      </c>
      <c r="C21" s="48"/>
      <c r="D21" s="48"/>
      <c r="E21" s="48"/>
      <c r="F21" s="48"/>
      <c r="G21" s="48"/>
      <c r="H21" s="48"/>
      <c r="I21" s="48"/>
      <c r="J21" s="48"/>
      <c r="K21" s="48"/>
      <c r="L21" s="48"/>
      <c r="M21" s="48"/>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54"/>
      <c r="AT21" s="54"/>
      <c r="AU21" s="54"/>
      <c r="AV21" s="54"/>
      <c r="AW21" s="54"/>
      <c r="AX21" s="54"/>
      <c r="AY21" s="54"/>
    </row>
    <row r="23" spans="1:51" x14ac:dyDescent="0.2">
      <c r="A23" s="23" t="str">
        <f>HYPERLINK("#'Factor List'!A1", "Back to Factor List")</f>
        <v>Back to Factor List</v>
      </c>
      <c r="B23" s="23" t="str">
        <f>HYPERLINK("#'Assumptions'!A1", "Assumptions")</f>
        <v>Assumptions</v>
      </c>
    </row>
    <row r="26" spans="1:51" s="61" customFormat="1" x14ac:dyDescent="0.2">
      <c r="A26" s="60" t="s">
        <v>504</v>
      </c>
      <c r="B26" s="60">
        <v>0</v>
      </c>
      <c r="C26" s="60">
        <v>1</v>
      </c>
      <c r="D26" s="60">
        <v>2</v>
      </c>
      <c r="E26" s="60">
        <v>3</v>
      </c>
      <c r="F26" s="60">
        <v>4</v>
      </c>
      <c r="G26" s="60">
        <v>5</v>
      </c>
      <c r="H26" s="60">
        <v>6</v>
      </c>
      <c r="I26" s="60">
        <v>7</v>
      </c>
      <c r="J26" s="60">
        <v>8</v>
      </c>
      <c r="K26" s="60">
        <v>9</v>
      </c>
      <c r="L26" s="60">
        <v>10</v>
      </c>
      <c r="M26" s="60">
        <v>11</v>
      </c>
      <c r="N26" s="60">
        <v>12</v>
      </c>
      <c r="O26" s="60">
        <v>13</v>
      </c>
      <c r="P26" s="60">
        <v>14</v>
      </c>
      <c r="Q26" s="60">
        <v>15</v>
      </c>
      <c r="R26" s="60">
        <v>16</v>
      </c>
      <c r="S26" s="60">
        <v>17</v>
      </c>
      <c r="T26" s="60">
        <v>18</v>
      </c>
      <c r="U26" s="60">
        <v>19</v>
      </c>
      <c r="V26" s="60">
        <v>20</v>
      </c>
      <c r="W26" s="60">
        <v>21</v>
      </c>
      <c r="X26" s="60">
        <v>22</v>
      </c>
      <c r="Y26" s="60">
        <v>23</v>
      </c>
      <c r="Z26" s="60">
        <v>24</v>
      </c>
      <c r="AA26" s="60">
        <v>25</v>
      </c>
      <c r="AB26" s="60">
        <v>26</v>
      </c>
      <c r="AC26" s="60">
        <v>27</v>
      </c>
      <c r="AD26" s="60">
        <v>28</v>
      </c>
      <c r="AE26" s="60">
        <v>29</v>
      </c>
      <c r="AF26" s="60">
        <v>30</v>
      </c>
      <c r="AG26" s="60">
        <v>31</v>
      </c>
      <c r="AH26" s="60">
        <v>32</v>
      </c>
      <c r="AI26" s="60">
        <v>33</v>
      </c>
      <c r="AJ26" s="60">
        <v>34</v>
      </c>
      <c r="AK26" s="60">
        <v>35</v>
      </c>
      <c r="AL26" s="60">
        <v>36</v>
      </c>
      <c r="AM26" s="60">
        <v>37</v>
      </c>
      <c r="AN26" s="60">
        <v>38</v>
      </c>
      <c r="AO26" s="60">
        <v>39</v>
      </c>
      <c r="AP26" s="60">
        <v>40</v>
      </c>
      <c r="AQ26" s="60">
        <v>41</v>
      </c>
      <c r="AR26" s="60">
        <v>42</v>
      </c>
      <c r="AS26" s="60">
        <v>43</v>
      </c>
      <c r="AT26" s="60">
        <v>44</v>
      </c>
      <c r="AU26" s="60">
        <v>45</v>
      </c>
      <c r="AV26" s="60">
        <v>46</v>
      </c>
      <c r="AW26" s="60">
        <v>47</v>
      </c>
      <c r="AX26" s="60">
        <v>48</v>
      </c>
      <c r="AY26" s="60">
        <v>49</v>
      </c>
    </row>
    <row r="27" spans="1:51" x14ac:dyDescent="0.2">
      <c r="A27" s="43">
        <v>0</v>
      </c>
      <c r="B27" s="45">
        <v>1</v>
      </c>
      <c r="C27" s="45">
        <v>0.93799999999999994</v>
      </c>
      <c r="D27" s="45">
        <v>0.88200000000000001</v>
      </c>
      <c r="E27" s="45">
        <v>0.83099999999999996</v>
      </c>
      <c r="F27" s="45">
        <v>0.78500000000000003</v>
      </c>
      <c r="G27" s="45">
        <v>0.74299999999999999</v>
      </c>
      <c r="H27" s="45">
        <v>0.70399999999999996</v>
      </c>
      <c r="I27" s="45">
        <v>0.66900000000000004</v>
      </c>
      <c r="J27" s="45">
        <v>0.63600000000000001</v>
      </c>
      <c r="K27" s="45">
        <v>0.60599999999999998</v>
      </c>
      <c r="L27" s="45">
        <v>0.57799999999999996</v>
      </c>
      <c r="M27" s="45">
        <v>0.55200000000000005</v>
      </c>
      <c r="N27" s="45">
        <v>0.52800000000000002</v>
      </c>
      <c r="O27" s="45">
        <v>0.50600000000000001</v>
      </c>
      <c r="P27" s="45">
        <v>0.48599999999999999</v>
      </c>
      <c r="Q27" s="45">
        <v>0.46700000000000003</v>
      </c>
      <c r="R27" s="45">
        <v>0.45</v>
      </c>
      <c r="S27" s="45">
        <v>0.434</v>
      </c>
      <c r="T27" s="45">
        <v>0.41899999999999998</v>
      </c>
      <c r="U27" s="45">
        <v>0.40500000000000003</v>
      </c>
      <c r="V27" s="45">
        <v>0.39200000000000002</v>
      </c>
      <c r="W27" s="45">
        <v>0.38</v>
      </c>
      <c r="X27" s="45">
        <v>0.36899999999999999</v>
      </c>
      <c r="Y27" s="45">
        <v>0.35799999999999998</v>
      </c>
      <c r="Z27" s="45">
        <v>0.34799999999999998</v>
      </c>
      <c r="AA27" s="45">
        <v>0.33900000000000002</v>
      </c>
      <c r="AB27" s="45">
        <v>0.33</v>
      </c>
      <c r="AC27" s="45">
        <v>0.32200000000000001</v>
      </c>
      <c r="AD27" s="45">
        <v>0.314</v>
      </c>
      <c r="AE27" s="45">
        <v>0.30599999999999999</v>
      </c>
      <c r="AF27" s="45">
        <v>0.29899999999999999</v>
      </c>
      <c r="AG27" s="45">
        <v>0.29199999999999998</v>
      </c>
      <c r="AH27" s="45">
        <v>0.28499999999999998</v>
      </c>
      <c r="AI27" s="45">
        <v>0.27900000000000003</v>
      </c>
      <c r="AJ27" s="45">
        <v>0.27300000000000002</v>
      </c>
      <c r="AK27" s="45">
        <v>0.26700000000000002</v>
      </c>
      <c r="AL27" s="45">
        <v>0.26100000000000001</v>
      </c>
      <c r="AM27" s="45">
        <v>0.25600000000000001</v>
      </c>
      <c r="AN27" s="45">
        <v>0.251</v>
      </c>
      <c r="AO27" s="45">
        <v>0.246</v>
      </c>
      <c r="AP27" s="45">
        <v>0.24099999999999999</v>
      </c>
      <c r="AQ27" s="45">
        <v>0.23599999999999999</v>
      </c>
      <c r="AR27" s="45">
        <v>0.23100000000000001</v>
      </c>
      <c r="AS27" s="45">
        <v>0.22700000000000001</v>
      </c>
      <c r="AT27" s="45">
        <v>0.223</v>
      </c>
      <c r="AU27" s="45">
        <v>0.219</v>
      </c>
      <c r="AV27" s="45">
        <v>0.215</v>
      </c>
      <c r="AW27" s="45">
        <v>0.21099999999999999</v>
      </c>
      <c r="AX27" s="45">
        <v>0.20699999999999999</v>
      </c>
      <c r="AY27" s="45">
        <v>0.20399999999999999</v>
      </c>
    </row>
    <row r="28" spans="1:51" x14ac:dyDescent="0.2">
      <c r="A28" s="43">
        <v>1</v>
      </c>
      <c r="B28" s="45">
        <v>0.995</v>
      </c>
      <c r="C28" s="45">
        <v>0.93300000000000005</v>
      </c>
      <c r="D28" s="45">
        <v>0.878</v>
      </c>
      <c r="E28" s="45">
        <v>0.82699999999999996</v>
      </c>
      <c r="F28" s="45">
        <v>0.78100000000000003</v>
      </c>
      <c r="G28" s="45">
        <v>0.73899999999999999</v>
      </c>
      <c r="H28" s="45">
        <v>0.70099999999999996</v>
      </c>
      <c r="I28" s="45">
        <v>0.66600000000000004</v>
      </c>
      <c r="J28" s="45">
        <v>0.63300000000000001</v>
      </c>
      <c r="K28" s="45">
        <v>0.60299999999999998</v>
      </c>
      <c r="L28" s="45">
        <v>0.57599999999999996</v>
      </c>
      <c r="M28" s="45">
        <v>0.55000000000000004</v>
      </c>
      <c r="N28" s="45">
        <v>0.52600000000000002</v>
      </c>
      <c r="O28" s="45">
        <v>0.504</v>
      </c>
      <c r="P28" s="45">
        <v>0.48399999999999999</v>
      </c>
      <c r="Q28" s="45">
        <v>0.46600000000000003</v>
      </c>
      <c r="R28" s="45">
        <v>0.44900000000000001</v>
      </c>
      <c r="S28" s="45">
        <v>0.433</v>
      </c>
      <c r="T28" s="45">
        <v>0.41799999999999998</v>
      </c>
      <c r="U28" s="45">
        <v>0.40400000000000003</v>
      </c>
      <c r="V28" s="45">
        <v>0.39100000000000001</v>
      </c>
      <c r="W28" s="45">
        <v>0.379</v>
      </c>
      <c r="X28" s="45">
        <v>0.36799999999999999</v>
      </c>
      <c r="Y28" s="45">
        <v>0.35799999999999998</v>
      </c>
      <c r="Z28" s="45">
        <v>0.34799999999999998</v>
      </c>
      <c r="AA28" s="45">
        <v>0.33800000000000002</v>
      </c>
      <c r="AB28" s="45">
        <v>0.32900000000000001</v>
      </c>
      <c r="AC28" s="45">
        <v>0.32100000000000001</v>
      </c>
      <c r="AD28" s="45">
        <v>0.313</v>
      </c>
      <c r="AE28" s="45">
        <v>0.30499999999999999</v>
      </c>
      <c r="AF28" s="45">
        <v>0.29799999999999999</v>
      </c>
      <c r="AG28" s="45">
        <v>0.29099999999999998</v>
      </c>
      <c r="AH28" s="45">
        <v>0.28399999999999997</v>
      </c>
      <c r="AI28" s="45">
        <v>0.27800000000000002</v>
      </c>
      <c r="AJ28" s="45">
        <v>0.27200000000000002</v>
      </c>
      <c r="AK28" s="45">
        <v>0.26600000000000001</v>
      </c>
      <c r="AL28" s="45">
        <v>0.26100000000000001</v>
      </c>
      <c r="AM28" s="45">
        <v>0.255</v>
      </c>
      <c r="AN28" s="45">
        <v>0.25</v>
      </c>
      <c r="AO28" s="45">
        <v>0.245</v>
      </c>
      <c r="AP28" s="45">
        <v>0.24</v>
      </c>
      <c r="AQ28" s="45">
        <v>0.23599999999999999</v>
      </c>
      <c r="AR28" s="45">
        <v>0.23100000000000001</v>
      </c>
      <c r="AS28" s="45">
        <v>0.22700000000000001</v>
      </c>
      <c r="AT28" s="45">
        <v>0.223</v>
      </c>
      <c r="AU28" s="45">
        <v>0.218</v>
      </c>
      <c r="AV28" s="45">
        <v>0.214</v>
      </c>
      <c r="AW28" s="45">
        <v>0.21099999999999999</v>
      </c>
      <c r="AX28" s="45">
        <v>0.20699999999999999</v>
      </c>
      <c r="AY28" s="45"/>
    </row>
    <row r="29" spans="1:51" x14ac:dyDescent="0.2">
      <c r="A29" s="43">
        <v>2</v>
      </c>
      <c r="B29" s="45">
        <v>0.99</v>
      </c>
      <c r="C29" s="45">
        <v>0.92900000000000005</v>
      </c>
      <c r="D29" s="45">
        <v>0.873</v>
      </c>
      <c r="E29" s="45">
        <v>0.82299999999999995</v>
      </c>
      <c r="F29" s="45">
        <v>0.77800000000000002</v>
      </c>
      <c r="G29" s="45">
        <v>0.73599999999999999</v>
      </c>
      <c r="H29" s="45">
        <v>0.69799999999999995</v>
      </c>
      <c r="I29" s="45">
        <v>0.66300000000000003</v>
      </c>
      <c r="J29" s="45">
        <v>0.63100000000000001</v>
      </c>
      <c r="K29" s="45">
        <v>0.60099999999999998</v>
      </c>
      <c r="L29" s="45">
        <v>0.57399999999999995</v>
      </c>
      <c r="M29" s="45">
        <v>0.54800000000000004</v>
      </c>
      <c r="N29" s="45">
        <v>0.52400000000000002</v>
      </c>
      <c r="O29" s="45">
        <v>0.503</v>
      </c>
      <c r="P29" s="45">
        <v>0.48299999999999998</v>
      </c>
      <c r="Q29" s="45">
        <v>0.46400000000000002</v>
      </c>
      <c r="R29" s="45">
        <v>0.44700000000000001</v>
      </c>
      <c r="S29" s="45">
        <v>0.43099999999999999</v>
      </c>
      <c r="T29" s="45">
        <v>0.41699999999999998</v>
      </c>
      <c r="U29" s="45">
        <v>0.40300000000000002</v>
      </c>
      <c r="V29" s="45">
        <v>0.39</v>
      </c>
      <c r="W29" s="45">
        <v>0.379</v>
      </c>
      <c r="X29" s="45">
        <v>0.36699999999999999</v>
      </c>
      <c r="Y29" s="45">
        <v>0.35699999999999998</v>
      </c>
      <c r="Z29" s="45">
        <v>0.34699999999999998</v>
      </c>
      <c r="AA29" s="45">
        <v>0.33800000000000002</v>
      </c>
      <c r="AB29" s="45">
        <v>0.32900000000000001</v>
      </c>
      <c r="AC29" s="45">
        <v>0.32</v>
      </c>
      <c r="AD29" s="45">
        <v>0.312</v>
      </c>
      <c r="AE29" s="45">
        <v>0.30499999999999999</v>
      </c>
      <c r="AF29" s="45">
        <v>0.29699999999999999</v>
      </c>
      <c r="AG29" s="45">
        <v>0.29099999999999998</v>
      </c>
      <c r="AH29" s="45">
        <v>0.28399999999999997</v>
      </c>
      <c r="AI29" s="45">
        <v>0.27800000000000002</v>
      </c>
      <c r="AJ29" s="45">
        <v>0.27200000000000002</v>
      </c>
      <c r="AK29" s="45">
        <v>0.26600000000000001</v>
      </c>
      <c r="AL29" s="45">
        <v>0.26</v>
      </c>
      <c r="AM29" s="45">
        <v>0.255</v>
      </c>
      <c r="AN29" s="45">
        <v>0.25</v>
      </c>
      <c r="AO29" s="45">
        <v>0.245</v>
      </c>
      <c r="AP29" s="45">
        <v>0.24</v>
      </c>
      <c r="AQ29" s="45">
        <v>0.23499999999999999</v>
      </c>
      <c r="AR29" s="45">
        <v>0.23100000000000001</v>
      </c>
      <c r="AS29" s="45">
        <v>0.22600000000000001</v>
      </c>
      <c r="AT29" s="45">
        <v>0.222</v>
      </c>
      <c r="AU29" s="45">
        <v>0.218</v>
      </c>
      <c r="AV29" s="45">
        <v>0.214</v>
      </c>
      <c r="AW29" s="45">
        <v>0.21</v>
      </c>
      <c r="AX29" s="45">
        <v>0.20699999999999999</v>
      </c>
      <c r="AY29" s="45"/>
    </row>
    <row r="30" spans="1:51" x14ac:dyDescent="0.2">
      <c r="A30" s="43">
        <v>3</v>
      </c>
      <c r="B30" s="45">
        <v>0.98399999999999999</v>
      </c>
      <c r="C30" s="45">
        <v>0.92400000000000004</v>
      </c>
      <c r="D30" s="45">
        <v>0.86899999999999999</v>
      </c>
      <c r="E30" s="45">
        <v>0.82</v>
      </c>
      <c r="F30" s="45">
        <v>0.77400000000000002</v>
      </c>
      <c r="G30" s="45">
        <v>0.73299999999999998</v>
      </c>
      <c r="H30" s="45">
        <v>0.69499999999999995</v>
      </c>
      <c r="I30" s="45">
        <v>0.66</v>
      </c>
      <c r="J30" s="45">
        <v>0.628</v>
      </c>
      <c r="K30" s="45">
        <v>0.59899999999999998</v>
      </c>
      <c r="L30" s="45">
        <v>0.57099999999999995</v>
      </c>
      <c r="M30" s="45">
        <v>0.54600000000000004</v>
      </c>
      <c r="N30" s="45">
        <v>0.52300000000000002</v>
      </c>
      <c r="O30" s="45">
        <v>0.501</v>
      </c>
      <c r="P30" s="45">
        <v>0.48099999999999998</v>
      </c>
      <c r="Q30" s="45">
        <v>0.46300000000000002</v>
      </c>
      <c r="R30" s="45">
        <v>0.44600000000000001</v>
      </c>
      <c r="S30" s="45">
        <v>0.43</v>
      </c>
      <c r="T30" s="45">
        <v>0.41599999999999998</v>
      </c>
      <c r="U30" s="45">
        <v>0.40200000000000002</v>
      </c>
      <c r="V30" s="45">
        <v>0.38900000000000001</v>
      </c>
      <c r="W30" s="45">
        <v>0.378</v>
      </c>
      <c r="X30" s="45">
        <v>0.36599999999999999</v>
      </c>
      <c r="Y30" s="45">
        <v>0.35599999999999998</v>
      </c>
      <c r="Z30" s="45">
        <v>0.34599999999999997</v>
      </c>
      <c r="AA30" s="45">
        <v>0.33700000000000002</v>
      </c>
      <c r="AB30" s="45">
        <v>0.32800000000000001</v>
      </c>
      <c r="AC30" s="45">
        <v>0.32</v>
      </c>
      <c r="AD30" s="45">
        <v>0.312</v>
      </c>
      <c r="AE30" s="45">
        <v>0.30399999999999999</v>
      </c>
      <c r="AF30" s="45">
        <v>0.29699999999999999</v>
      </c>
      <c r="AG30" s="45">
        <v>0.28999999999999998</v>
      </c>
      <c r="AH30" s="45">
        <v>0.28299999999999997</v>
      </c>
      <c r="AI30" s="45">
        <v>0.27700000000000002</v>
      </c>
      <c r="AJ30" s="45">
        <v>0.27100000000000002</v>
      </c>
      <c r="AK30" s="45">
        <v>0.26500000000000001</v>
      </c>
      <c r="AL30" s="45">
        <v>0.26</v>
      </c>
      <c r="AM30" s="45">
        <v>0.254</v>
      </c>
      <c r="AN30" s="45">
        <v>0.249</v>
      </c>
      <c r="AO30" s="45">
        <v>0.24399999999999999</v>
      </c>
      <c r="AP30" s="45">
        <v>0.24</v>
      </c>
      <c r="AQ30" s="45">
        <v>0.23499999999999999</v>
      </c>
      <c r="AR30" s="45">
        <v>0.23</v>
      </c>
      <c r="AS30" s="45">
        <v>0.22600000000000001</v>
      </c>
      <c r="AT30" s="45">
        <v>0.222</v>
      </c>
      <c r="AU30" s="45">
        <v>0.218</v>
      </c>
      <c r="AV30" s="45">
        <v>0.214</v>
      </c>
      <c r="AW30" s="45">
        <v>0.21</v>
      </c>
      <c r="AX30" s="45">
        <v>0.20599999999999999</v>
      </c>
      <c r="AY30" s="45"/>
    </row>
    <row r="31" spans="1:51" x14ac:dyDescent="0.2">
      <c r="A31" s="43">
        <v>4</v>
      </c>
      <c r="B31" s="45">
        <v>0.97899999999999998</v>
      </c>
      <c r="C31" s="45">
        <v>0.91900000000000004</v>
      </c>
      <c r="D31" s="45">
        <v>0.86499999999999999</v>
      </c>
      <c r="E31" s="45">
        <v>0.81599999999999995</v>
      </c>
      <c r="F31" s="45">
        <v>0.77100000000000002</v>
      </c>
      <c r="G31" s="45">
        <v>0.73</v>
      </c>
      <c r="H31" s="45">
        <v>0.69199999999999995</v>
      </c>
      <c r="I31" s="45">
        <v>0.65800000000000003</v>
      </c>
      <c r="J31" s="45">
        <v>0.626</v>
      </c>
      <c r="K31" s="45">
        <v>0.59599999999999997</v>
      </c>
      <c r="L31" s="45">
        <v>0.56899999999999995</v>
      </c>
      <c r="M31" s="45">
        <v>0.54400000000000004</v>
      </c>
      <c r="N31" s="45">
        <v>0.52100000000000002</v>
      </c>
      <c r="O31" s="45">
        <v>0.499</v>
      </c>
      <c r="P31" s="45">
        <v>0.48</v>
      </c>
      <c r="Q31" s="45">
        <v>0.46100000000000002</v>
      </c>
      <c r="R31" s="45">
        <v>0.44500000000000001</v>
      </c>
      <c r="S31" s="45">
        <v>0.42899999999999999</v>
      </c>
      <c r="T31" s="45">
        <v>0.41499999999999998</v>
      </c>
      <c r="U31" s="45">
        <v>0.40100000000000002</v>
      </c>
      <c r="V31" s="45">
        <v>0.38800000000000001</v>
      </c>
      <c r="W31" s="45">
        <v>0.377</v>
      </c>
      <c r="X31" s="45">
        <v>0.36599999999999999</v>
      </c>
      <c r="Y31" s="45">
        <v>0.35499999999999998</v>
      </c>
      <c r="Z31" s="45">
        <v>0.34499999999999997</v>
      </c>
      <c r="AA31" s="45">
        <v>0.33600000000000002</v>
      </c>
      <c r="AB31" s="45">
        <v>0.32700000000000001</v>
      </c>
      <c r="AC31" s="45">
        <v>0.31900000000000001</v>
      </c>
      <c r="AD31" s="45">
        <v>0.311</v>
      </c>
      <c r="AE31" s="45">
        <v>0.30299999999999999</v>
      </c>
      <c r="AF31" s="45">
        <v>0.29599999999999999</v>
      </c>
      <c r="AG31" s="45">
        <v>0.28899999999999998</v>
      </c>
      <c r="AH31" s="45">
        <v>0.28299999999999997</v>
      </c>
      <c r="AI31" s="45">
        <v>0.27700000000000002</v>
      </c>
      <c r="AJ31" s="45">
        <v>0.27100000000000002</v>
      </c>
      <c r="AK31" s="45">
        <v>0.26500000000000001</v>
      </c>
      <c r="AL31" s="45">
        <v>0.25900000000000001</v>
      </c>
      <c r="AM31" s="45">
        <v>0.254</v>
      </c>
      <c r="AN31" s="45">
        <v>0.249</v>
      </c>
      <c r="AO31" s="45">
        <v>0.24399999999999999</v>
      </c>
      <c r="AP31" s="45">
        <v>0.23899999999999999</v>
      </c>
      <c r="AQ31" s="45">
        <v>0.23400000000000001</v>
      </c>
      <c r="AR31" s="45">
        <v>0.23</v>
      </c>
      <c r="AS31" s="45">
        <v>0.22600000000000001</v>
      </c>
      <c r="AT31" s="45">
        <v>0.222</v>
      </c>
      <c r="AU31" s="45">
        <v>0.217</v>
      </c>
      <c r="AV31" s="45">
        <v>0.214</v>
      </c>
      <c r="AW31" s="45">
        <v>0.21</v>
      </c>
      <c r="AX31" s="45">
        <v>0.20599999999999999</v>
      </c>
      <c r="AY31" s="45"/>
    </row>
    <row r="32" spans="1:51" x14ac:dyDescent="0.2">
      <c r="A32" s="43">
        <v>5</v>
      </c>
      <c r="B32" s="45">
        <v>0.97399999999999998</v>
      </c>
      <c r="C32" s="45">
        <v>0.91500000000000004</v>
      </c>
      <c r="D32" s="45">
        <v>0.86099999999999999</v>
      </c>
      <c r="E32" s="45">
        <v>0.81200000000000006</v>
      </c>
      <c r="F32" s="45">
        <v>0.76700000000000002</v>
      </c>
      <c r="G32" s="45">
        <v>0.72699999999999998</v>
      </c>
      <c r="H32" s="45">
        <v>0.68899999999999995</v>
      </c>
      <c r="I32" s="45">
        <v>0.65500000000000003</v>
      </c>
      <c r="J32" s="45">
        <v>0.623</v>
      </c>
      <c r="K32" s="45">
        <v>0.59399999999999997</v>
      </c>
      <c r="L32" s="45">
        <v>0.56699999999999995</v>
      </c>
      <c r="M32" s="45">
        <v>0.54200000000000004</v>
      </c>
      <c r="N32" s="45">
        <v>0.51900000000000002</v>
      </c>
      <c r="O32" s="45">
        <v>0.498</v>
      </c>
      <c r="P32" s="45">
        <v>0.47799999999999998</v>
      </c>
      <c r="Q32" s="45">
        <v>0.46</v>
      </c>
      <c r="R32" s="45">
        <v>0.443</v>
      </c>
      <c r="S32" s="45">
        <v>0.42799999999999999</v>
      </c>
      <c r="T32" s="45">
        <v>0.41299999999999998</v>
      </c>
      <c r="U32" s="45">
        <v>0.4</v>
      </c>
      <c r="V32" s="45">
        <v>0.38700000000000001</v>
      </c>
      <c r="W32" s="45">
        <v>0.376</v>
      </c>
      <c r="X32" s="45">
        <v>0.36499999999999999</v>
      </c>
      <c r="Y32" s="45">
        <v>0.35399999999999998</v>
      </c>
      <c r="Z32" s="45">
        <v>0.34499999999999997</v>
      </c>
      <c r="AA32" s="45">
        <v>0.33500000000000002</v>
      </c>
      <c r="AB32" s="45">
        <v>0.32700000000000001</v>
      </c>
      <c r="AC32" s="45">
        <v>0.318</v>
      </c>
      <c r="AD32" s="45">
        <v>0.31</v>
      </c>
      <c r="AE32" s="45">
        <v>0.30299999999999999</v>
      </c>
      <c r="AF32" s="45">
        <v>0.29599999999999999</v>
      </c>
      <c r="AG32" s="45">
        <v>0.28899999999999998</v>
      </c>
      <c r="AH32" s="45">
        <v>0.28199999999999997</v>
      </c>
      <c r="AI32" s="45">
        <v>0.27600000000000002</v>
      </c>
      <c r="AJ32" s="45">
        <v>0.27</v>
      </c>
      <c r="AK32" s="45">
        <v>0.26400000000000001</v>
      </c>
      <c r="AL32" s="45">
        <v>0.25900000000000001</v>
      </c>
      <c r="AM32" s="45">
        <v>0.254</v>
      </c>
      <c r="AN32" s="45">
        <v>0.248</v>
      </c>
      <c r="AO32" s="45">
        <v>0.24299999999999999</v>
      </c>
      <c r="AP32" s="45">
        <v>0.23899999999999999</v>
      </c>
      <c r="AQ32" s="45">
        <v>0.23400000000000001</v>
      </c>
      <c r="AR32" s="45">
        <v>0.23</v>
      </c>
      <c r="AS32" s="45">
        <v>0.22500000000000001</v>
      </c>
      <c r="AT32" s="45">
        <v>0.221</v>
      </c>
      <c r="AU32" s="45">
        <v>0.217</v>
      </c>
      <c r="AV32" s="45">
        <v>0.21299999999999999</v>
      </c>
      <c r="AW32" s="45">
        <v>0.20899999999999999</v>
      </c>
      <c r="AX32" s="45">
        <v>0.20599999999999999</v>
      </c>
      <c r="AY32" s="45"/>
    </row>
    <row r="33" spans="1:51" x14ac:dyDescent="0.2">
      <c r="A33" s="43">
        <v>6</v>
      </c>
      <c r="B33" s="45">
        <v>0.96899999999999997</v>
      </c>
      <c r="C33" s="45">
        <v>0.91</v>
      </c>
      <c r="D33" s="45">
        <v>0.85699999999999998</v>
      </c>
      <c r="E33" s="45">
        <v>0.80800000000000005</v>
      </c>
      <c r="F33" s="45">
        <v>0.76400000000000001</v>
      </c>
      <c r="G33" s="45">
        <v>0.72299999999999998</v>
      </c>
      <c r="H33" s="45">
        <v>0.68600000000000005</v>
      </c>
      <c r="I33" s="45">
        <v>0.65200000000000002</v>
      </c>
      <c r="J33" s="45">
        <v>0.621</v>
      </c>
      <c r="K33" s="45">
        <v>0.59199999999999997</v>
      </c>
      <c r="L33" s="45">
        <v>0.56499999999999995</v>
      </c>
      <c r="M33" s="45">
        <v>0.54</v>
      </c>
      <c r="N33" s="45">
        <v>0.51700000000000002</v>
      </c>
      <c r="O33" s="45">
        <v>0.496</v>
      </c>
      <c r="P33" s="45">
        <v>0.47599999999999998</v>
      </c>
      <c r="Q33" s="45">
        <v>0.45800000000000002</v>
      </c>
      <c r="R33" s="45">
        <v>0.442</v>
      </c>
      <c r="S33" s="45">
        <v>0.42699999999999999</v>
      </c>
      <c r="T33" s="45">
        <v>0.41199999999999998</v>
      </c>
      <c r="U33" s="45">
        <v>0.39900000000000002</v>
      </c>
      <c r="V33" s="45">
        <v>0.38600000000000001</v>
      </c>
      <c r="W33" s="45">
        <v>0.375</v>
      </c>
      <c r="X33" s="45">
        <v>0.36399999999999999</v>
      </c>
      <c r="Y33" s="45">
        <v>0.35299999999999998</v>
      </c>
      <c r="Z33" s="45">
        <v>0.34399999999999997</v>
      </c>
      <c r="AA33" s="45">
        <v>0.33500000000000002</v>
      </c>
      <c r="AB33" s="45">
        <v>0.32600000000000001</v>
      </c>
      <c r="AC33" s="45">
        <v>0.318</v>
      </c>
      <c r="AD33" s="45">
        <v>0.31</v>
      </c>
      <c r="AE33" s="45">
        <v>0.30199999999999999</v>
      </c>
      <c r="AF33" s="45">
        <v>0.29499999999999998</v>
      </c>
      <c r="AG33" s="45">
        <v>0.28799999999999998</v>
      </c>
      <c r="AH33" s="45">
        <v>0.28199999999999997</v>
      </c>
      <c r="AI33" s="45">
        <v>0.27600000000000002</v>
      </c>
      <c r="AJ33" s="45">
        <v>0.27</v>
      </c>
      <c r="AK33" s="45">
        <v>0.26400000000000001</v>
      </c>
      <c r="AL33" s="45">
        <v>0.25800000000000001</v>
      </c>
      <c r="AM33" s="45">
        <v>0.253</v>
      </c>
      <c r="AN33" s="45">
        <v>0.248</v>
      </c>
      <c r="AO33" s="45">
        <v>0.24299999999999999</v>
      </c>
      <c r="AP33" s="45">
        <v>0.23799999999999999</v>
      </c>
      <c r="AQ33" s="45">
        <v>0.23400000000000001</v>
      </c>
      <c r="AR33" s="45">
        <v>0.22900000000000001</v>
      </c>
      <c r="AS33" s="45">
        <v>0.22500000000000001</v>
      </c>
      <c r="AT33" s="45">
        <v>0.221</v>
      </c>
      <c r="AU33" s="45">
        <v>0.217</v>
      </c>
      <c r="AV33" s="45">
        <v>0.21299999999999999</v>
      </c>
      <c r="AW33" s="45">
        <v>0.20899999999999999</v>
      </c>
      <c r="AX33" s="45">
        <v>0.20499999999999999</v>
      </c>
      <c r="AY33" s="45"/>
    </row>
    <row r="34" spans="1:51" x14ac:dyDescent="0.2">
      <c r="A34" s="43">
        <v>7</v>
      </c>
      <c r="B34" s="45">
        <v>0.96399999999999997</v>
      </c>
      <c r="C34" s="45">
        <v>0.90500000000000003</v>
      </c>
      <c r="D34" s="45">
        <v>0.85199999999999998</v>
      </c>
      <c r="E34" s="45">
        <v>0.80400000000000005</v>
      </c>
      <c r="F34" s="45">
        <v>0.76</v>
      </c>
      <c r="G34" s="45">
        <v>0.72</v>
      </c>
      <c r="H34" s="45">
        <v>0.68300000000000005</v>
      </c>
      <c r="I34" s="45">
        <v>0.64900000000000002</v>
      </c>
      <c r="J34" s="45">
        <v>0.61799999999999999</v>
      </c>
      <c r="K34" s="45">
        <v>0.59</v>
      </c>
      <c r="L34" s="45">
        <v>0.56299999999999994</v>
      </c>
      <c r="M34" s="45">
        <v>0.53800000000000003</v>
      </c>
      <c r="N34" s="45">
        <v>0.51500000000000001</v>
      </c>
      <c r="O34" s="45">
        <v>0.49399999999999999</v>
      </c>
      <c r="P34" s="45">
        <v>0.47499999999999998</v>
      </c>
      <c r="Q34" s="45">
        <v>0.45700000000000002</v>
      </c>
      <c r="R34" s="45">
        <v>0.441</v>
      </c>
      <c r="S34" s="45">
        <v>0.42499999999999999</v>
      </c>
      <c r="T34" s="45">
        <v>0.41099999999999998</v>
      </c>
      <c r="U34" s="45">
        <v>0.39800000000000002</v>
      </c>
      <c r="V34" s="45">
        <v>0.38500000000000001</v>
      </c>
      <c r="W34" s="45">
        <v>0.374</v>
      </c>
      <c r="X34" s="45">
        <v>0.36299999999999999</v>
      </c>
      <c r="Y34" s="45">
        <v>0.35299999999999998</v>
      </c>
      <c r="Z34" s="45">
        <v>0.34300000000000003</v>
      </c>
      <c r="AA34" s="45">
        <v>0.33400000000000002</v>
      </c>
      <c r="AB34" s="45">
        <v>0.32500000000000001</v>
      </c>
      <c r="AC34" s="45">
        <v>0.317</v>
      </c>
      <c r="AD34" s="45">
        <v>0.309</v>
      </c>
      <c r="AE34" s="45">
        <v>0.30199999999999999</v>
      </c>
      <c r="AF34" s="45">
        <v>0.29499999999999998</v>
      </c>
      <c r="AG34" s="45">
        <v>0.28799999999999998</v>
      </c>
      <c r="AH34" s="45">
        <v>0.28100000000000003</v>
      </c>
      <c r="AI34" s="45">
        <v>0.27500000000000002</v>
      </c>
      <c r="AJ34" s="45">
        <v>0.26900000000000002</v>
      </c>
      <c r="AK34" s="45">
        <v>0.26300000000000001</v>
      </c>
      <c r="AL34" s="45">
        <v>0.25800000000000001</v>
      </c>
      <c r="AM34" s="45">
        <v>0.253</v>
      </c>
      <c r="AN34" s="45">
        <v>0.248</v>
      </c>
      <c r="AO34" s="45">
        <v>0.24299999999999999</v>
      </c>
      <c r="AP34" s="45">
        <v>0.23799999999999999</v>
      </c>
      <c r="AQ34" s="45">
        <v>0.23300000000000001</v>
      </c>
      <c r="AR34" s="45">
        <v>0.22900000000000001</v>
      </c>
      <c r="AS34" s="45">
        <v>0.22500000000000001</v>
      </c>
      <c r="AT34" s="45">
        <v>0.221</v>
      </c>
      <c r="AU34" s="45">
        <v>0.216</v>
      </c>
      <c r="AV34" s="45">
        <v>0.21299999999999999</v>
      </c>
      <c r="AW34" s="45">
        <v>0.20899999999999999</v>
      </c>
      <c r="AX34" s="45">
        <v>0.20499999999999999</v>
      </c>
      <c r="AY34" s="45"/>
    </row>
    <row r="35" spans="1:51" x14ac:dyDescent="0.2">
      <c r="A35" s="43">
        <v>8</v>
      </c>
      <c r="B35" s="45">
        <v>0.95899999999999996</v>
      </c>
      <c r="C35" s="45">
        <v>0.90100000000000002</v>
      </c>
      <c r="D35" s="45">
        <v>0.84799999999999998</v>
      </c>
      <c r="E35" s="45">
        <v>0.8</v>
      </c>
      <c r="F35" s="45">
        <v>0.75700000000000001</v>
      </c>
      <c r="G35" s="45">
        <v>0.71699999999999997</v>
      </c>
      <c r="H35" s="45">
        <v>0.68</v>
      </c>
      <c r="I35" s="45">
        <v>0.64700000000000002</v>
      </c>
      <c r="J35" s="45">
        <v>0.61599999999999999</v>
      </c>
      <c r="K35" s="45">
        <v>0.58699999999999997</v>
      </c>
      <c r="L35" s="45">
        <v>0.56100000000000005</v>
      </c>
      <c r="M35" s="45">
        <v>0.53600000000000003</v>
      </c>
      <c r="N35" s="45">
        <v>0.51300000000000001</v>
      </c>
      <c r="O35" s="45">
        <v>0.49199999999999999</v>
      </c>
      <c r="P35" s="45">
        <v>0.47299999999999998</v>
      </c>
      <c r="Q35" s="45">
        <v>0.45600000000000002</v>
      </c>
      <c r="R35" s="45">
        <v>0.439</v>
      </c>
      <c r="S35" s="45">
        <v>0.42399999999999999</v>
      </c>
      <c r="T35" s="45">
        <v>0.41</v>
      </c>
      <c r="U35" s="45">
        <v>0.39700000000000002</v>
      </c>
      <c r="V35" s="45">
        <v>0.38400000000000001</v>
      </c>
      <c r="W35" s="45">
        <v>0.373</v>
      </c>
      <c r="X35" s="45">
        <v>0.36199999999999999</v>
      </c>
      <c r="Y35" s="45">
        <v>0.35199999999999998</v>
      </c>
      <c r="Z35" s="45">
        <v>0.34200000000000003</v>
      </c>
      <c r="AA35" s="45">
        <v>0.33300000000000002</v>
      </c>
      <c r="AB35" s="45">
        <v>0.32400000000000001</v>
      </c>
      <c r="AC35" s="45">
        <v>0.316</v>
      </c>
      <c r="AD35" s="45">
        <v>0.308</v>
      </c>
      <c r="AE35" s="45">
        <v>0.30099999999999999</v>
      </c>
      <c r="AF35" s="45">
        <v>0.29399999999999998</v>
      </c>
      <c r="AG35" s="45">
        <v>0.28699999999999998</v>
      </c>
      <c r="AH35" s="45">
        <v>0.28100000000000003</v>
      </c>
      <c r="AI35" s="45">
        <v>0.27500000000000002</v>
      </c>
      <c r="AJ35" s="45">
        <v>0.26900000000000002</v>
      </c>
      <c r="AK35" s="45">
        <v>0.26300000000000001</v>
      </c>
      <c r="AL35" s="45">
        <v>0.25800000000000001</v>
      </c>
      <c r="AM35" s="45">
        <v>0.252</v>
      </c>
      <c r="AN35" s="45">
        <v>0.247</v>
      </c>
      <c r="AO35" s="45">
        <v>0.24199999999999999</v>
      </c>
      <c r="AP35" s="45">
        <v>0.23799999999999999</v>
      </c>
      <c r="AQ35" s="45">
        <v>0.23300000000000001</v>
      </c>
      <c r="AR35" s="45">
        <v>0.22900000000000001</v>
      </c>
      <c r="AS35" s="45">
        <v>0.224</v>
      </c>
      <c r="AT35" s="45">
        <v>0.22</v>
      </c>
      <c r="AU35" s="45">
        <v>0.216</v>
      </c>
      <c r="AV35" s="45">
        <v>0.21199999999999999</v>
      </c>
      <c r="AW35" s="45">
        <v>0.20799999999999999</v>
      </c>
      <c r="AX35" s="45">
        <v>0.20499999999999999</v>
      </c>
      <c r="AY35" s="45"/>
    </row>
    <row r="36" spans="1:51" x14ac:dyDescent="0.2">
      <c r="A36" s="43">
        <v>9</v>
      </c>
      <c r="B36" s="45">
        <v>0.95299999999999996</v>
      </c>
      <c r="C36" s="45">
        <v>0.89600000000000002</v>
      </c>
      <c r="D36" s="45">
        <v>0.84399999999999997</v>
      </c>
      <c r="E36" s="45">
        <v>0.79600000000000004</v>
      </c>
      <c r="F36" s="45">
        <v>0.753</v>
      </c>
      <c r="G36" s="45">
        <v>0.71399999999999997</v>
      </c>
      <c r="H36" s="45">
        <v>0.67700000000000005</v>
      </c>
      <c r="I36" s="45">
        <v>0.64400000000000002</v>
      </c>
      <c r="J36" s="45">
        <v>0.61299999999999999</v>
      </c>
      <c r="K36" s="45">
        <v>0.58499999999999996</v>
      </c>
      <c r="L36" s="45">
        <v>0.55900000000000005</v>
      </c>
      <c r="M36" s="45">
        <v>0.53400000000000003</v>
      </c>
      <c r="N36" s="45">
        <v>0.51200000000000001</v>
      </c>
      <c r="O36" s="45">
        <v>0.49099999999999999</v>
      </c>
      <c r="P36" s="45">
        <v>0.47199999999999998</v>
      </c>
      <c r="Q36" s="45">
        <v>0.45400000000000001</v>
      </c>
      <c r="R36" s="45">
        <v>0.438</v>
      </c>
      <c r="S36" s="45">
        <v>0.42299999999999999</v>
      </c>
      <c r="T36" s="45">
        <v>0.40899999999999997</v>
      </c>
      <c r="U36" s="45">
        <v>0.39600000000000002</v>
      </c>
      <c r="V36" s="45">
        <v>0.38300000000000001</v>
      </c>
      <c r="W36" s="45">
        <v>0.372</v>
      </c>
      <c r="X36" s="45">
        <v>0.36099999999999999</v>
      </c>
      <c r="Y36" s="45">
        <v>0.35099999999999998</v>
      </c>
      <c r="Z36" s="45">
        <v>0.34100000000000003</v>
      </c>
      <c r="AA36" s="45">
        <v>0.33200000000000002</v>
      </c>
      <c r="AB36" s="45">
        <v>0.32400000000000001</v>
      </c>
      <c r="AC36" s="45">
        <v>0.316</v>
      </c>
      <c r="AD36" s="45">
        <v>0.308</v>
      </c>
      <c r="AE36" s="45">
        <v>0.3</v>
      </c>
      <c r="AF36" s="45">
        <v>0.29299999999999998</v>
      </c>
      <c r="AG36" s="45">
        <v>0.28699999999999998</v>
      </c>
      <c r="AH36" s="45">
        <v>0.28000000000000003</v>
      </c>
      <c r="AI36" s="45">
        <v>0.27400000000000002</v>
      </c>
      <c r="AJ36" s="45">
        <v>0.26800000000000002</v>
      </c>
      <c r="AK36" s="45">
        <v>0.26300000000000001</v>
      </c>
      <c r="AL36" s="45">
        <v>0.25700000000000001</v>
      </c>
      <c r="AM36" s="45">
        <v>0.252</v>
      </c>
      <c r="AN36" s="45">
        <v>0.247</v>
      </c>
      <c r="AO36" s="45">
        <v>0.24199999999999999</v>
      </c>
      <c r="AP36" s="45">
        <v>0.23699999999999999</v>
      </c>
      <c r="AQ36" s="45">
        <v>0.23300000000000001</v>
      </c>
      <c r="AR36" s="45">
        <v>0.22800000000000001</v>
      </c>
      <c r="AS36" s="45">
        <v>0.224</v>
      </c>
      <c r="AT36" s="45">
        <v>0.22</v>
      </c>
      <c r="AU36" s="45">
        <v>0.216</v>
      </c>
      <c r="AV36" s="45">
        <v>0.21199999999999999</v>
      </c>
      <c r="AW36" s="45">
        <v>0.20799999999999999</v>
      </c>
      <c r="AX36" s="45">
        <v>0.20399999999999999</v>
      </c>
      <c r="AY36" s="45"/>
    </row>
    <row r="37" spans="1:51" x14ac:dyDescent="0.2">
      <c r="A37" s="43">
        <v>10</v>
      </c>
      <c r="B37" s="45">
        <v>0.94799999999999995</v>
      </c>
      <c r="C37" s="45">
        <v>0.89100000000000001</v>
      </c>
      <c r="D37" s="45">
        <v>0.84</v>
      </c>
      <c r="E37" s="45">
        <v>0.79300000000000004</v>
      </c>
      <c r="F37" s="45">
        <v>0.75</v>
      </c>
      <c r="G37" s="45">
        <v>0.71</v>
      </c>
      <c r="H37" s="45">
        <v>0.67400000000000004</v>
      </c>
      <c r="I37" s="45">
        <v>0.64100000000000001</v>
      </c>
      <c r="J37" s="45">
        <v>0.61099999999999999</v>
      </c>
      <c r="K37" s="45">
        <v>0.58299999999999996</v>
      </c>
      <c r="L37" s="45">
        <v>0.55600000000000005</v>
      </c>
      <c r="M37" s="45">
        <v>0.53200000000000003</v>
      </c>
      <c r="N37" s="45">
        <v>0.51</v>
      </c>
      <c r="O37" s="45">
        <v>0.48899999999999999</v>
      </c>
      <c r="P37" s="45">
        <v>0.47</v>
      </c>
      <c r="Q37" s="45">
        <v>0.45300000000000001</v>
      </c>
      <c r="R37" s="45">
        <v>0.437</v>
      </c>
      <c r="S37" s="45">
        <v>0.42199999999999999</v>
      </c>
      <c r="T37" s="45">
        <v>0.40799999999999997</v>
      </c>
      <c r="U37" s="45">
        <v>0.39500000000000002</v>
      </c>
      <c r="V37" s="45">
        <v>0.38200000000000001</v>
      </c>
      <c r="W37" s="45">
        <v>0.371</v>
      </c>
      <c r="X37" s="45">
        <v>0.36</v>
      </c>
      <c r="Y37" s="45">
        <v>0.35</v>
      </c>
      <c r="Z37" s="45">
        <v>0.34100000000000003</v>
      </c>
      <c r="AA37" s="45">
        <v>0.33200000000000002</v>
      </c>
      <c r="AB37" s="45">
        <v>0.32300000000000001</v>
      </c>
      <c r="AC37" s="45">
        <v>0.315</v>
      </c>
      <c r="AD37" s="45">
        <v>0.307</v>
      </c>
      <c r="AE37" s="45">
        <v>0.3</v>
      </c>
      <c r="AF37" s="45">
        <v>0.29299999999999998</v>
      </c>
      <c r="AG37" s="45">
        <v>0.28599999999999998</v>
      </c>
      <c r="AH37" s="45">
        <v>0.28000000000000003</v>
      </c>
      <c r="AI37" s="45">
        <v>0.27400000000000002</v>
      </c>
      <c r="AJ37" s="45">
        <v>0.26800000000000002</v>
      </c>
      <c r="AK37" s="45">
        <v>0.26200000000000001</v>
      </c>
      <c r="AL37" s="45">
        <v>0.25700000000000001</v>
      </c>
      <c r="AM37" s="45">
        <v>0.251</v>
      </c>
      <c r="AN37" s="45">
        <v>0.246</v>
      </c>
      <c r="AO37" s="45">
        <v>0.24099999999999999</v>
      </c>
      <c r="AP37" s="45">
        <v>0.23699999999999999</v>
      </c>
      <c r="AQ37" s="45">
        <v>0.23200000000000001</v>
      </c>
      <c r="AR37" s="45">
        <v>0.22800000000000001</v>
      </c>
      <c r="AS37" s="45">
        <v>0.224</v>
      </c>
      <c r="AT37" s="45">
        <v>0.219</v>
      </c>
      <c r="AU37" s="45">
        <v>0.215</v>
      </c>
      <c r="AV37" s="45">
        <v>0.21199999999999999</v>
      </c>
      <c r="AW37" s="45">
        <v>0.20799999999999999</v>
      </c>
      <c r="AX37" s="45">
        <v>0.20399999999999999</v>
      </c>
      <c r="AY37" s="45"/>
    </row>
    <row r="38" spans="1:51" x14ac:dyDescent="0.2">
      <c r="A38" s="43">
        <v>11</v>
      </c>
      <c r="B38" s="45">
        <v>0.94299999999999995</v>
      </c>
      <c r="C38" s="45">
        <v>0.88700000000000001</v>
      </c>
      <c r="D38" s="45">
        <v>0.83499999999999996</v>
      </c>
      <c r="E38" s="45">
        <v>0.78900000000000003</v>
      </c>
      <c r="F38" s="45">
        <v>0.746</v>
      </c>
      <c r="G38" s="45">
        <v>0.70699999999999996</v>
      </c>
      <c r="H38" s="45">
        <v>0.67100000000000004</v>
      </c>
      <c r="I38" s="45">
        <v>0.63900000000000001</v>
      </c>
      <c r="J38" s="45">
        <v>0.60799999999999998</v>
      </c>
      <c r="K38" s="45">
        <v>0.57999999999999996</v>
      </c>
      <c r="L38" s="45">
        <v>0.55400000000000005</v>
      </c>
      <c r="M38" s="45">
        <v>0.53</v>
      </c>
      <c r="N38" s="45">
        <v>0.50800000000000001</v>
      </c>
      <c r="O38" s="45">
        <v>0.48699999999999999</v>
      </c>
      <c r="P38" s="45">
        <v>0.46899999999999997</v>
      </c>
      <c r="Q38" s="45">
        <v>0.45100000000000001</v>
      </c>
      <c r="R38" s="45">
        <v>0.435</v>
      </c>
      <c r="S38" s="45">
        <v>0.42</v>
      </c>
      <c r="T38" s="45">
        <v>0.40600000000000003</v>
      </c>
      <c r="U38" s="45">
        <v>0.39400000000000002</v>
      </c>
      <c r="V38" s="45">
        <v>0.38100000000000001</v>
      </c>
      <c r="W38" s="45">
        <v>0.37</v>
      </c>
      <c r="X38" s="45">
        <v>0.35899999999999999</v>
      </c>
      <c r="Y38" s="45">
        <v>0.34899999999999998</v>
      </c>
      <c r="Z38" s="45">
        <v>0.34</v>
      </c>
      <c r="AA38" s="45">
        <v>0.33100000000000002</v>
      </c>
      <c r="AB38" s="45">
        <v>0.32200000000000001</v>
      </c>
      <c r="AC38" s="45">
        <v>0.314</v>
      </c>
      <c r="AD38" s="45">
        <v>0.307</v>
      </c>
      <c r="AE38" s="45">
        <v>0.29899999999999999</v>
      </c>
      <c r="AF38" s="45">
        <v>0.29199999999999998</v>
      </c>
      <c r="AG38" s="45">
        <v>0.28599999999999998</v>
      </c>
      <c r="AH38" s="45">
        <v>0.27900000000000003</v>
      </c>
      <c r="AI38" s="45">
        <v>0.27300000000000002</v>
      </c>
      <c r="AJ38" s="45">
        <v>0.26700000000000002</v>
      </c>
      <c r="AK38" s="45">
        <v>0.26200000000000001</v>
      </c>
      <c r="AL38" s="45">
        <v>0.25600000000000001</v>
      </c>
      <c r="AM38" s="45">
        <v>0.251</v>
      </c>
      <c r="AN38" s="45">
        <v>0.246</v>
      </c>
      <c r="AO38" s="45">
        <v>0.24099999999999999</v>
      </c>
      <c r="AP38" s="45">
        <v>0.23599999999999999</v>
      </c>
      <c r="AQ38" s="45">
        <v>0.23200000000000001</v>
      </c>
      <c r="AR38" s="45">
        <v>0.22700000000000001</v>
      </c>
      <c r="AS38" s="45">
        <v>0.223</v>
      </c>
      <c r="AT38" s="45">
        <v>0.219</v>
      </c>
      <c r="AU38" s="45">
        <v>0.215</v>
      </c>
      <c r="AV38" s="45">
        <v>0.21099999999999999</v>
      </c>
      <c r="AW38" s="45">
        <v>0.20799999999999999</v>
      </c>
      <c r="AX38" s="45">
        <v>0.20399999999999999</v>
      </c>
      <c r="AY38" s="45"/>
    </row>
  </sheetData>
  <sheetProtection algorithmName="SHA-512" hashValue="gobM3vxb01Ok+uZklYo6TtR0MHsoRQIp2MgC3ygT0cY7LnkIj3Sc9J6JO2Zuw4MRH7eqVk9qNSZk4fwWWV8iyw==" saltValue="0Ph9Bp/U3+kz8Df+MTUpig==" spinCount="100000" sheet="1" objects="1" scenarios="1"/>
  <conditionalFormatting sqref="A6:A21">
    <cfRule type="expression" dxfId="471" priority="11" stopIfTrue="1">
      <formula>MOD(ROW(),2)=0</formula>
    </cfRule>
    <cfRule type="expression" dxfId="470" priority="12" stopIfTrue="1">
      <formula>MOD(ROW(),2)&lt;&gt;0</formula>
    </cfRule>
  </conditionalFormatting>
  <conditionalFormatting sqref="B6:AY18 B20:AY21 C19:AY19">
    <cfRule type="expression" dxfId="469" priority="13" stopIfTrue="1">
      <formula>MOD(ROW(),2)=0</formula>
    </cfRule>
    <cfRule type="expression" dxfId="468" priority="14" stopIfTrue="1">
      <formula>MOD(ROW(),2)&lt;&gt;0</formula>
    </cfRule>
  </conditionalFormatting>
  <conditionalFormatting sqref="A26:A38">
    <cfRule type="expression" dxfId="467" priority="15" stopIfTrue="1">
      <formula>MOD(ROW(),2)=0</formula>
    </cfRule>
    <cfRule type="expression" dxfId="466" priority="16" stopIfTrue="1">
      <formula>MOD(ROW(),2)&lt;&gt;0</formula>
    </cfRule>
  </conditionalFormatting>
  <conditionalFormatting sqref="B26:AY38">
    <cfRule type="expression" dxfId="465" priority="17" stopIfTrue="1">
      <formula>MOD(ROW(),2)=0</formula>
    </cfRule>
    <cfRule type="expression" dxfId="464" priority="18" stopIfTrue="1">
      <formula>MOD(ROW(),2)&lt;&gt;0</formula>
    </cfRule>
  </conditionalFormatting>
  <conditionalFormatting sqref="B19">
    <cfRule type="expression" dxfId="463" priority="1" stopIfTrue="1">
      <formula>MOD(ROW(),2)=0</formula>
    </cfRule>
    <cfRule type="expression" dxfId="462" priority="2" stopIfTrue="1">
      <formula>MOD(ROW(),2)&lt;&gt;0</formula>
    </cfRule>
  </conditionalFormatting>
  <pageMargins left="0.7" right="0.7" top="0.75" bottom="0.75" header="0.3" footer="0.3"/>
  <tableParts count="1">
    <tablePart r:id="rId1"/>
  </tablePart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B399E-8555-4738-B1F9-57216C071B52}">
  <sheetPr codeName="Sheet73"/>
  <dimension ref="A1:G38"/>
  <sheetViews>
    <sheetView showGridLines="0" workbookViewId="0">
      <selection activeCell="A6" sqref="A6"/>
    </sheetView>
  </sheetViews>
  <sheetFormatPr defaultRowHeight="12.75" x14ac:dyDescent="0.2"/>
  <cols>
    <col min="1" max="1" width="31.5703125" customWidth="1"/>
    <col min="2" max="7" width="22.5703125" customWidth="1"/>
  </cols>
  <sheetData>
    <row r="1" spans="1:7" s="1" customFormat="1" ht="20.25" x14ac:dyDescent="0.3">
      <c r="A1" s="2" t="s">
        <v>0</v>
      </c>
    </row>
    <row r="2" spans="1:7" s="1" customFormat="1" ht="15.75" x14ac:dyDescent="0.25">
      <c r="A2" s="30" t="s">
        <v>1</v>
      </c>
      <c r="B2" s="3" t="str">
        <f>wb_title</f>
        <v>Police_EW - Consolidated Factor Spreadsheet</v>
      </c>
    </row>
    <row r="3" spans="1:7" s="1" customFormat="1" ht="15.75" x14ac:dyDescent="0.25">
      <c r="A3" s="30" t="s">
        <v>2</v>
      </c>
      <c r="B3" s="3" t="str">
        <f>TABLE_FACTOR_TYPE_1 &amp; " - x-" &amp; TABLE_SERIES_NUMBER_1</f>
        <v>ERF - x-401</v>
      </c>
    </row>
    <row r="6" spans="1:7" x14ac:dyDescent="0.2">
      <c r="A6" s="40" t="s">
        <v>472</v>
      </c>
      <c r="B6" s="48" t="s">
        <v>473</v>
      </c>
      <c r="C6" s="48"/>
      <c r="D6" s="48"/>
      <c r="E6" s="48"/>
      <c r="F6" s="48"/>
      <c r="G6" s="48"/>
    </row>
    <row r="7" spans="1:7" x14ac:dyDescent="0.2">
      <c r="A7" s="40" t="s">
        <v>474</v>
      </c>
      <c r="B7" s="48" t="s">
        <v>31</v>
      </c>
      <c r="C7" s="48"/>
      <c r="D7" s="48"/>
      <c r="E7" s="48"/>
      <c r="F7" s="48"/>
      <c r="G7" s="48"/>
    </row>
    <row r="8" spans="1:7" x14ac:dyDescent="0.2">
      <c r="A8" s="40" t="s">
        <v>137</v>
      </c>
      <c r="B8" s="48">
        <v>2015</v>
      </c>
      <c r="C8" s="48"/>
      <c r="D8" s="48"/>
      <c r="E8" s="48"/>
      <c r="F8" s="48"/>
      <c r="G8" s="48"/>
    </row>
    <row r="9" spans="1:7" x14ac:dyDescent="0.2">
      <c r="A9" s="40" t="s">
        <v>138</v>
      </c>
      <c r="B9" s="48" t="s">
        <v>334</v>
      </c>
      <c r="C9" s="48"/>
      <c r="D9" s="48"/>
      <c r="E9" s="48"/>
      <c r="F9" s="48"/>
      <c r="G9" s="48"/>
    </row>
    <row r="10" spans="1:7" x14ac:dyDescent="0.2">
      <c r="A10" s="40" t="s">
        <v>6</v>
      </c>
      <c r="B10" s="48" t="s">
        <v>335</v>
      </c>
      <c r="C10" s="48"/>
      <c r="D10" s="48"/>
      <c r="E10" s="48"/>
      <c r="F10" s="48"/>
      <c r="G10" s="48"/>
    </row>
    <row r="11" spans="1:7" x14ac:dyDescent="0.2">
      <c r="A11" s="40" t="s">
        <v>139</v>
      </c>
      <c r="B11" s="48" t="s">
        <v>176</v>
      </c>
      <c r="C11" s="48"/>
      <c r="D11" s="48"/>
      <c r="E11" s="48"/>
      <c r="F11" s="48"/>
      <c r="G11" s="48"/>
    </row>
    <row r="12" spans="1:7" x14ac:dyDescent="0.2">
      <c r="A12" s="40" t="s">
        <v>140</v>
      </c>
      <c r="B12" s="48" t="s">
        <v>336</v>
      </c>
      <c r="C12" s="48"/>
      <c r="D12" s="48"/>
      <c r="E12" s="48"/>
      <c r="F12" s="48"/>
      <c r="G12" s="48"/>
    </row>
    <row r="13" spans="1:7" x14ac:dyDescent="0.2">
      <c r="A13" s="40" t="s">
        <v>475</v>
      </c>
      <c r="B13" s="48">
        <v>0</v>
      </c>
      <c r="C13" s="48"/>
      <c r="D13" s="48"/>
      <c r="E13" s="48"/>
      <c r="F13" s="48"/>
      <c r="G13" s="48"/>
    </row>
    <row r="14" spans="1:7" x14ac:dyDescent="0.2">
      <c r="A14" s="40" t="s">
        <v>142</v>
      </c>
      <c r="B14" s="48">
        <v>401</v>
      </c>
      <c r="C14" s="48"/>
      <c r="D14" s="48"/>
      <c r="E14" s="48"/>
      <c r="F14" s="48"/>
      <c r="G14" s="48"/>
    </row>
    <row r="15" spans="1:7" x14ac:dyDescent="0.2">
      <c r="A15" s="40" t="s">
        <v>476</v>
      </c>
      <c r="B15" s="48">
        <v>401</v>
      </c>
      <c r="C15" s="48"/>
      <c r="D15" s="48"/>
      <c r="E15" s="48"/>
      <c r="F15" s="48"/>
      <c r="G15" s="48"/>
    </row>
    <row r="16" spans="1:7" x14ac:dyDescent="0.2">
      <c r="A16" s="40" t="s">
        <v>144</v>
      </c>
      <c r="B16" s="48" t="s">
        <v>338</v>
      </c>
      <c r="C16" s="48"/>
      <c r="D16" s="48"/>
      <c r="E16" s="48"/>
      <c r="F16" s="48"/>
      <c r="G16" s="48"/>
    </row>
    <row r="17" spans="1:7" x14ac:dyDescent="0.2">
      <c r="A17" s="41" t="s">
        <v>477</v>
      </c>
      <c r="B17" s="48"/>
      <c r="C17" s="48"/>
      <c r="D17" s="48"/>
      <c r="E17" s="48"/>
      <c r="F17" s="48"/>
      <c r="G17" s="48"/>
    </row>
    <row r="18" spans="1:7" x14ac:dyDescent="0.2">
      <c r="A18" s="40" t="s">
        <v>146</v>
      </c>
      <c r="B18" s="50">
        <v>46210</v>
      </c>
      <c r="C18" s="49"/>
      <c r="D18" s="49"/>
      <c r="E18" s="49"/>
      <c r="F18" s="49"/>
      <c r="G18" s="49"/>
    </row>
    <row r="19" spans="1:7" x14ac:dyDescent="0.2">
      <c r="A19" s="40" t="s">
        <v>147</v>
      </c>
      <c r="B19" s="48"/>
      <c r="C19" s="48"/>
      <c r="D19" s="48"/>
      <c r="E19" s="48"/>
      <c r="F19" s="48"/>
      <c r="G19" s="48"/>
    </row>
    <row r="20" spans="1:7" x14ac:dyDescent="0.2">
      <c r="A20" s="40" t="s">
        <v>148</v>
      </c>
      <c r="B20" s="48" t="s">
        <v>156</v>
      </c>
      <c r="C20" s="48"/>
      <c r="D20" s="48"/>
      <c r="E20" s="48"/>
      <c r="F20" s="48"/>
      <c r="G20" s="48"/>
    </row>
    <row r="21" spans="1:7" x14ac:dyDescent="0.2">
      <c r="A21" s="40" t="s">
        <v>478</v>
      </c>
      <c r="B21" s="48" t="s">
        <v>73</v>
      </c>
      <c r="C21" s="48"/>
      <c r="D21" s="48"/>
      <c r="E21" s="48"/>
      <c r="F21" s="48"/>
      <c r="G21" s="48"/>
    </row>
    <row r="23" spans="1:7" x14ac:dyDescent="0.2">
      <c r="A23" s="23" t="str">
        <f>HYPERLINK("#'Factor List'!A1", "Back to Factor List")</f>
        <v>Back to Factor List</v>
      </c>
      <c r="B23" s="23" t="str">
        <f>HYPERLINK("#'Assumptions'!A1", "Assumptions")</f>
        <v>Assumptions</v>
      </c>
    </row>
    <row r="26" spans="1:7" s="61" customFormat="1" x14ac:dyDescent="0.2">
      <c r="A26" s="60" t="s">
        <v>504</v>
      </c>
      <c r="B26" s="60">
        <v>0</v>
      </c>
      <c r="C26" s="60">
        <v>1</v>
      </c>
      <c r="D26" s="60">
        <v>2</v>
      </c>
      <c r="E26" s="60">
        <v>3</v>
      </c>
      <c r="F26" s="60">
        <v>4</v>
      </c>
      <c r="G26" s="60">
        <v>5</v>
      </c>
    </row>
    <row r="27" spans="1:7" x14ac:dyDescent="0.2">
      <c r="A27" s="43">
        <v>0</v>
      </c>
      <c r="B27" s="45">
        <v>1</v>
      </c>
      <c r="C27" s="45">
        <v>0.95299999999999996</v>
      </c>
      <c r="D27" s="45">
        <v>0.91</v>
      </c>
      <c r="E27" s="45">
        <v>0.87</v>
      </c>
      <c r="F27" s="45">
        <v>0.83299999999999996</v>
      </c>
      <c r="G27" s="45">
        <v>0.79800000000000004</v>
      </c>
    </row>
    <row r="28" spans="1:7" x14ac:dyDescent="0.2">
      <c r="A28" s="43">
        <v>1</v>
      </c>
      <c r="B28" s="45">
        <v>0.996</v>
      </c>
      <c r="C28" s="45">
        <v>0.95</v>
      </c>
      <c r="D28" s="45">
        <v>0.90700000000000003</v>
      </c>
      <c r="E28" s="45">
        <v>0.86699999999999999</v>
      </c>
      <c r="F28" s="45">
        <v>0.83</v>
      </c>
      <c r="G28" s="45"/>
    </row>
    <row r="29" spans="1:7" x14ac:dyDescent="0.2">
      <c r="A29" s="43">
        <v>2</v>
      </c>
      <c r="B29" s="45">
        <v>0.99199999999999999</v>
      </c>
      <c r="C29" s="45">
        <v>0.94599999999999995</v>
      </c>
      <c r="D29" s="45">
        <v>0.90400000000000003</v>
      </c>
      <c r="E29" s="45">
        <v>0.86399999999999999</v>
      </c>
      <c r="F29" s="45">
        <v>0.82699999999999996</v>
      </c>
      <c r="G29" s="45"/>
    </row>
    <row r="30" spans="1:7" x14ac:dyDescent="0.2">
      <c r="A30" s="43">
        <v>3</v>
      </c>
      <c r="B30" s="45">
        <v>0.98799999999999999</v>
      </c>
      <c r="C30" s="45">
        <v>0.94299999999999995</v>
      </c>
      <c r="D30" s="45">
        <v>0.9</v>
      </c>
      <c r="E30" s="45">
        <v>0.86099999999999999</v>
      </c>
      <c r="F30" s="45">
        <v>0.82399999999999995</v>
      </c>
      <c r="G30" s="45"/>
    </row>
    <row r="31" spans="1:7" x14ac:dyDescent="0.2">
      <c r="A31" s="43">
        <v>4</v>
      </c>
      <c r="B31" s="45">
        <v>0.98399999999999999</v>
      </c>
      <c r="C31" s="45">
        <v>0.93899999999999995</v>
      </c>
      <c r="D31" s="45">
        <v>0.89700000000000002</v>
      </c>
      <c r="E31" s="45">
        <v>0.85799999999999998</v>
      </c>
      <c r="F31" s="45">
        <v>0.82099999999999995</v>
      </c>
      <c r="G31" s="45"/>
    </row>
    <row r="32" spans="1:7" x14ac:dyDescent="0.2">
      <c r="A32" s="43">
        <v>5</v>
      </c>
      <c r="B32" s="45">
        <v>0.98099999999999998</v>
      </c>
      <c r="C32" s="45">
        <v>0.93600000000000005</v>
      </c>
      <c r="D32" s="45">
        <v>0.89400000000000002</v>
      </c>
      <c r="E32" s="45">
        <v>0.85499999999999998</v>
      </c>
      <c r="F32" s="45">
        <v>0.81799999999999995</v>
      </c>
      <c r="G32" s="45"/>
    </row>
    <row r="33" spans="1:7" x14ac:dyDescent="0.2">
      <c r="A33" s="43">
        <v>6</v>
      </c>
      <c r="B33" s="45">
        <v>0.97699999999999998</v>
      </c>
      <c r="C33" s="45">
        <v>0.93200000000000005</v>
      </c>
      <c r="D33" s="45">
        <v>0.89</v>
      </c>
      <c r="E33" s="45">
        <v>0.85099999999999998</v>
      </c>
      <c r="F33" s="45">
        <v>0.81499999999999995</v>
      </c>
      <c r="G33" s="45"/>
    </row>
    <row r="34" spans="1:7" x14ac:dyDescent="0.2">
      <c r="A34" s="43">
        <v>7</v>
      </c>
      <c r="B34" s="45">
        <v>0.97299999999999998</v>
      </c>
      <c r="C34" s="45">
        <v>0.92800000000000005</v>
      </c>
      <c r="D34" s="45">
        <v>0.88700000000000001</v>
      </c>
      <c r="E34" s="45">
        <v>0.84799999999999998</v>
      </c>
      <c r="F34" s="45">
        <v>0.81200000000000006</v>
      </c>
      <c r="G34" s="45"/>
    </row>
    <row r="35" spans="1:7" x14ac:dyDescent="0.2">
      <c r="A35" s="43">
        <v>8</v>
      </c>
      <c r="B35" s="45">
        <v>0.96899999999999997</v>
      </c>
      <c r="C35" s="45">
        <v>0.92500000000000004</v>
      </c>
      <c r="D35" s="45">
        <v>0.88400000000000001</v>
      </c>
      <c r="E35" s="45">
        <v>0.84499999999999997</v>
      </c>
      <c r="F35" s="45">
        <v>0.81</v>
      </c>
      <c r="G35" s="45"/>
    </row>
    <row r="36" spans="1:7" x14ac:dyDescent="0.2">
      <c r="A36" s="43">
        <v>9</v>
      </c>
      <c r="B36" s="45">
        <v>0.96499999999999997</v>
      </c>
      <c r="C36" s="45">
        <v>0.92100000000000004</v>
      </c>
      <c r="D36" s="45">
        <v>0.88</v>
      </c>
      <c r="E36" s="45">
        <v>0.84199999999999997</v>
      </c>
      <c r="F36" s="45">
        <v>0.80700000000000005</v>
      </c>
      <c r="G36" s="45"/>
    </row>
    <row r="37" spans="1:7" x14ac:dyDescent="0.2">
      <c r="A37" s="43">
        <v>10</v>
      </c>
      <c r="B37" s="45">
        <v>0.96099999999999997</v>
      </c>
      <c r="C37" s="45">
        <v>0.91800000000000004</v>
      </c>
      <c r="D37" s="45">
        <v>0.877</v>
      </c>
      <c r="E37" s="45">
        <v>0.83899999999999997</v>
      </c>
      <c r="F37" s="45">
        <v>0.80400000000000005</v>
      </c>
      <c r="G37" s="45"/>
    </row>
    <row r="38" spans="1:7" x14ac:dyDescent="0.2">
      <c r="A38" s="43">
        <v>11</v>
      </c>
      <c r="B38" s="45">
        <v>0.95699999999999996</v>
      </c>
      <c r="C38" s="45">
        <v>0.91400000000000003</v>
      </c>
      <c r="D38" s="45">
        <v>0.874</v>
      </c>
      <c r="E38" s="45">
        <v>0.83599999999999997</v>
      </c>
      <c r="F38" s="45">
        <v>0.80100000000000005</v>
      </c>
      <c r="G38" s="45"/>
    </row>
  </sheetData>
  <sheetProtection algorithmName="SHA-512" hashValue="oR2A3OsEr10zDX+cGt5qMl9JXrUTQDJpon2O9DuWvyg6RC/CHpiUZOT9ygBP8eqoK+cyK0ru+8qKK/7Ajg1Y5Q==" saltValue="dCrY9Jju+s8WYD2C4FfdqA==" spinCount="100000" sheet="1" objects="1" scenarios="1"/>
  <conditionalFormatting sqref="A6:A21">
    <cfRule type="expression" dxfId="459" priority="3" stopIfTrue="1">
      <formula>MOD(ROW(),2)=0</formula>
    </cfRule>
    <cfRule type="expression" dxfId="458" priority="4" stopIfTrue="1">
      <formula>MOD(ROW(),2)&lt;&gt;0</formula>
    </cfRule>
  </conditionalFormatting>
  <conditionalFormatting sqref="B6:G20 C21:G21">
    <cfRule type="expression" dxfId="457" priority="5" stopIfTrue="1">
      <formula>MOD(ROW(),2)=0</formula>
    </cfRule>
    <cfRule type="expression" dxfId="456" priority="6" stopIfTrue="1">
      <formula>MOD(ROW(),2)&lt;&gt;0</formula>
    </cfRule>
  </conditionalFormatting>
  <conditionalFormatting sqref="A26:A38">
    <cfRule type="expression" dxfId="455" priority="7" stopIfTrue="1">
      <formula>MOD(ROW(),2)=0</formula>
    </cfRule>
    <cfRule type="expression" dxfId="454" priority="8" stopIfTrue="1">
      <formula>MOD(ROW(),2)&lt;&gt;0</formula>
    </cfRule>
  </conditionalFormatting>
  <conditionalFormatting sqref="B26:G38">
    <cfRule type="expression" dxfId="453" priority="9" stopIfTrue="1">
      <formula>MOD(ROW(),2)=0</formula>
    </cfRule>
    <cfRule type="expression" dxfId="452" priority="10" stopIfTrue="1">
      <formula>MOD(ROW(),2)&lt;&gt;0</formula>
    </cfRule>
  </conditionalFormatting>
  <conditionalFormatting sqref="B21">
    <cfRule type="expression" dxfId="451" priority="1" stopIfTrue="1">
      <formula>MOD(ROW(),2)=0</formula>
    </cfRule>
    <cfRule type="expression" dxfId="450" priority="2" stopIfTrue="1">
      <formula>MOD(ROW(),2)&lt;&gt;0</formula>
    </cfRule>
  </conditionalFormatting>
  <pageMargins left="0.7" right="0.7" top="0.75" bottom="0.75" header="0.3" footer="0.3"/>
  <tableParts count="1">
    <tablePart r:id="rId1"/>
  </tablePart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6F2829-5974-4C9C-869B-9975E0C6D8B1}">
  <sheetPr codeName="Sheet74"/>
  <dimension ref="A1:O38"/>
  <sheetViews>
    <sheetView showGridLines="0" workbookViewId="0">
      <selection activeCell="A6" sqref="A6"/>
    </sheetView>
  </sheetViews>
  <sheetFormatPr defaultRowHeight="12.75" x14ac:dyDescent="0.2"/>
  <cols>
    <col min="1" max="1" width="31.5703125" customWidth="1"/>
    <col min="2" max="15"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ERF - x-402</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2015</v>
      </c>
      <c r="C8" s="48"/>
      <c r="D8" s="48"/>
      <c r="E8" s="48"/>
      <c r="F8" s="48"/>
      <c r="G8" s="48"/>
      <c r="H8" s="48"/>
      <c r="I8" s="48"/>
      <c r="J8" s="48"/>
      <c r="K8" s="48"/>
      <c r="L8" s="48"/>
      <c r="M8" s="48"/>
    </row>
    <row r="9" spans="1:13" x14ac:dyDescent="0.2">
      <c r="A9" s="40" t="s">
        <v>138</v>
      </c>
      <c r="B9" s="48" t="s">
        <v>334</v>
      </c>
      <c r="C9" s="48"/>
      <c r="D9" s="48"/>
      <c r="E9" s="48"/>
      <c r="F9" s="48"/>
      <c r="G9" s="48"/>
      <c r="H9" s="48"/>
      <c r="I9" s="48"/>
      <c r="J9" s="48"/>
      <c r="K9" s="48"/>
      <c r="L9" s="48"/>
      <c r="M9" s="48"/>
    </row>
    <row r="10" spans="1:13" x14ac:dyDescent="0.2">
      <c r="A10" s="40" t="s">
        <v>6</v>
      </c>
      <c r="B10" s="48" t="s">
        <v>339</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329</v>
      </c>
      <c r="C12" s="48"/>
      <c r="D12" s="48"/>
      <c r="E12" s="48"/>
      <c r="F12" s="48"/>
      <c r="G12" s="48"/>
      <c r="H12" s="48"/>
      <c r="I12" s="48"/>
      <c r="J12" s="48"/>
      <c r="K12" s="48"/>
      <c r="L12" s="48"/>
      <c r="M12" s="48"/>
    </row>
    <row r="13" spans="1:13" x14ac:dyDescent="0.2">
      <c r="A13" s="40" t="s">
        <v>475</v>
      </c>
      <c r="B13" s="48">
        <v>0</v>
      </c>
      <c r="C13" s="48"/>
      <c r="D13" s="48"/>
      <c r="E13" s="48"/>
      <c r="F13" s="48"/>
      <c r="G13" s="48"/>
      <c r="H13" s="48"/>
      <c r="I13" s="48"/>
      <c r="J13" s="48"/>
      <c r="K13" s="48"/>
      <c r="L13" s="48"/>
      <c r="M13" s="48"/>
    </row>
    <row r="14" spans="1:13" x14ac:dyDescent="0.2">
      <c r="A14" s="40" t="s">
        <v>142</v>
      </c>
      <c r="B14" s="48">
        <v>402</v>
      </c>
      <c r="C14" s="48"/>
      <c r="D14" s="48"/>
      <c r="E14" s="48"/>
      <c r="F14" s="48"/>
      <c r="G14" s="48"/>
      <c r="H14" s="48"/>
      <c r="I14" s="48"/>
      <c r="J14" s="48"/>
      <c r="K14" s="48"/>
      <c r="L14" s="48"/>
      <c r="M14" s="48"/>
    </row>
    <row r="15" spans="1:13" x14ac:dyDescent="0.2">
      <c r="A15" s="40" t="s">
        <v>476</v>
      </c>
      <c r="B15" s="48">
        <v>402</v>
      </c>
      <c r="C15" s="48"/>
      <c r="D15" s="48"/>
      <c r="E15" s="48"/>
      <c r="F15" s="48"/>
      <c r="G15" s="48"/>
      <c r="H15" s="48"/>
      <c r="I15" s="48"/>
      <c r="J15" s="48"/>
      <c r="K15" s="48"/>
      <c r="L15" s="48"/>
      <c r="M15" s="48"/>
    </row>
    <row r="16" spans="1:13" x14ac:dyDescent="0.2">
      <c r="A16" s="40" t="s">
        <v>144</v>
      </c>
      <c r="B16" s="48" t="s">
        <v>341</v>
      </c>
      <c r="C16" s="48"/>
      <c r="D16" s="48"/>
      <c r="E16" s="48"/>
      <c r="F16" s="48"/>
      <c r="G16" s="48"/>
      <c r="H16" s="48"/>
      <c r="I16" s="48"/>
      <c r="J16" s="48"/>
      <c r="K16" s="48"/>
      <c r="L16" s="48"/>
      <c r="M16" s="48"/>
    </row>
    <row r="17" spans="1:15" x14ac:dyDescent="0.2">
      <c r="A17" s="41" t="s">
        <v>477</v>
      </c>
      <c r="B17" s="48"/>
      <c r="C17" s="48"/>
      <c r="D17" s="48"/>
      <c r="E17" s="48"/>
      <c r="F17" s="48"/>
      <c r="G17" s="48"/>
      <c r="H17" s="48"/>
      <c r="I17" s="48"/>
      <c r="J17" s="48"/>
      <c r="K17" s="48"/>
      <c r="L17" s="48"/>
      <c r="M17" s="48"/>
    </row>
    <row r="18" spans="1:15" x14ac:dyDescent="0.2">
      <c r="A18" s="40" t="s">
        <v>146</v>
      </c>
      <c r="B18" s="50">
        <v>46210</v>
      </c>
      <c r="C18" s="49"/>
      <c r="D18" s="49"/>
      <c r="E18" s="49"/>
      <c r="F18" s="49"/>
      <c r="G18" s="49"/>
      <c r="H18" s="49"/>
      <c r="I18" s="49"/>
      <c r="J18" s="49"/>
      <c r="K18" s="49"/>
      <c r="L18" s="49"/>
      <c r="M18" s="49"/>
    </row>
    <row r="19" spans="1:15" x14ac:dyDescent="0.2">
      <c r="A19" s="40" t="s">
        <v>147</v>
      </c>
      <c r="B19" s="48"/>
      <c r="C19" s="48"/>
      <c r="D19" s="48"/>
      <c r="E19" s="48"/>
      <c r="F19" s="48"/>
      <c r="G19" s="48"/>
      <c r="H19" s="48"/>
      <c r="I19" s="48"/>
      <c r="J19" s="48"/>
      <c r="K19" s="48"/>
      <c r="L19" s="48"/>
      <c r="M19" s="48"/>
    </row>
    <row r="20" spans="1:15" x14ac:dyDescent="0.2">
      <c r="A20" s="40" t="s">
        <v>148</v>
      </c>
      <c r="B20" s="48" t="s">
        <v>156</v>
      </c>
      <c r="C20" s="48"/>
      <c r="D20" s="48"/>
      <c r="E20" s="48"/>
      <c r="F20" s="48"/>
      <c r="G20" s="48"/>
      <c r="H20" s="48"/>
      <c r="I20" s="48"/>
      <c r="J20" s="48"/>
      <c r="K20" s="48"/>
      <c r="L20" s="48"/>
      <c r="M20" s="48"/>
    </row>
    <row r="21" spans="1:15" x14ac:dyDescent="0.2">
      <c r="A21" s="40" t="s">
        <v>478</v>
      </c>
      <c r="B21" s="48" t="s">
        <v>73</v>
      </c>
      <c r="C21" s="48"/>
      <c r="D21" s="48"/>
      <c r="E21" s="48"/>
      <c r="F21" s="48"/>
      <c r="G21" s="48"/>
      <c r="H21" s="48"/>
      <c r="I21" s="48"/>
      <c r="J21" s="48"/>
      <c r="K21" s="48"/>
      <c r="L21" s="48"/>
      <c r="M21" s="48"/>
    </row>
    <row r="23" spans="1:15" x14ac:dyDescent="0.2">
      <c r="A23" s="23" t="str">
        <f>HYPERLINK("#'Factor List'!A1", "Back to Factor List")</f>
        <v>Back to Factor List</v>
      </c>
      <c r="B23" s="23" t="str">
        <f>HYPERLINK("#'Assumptions'!A1", "Assumptions")</f>
        <v>Assumptions</v>
      </c>
    </row>
    <row r="26" spans="1:15" s="61" customFormat="1" x14ac:dyDescent="0.2">
      <c r="A26" s="60" t="s">
        <v>504</v>
      </c>
      <c r="B26" s="60">
        <v>0</v>
      </c>
      <c r="C26" s="60">
        <v>1</v>
      </c>
      <c r="D26" s="60">
        <v>2</v>
      </c>
      <c r="E26" s="60">
        <v>3</v>
      </c>
      <c r="F26" s="60">
        <v>4</v>
      </c>
      <c r="G26" s="60">
        <v>5</v>
      </c>
      <c r="H26" s="60">
        <v>6</v>
      </c>
      <c r="I26" s="60">
        <v>7</v>
      </c>
      <c r="J26" s="60">
        <v>8</v>
      </c>
      <c r="K26" s="60">
        <v>9</v>
      </c>
      <c r="L26" s="60">
        <v>10</v>
      </c>
      <c r="M26" s="60">
        <v>11</v>
      </c>
      <c r="N26" s="60">
        <v>12</v>
      </c>
      <c r="O26" s="60">
        <v>13</v>
      </c>
    </row>
    <row r="27" spans="1:15" x14ac:dyDescent="0.2">
      <c r="A27" s="43">
        <v>0</v>
      </c>
      <c r="B27" s="45">
        <v>1</v>
      </c>
      <c r="C27" s="45">
        <v>0.94299999999999995</v>
      </c>
      <c r="D27" s="45">
        <v>0.89100000000000001</v>
      </c>
      <c r="E27" s="45">
        <v>0.84299999999999997</v>
      </c>
      <c r="F27" s="45">
        <v>0.8</v>
      </c>
      <c r="G27" s="45">
        <v>0.76</v>
      </c>
      <c r="H27" s="45">
        <v>0.72299999999999998</v>
      </c>
      <c r="I27" s="45">
        <v>0.68899999999999995</v>
      </c>
      <c r="J27" s="45">
        <v>0.65800000000000003</v>
      </c>
      <c r="K27" s="45">
        <v>0.628</v>
      </c>
      <c r="L27" s="45">
        <v>0.60099999999999998</v>
      </c>
      <c r="M27" s="45">
        <v>0.57599999999999996</v>
      </c>
      <c r="N27" s="45">
        <v>0.55200000000000005</v>
      </c>
      <c r="O27" s="45">
        <v>0.53</v>
      </c>
    </row>
    <row r="28" spans="1:15" x14ac:dyDescent="0.2">
      <c r="A28" s="43">
        <v>1</v>
      </c>
      <c r="B28" s="45">
        <v>0.995</v>
      </c>
      <c r="C28" s="45">
        <v>0.93799999999999994</v>
      </c>
      <c r="D28" s="45">
        <v>0.88700000000000001</v>
      </c>
      <c r="E28" s="45">
        <v>0.84</v>
      </c>
      <c r="F28" s="45">
        <v>0.79600000000000004</v>
      </c>
      <c r="G28" s="45">
        <v>0.75700000000000001</v>
      </c>
      <c r="H28" s="45">
        <v>0.72</v>
      </c>
      <c r="I28" s="45">
        <v>0.68600000000000005</v>
      </c>
      <c r="J28" s="45">
        <v>0.65500000000000003</v>
      </c>
      <c r="K28" s="45">
        <v>0.626</v>
      </c>
      <c r="L28" s="45">
        <v>0.59899999999999998</v>
      </c>
      <c r="M28" s="45">
        <v>0.57399999999999995</v>
      </c>
      <c r="N28" s="45">
        <v>0.55000000000000004</v>
      </c>
      <c r="O28" s="45"/>
    </row>
    <row r="29" spans="1:15" x14ac:dyDescent="0.2">
      <c r="A29" s="43">
        <v>2</v>
      </c>
      <c r="B29" s="45">
        <v>0.99</v>
      </c>
      <c r="C29" s="45">
        <v>0.93400000000000005</v>
      </c>
      <c r="D29" s="45">
        <v>0.88300000000000001</v>
      </c>
      <c r="E29" s="45">
        <v>0.83599999999999997</v>
      </c>
      <c r="F29" s="45">
        <v>0.79300000000000004</v>
      </c>
      <c r="G29" s="45">
        <v>0.754</v>
      </c>
      <c r="H29" s="45">
        <v>0.71699999999999997</v>
      </c>
      <c r="I29" s="45">
        <v>0.68400000000000005</v>
      </c>
      <c r="J29" s="45">
        <v>0.65300000000000002</v>
      </c>
      <c r="K29" s="45">
        <v>0.624</v>
      </c>
      <c r="L29" s="45">
        <v>0.59699999999999998</v>
      </c>
      <c r="M29" s="45">
        <v>0.57199999999999995</v>
      </c>
      <c r="N29" s="45">
        <v>0.54900000000000004</v>
      </c>
      <c r="O29" s="45"/>
    </row>
    <row r="30" spans="1:15" x14ac:dyDescent="0.2">
      <c r="A30" s="43">
        <v>3</v>
      </c>
      <c r="B30" s="45">
        <v>0.98599999999999999</v>
      </c>
      <c r="C30" s="45">
        <v>0.93</v>
      </c>
      <c r="D30" s="45">
        <v>0.879</v>
      </c>
      <c r="E30" s="45">
        <v>0.83199999999999996</v>
      </c>
      <c r="F30" s="45">
        <v>0.79</v>
      </c>
      <c r="G30" s="45">
        <v>0.751</v>
      </c>
      <c r="H30" s="45">
        <v>0.71499999999999997</v>
      </c>
      <c r="I30" s="45">
        <v>0.68100000000000005</v>
      </c>
      <c r="J30" s="45">
        <v>0.65</v>
      </c>
      <c r="K30" s="45">
        <v>0.622</v>
      </c>
      <c r="L30" s="45">
        <v>0.59499999999999997</v>
      </c>
      <c r="M30" s="45">
        <v>0.56999999999999995</v>
      </c>
      <c r="N30" s="45">
        <v>0.54700000000000004</v>
      </c>
      <c r="O30" s="45"/>
    </row>
    <row r="31" spans="1:15" x14ac:dyDescent="0.2">
      <c r="A31" s="43">
        <v>4</v>
      </c>
      <c r="B31" s="45">
        <v>0.98099999999999998</v>
      </c>
      <c r="C31" s="45">
        <v>0.92500000000000004</v>
      </c>
      <c r="D31" s="45">
        <v>0.875</v>
      </c>
      <c r="E31" s="45">
        <v>0.82899999999999996</v>
      </c>
      <c r="F31" s="45">
        <v>0.78600000000000003</v>
      </c>
      <c r="G31" s="45">
        <v>0.748</v>
      </c>
      <c r="H31" s="45">
        <v>0.71199999999999997</v>
      </c>
      <c r="I31" s="45">
        <v>0.67900000000000005</v>
      </c>
      <c r="J31" s="45">
        <v>0.64800000000000002</v>
      </c>
      <c r="K31" s="45">
        <v>0.61899999999999999</v>
      </c>
      <c r="L31" s="45">
        <v>0.59299999999999997</v>
      </c>
      <c r="M31" s="45">
        <v>0.56799999999999995</v>
      </c>
      <c r="N31" s="45">
        <v>0.54500000000000004</v>
      </c>
      <c r="O31" s="45"/>
    </row>
    <row r="32" spans="1:15" x14ac:dyDescent="0.2">
      <c r="A32" s="43">
        <v>5</v>
      </c>
      <c r="B32" s="45">
        <v>0.97599999999999998</v>
      </c>
      <c r="C32" s="45">
        <v>0.92100000000000004</v>
      </c>
      <c r="D32" s="45">
        <v>0.871</v>
      </c>
      <c r="E32" s="45">
        <v>0.82499999999999996</v>
      </c>
      <c r="F32" s="45">
        <v>0.78300000000000003</v>
      </c>
      <c r="G32" s="45">
        <v>0.74399999999999999</v>
      </c>
      <c r="H32" s="45">
        <v>0.70899999999999996</v>
      </c>
      <c r="I32" s="45">
        <v>0.67600000000000005</v>
      </c>
      <c r="J32" s="45">
        <v>0.64500000000000002</v>
      </c>
      <c r="K32" s="45">
        <v>0.61699999999999999</v>
      </c>
      <c r="L32" s="45">
        <v>0.59099999999999997</v>
      </c>
      <c r="M32" s="45">
        <v>0.56599999999999995</v>
      </c>
      <c r="N32" s="45">
        <v>0.54300000000000004</v>
      </c>
      <c r="O32" s="45"/>
    </row>
    <row r="33" spans="1:15" x14ac:dyDescent="0.2">
      <c r="A33" s="43">
        <v>6</v>
      </c>
      <c r="B33" s="45">
        <v>0.97099999999999997</v>
      </c>
      <c r="C33" s="45">
        <v>0.91700000000000004</v>
      </c>
      <c r="D33" s="45">
        <v>0.86699999999999999</v>
      </c>
      <c r="E33" s="45">
        <v>0.82199999999999995</v>
      </c>
      <c r="F33" s="45">
        <v>0.78</v>
      </c>
      <c r="G33" s="45">
        <v>0.74099999999999999</v>
      </c>
      <c r="H33" s="45">
        <v>0.70599999999999996</v>
      </c>
      <c r="I33" s="45">
        <v>0.67300000000000004</v>
      </c>
      <c r="J33" s="45">
        <v>0.64300000000000002</v>
      </c>
      <c r="K33" s="45">
        <v>0.61499999999999999</v>
      </c>
      <c r="L33" s="45">
        <v>0.58799999999999997</v>
      </c>
      <c r="M33" s="45">
        <v>0.56399999999999995</v>
      </c>
      <c r="N33" s="45">
        <v>0.54100000000000004</v>
      </c>
      <c r="O33" s="45"/>
    </row>
    <row r="34" spans="1:15" x14ac:dyDescent="0.2">
      <c r="A34" s="43">
        <v>7</v>
      </c>
      <c r="B34" s="45">
        <v>0.96699999999999997</v>
      </c>
      <c r="C34" s="45">
        <v>0.91200000000000003</v>
      </c>
      <c r="D34" s="45">
        <v>0.86299999999999999</v>
      </c>
      <c r="E34" s="45">
        <v>0.81799999999999995</v>
      </c>
      <c r="F34" s="45">
        <v>0.77600000000000002</v>
      </c>
      <c r="G34" s="45">
        <v>0.73799999999999999</v>
      </c>
      <c r="H34" s="45">
        <v>0.70299999999999996</v>
      </c>
      <c r="I34" s="45">
        <v>0.67100000000000004</v>
      </c>
      <c r="J34" s="45">
        <v>0.64100000000000001</v>
      </c>
      <c r="K34" s="45">
        <v>0.61199999999999999</v>
      </c>
      <c r="L34" s="45">
        <v>0.58599999999999997</v>
      </c>
      <c r="M34" s="45">
        <v>0.56200000000000006</v>
      </c>
      <c r="N34" s="45">
        <v>0.53900000000000003</v>
      </c>
      <c r="O34" s="45"/>
    </row>
    <row r="35" spans="1:15" x14ac:dyDescent="0.2">
      <c r="A35" s="43">
        <v>8</v>
      </c>
      <c r="B35" s="45">
        <v>0.96199999999999997</v>
      </c>
      <c r="C35" s="45">
        <v>0.90800000000000003</v>
      </c>
      <c r="D35" s="45">
        <v>0.85899999999999999</v>
      </c>
      <c r="E35" s="45">
        <v>0.81399999999999995</v>
      </c>
      <c r="F35" s="45">
        <v>0.77300000000000002</v>
      </c>
      <c r="G35" s="45">
        <v>0.73499999999999999</v>
      </c>
      <c r="H35" s="45">
        <v>0.7</v>
      </c>
      <c r="I35" s="45">
        <v>0.66800000000000004</v>
      </c>
      <c r="J35" s="45">
        <v>0.63800000000000001</v>
      </c>
      <c r="K35" s="45">
        <v>0.61</v>
      </c>
      <c r="L35" s="45">
        <v>0.58399999999999996</v>
      </c>
      <c r="M35" s="45">
        <v>0.56000000000000005</v>
      </c>
      <c r="N35" s="45">
        <v>0.53800000000000003</v>
      </c>
      <c r="O35" s="45"/>
    </row>
    <row r="36" spans="1:15" x14ac:dyDescent="0.2">
      <c r="A36" s="43">
        <v>9</v>
      </c>
      <c r="B36" s="45">
        <v>0.95699999999999996</v>
      </c>
      <c r="C36" s="45">
        <v>0.90400000000000003</v>
      </c>
      <c r="D36" s="45">
        <v>0.85499999999999998</v>
      </c>
      <c r="E36" s="45">
        <v>0.81100000000000005</v>
      </c>
      <c r="F36" s="45">
        <v>0.77</v>
      </c>
      <c r="G36" s="45">
        <v>0.73199999999999998</v>
      </c>
      <c r="H36" s="45">
        <v>0.69799999999999995</v>
      </c>
      <c r="I36" s="45">
        <v>0.66500000000000004</v>
      </c>
      <c r="J36" s="45">
        <v>0.63600000000000001</v>
      </c>
      <c r="K36" s="45">
        <v>0.60799999999999998</v>
      </c>
      <c r="L36" s="45">
        <v>0.58199999999999996</v>
      </c>
      <c r="M36" s="45">
        <v>0.55800000000000005</v>
      </c>
      <c r="N36" s="45">
        <v>0.53600000000000003</v>
      </c>
      <c r="O36" s="45"/>
    </row>
    <row r="37" spans="1:15" x14ac:dyDescent="0.2">
      <c r="A37" s="43">
        <v>10</v>
      </c>
      <c r="B37" s="45">
        <v>0.95199999999999996</v>
      </c>
      <c r="C37" s="45">
        <v>0.89900000000000002</v>
      </c>
      <c r="D37" s="45">
        <v>0.85099999999999998</v>
      </c>
      <c r="E37" s="45">
        <v>0.80700000000000005</v>
      </c>
      <c r="F37" s="45">
        <v>0.76700000000000002</v>
      </c>
      <c r="G37" s="45">
        <v>0.72899999999999998</v>
      </c>
      <c r="H37" s="45">
        <v>0.69499999999999995</v>
      </c>
      <c r="I37" s="45">
        <v>0.66300000000000003</v>
      </c>
      <c r="J37" s="45">
        <v>0.63300000000000001</v>
      </c>
      <c r="K37" s="45">
        <v>0.60599999999999998</v>
      </c>
      <c r="L37" s="45">
        <v>0.57999999999999996</v>
      </c>
      <c r="M37" s="45">
        <v>0.55600000000000005</v>
      </c>
      <c r="N37" s="45">
        <v>0.53400000000000003</v>
      </c>
      <c r="O37" s="45"/>
    </row>
    <row r="38" spans="1:15" x14ac:dyDescent="0.2">
      <c r="A38" s="43">
        <v>11</v>
      </c>
      <c r="B38" s="45">
        <v>0.94799999999999995</v>
      </c>
      <c r="C38" s="45">
        <v>0.89500000000000002</v>
      </c>
      <c r="D38" s="45">
        <v>0.84699999999999998</v>
      </c>
      <c r="E38" s="45">
        <v>0.80300000000000005</v>
      </c>
      <c r="F38" s="45">
        <v>0.76300000000000001</v>
      </c>
      <c r="G38" s="45">
        <v>0.72599999999999998</v>
      </c>
      <c r="H38" s="45">
        <v>0.69199999999999995</v>
      </c>
      <c r="I38" s="45">
        <v>0.66</v>
      </c>
      <c r="J38" s="45">
        <v>0.63100000000000001</v>
      </c>
      <c r="K38" s="45">
        <v>0.60299999999999998</v>
      </c>
      <c r="L38" s="45">
        <v>0.57799999999999996</v>
      </c>
      <c r="M38" s="45">
        <v>0.55400000000000005</v>
      </c>
      <c r="N38" s="45">
        <v>0.53200000000000003</v>
      </c>
      <c r="O38" s="45"/>
    </row>
  </sheetData>
  <sheetProtection algorithmName="SHA-512" hashValue="92UxuuVVgOZqP4FoFRNkvtBhSeg6ofOo0SBoPjTMCxZg72WdU90BLu5eo+bTRLmVh7+HTXlTw3YPw1NXsLe64w==" saltValue="aUoTqHT6cikBsbEc7106Mw==" spinCount="100000" sheet="1" objects="1" scenarios="1"/>
  <conditionalFormatting sqref="A6:A21">
    <cfRule type="expression" dxfId="447" priority="3" stopIfTrue="1">
      <formula>MOD(ROW(),2)=0</formula>
    </cfRule>
    <cfRule type="expression" dxfId="446" priority="4" stopIfTrue="1">
      <formula>MOD(ROW(),2)&lt;&gt;0</formula>
    </cfRule>
  </conditionalFormatting>
  <conditionalFormatting sqref="B6:M20 C21:M21">
    <cfRule type="expression" dxfId="445" priority="5" stopIfTrue="1">
      <formula>MOD(ROW(),2)=0</formula>
    </cfRule>
    <cfRule type="expression" dxfId="444" priority="6" stopIfTrue="1">
      <formula>MOD(ROW(),2)&lt;&gt;0</formula>
    </cfRule>
  </conditionalFormatting>
  <conditionalFormatting sqref="A26:A38">
    <cfRule type="expression" dxfId="443" priority="7" stopIfTrue="1">
      <formula>MOD(ROW(),2)=0</formula>
    </cfRule>
    <cfRule type="expression" dxfId="442" priority="8" stopIfTrue="1">
      <formula>MOD(ROW(),2)&lt;&gt;0</formula>
    </cfRule>
  </conditionalFormatting>
  <conditionalFormatting sqref="B26:O38">
    <cfRule type="expression" dxfId="441" priority="9" stopIfTrue="1">
      <formula>MOD(ROW(),2)=0</formula>
    </cfRule>
    <cfRule type="expression" dxfId="440" priority="10" stopIfTrue="1">
      <formula>MOD(ROW(),2)&lt;&gt;0</formula>
    </cfRule>
  </conditionalFormatting>
  <conditionalFormatting sqref="B21">
    <cfRule type="expression" dxfId="439" priority="1" stopIfTrue="1">
      <formula>MOD(ROW(),2)=0</formula>
    </cfRule>
    <cfRule type="expression" dxfId="438" priority="2" stopIfTrue="1">
      <formula>MOD(ROW(),2)&lt;&gt;0</formula>
    </cfRule>
  </conditionalFormatting>
  <pageMargins left="0.7" right="0.7" top="0.75" bottom="0.75" header="0.3" footer="0.3"/>
  <tableParts count="1">
    <tablePart r:id="rId1"/>
  </tablePart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9712A-C909-4425-989A-549D4AB3CF5D}">
  <sheetPr codeName="Sheet75"/>
  <dimension ref="A1:B37"/>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LRF - x-403</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342</v>
      </c>
    </row>
    <row r="10" spans="1:2" ht="25.5" x14ac:dyDescent="0.2">
      <c r="A10" s="40" t="s">
        <v>6</v>
      </c>
      <c r="B10" s="48" t="s">
        <v>343</v>
      </c>
    </row>
    <row r="11" spans="1:2" x14ac:dyDescent="0.2">
      <c r="A11" s="40" t="s">
        <v>139</v>
      </c>
      <c r="B11" s="48" t="s">
        <v>176</v>
      </c>
    </row>
    <row r="12" spans="1:2" x14ac:dyDescent="0.2">
      <c r="A12" s="40" t="s">
        <v>140</v>
      </c>
      <c r="B12" s="48" t="s">
        <v>344</v>
      </c>
    </row>
    <row r="13" spans="1:2" x14ac:dyDescent="0.2">
      <c r="A13" s="40" t="s">
        <v>475</v>
      </c>
      <c r="B13" s="48">
        <v>0</v>
      </c>
    </row>
    <row r="14" spans="1:2" x14ac:dyDescent="0.2">
      <c r="A14" s="40" t="s">
        <v>142</v>
      </c>
      <c r="B14" s="48">
        <v>403</v>
      </c>
    </row>
    <row r="15" spans="1:2" x14ac:dyDescent="0.2">
      <c r="A15" s="40" t="s">
        <v>476</v>
      </c>
      <c r="B15" s="48">
        <v>403</v>
      </c>
    </row>
    <row r="16" spans="1:2" x14ac:dyDescent="0.2">
      <c r="A16" s="40" t="s">
        <v>144</v>
      </c>
      <c r="B16" s="48" t="s">
        <v>338</v>
      </c>
    </row>
    <row r="17" spans="1:2" x14ac:dyDescent="0.2">
      <c r="A17" s="41" t="s">
        <v>477</v>
      </c>
      <c r="B17" s="48"/>
    </row>
    <row r="18" spans="1:2" x14ac:dyDescent="0.2">
      <c r="A18" s="40" t="s">
        <v>146</v>
      </c>
      <c r="B18" s="50">
        <v>46210</v>
      </c>
    </row>
    <row r="19" spans="1:2" x14ac:dyDescent="0.2">
      <c r="A19" s="40" t="s">
        <v>147</v>
      </c>
      <c r="B19" s="48"/>
    </row>
    <row r="20" spans="1:2" x14ac:dyDescent="0.2">
      <c r="A20" s="40" t="s">
        <v>148</v>
      </c>
      <c r="B20" s="48" t="s">
        <v>156</v>
      </c>
    </row>
    <row r="21" spans="1:2" x14ac:dyDescent="0.2">
      <c r="A21" s="40" t="s">
        <v>478</v>
      </c>
      <c r="B21" s="48" t="s">
        <v>73</v>
      </c>
    </row>
    <row r="23" spans="1:2" x14ac:dyDescent="0.2">
      <c r="A23" s="23" t="str">
        <f>HYPERLINK("#'Factor List'!A1", "Back to Factor List")</f>
        <v>Back to Factor List</v>
      </c>
      <c r="B23" s="23" t="str">
        <f>HYPERLINK("#'Assumptions'!A1", "Assumptions")</f>
        <v>Assumptions</v>
      </c>
    </row>
    <row r="26" spans="1:2" s="61" customFormat="1" x14ac:dyDescent="0.2">
      <c r="A26" s="60" t="s">
        <v>479</v>
      </c>
      <c r="B26" s="60" t="s">
        <v>505</v>
      </c>
    </row>
    <row r="27" spans="1:2" x14ac:dyDescent="0.2">
      <c r="A27" s="43">
        <v>60</v>
      </c>
      <c r="B27" s="45">
        <v>3.4000000000000002E-2</v>
      </c>
    </row>
    <row r="28" spans="1:2" x14ac:dyDescent="0.2">
      <c r="A28" s="43">
        <v>61</v>
      </c>
      <c r="B28" s="45">
        <v>3.5000000000000003E-2</v>
      </c>
    </row>
    <row r="29" spans="1:2" x14ac:dyDescent="0.2">
      <c r="A29" s="43">
        <v>62</v>
      </c>
      <c r="B29" s="45">
        <v>3.5999999999999997E-2</v>
      </c>
    </row>
    <row r="30" spans="1:2" x14ac:dyDescent="0.2">
      <c r="A30" s="43">
        <v>63</v>
      </c>
      <c r="B30" s="45">
        <v>3.7999999999999999E-2</v>
      </c>
    </row>
    <row r="31" spans="1:2" x14ac:dyDescent="0.2">
      <c r="A31" s="43">
        <v>64</v>
      </c>
      <c r="B31" s="45">
        <v>0.04</v>
      </c>
    </row>
    <row r="32" spans="1:2" x14ac:dyDescent="0.2">
      <c r="A32" s="43">
        <v>65</v>
      </c>
      <c r="B32" s="45">
        <v>4.1000000000000002E-2</v>
      </c>
    </row>
    <row r="33" spans="1:2" x14ac:dyDescent="0.2">
      <c r="A33" s="43">
        <v>66</v>
      </c>
      <c r="B33" s="45">
        <v>4.2000000000000003E-2</v>
      </c>
    </row>
    <row r="34" spans="1:2" x14ac:dyDescent="0.2">
      <c r="A34" s="43">
        <v>67</v>
      </c>
      <c r="B34" s="45">
        <v>4.3999999999999997E-2</v>
      </c>
    </row>
    <row r="35" spans="1:2" x14ac:dyDescent="0.2">
      <c r="A35" s="43">
        <v>68</v>
      </c>
      <c r="B35" s="45">
        <v>4.5999999999999999E-2</v>
      </c>
    </row>
    <row r="36" spans="1:2" x14ac:dyDescent="0.2">
      <c r="A36" s="43">
        <v>69</v>
      </c>
      <c r="B36" s="45">
        <v>4.9000000000000002E-2</v>
      </c>
    </row>
    <row r="37" spans="1:2" x14ac:dyDescent="0.2">
      <c r="A37" s="43">
        <v>70</v>
      </c>
      <c r="B37" s="45">
        <v>0.05</v>
      </c>
    </row>
  </sheetData>
  <sheetProtection algorithmName="SHA-512" hashValue="dmDMDyBn74GFVMLbyxWXplrD6nL/CHz62W3XZ7eYGWx6x/gS9w3mRyv68cTW1ly3931c7qUS2HSmVW4HJPZE+g==" saltValue="+yVjECIUxknPcMY9Jsr4RA==" spinCount="100000" sheet="1" objects="1" scenarios="1"/>
  <conditionalFormatting sqref="A6:A21">
    <cfRule type="expression" dxfId="435" priority="3" stopIfTrue="1">
      <formula>MOD(ROW(),2)=0</formula>
    </cfRule>
    <cfRule type="expression" dxfId="434" priority="4" stopIfTrue="1">
      <formula>MOD(ROW(),2)&lt;&gt;0</formula>
    </cfRule>
  </conditionalFormatting>
  <conditionalFormatting sqref="B6:B20">
    <cfRule type="expression" dxfId="433" priority="5" stopIfTrue="1">
      <formula>MOD(ROW(),2)=0</formula>
    </cfRule>
    <cfRule type="expression" dxfId="432" priority="6" stopIfTrue="1">
      <formula>MOD(ROW(),2)&lt;&gt;0</formula>
    </cfRule>
  </conditionalFormatting>
  <conditionalFormatting sqref="A26:A37">
    <cfRule type="expression" dxfId="431" priority="7" stopIfTrue="1">
      <formula>MOD(ROW(),2)=0</formula>
    </cfRule>
    <cfRule type="expression" dxfId="430" priority="8" stopIfTrue="1">
      <formula>MOD(ROW(),2)&lt;&gt;0</formula>
    </cfRule>
  </conditionalFormatting>
  <conditionalFormatting sqref="B26:B37">
    <cfRule type="expression" dxfId="429" priority="9" stopIfTrue="1">
      <formula>MOD(ROW(),2)=0</formula>
    </cfRule>
    <cfRule type="expression" dxfId="428" priority="10" stopIfTrue="1">
      <formula>MOD(ROW(),2)&lt;&gt;0</formula>
    </cfRule>
  </conditionalFormatting>
  <conditionalFormatting sqref="B21">
    <cfRule type="expression" dxfId="427" priority="1" stopIfTrue="1">
      <formula>MOD(ROW(),2)=0</formula>
    </cfRule>
    <cfRule type="expression" dxfId="426" priority="2" stopIfTrue="1">
      <formula>MOD(ROW(),2)&lt;&gt;0</formula>
    </cfRule>
  </conditionalFormatting>
  <pageMargins left="0.7" right="0.7" top="0.75" bottom="0.75" header="0.3" footer="0.3"/>
  <tableParts count="1">
    <tablePart r:id="rId1"/>
  </tablePart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66687-75EF-4E86-852F-A8F76636EB12}">
  <sheetPr codeName="Sheet76"/>
  <dimension ref="A1:B37"/>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LRF - x-404</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342</v>
      </c>
    </row>
    <row r="10" spans="1:2" ht="25.5" x14ac:dyDescent="0.2">
      <c r="A10" s="40" t="s">
        <v>6</v>
      </c>
      <c r="B10" s="48" t="s">
        <v>346</v>
      </c>
    </row>
    <row r="11" spans="1:2" x14ac:dyDescent="0.2">
      <c r="A11" s="40" t="s">
        <v>139</v>
      </c>
      <c r="B11" s="48" t="s">
        <v>176</v>
      </c>
    </row>
    <row r="12" spans="1:2" x14ac:dyDescent="0.2">
      <c r="A12" s="40" t="s">
        <v>140</v>
      </c>
      <c r="B12" s="48" t="s">
        <v>344</v>
      </c>
    </row>
    <row r="13" spans="1:2" x14ac:dyDescent="0.2">
      <c r="A13" s="40" t="s">
        <v>475</v>
      </c>
      <c r="B13" s="48">
        <v>0</v>
      </c>
    </row>
    <row r="14" spans="1:2" x14ac:dyDescent="0.2">
      <c r="A14" s="40" t="s">
        <v>142</v>
      </c>
      <c r="B14" s="48">
        <v>404</v>
      </c>
    </row>
    <row r="15" spans="1:2" x14ac:dyDescent="0.2">
      <c r="A15" s="40" t="s">
        <v>476</v>
      </c>
      <c r="B15" s="48">
        <v>404</v>
      </c>
    </row>
    <row r="16" spans="1:2" x14ac:dyDescent="0.2">
      <c r="A16" s="40" t="s">
        <v>144</v>
      </c>
      <c r="B16" s="48" t="s">
        <v>341</v>
      </c>
    </row>
    <row r="17" spans="1:2" x14ac:dyDescent="0.2">
      <c r="A17" s="41" t="s">
        <v>477</v>
      </c>
      <c r="B17" s="48"/>
    </row>
    <row r="18" spans="1:2" x14ac:dyDescent="0.2">
      <c r="A18" s="40" t="s">
        <v>146</v>
      </c>
      <c r="B18" s="50">
        <v>46210</v>
      </c>
    </row>
    <row r="19" spans="1:2" x14ac:dyDescent="0.2">
      <c r="A19" s="40" t="s">
        <v>147</v>
      </c>
      <c r="B19" s="48"/>
    </row>
    <row r="20" spans="1:2" x14ac:dyDescent="0.2">
      <c r="A20" s="40" t="s">
        <v>148</v>
      </c>
      <c r="B20" s="48" t="s">
        <v>156</v>
      </c>
    </row>
    <row r="21" spans="1:2" x14ac:dyDescent="0.2">
      <c r="A21" s="40" t="s">
        <v>478</v>
      </c>
      <c r="B21" s="48" t="s">
        <v>73</v>
      </c>
    </row>
    <row r="23" spans="1:2" x14ac:dyDescent="0.2">
      <c r="A23" s="23" t="str">
        <f>HYPERLINK("#'Factor List'!A1", "Back to Factor List")</f>
        <v>Back to Factor List</v>
      </c>
      <c r="B23" s="23" t="str">
        <f>HYPERLINK("#'Assumptions'!A1", "Assumptions")</f>
        <v>Assumptions</v>
      </c>
    </row>
    <row r="26" spans="1:2" s="61" customFormat="1" x14ac:dyDescent="0.2">
      <c r="A26" s="60" t="s">
        <v>479</v>
      </c>
      <c r="B26" s="60" t="s">
        <v>505</v>
      </c>
    </row>
    <row r="27" spans="1:2" x14ac:dyDescent="0.2">
      <c r="A27" s="43">
        <v>60</v>
      </c>
      <c r="B27" s="45">
        <v>4.7E-2</v>
      </c>
    </row>
    <row r="28" spans="1:2" x14ac:dyDescent="0.2">
      <c r="A28" s="43">
        <v>61</v>
      </c>
      <c r="B28" s="45">
        <v>4.8000000000000001E-2</v>
      </c>
    </row>
    <row r="29" spans="1:2" x14ac:dyDescent="0.2">
      <c r="A29" s="43">
        <v>62</v>
      </c>
      <c r="B29" s="45">
        <v>4.9000000000000002E-2</v>
      </c>
    </row>
    <row r="30" spans="1:2" x14ac:dyDescent="0.2">
      <c r="A30" s="43">
        <v>63</v>
      </c>
      <c r="B30" s="45">
        <v>0.05</v>
      </c>
    </row>
    <row r="31" spans="1:2" x14ac:dyDescent="0.2">
      <c r="A31" s="43">
        <v>64</v>
      </c>
      <c r="B31" s="45">
        <v>5.2999999999999999E-2</v>
      </c>
    </row>
    <row r="32" spans="1:2" x14ac:dyDescent="0.2">
      <c r="A32" s="43">
        <v>65</v>
      </c>
      <c r="B32" s="45">
        <v>5.2999999999999999E-2</v>
      </c>
    </row>
    <row r="33" spans="1:2" x14ac:dyDescent="0.2">
      <c r="A33" s="43">
        <v>66</v>
      </c>
      <c r="B33" s="45">
        <v>5.5E-2</v>
      </c>
    </row>
    <row r="34" spans="1:2" x14ac:dyDescent="0.2">
      <c r="A34" s="43">
        <v>67</v>
      </c>
      <c r="B34" s="45">
        <v>5.7000000000000002E-2</v>
      </c>
    </row>
    <row r="35" spans="1:2" x14ac:dyDescent="0.2">
      <c r="A35" s="43">
        <v>68</v>
      </c>
      <c r="B35" s="45">
        <v>5.8999999999999997E-2</v>
      </c>
    </row>
    <row r="36" spans="1:2" x14ac:dyDescent="0.2">
      <c r="A36" s="43">
        <v>69</v>
      </c>
      <c r="B36" s="45">
        <v>6.2E-2</v>
      </c>
    </row>
    <row r="37" spans="1:2" x14ac:dyDescent="0.2">
      <c r="A37" s="43">
        <v>70</v>
      </c>
      <c r="B37" s="45">
        <v>6.3E-2</v>
      </c>
    </row>
  </sheetData>
  <sheetProtection algorithmName="SHA-512" hashValue="sC4uB4IRgbAPEATh8Ko7hUDPJCTqdt85AMu18+iiqRXmd/3/7Ul3gXhyQQiWAma7sJV/e2a9LhJ8z4Neb11EaA==" saltValue="lDEL6Vn5vnoNaFbvDem1vQ==" spinCount="100000" sheet="1" objects="1" scenarios="1"/>
  <conditionalFormatting sqref="A6:A21">
    <cfRule type="expression" dxfId="423" priority="5" stopIfTrue="1">
      <formula>MOD(ROW(),2)=0</formula>
    </cfRule>
    <cfRule type="expression" dxfId="422" priority="6" stopIfTrue="1">
      <formula>MOD(ROW(),2)&lt;&gt;0</formula>
    </cfRule>
  </conditionalFormatting>
  <conditionalFormatting sqref="B6:B17 B19:B20">
    <cfRule type="expression" dxfId="421" priority="7" stopIfTrue="1">
      <formula>MOD(ROW(),2)=0</formula>
    </cfRule>
    <cfRule type="expression" dxfId="420" priority="8" stopIfTrue="1">
      <formula>MOD(ROW(),2)&lt;&gt;0</formula>
    </cfRule>
  </conditionalFormatting>
  <conditionalFormatting sqref="A26:A37">
    <cfRule type="expression" dxfId="419" priority="9" stopIfTrue="1">
      <formula>MOD(ROW(),2)=0</formula>
    </cfRule>
    <cfRule type="expression" dxfId="418" priority="10" stopIfTrue="1">
      <formula>MOD(ROW(),2)&lt;&gt;0</formula>
    </cfRule>
  </conditionalFormatting>
  <conditionalFormatting sqref="B26:B37">
    <cfRule type="expression" dxfId="417" priority="11" stopIfTrue="1">
      <formula>MOD(ROW(),2)=0</formula>
    </cfRule>
    <cfRule type="expression" dxfId="416" priority="12" stopIfTrue="1">
      <formula>MOD(ROW(),2)&lt;&gt;0</formula>
    </cfRule>
  </conditionalFormatting>
  <conditionalFormatting sqref="B21">
    <cfRule type="expression" dxfId="415" priority="3" stopIfTrue="1">
      <formula>MOD(ROW(),2)=0</formula>
    </cfRule>
    <cfRule type="expression" dxfId="414" priority="4" stopIfTrue="1">
      <formula>MOD(ROW(),2)&lt;&gt;0</formula>
    </cfRule>
  </conditionalFormatting>
  <conditionalFormatting sqref="B18">
    <cfRule type="expression" dxfId="413" priority="1" stopIfTrue="1">
      <formula>MOD(ROW(),2)=0</formula>
    </cfRule>
    <cfRule type="expression" dxfId="412" priority="2" stopIfTrue="1">
      <formula>MOD(ROW(),2)&lt;&gt;0</formula>
    </cfRule>
  </conditionalFormatting>
  <pageMargins left="0.7" right="0.7" top="0.75" bottom="0.75" header="0.3" footer="0.3"/>
  <tableParts count="1">
    <tablePart r:id="rId1"/>
  </tablePart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D840F-847C-48C1-945B-DBA978C7ABF4}">
  <sheetPr codeName="Sheet77"/>
  <dimension ref="A1:J38"/>
  <sheetViews>
    <sheetView showGridLines="0" workbookViewId="0">
      <selection activeCell="A6" sqref="A6"/>
    </sheetView>
  </sheetViews>
  <sheetFormatPr defaultRowHeight="12.75" x14ac:dyDescent="0.2"/>
  <cols>
    <col min="1" max="1" width="31.5703125" customWidth="1"/>
    <col min="2" max="10" width="22.5703125" customWidth="1"/>
  </cols>
  <sheetData>
    <row r="1" spans="1:10" s="1" customFormat="1" ht="20.25" x14ac:dyDescent="0.3">
      <c r="A1" s="2" t="s">
        <v>0</v>
      </c>
    </row>
    <row r="2" spans="1:10" s="1" customFormat="1" ht="15.75" x14ac:dyDescent="0.25">
      <c r="A2" s="30" t="s">
        <v>1</v>
      </c>
      <c r="B2" s="3" t="str">
        <f>wb_title</f>
        <v>Police_EW - Consolidated Factor Spreadsheet</v>
      </c>
    </row>
    <row r="3" spans="1:10" s="1" customFormat="1" ht="15.75" x14ac:dyDescent="0.25">
      <c r="A3" s="30" t="s">
        <v>2</v>
      </c>
      <c r="B3" s="3" t="str">
        <f>TABLE_FACTOR_TYPE_1 &amp; " - x-" &amp; TABLE_SERIES_NUMBER_1</f>
        <v>LRF - x-405</v>
      </c>
    </row>
    <row r="6" spans="1:10" x14ac:dyDescent="0.2">
      <c r="A6" s="40" t="s">
        <v>472</v>
      </c>
      <c r="B6" s="48" t="s">
        <v>473</v>
      </c>
      <c r="C6" s="48"/>
      <c r="D6" s="48"/>
      <c r="E6" s="48"/>
      <c r="F6" s="48"/>
      <c r="G6" s="48"/>
      <c r="H6" s="48"/>
      <c r="I6" s="48"/>
      <c r="J6" s="48"/>
    </row>
    <row r="7" spans="1:10" x14ac:dyDescent="0.2">
      <c r="A7" s="40" t="s">
        <v>474</v>
      </c>
      <c r="B7" s="48" t="s">
        <v>31</v>
      </c>
      <c r="C7" s="48"/>
      <c r="D7" s="48"/>
      <c r="E7" s="48"/>
      <c r="F7" s="48"/>
      <c r="G7" s="48"/>
      <c r="H7" s="48"/>
      <c r="I7" s="48"/>
      <c r="J7" s="48"/>
    </row>
    <row r="8" spans="1:10" x14ac:dyDescent="0.2">
      <c r="A8" s="40" t="s">
        <v>137</v>
      </c>
      <c r="B8" s="48">
        <v>2015</v>
      </c>
      <c r="C8" s="48"/>
      <c r="D8" s="48"/>
      <c r="E8" s="48"/>
      <c r="F8" s="48"/>
      <c r="G8" s="48"/>
      <c r="H8" s="48"/>
      <c r="I8" s="48"/>
      <c r="J8" s="48"/>
    </row>
    <row r="9" spans="1:10" x14ac:dyDescent="0.2">
      <c r="A9" s="40" t="s">
        <v>138</v>
      </c>
      <c r="B9" s="48" t="s">
        <v>342</v>
      </c>
      <c r="C9" s="48"/>
      <c r="D9" s="48"/>
      <c r="E9" s="48"/>
      <c r="F9" s="48"/>
      <c r="G9" s="48"/>
      <c r="H9" s="48"/>
      <c r="I9" s="48"/>
      <c r="J9" s="48"/>
    </row>
    <row r="10" spans="1:10" x14ac:dyDescent="0.2">
      <c r="A10" s="40" t="s">
        <v>6</v>
      </c>
      <c r="B10" s="48" t="s">
        <v>348</v>
      </c>
      <c r="C10" s="48"/>
      <c r="D10" s="48"/>
      <c r="E10" s="48"/>
      <c r="F10" s="48"/>
      <c r="G10" s="48"/>
      <c r="H10" s="48"/>
      <c r="I10" s="48"/>
      <c r="J10" s="48"/>
    </row>
    <row r="11" spans="1:10" x14ac:dyDescent="0.2">
      <c r="A11" s="40" t="s">
        <v>139</v>
      </c>
      <c r="B11" s="48" t="s">
        <v>176</v>
      </c>
      <c r="C11" s="48"/>
      <c r="D11" s="48"/>
      <c r="E11" s="48"/>
      <c r="F11" s="48"/>
      <c r="G11" s="48"/>
      <c r="H11" s="48"/>
      <c r="I11" s="48"/>
      <c r="J11" s="48"/>
    </row>
    <row r="12" spans="1:10" x14ac:dyDescent="0.2">
      <c r="A12" s="40" t="s">
        <v>140</v>
      </c>
      <c r="B12" s="48" t="s">
        <v>349</v>
      </c>
      <c r="C12" s="48"/>
      <c r="D12" s="48"/>
      <c r="E12" s="48"/>
      <c r="F12" s="48"/>
      <c r="G12" s="48"/>
      <c r="H12" s="48"/>
      <c r="I12" s="48"/>
      <c r="J12" s="48"/>
    </row>
    <row r="13" spans="1:10" x14ac:dyDescent="0.2">
      <c r="A13" s="40" t="s">
        <v>475</v>
      </c>
      <c r="B13" s="48">
        <v>0</v>
      </c>
      <c r="C13" s="48"/>
      <c r="D13" s="48"/>
      <c r="E13" s="48"/>
      <c r="F13" s="48"/>
      <c r="G13" s="48"/>
      <c r="H13" s="48"/>
      <c r="I13" s="48"/>
      <c r="J13" s="48"/>
    </row>
    <row r="14" spans="1:10" x14ac:dyDescent="0.2">
      <c r="A14" s="40" t="s">
        <v>142</v>
      </c>
      <c r="B14" s="48">
        <v>405</v>
      </c>
      <c r="C14" s="48"/>
      <c r="D14" s="48"/>
      <c r="E14" s="48"/>
      <c r="F14" s="48"/>
      <c r="G14" s="48"/>
      <c r="H14" s="48"/>
      <c r="I14" s="48"/>
      <c r="J14" s="48"/>
    </row>
    <row r="15" spans="1:10" x14ac:dyDescent="0.2">
      <c r="A15" s="40" t="s">
        <v>476</v>
      </c>
      <c r="B15" s="48">
        <v>405</v>
      </c>
      <c r="C15" s="48"/>
      <c r="D15" s="48"/>
      <c r="E15" s="48"/>
      <c r="F15" s="48"/>
      <c r="G15" s="48"/>
      <c r="H15" s="48"/>
      <c r="I15" s="48"/>
      <c r="J15" s="48"/>
    </row>
    <row r="16" spans="1:10" x14ac:dyDescent="0.2">
      <c r="A16" s="40" t="s">
        <v>144</v>
      </c>
      <c r="B16" s="48" t="s">
        <v>351</v>
      </c>
      <c r="C16" s="48"/>
      <c r="D16" s="48"/>
      <c r="E16" s="48"/>
      <c r="F16" s="48"/>
      <c r="G16" s="48"/>
      <c r="H16" s="48"/>
      <c r="I16" s="48"/>
      <c r="J16" s="48"/>
    </row>
    <row r="17" spans="1:10" x14ac:dyDescent="0.2">
      <c r="A17" s="41" t="s">
        <v>477</v>
      </c>
      <c r="B17" s="48"/>
      <c r="C17" s="48"/>
      <c r="D17" s="48"/>
      <c r="E17" s="48"/>
      <c r="F17" s="48"/>
      <c r="G17" s="48"/>
      <c r="H17" s="48"/>
      <c r="I17" s="48"/>
      <c r="J17" s="48"/>
    </row>
    <row r="18" spans="1:10" x14ac:dyDescent="0.2">
      <c r="A18" s="40" t="s">
        <v>146</v>
      </c>
      <c r="B18" s="50">
        <v>46210</v>
      </c>
      <c r="C18" s="49"/>
      <c r="D18" s="49"/>
      <c r="E18" s="49"/>
      <c r="F18" s="49"/>
      <c r="G18" s="49"/>
      <c r="H18" s="49"/>
      <c r="I18" s="49"/>
      <c r="J18" s="49"/>
    </row>
    <row r="19" spans="1:10" x14ac:dyDescent="0.2">
      <c r="A19" s="40" t="s">
        <v>147</v>
      </c>
      <c r="B19" s="48"/>
      <c r="C19" s="48"/>
      <c r="D19" s="48"/>
      <c r="E19" s="48"/>
      <c r="F19" s="48"/>
      <c r="G19" s="48"/>
      <c r="H19" s="48"/>
      <c r="I19" s="48"/>
      <c r="J19" s="48"/>
    </row>
    <row r="20" spans="1:10" x14ac:dyDescent="0.2">
      <c r="A20" s="40" t="s">
        <v>148</v>
      </c>
      <c r="B20" s="48" t="s">
        <v>156</v>
      </c>
      <c r="C20" s="48"/>
      <c r="D20" s="48"/>
      <c r="E20" s="48"/>
      <c r="F20" s="48"/>
      <c r="G20" s="48"/>
      <c r="H20" s="48"/>
      <c r="I20" s="48"/>
      <c r="J20" s="48"/>
    </row>
    <row r="21" spans="1:10" x14ac:dyDescent="0.2">
      <c r="A21" s="40" t="s">
        <v>478</v>
      </c>
      <c r="B21" s="48" t="s">
        <v>73</v>
      </c>
      <c r="C21" s="48"/>
      <c r="D21" s="48"/>
      <c r="E21" s="48"/>
      <c r="F21" s="48"/>
      <c r="G21" s="48"/>
      <c r="H21" s="48"/>
      <c r="I21" s="48"/>
      <c r="J21" s="48"/>
    </row>
    <row r="23" spans="1:10" x14ac:dyDescent="0.2">
      <c r="A23" s="23" t="str">
        <f>HYPERLINK("#'Factor List'!A1", "Back to Factor List")</f>
        <v>Back to Factor List</v>
      </c>
      <c r="B23" s="23" t="str">
        <f>HYPERLINK("#'Assumptions'!A1", "Assumptions")</f>
        <v>Assumptions</v>
      </c>
    </row>
    <row r="26" spans="1:10" s="61" customFormat="1" x14ac:dyDescent="0.2">
      <c r="A26" s="60" t="s">
        <v>506</v>
      </c>
      <c r="B26" s="60">
        <v>0</v>
      </c>
      <c r="C26" s="60">
        <v>1</v>
      </c>
      <c r="D26" s="60">
        <v>2</v>
      </c>
      <c r="E26" s="60">
        <v>3</v>
      </c>
      <c r="F26" s="60">
        <v>4</v>
      </c>
      <c r="G26" s="60">
        <v>5</v>
      </c>
      <c r="H26" s="60">
        <v>6</v>
      </c>
      <c r="I26" s="60">
        <v>7</v>
      </c>
      <c r="J26" s="60">
        <v>8</v>
      </c>
    </row>
    <row r="27" spans="1:10" x14ac:dyDescent="0.2">
      <c r="A27" s="43">
        <v>0</v>
      </c>
      <c r="B27" s="45">
        <v>0</v>
      </c>
      <c r="C27" s="45">
        <v>5.8999999999999997E-2</v>
      </c>
      <c r="D27" s="45">
        <v>0.122</v>
      </c>
      <c r="E27" s="45">
        <v>0.192</v>
      </c>
      <c r="F27" s="45">
        <v>0.26900000000000002</v>
      </c>
      <c r="G27" s="45">
        <v>0.35399999999999998</v>
      </c>
      <c r="H27" s="45">
        <v>0.44800000000000001</v>
      </c>
      <c r="I27" s="45">
        <v>0.55200000000000005</v>
      </c>
      <c r="J27" s="45">
        <v>0.66700000000000004</v>
      </c>
    </row>
    <row r="28" spans="1:10" x14ac:dyDescent="0.2">
      <c r="A28" s="43">
        <v>1</v>
      </c>
      <c r="B28" s="45">
        <v>5.0000000000000001E-3</v>
      </c>
      <c r="C28" s="45">
        <v>6.4000000000000001E-2</v>
      </c>
      <c r="D28" s="45">
        <v>0.128</v>
      </c>
      <c r="E28" s="45">
        <v>0.19900000000000001</v>
      </c>
      <c r="F28" s="45">
        <v>0.27600000000000002</v>
      </c>
      <c r="G28" s="45">
        <v>0.36199999999999999</v>
      </c>
      <c r="H28" s="45">
        <v>0.45600000000000002</v>
      </c>
      <c r="I28" s="45">
        <v>0.56100000000000005</v>
      </c>
      <c r="J28" s="45"/>
    </row>
    <row r="29" spans="1:10" x14ac:dyDescent="0.2">
      <c r="A29" s="43">
        <v>2</v>
      </c>
      <c r="B29" s="45">
        <v>0.01</v>
      </c>
      <c r="C29" s="45">
        <v>6.9000000000000006E-2</v>
      </c>
      <c r="D29" s="45">
        <v>0.13400000000000001</v>
      </c>
      <c r="E29" s="45">
        <v>0.20499999999999999</v>
      </c>
      <c r="F29" s="45">
        <v>0.28299999999999997</v>
      </c>
      <c r="G29" s="45">
        <v>0.37</v>
      </c>
      <c r="H29" s="45">
        <v>0.46500000000000002</v>
      </c>
      <c r="I29" s="45">
        <v>0.57099999999999995</v>
      </c>
      <c r="J29" s="45"/>
    </row>
    <row r="30" spans="1:10" x14ac:dyDescent="0.2">
      <c r="A30" s="43">
        <v>3</v>
      </c>
      <c r="B30" s="45">
        <v>1.4999999999999999E-2</v>
      </c>
      <c r="C30" s="45">
        <v>7.3999999999999996E-2</v>
      </c>
      <c r="D30" s="45">
        <v>0.14000000000000001</v>
      </c>
      <c r="E30" s="45">
        <v>0.21199999999999999</v>
      </c>
      <c r="F30" s="45">
        <v>0.28999999999999998</v>
      </c>
      <c r="G30" s="45">
        <v>0.377</v>
      </c>
      <c r="H30" s="45">
        <v>0.47399999999999998</v>
      </c>
      <c r="I30" s="45">
        <v>0.58099999999999996</v>
      </c>
      <c r="J30" s="45"/>
    </row>
    <row r="31" spans="1:10" x14ac:dyDescent="0.2">
      <c r="A31" s="43">
        <v>4</v>
      </c>
      <c r="B31" s="45">
        <v>0.02</v>
      </c>
      <c r="C31" s="45">
        <v>0.08</v>
      </c>
      <c r="D31" s="45">
        <v>0.14599999999999999</v>
      </c>
      <c r="E31" s="45">
        <v>0.218</v>
      </c>
      <c r="F31" s="45">
        <v>0.29799999999999999</v>
      </c>
      <c r="G31" s="45">
        <v>0.38500000000000001</v>
      </c>
      <c r="H31" s="45">
        <v>0.48199999999999998</v>
      </c>
      <c r="I31" s="45">
        <v>0.59</v>
      </c>
      <c r="J31" s="45"/>
    </row>
    <row r="32" spans="1:10" x14ac:dyDescent="0.2">
      <c r="A32" s="43">
        <v>5</v>
      </c>
      <c r="B32" s="45">
        <v>2.4E-2</v>
      </c>
      <c r="C32" s="45">
        <v>8.5000000000000006E-2</v>
      </c>
      <c r="D32" s="45">
        <v>0.152</v>
      </c>
      <c r="E32" s="45">
        <v>0.224</v>
      </c>
      <c r="F32" s="45">
        <v>0.30499999999999999</v>
      </c>
      <c r="G32" s="45">
        <v>0.39300000000000002</v>
      </c>
      <c r="H32" s="45">
        <v>0.49099999999999999</v>
      </c>
      <c r="I32" s="45">
        <v>0.6</v>
      </c>
      <c r="J32" s="45"/>
    </row>
    <row r="33" spans="1:10" x14ac:dyDescent="0.2">
      <c r="A33" s="43">
        <v>6</v>
      </c>
      <c r="B33" s="45">
        <v>2.9000000000000001E-2</v>
      </c>
      <c r="C33" s="45">
        <v>0.09</v>
      </c>
      <c r="D33" s="45">
        <v>0.157</v>
      </c>
      <c r="E33" s="45">
        <v>0.23100000000000001</v>
      </c>
      <c r="F33" s="45">
        <v>0.312</v>
      </c>
      <c r="G33" s="45">
        <v>0.40100000000000002</v>
      </c>
      <c r="H33" s="45">
        <v>0.5</v>
      </c>
      <c r="I33" s="45">
        <v>0.60899999999999999</v>
      </c>
      <c r="J33" s="45"/>
    </row>
    <row r="34" spans="1:10" x14ac:dyDescent="0.2">
      <c r="A34" s="43">
        <v>7</v>
      </c>
      <c r="B34" s="45">
        <v>3.4000000000000002E-2</v>
      </c>
      <c r="C34" s="45">
        <v>9.6000000000000002E-2</v>
      </c>
      <c r="D34" s="45">
        <v>0.16300000000000001</v>
      </c>
      <c r="E34" s="45">
        <v>0.23699999999999999</v>
      </c>
      <c r="F34" s="45">
        <v>0.31900000000000001</v>
      </c>
      <c r="G34" s="45">
        <v>0.40899999999999997</v>
      </c>
      <c r="H34" s="45">
        <v>0.50800000000000001</v>
      </c>
      <c r="I34" s="45">
        <v>0.61899999999999999</v>
      </c>
      <c r="J34" s="45"/>
    </row>
    <row r="35" spans="1:10" x14ac:dyDescent="0.2">
      <c r="A35" s="43">
        <v>8</v>
      </c>
      <c r="B35" s="45">
        <v>3.9E-2</v>
      </c>
      <c r="C35" s="45">
        <v>0.10100000000000001</v>
      </c>
      <c r="D35" s="45">
        <v>0.16900000000000001</v>
      </c>
      <c r="E35" s="45">
        <v>0.24399999999999999</v>
      </c>
      <c r="F35" s="45">
        <v>0.32600000000000001</v>
      </c>
      <c r="G35" s="45">
        <v>0.41699999999999998</v>
      </c>
      <c r="H35" s="45">
        <v>0.51700000000000002</v>
      </c>
      <c r="I35" s="45">
        <v>0.629</v>
      </c>
      <c r="J35" s="45"/>
    </row>
    <row r="36" spans="1:10" x14ac:dyDescent="0.2">
      <c r="A36" s="43">
        <v>9</v>
      </c>
      <c r="B36" s="45">
        <v>4.3999999999999997E-2</v>
      </c>
      <c r="C36" s="45">
        <v>0.106</v>
      </c>
      <c r="D36" s="45">
        <v>0.17499999999999999</v>
      </c>
      <c r="E36" s="45">
        <v>0.25</v>
      </c>
      <c r="F36" s="45">
        <v>0.33300000000000002</v>
      </c>
      <c r="G36" s="45">
        <v>0.42399999999999999</v>
      </c>
      <c r="H36" s="45">
        <v>0.52600000000000002</v>
      </c>
      <c r="I36" s="45">
        <v>0.63800000000000001</v>
      </c>
      <c r="J36" s="45"/>
    </row>
    <row r="37" spans="1:10" x14ac:dyDescent="0.2">
      <c r="A37" s="43">
        <v>10</v>
      </c>
      <c r="B37" s="45">
        <v>4.9000000000000002E-2</v>
      </c>
      <c r="C37" s="45">
        <v>0.112</v>
      </c>
      <c r="D37" s="45">
        <v>0.18099999999999999</v>
      </c>
      <c r="E37" s="45">
        <v>0.25600000000000001</v>
      </c>
      <c r="F37" s="45">
        <v>0.34</v>
      </c>
      <c r="G37" s="45">
        <v>0.432</v>
      </c>
      <c r="H37" s="45">
        <v>0.53400000000000003</v>
      </c>
      <c r="I37" s="45">
        <v>0.64800000000000002</v>
      </c>
      <c r="J37" s="45"/>
    </row>
    <row r="38" spans="1:10" x14ac:dyDescent="0.2">
      <c r="A38" s="43">
        <v>11</v>
      </c>
      <c r="B38" s="45">
        <v>5.3999999999999999E-2</v>
      </c>
      <c r="C38" s="45">
        <v>0.11700000000000001</v>
      </c>
      <c r="D38" s="45">
        <v>0.187</v>
      </c>
      <c r="E38" s="45">
        <v>0.26300000000000001</v>
      </c>
      <c r="F38" s="45">
        <v>0.34699999999999998</v>
      </c>
      <c r="G38" s="45">
        <v>0.44</v>
      </c>
      <c r="H38" s="45">
        <v>0.54300000000000004</v>
      </c>
      <c r="I38" s="45">
        <v>0.65800000000000003</v>
      </c>
      <c r="J38" s="45"/>
    </row>
  </sheetData>
  <sheetProtection algorithmName="SHA-512" hashValue="VwZSMTvQCn93ylAJgJ1zqfXfnNGElXvmNlU+kSzUTWyLRaKUmNk6RQmYmLlfh56RAPTUhHBf3hXnqEyAY7RERQ==" saltValue="bCZg0C8Cu4bMMFjK7/pDFA==" spinCount="100000" sheet="1" objects="1" scenarios="1"/>
  <conditionalFormatting sqref="A6:A21">
    <cfRule type="expression" dxfId="409" priority="3" stopIfTrue="1">
      <formula>MOD(ROW(),2)=0</formula>
    </cfRule>
    <cfRule type="expression" dxfId="408" priority="4" stopIfTrue="1">
      <formula>MOD(ROW(),2)&lt;&gt;0</formula>
    </cfRule>
  </conditionalFormatting>
  <conditionalFormatting sqref="B6:J20 C21:J21">
    <cfRule type="expression" dxfId="407" priority="5" stopIfTrue="1">
      <formula>MOD(ROW(),2)=0</formula>
    </cfRule>
    <cfRule type="expression" dxfId="406" priority="6" stopIfTrue="1">
      <formula>MOD(ROW(),2)&lt;&gt;0</formula>
    </cfRule>
  </conditionalFormatting>
  <conditionalFormatting sqref="A26:A38">
    <cfRule type="expression" dxfId="405" priority="7" stopIfTrue="1">
      <formula>MOD(ROW(),2)=0</formula>
    </cfRule>
    <cfRule type="expression" dxfId="404" priority="8" stopIfTrue="1">
      <formula>MOD(ROW(),2)&lt;&gt;0</formula>
    </cfRule>
  </conditionalFormatting>
  <conditionalFormatting sqref="B26:J38">
    <cfRule type="expression" dxfId="403" priority="9" stopIfTrue="1">
      <formula>MOD(ROW(),2)=0</formula>
    </cfRule>
    <cfRule type="expression" dxfId="402" priority="10" stopIfTrue="1">
      <formula>MOD(ROW(),2)&lt;&gt;0</formula>
    </cfRule>
  </conditionalFormatting>
  <conditionalFormatting sqref="B21">
    <cfRule type="expression" dxfId="401" priority="1" stopIfTrue="1">
      <formula>MOD(ROW(),2)=0</formula>
    </cfRule>
    <cfRule type="expression" dxfId="400" priority="2" stopIfTrue="1">
      <formula>MOD(ROW(),2)&lt;&gt;0</formula>
    </cfRule>
  </conditionalFormatting>
  <pageMargins left="0.7" right="0.7" top="0.75" bottom="0.75" header="0.3" footer="0.3"/>
  <tableParts count="1">
    <tablePart r:id="rId1"/>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6988E-1686-4CF5-BC25-F8472FEB89CB}">
  <sheetPr codeName="Sheet78"/>
  <dimension ref="A1:M37"/>
  <sheetViews>
    <sheetView showGridLines="0" workbookViewId="0">
      <selection activeCell="A6" sqref="A6"/>
    </sheetView>
  </sheetViews>
  <sheetFormatPr defaultRowHeight="12.75" x14ac:dyDescent="0.2"/>
  <cols>
    <col min="1" max="1" width="31.5703125" customWidth="1"/>
    <col min="2" max="13"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ERF - x-406</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2006</v>
      </c>
      <c r="C8" s="48"/>
      <c r="D8" s="48"/>
      <c r="E8" s="48"/>
      <c r="F8" s="48"/>
      <c r="G8" s="48"/>
      <c r="H8" s="48"/>
      <c r="I8" s="48"/>
      <c r="J8" s="48"/>
      <c r="K8" s="48"/>
      <c r="L8" s="48"/>
      <c r="M8" s="48"/>
    </row>
    <row r="9" spans="1:13" x14ac:dyDescent="0.2">
      <c r="A9" s="40" t="s">
        <v>138</v>
      </c>
      <c r="B9" s="48" t="s">
        <v>334</v>
      </c>
      <c r="C9" s="48"/>
      <c r="D9" s="48"/>
      <c r="E9" s="48"/>
      <c r="F9" s="48"/>
      <c r="G9" s="48"/>
      <c r="H9" s="48"/>
      <c r="I9" s="48"/>
      <c r="J9" s="48"/>
      <c r="K9" s="48"/>
      <c r="L9" s="48"/>
      <c r="M9" s="48"/>
    </row>
    <row r="10" spans="1:13" x14ac:dyDescent="0.2">
      <c r="A10" s="40" t="s">
        <v>6</v>
      </c>
      <c r="B10" s="48" t="s">
        <v>352</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353</v>
      </c>
      <c r="C12" s="48"/>
      <c r="D12" s="48"/>
      <c r="E12" s="48"/>
      <c r="F12" s="48"/>
      <c r="G12" s="48"/>
      <c r="H12" s="48"/>
      <c r="I12" s="48"/>
      <c r="J12" s="48"/>
      <c r="K12" s="48"/>
      <c r="L12" s="48"/>
      <c r="M12" s="48"/>
    </row>
    <row r="13" spans="1:13" x14ac:dyDescent="0.2">
      <c r="A13" s="40" t="s">
        <v>475</v>
      </c>
      <c r="B13" s="48">
        <v>1</v>
      </c>
      <c r="C13" s="48"/>
      <c r="D13" s="48"/>
      <c r="E13" s="48"/>
      <c r="F13" s="48"/>
      <c r="G13" s="48"/>
      <c r="H13" s="48"/>
      <c r="I13" s="48"/>
      <c r="J13" s="48"/>
      <c r="K13" s="48"/>
      <c r="L13" s="48"/>
      <c r="M13" s="48"/>
    </row>
    <row r="14" spans="1:13" x14ac:dyDescent="0.2">
      <c r="A14" s="40" t="s">
        <v>142</v>
      </c>
      <c r="B14" s="48">
        <v>406</v>
      </c>
      <c r="C14" s="48"/>
      <c r="D14" s="48"/>
      <c r="E14" s="48"/>
      <c r="F14" s="48"/>
      <c r="G14" s="48"/>
      <c r="H14" s="48"/>
      <c r="I14" s="48"/>
      <c r="J14" s="48"/>
      <c r="K14" s="48"/>
      <c r="L14" s="48"/>
      <c r="M14" s="48"/>
    </row>
    <row r="15" spans="1:13" x14ac:dyDescent="0.2">
      <c r="A15" s="40" t="s">
        <v>476</v>
      </c>
      <c r="B15" s="48">
        <v>406</v>
      </c>
      <c r="C15" s="48"/>
      <c r="D15" s="48"/>
      <c r="E15" s="48"/>
      <c r="F15" s="48"/>
      <c r="G15" s="48"/>
      <c r="H15" s="48"/>
      <c r="I15" s="48"/>
      <c r="J15" s="48"/>
      <c r="K15" s="48"/>
      <c r="L15" s="48"/>
      <c r="M15" s="48"/>
    </row>
    <row r="16" spans="1:13" x14ac:dyDescent="0.2">
      <c r="A16" s="40" t="s">
        <v>144</v>
      </c>
      <c r="B16" s="48" t="s">
        <v>338</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46210</v>
      </c>
      <c r="C18" s="49"/>
      <c r="D18" s="49"/>
      <c r="E18" s="49"/>
      <c r="F18" s="49"/>
      <c r="G18" s="49"/>
      <c r="H18" s="49"/>
      <c r="I18" s="49"/>
      <c r="J18" s="49"/>
      <c r="K18" s="49"/>
      <c r="L18" s="49"/>
      <c r="M18" s="49"/>
    </row>
    <row r="19" spans="1:13" x14ac:dyDescent="0.2">
      <c r="A19" s="40" t="s">
        <v>147</v>
      </c>
      <c r="B19" s="48"/>
      <c r="C19" s="48"/>
      <c r="D19" s="48"/>
      <c r="E19" s="48"/>
      <c r="F19" s="48"/>
      <c r="G19" s="48"/>
      <c r="H19" s="48"/>
      <c r="I19" s="48"/>
      <c r="J19" s="48"/>
      <c r="K19" s="48"/>
      <c r="L19" s="48"/>
      <c r="M19" s="48"/>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73</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row>
    <row r="26" spans="1:13" s="61" customFormat="1" x14ac:dyDescent="0.2">
      <c r="A26" s="60" t="s">
        <v>507</v>
      </c>
      <c r="B26" s="60">
        <v>0</v>
      </c>
      <c r="C26" s="60">
        <v>1</v>
      </c>
      <c r="D26" s="60">
        <v>2</v>
      </c>
      <c r="E26" s="60">
        <v>3</v>
      </c>
      <c r="F26" s="60">
        <v>4</v>
      </c>
      <c r="G26" s="60">
        <v>5</v>
      </c>
      <c r="H26" s="60">
        <v>6</v>
      </c>
      <c r="I26" s="60">
        <v>7</v>
      </c>
      <c r="J26" s="60">
        <v>8</v>
      </c>
      <c r="K26" s="60">
        <v>9</v>
      </c>
      <c r="L26" s="60">
        <v>10</v>
      </c>
      <c r="M26" s="60">
        <v>11</v>
      </c>
    </row>
    <row r="27" spans="1:13" x14ac:dyDescent="0.2">
      <c r="A27" s="43">
        <v>55</v>
      </c>
      <c r="B27" s="45">
        <v>0.61799999999999999</v>
      </c>
      <c r="C27" s="45">
        <v>0.62</v>
      </c>
      <c r="D27" s="45">
        <v>0.623</v>
      </c>
      <c r="E27" s="45">
        <v>0.625</v>
      </c>
      <c r="F27" s="45">
        <v>0.627</v>
      </c>
      <c r="G27" s="45">
        <v>0.629</v>
      </c>
      <c r="H27" s="45">
        <v>0.63100000000000001</v>
      </c>
      <c r="I27" s="45">
        <v>0.63400000000000001</v>
      </c>
      <c r="J27" s="45">
        <v>0.63600000000000001</v>
      </c>
      <c r="K27" s="45">
        <v>0.63800000000000001</v>
      </c>
      <c r="L27" s="45">
        <v>0.64</v>
      </c>
      <c r="M27" s="45">
        <v>0.64300000000000002</v>
      </c>
    </row>
    <row r="28" spans="1:13" x14ac:dyDescent="0.2">
      <c r="A28" s="43">
        <v>56</v>
      </c>
      <c r="B28" s="45">
        <v>0.64500000000000002</v>
      </c>
      <c r="C28" s="45">
        <v>0.64700000000000002</v>
      </c>
      <c r="D28" s="45">
        <v>0.65</v>
      </c>
      <c r="E28" s="45">
        <v>0.65200000000000002</v>
      </c>
      <c r="F28" s="45">
        <v>0.65400000000000003</v>
      </c>
      <c r="G28" s="45">
        <v>0.65700000000000003</v>
      </c>
      <c r="H28" s="45">
        <v>0.65900000000000003</v>
      </c>
      <c r="I28" s="45">
        <v>0.66100000000000003</v>
      </c>
      <c r="J28" s="45">
        <v>0.66400000000000003</v>
      </c>
      <c r="K28" s="45">
        <v>0.66600000000000004</v>
      </c>
      <c r="L28" s="45">
        <v>0.66900000000000004</v>
      </c>
      <c r="M28" s="45">
        <v>0.67100000000000004</v>
      </c>
    </row>
    <row r="29" spans="1:13" x14ac:dyDescent="0.2">
      <c r="A29" s="43">
        <v>57</v>
      </c>
      <c r="B29" s="45">
        <v>0.67300000000000004</v>
      </c>
      <c r="C29" s="45">
        <v>0.67600000000000005</v>
      </c>
      <c r="D29" s="45">
        <v>0.67800000000000005</v>
      </c>
      <c r="E29" s="45">
        <v>0.68100000000000005</v>
      </c>
      <c r="F29" s="45">
        <v>0.68400000000000005</v>
      </c>
      <c r="G29" s="45">
        <v>0.68600000000000005</v>
      </c>
      <c r="H29" s="45">
        <v>0.68899999999999995</v>
      </c>
      <c r="I29" s="45">
        <v>0.69099999999999995</v>
      </c>
      <c r="J29" s="45">
        <v>0.69399999999999995</v>
      </c>
      <c r="K29" s="45">
        <v>0.69599999999999995</v>
      </c>
      <c r="L29" s="45">
        <v>0.69899999999999995</v>
      </c>
      <c r="M29" s="45">
        <v>0.70099999999999996</v>
      </c>
    </row>
    <row r="30" spans="1:13" x14ac:dyDescent="0.2">
      <c r="A30" s="43">
        <v>58</v>
      </c>
      <c r="B30" s="45">
        <v>0.70399999999999996</v>
      </c>
      <c r="C30" s="45">
        <v>0.70699999999999996</v>
      </c>
      <c r="D30" s="45">
        <v>0.70899999999999996</v>
      </c>
      <c r="E30" s="45">
        <v>0.71199999999999997</v>
      </c>
      <c r="F30" s="45">
        <v>0.71499999999999997</v>
      </c>
      <c r="G30" s="45">
        <v>0.71799999999999997</v>
      </c>
      <c r="H30" s="45">
        <v>0.72</v>
      </c>
      <c r="I30" s="45">
        <v>0.72299999999999998</v>
      </c>
      <c r="J30" s="45">
        <v>0.72599999999999998</v>
      </c>
      <c r="K30" s="45">
        <v>0.72899999999999998</v>
      </c>
      <c r="L30" s="45">
        <v>0.73099999999999998</v>
      </c>
      <c r="M30" s="45">
        <v>0.73399999999999999</v>
      </c>
    </row>
    <row r="31" spans="1:13" x14ac:dyDescent="0.2">
      <c r="A31" s="43">
        <v>59</v>
      </c>
      <c r="B31" s="45">
        <v>0.73699999999999999</v>
      </c>
      <c r="C31" s="45">
        <v>0.74</v>
      </c>
      <c r="D31" s="45">
        <v>0.74299999999999999</v>
      </c>
      <c r="E31" s="45">
        <v>0.746</v>
      </c>
      <c r="F31" s="45">
        <v>0.749</v>
      </c>
      <c r="G31" s="45">
        <v>0.752</v>
      </c>
      <c r="H31" s="45">
        <v>0.755</v>
      </c>
      <c r="I31" s="45">
        <v>0.75800000000000001</v>
      </c>
      <c r="J31" s="45">
        <v>0.76100000000000001</v>
      </c>
      <c r="K31" s="45">
        <v>0.76400000000000001</v>
      </c>
      <c r="L31" s="45">
        <v>0.76600000000000001</v>
      </c>
      <c r="M31" s="45">
        <v>0.76900000000000002</v>
      </c>
    </row>
    <row r="32" spans="1:13" x14ac:dyDescent="0.2">
      <c r="A32" s="43">
        <v>60</v>
      </c>
      <c r="B32" s="45">
        <v>0.77200000000000002</v>
      </c>
      <c r="C32" s="45">
        <v>0.77600000000000002</v>
      </c>
      <c r="D32" s="45">
        <v>0.77900000000000003</v>
      </c>
      <c r="E32" s="45">
        <v>0.78200000000000003</v>
      </c>
      <c r="F32" s="45">
        <v>0.78500000000000003</v>
      </c>
      <c r="G32" s="45">
        <v>0.78800000000000003</v>
      </c>
      <c r="H32" s="45">
        <v>0.79200000000000004</v>
      </c>
      <c r="I32" s="45">
        <v>0.79500000000000004</v>
      </c>
      <c r="J32" s="45">
        <v>0.79800000000000004</v>
      </c>
      <c r="K32" s="45">
        <v>0.80100000000000005</v>
      </c>
      <c r="L32" s="45">
        <v>0.80400000000000005</v>
      </c>
      <c r="M32" s="45">
        <v>0.80800000000000005</v>
      </c>
    </row>
    <row r="33" spans="1:13" x14ac:dyDescent="0.2">
      <c r="A33" s="43">
        <v>61</v>
      </c>
      <c r="B33" s="45">
        <v>0.81100000000000005</v>
      </c>
      <c r="C33" s="45">
        <v>0.81399999999999995</v>
      </c>
      <c r="D33" s="45">
        <v>0.81799999999999995</v>
      </c>
      <c r="E33" s="45">
        <v>0.82099999999999995</v>
      </c>
      <c r="F33" s="45">
        <v>0.82499999999999996</v>
      </c>
      <c r="G33" s="45">
        <v>0.82799999999999996</v>
      </c>
      <c r="H33" s="45">
        <v>0.83199999999999996</v>
      </c>
      <c r="I33" s="45">
        <v>0.83499999999999996</v>
      </c>
      <c r="J33" s="45">
        <v>0.83799999999999997</v>
      </c>
      <c r="K33" s="45">
        <v>0.84199999999999997</v>
      </c>
      <c r="L33" s="45">
        <v>0.84499999999999997</v>
      </c>
      <c r="M33" s="45">
        <v>0.84899999999999998</v>
      </c>
    </row>
    <row r="34" spans="1:13" x14ac:dyDescent="0.2">
      <c r="A34" s="43">
        <v>62</v>
      </c>
      <c r="B34" s="45">
        <v>0.85199999999999998</v>
      </c>
      <c r="C34" s="45">
        <v>0.85599999999999998</v>
      </c>
      <c r="D34" s="45">
        <v>0.86</v>
      </c>
      <c r="E34" s="45">
        <v>0.86399999999999999</v>
      </c>
      <c r="F34" s="45">
        <v>0.86699999999999999</v>
      </c>
      <c r="G34" s="45">
        <v>0.871</v>
      </c>
      <c r="H34" s="45">
        <v>0.875</v>
      </c>
      <c r="I34" s="45">
        <v>0.879</v>
      </c>
      <c r="J34" s="45">
        <v>0.88200000000000001</v>
      </c>
      <c r="K34" s="45">
        <v>0.88600000000000001</v>
      </c>
      <c r="L34" s="45">
        <v>0.89</v>
      </c>
      <c r="M34" s="45">
        <v>0.89400000000000002</v>
      </c>
    </row>
    <row r="35" spans="1:13" x14ac:dyDescent="0.2">
      <c r="A35" s="43">
        <v>63</v>
      </c>
      <c r="B35" s="45">
        <v>0.89700000000000002</v>
      </c>
      <c r="C35" s="45">
        <v>0.90100000000000002</v>
      </c>
      <c r="D35" s="45">
        <v>0.90600000000000003</v>
      </c>
      <c r="E35" s="45">
        <v>0.91</v>
      </c>
      <c r="F35" s="45">
        <v>0.91400000000000003</v>
      </c>
      <c r="G35" s="45">
        <v>0.91800000000000004</v>
      </c>
      <c r="H35" s="45">
        <v>0.92200000000000004</v>
      </c>
      <c r="I35" s="45">
        <v>0.92600000000000005</v>
      </c>
      <c r="J35" s="45">
        <v>0.93</v>
      </c>
      <c r="K35" s="45">
        <v>0.93400000000000005</v>
      </c>
      <c r="L35" s="45">
        <v>0.93799999999999994</v>
      </c>
      <c r="M35" s="45">
        <v>0.94199999999999995</v>
      </c>
    </row>
    <row r="36" spans="1:13" x14ac:dyDescent="0.2">
      <c r="A36" s="43">
        <v>64</v>
      </c>
      <c r="B36" s="45">
        <v>0.94599999999999995</v>
      </c>
      <c r="C36" s="45">
        <v>0.95099999999999996</v>
      </c>
      <c r="D36" s="45">
        <v>0.95499999999999996</v>
      </c>
      <c r="E36" s="45">
        <v>0.96</v>
      </c>
      <c r="F36" s="45">
        <v>0.96399999999999997</v>
      </c>
      <c r="G36" s="45">
        <v>0.96899999999999997</v>
      </c>
      <c r="H36" s="45">
        <v>0.97299999999999998</v>
      </c>
      <c r="I36" s="45">
        <v>0.97799999999999998</v>
      </c>
      <c r="J36" s="45">
        <v>0.98199999999999998</v>
      </c>
      <c r="K36" s="45">
        <v>0.98699999999999999</v>
      </c>
      <c r="L36" s="45">
        <v>0.99099999999999999</v>
      </c>
      <c r="M36" s="45">
        <v>0.996</v>
      </c>
    </row>
    <row r="37" spans="1:13" x14ac:dyDescent="0.2">
      <c r="A37" s="43">
        <v>65</v>
      </c>
      <c r="B37" s="45">
        <v>1</v>
      </c>
      <c r="C37" s="45"/>
      <c r="D37" s="45"/>
      <c r="E37" s="45"/>
      <c r="F37" s="45"/>
      <c r="G37" s="45"/>
      <c r="H37" s="45"/>
      <c r="I37" s="45"/>
      <c r="J37" s="45"/>
      <c r="K37" s="45"/>
      <c r="L37" s="45"/>
      <c r="M37" s="45"/>
    </row>
  </sheetData>
  <sheetProtection algorithmName="SHA-512" hashValue="06HYYPlVHrx34LIr4/M/0RD5J1RA5XxdebkPV0XawzN3FSFExsZVwB4oZ+EkIDtf/ih4lca0vDEjjbyuqFIxgQ==" saltValue="uiTPdyh6aFj1gJKXmR3fJw==" spinCount="100000" sheet="1" objects="1" scenarios="1"/>
  <conditionalFormatting sqref="A6:A21">
    <cfRule type="expression" dxfId="397" priority="3" stopIfTrue="1">
      <formula>MOD(ROW(),2)=0</formula>
    </cfRule>
    <cfRule type="expression" dxfId="396" priority="4" stopIfTrue="1">
      <formula>MOD(ROW(),2)&lt;&gt;0</formula>
    </cfRule>
  </conditionalFormatting>
  <conditionalFormatting sqref="B6:M20 C21:M21">
    <cfRule type="expression" dxfId="395" priority="5" stopIfTrue="1">
      <formula>MOD(ROW(),2)=0</formula>
    </cfRule>
    <cfRule type="expression" dxfId="394" priority="6" stopIfTrue="1">
      <formula>MOD(ROW(),2)&lt;&gt;0</formula>
    </cfRule>
  </conditionalFormatting>
  <conditionalFormatting sqref="A26:A37">
    <cfRule type="expression" dxfId="393" priority="7" stopIfTrue="1">
      <formula>MOD(ROW(),2)=0</formula>
    </cfRule>
    <cfRule type="expression" dxfId="392" priority="8" stopIfTrue="1">
      <formula>MOD(ROW(),2)&lt;&gt;0</formula>
    </cfRule>
  </conditionalFormatting>
  <conditionalFormatting sqref="B26:M37">
    <cfRule type="expression" dxfId="391" priority="9" stopIfTrue="1">
      <formula>MOD(ROW(),2)=0</formula>
    </cfRule>
    <cfRule type="expression" dxfId="390" priority="10" stopIfTrue="1">
      <formula>MOD(ROW(),2)&lt;&gt;0</formula>
    </cfRule>
  </conditionalFormatting>
  <conditionalFormatting sqref="B21">
    <cfRule type="expression" dxfId="389" priority="1" stopIfTrue="1">
      <formula>MOD(ROW(),2)=0</formula>
    </cfRule>
    <cfRule type="expression" dxfId="388" priority="2" stopIfTrue="1">
      <formula>MOD(ROW(),2)&lt;&gt;0</formula>
    </cfRule>
  </conditionalFormatting>
  <pageMargins left="0.7" right="0.7" top="0.75" bottom="0.75" header="0.3" footer="0.3"/>
  <tableParts count="1">
    <tablePart r:id="rId1"/>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86E37-5334-453C-9AA4-411513A69EF6}">
  <sheetPr codeName="Sheet79"/>
  <dimension ref="A1:M37"/>
  <sheetViews>
    <sheetView showGridLines="0" workbookViewId="0">
      <selection activeCell="A6" sqref="A6"/>
    </sheetView>
  </sheetViews>
  <sheetFormatPr defaultRowHeight="12.75" x14ac:dyDescent="0.2"/>
  <cols>
    <col min="1" max="1" width="31.5703125" customWidth="1"/>
    <col min="2" max="13"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ERF - x-407</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2006</v>
      </c>
      <c r="C8" s="48"/>
      <c r="D8" s="48"/>
      <c r="E8" s="48"/>
      <c r="F8" s="48"/>
      <c r="G8" s="48"/>
      <c r="H8" s="48"/>
      <c r="I8" s="48"/>
      <c r="J8" s="48"/>
      <c r="K8" s="48"/>
      <c r="L8" s="48"/>
      <c r="M8" s="48"/>
    </row>
    <row r="9" spans="1:13" x14ac:dyDescent="0.2">
      <c r="A9" s="40" t="s">
        <v>138</v>
      </c>
      <c r="B9" s="48" t="s">
        <v>334</v>
      </c>
      <c r="C9" s="48"/>
      <c r="D9" s="48"/>
      <c r="E9" s="48"/>
      <c r="F9" s="48"/>
      <c r="G9" s="48"/>
      <c r="H9" s="48"/>
      <c r="I9" s="48"/>
      <c r="J9" s="48"/>
      <c r="K9" s="48"/>
      <c r="L9" s="48"/>
      <c r="M9" s="48"/>
    </row>
    <row r="10" spans="1:13" x14ac:dyDescent="0.2">
      <c r="A10" s="40" t="s">
        <v>6</v>
      </c>
      <c r="B10" s="48" t="s">
        <v>355</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353</v>
      </c>
      <c r="C12" s="48"/>
      <c r="D12" s="48"/>
      <c r="E12" s="48"/>
      <c r="F12" s="48"/>
      <c r="G12" s="48"/>
      <c r="H12" s="48"/>
      <c r="I12" s="48"/>
      <c r="J12" s="48"/>
      <c r="K12" s="48"/>
      <c r="L12" s="48"/>
      <c r="M12" s="48"/>
    </row>
    <row r="13" spans="1:13" x14ac:dyDescent="0.2">
      <c r="A13" s="40" t="s">
        <v>475</v>
      </c>
      <c r="B13" s="48">
        <v>1</v>
      </c>
      <c r="C13" s="48"/>
      <c r="D13" s="48"/>
      <c r="E13" s="48"/>
      <c r="F13" s="48"/>
      <c r="G13" s="48"/>
      <c r="H13" s="48"/>
      <c r="I13" s="48"/>
      <c r="J13" s="48"/>
      <c r="K13" s="48"/>
      <c r="L13" s="48"/>
      <c r="M13" s="48"/>
    </row>
    <row r="14" spans="1:13" x14ac:dyDescent="0.2">
      <c r="A14" s="40" t="s">
        <v>142</v>
      </c>
      <c r="B14" s="48">
        <v>407</v>
      </c>
      <c r="C14" s="48"/>
      <c r="D14" s="48"/>
      <c r="E14" s="48"/>
      <c r="F14" s="48"/>
      <c r="G14" s="48"/>
      <c r="H14" s="48"/>
      <c r="I14" s="48"/>
      <c r="J14" s="48"/>
      <c r="K14" s="48"/>
      <c r="L14" s="48"/>
      <c r="M14" s="48"/>
    </row>
    <row r="15" spans="1:13" x14ac:dyDescent="0.2">
      <c r="A15" s="40" t="s">
        <v>476</v>
      </c>
      <c r="B15" s="48">
        <v>407</v>
      </c>
      <c r="C15" s="48"/>
      <c r="D15" s="48"/>
      <c r="E15" s="48"/>
      <c r="F15" s="48"/>
      <c r="G15" s="48"/>
      <c r="H15" s="48"/>
      <c r="I15" s="48"/>
      <c r="J15" s="48"/>
      <c r="K15" s="48"/>
      <c r="L15" s="48"/>
      <c r="M15" s="48"/>
    </row>
    <row r="16" spans="1:13" x14ac:dyDescent="0.2">
      <c r="A16" s="40" t="s">
        <v>144</v>
      </c>
      <c r="B16" s="48" t="s">
        <v>341</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46210</v>
      </c>
      <c r="C18" s="49"/>
      <c r="D18" s="49"/>
      <c r="E18" s="49"/>
      <c r="F18" s="49"/>
      <c r="G18" s="49"/>
      <c r="H18" s="49"/>
      <c r="I18" s="49"/>
      <c r="J18" s="49"/>
      <c r="K18" s="49"/>
      <c r="L18" s="49"/>
      <c r="M18" s="49"/>
    </row>
    <row r="19" spans="1:13" x14ac:dyDescent="0.2">
      <c r="A19" s="40" t="s">
        <v>147</v>
      </c>
      <c r="B19" s="48"/>
      <c r="C19" s="48"/>
      <c r="D19" s="48"/>
      <c r="E19" s="48"/>
      <c r="F19" s="48"/>
      <c r="G19" s="48"/>
      <c r="H19" s="48"/>
      <c r="I19" s="48"/>
      <c r="J19" s="48"/>
      <c r="K19" s="48"/>
      <c r="L19" s="48"/>
      <c r="M19" s="48"/>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73</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row>
    <row r="26" spans="1:13" s="61" customFormat="1" x14ac:dyDescent="0.2">
      <c r="A26" s="60" t="s">
        <v>507</v>
      </c>
      <c r="B26" s="60">
        <v>0</v>
      </c>
      <c r="C26" s="60">
        <v>1</v>
      </c>
      <c r="D26" s="60">
        <v>2</v>
      </c>
      <c r="E26" s="60">
        <v>3</v>
      </c>
      <c r="F26" s="60">
        <v>4</v>
      </c>
      <c r="G26" s="60">
        <v>5</v>
      </c>
      <c r="H26" s="60">
        <v>6</v>
      </c>
      <c r="I26" s="60">
        <v>7</v>
      </c>
      <c r="J26" s="60">
        <v>8</v>
      </c>
      <c r="K26" s="60">
        <v>9</v>
      </c>
      <c r="L26" s="60">
        <v>10</v>
      </c>
      <c r="M26" s="60">
        <v>11</v>
      </c>
    </row>
    <row r="27" spans="1:13" x14ac:dyDescent="0.2">
      <c r="A27" s="43">
        <v>55</v>
      </c>
      <c r="B27" s="45">
        <v>0.82</v>
      </c>
      <c r="C27" s="45">
        <v>0.82199999999999995</v>
      </c>
      <c r="D27" s="45">
        <v>0.82299999999999995</v>
      </c>
      <c r="E27" s="45">
        <v>0.82399999999999995</v>
      </c>
      <c r="F27" s="45">
        <v>0.82599999999999996</v>
      </c>
      <c r="G27" s="45">
        <v>0.82699999999999996</v>
      </c>
      <c r="H27" s="45">
        <v>0.82899999999999996</v>
      </c>
      <c r="I27" s="45">
        <v>0.83</v>
      </c>
      <c r="J27" s="45">
        <v>0.83099999999999996</v>
      </c>
      <c r="K27" s="45">
        <v>0.83299999999999996</v>
      </c>
      <c r="L27" s="45">
        <v>0.83399999999999996</v>
      </c>
      <c r="M27" s="45">
        <v>0.83499999999999996</v>
      </c>
    </row>
    <row r="28" spans="1:13" x14ac:dyDescent="0.2">
      <c r="A28" s="43">
        <v>56</v>
      </c>
      <c r="B28" s="45">
        <v>0.83699999999999997</v>
      </c>
      <c r="C28" s="45">
        <v>0.83799999999999997</v>
      </c>
      <c r="D28" s="45">
        <v>0.84</v>
      </c>
      <c r="E28" s="45">
        <v>0.84099999999999997</v>
      </c>
      <c r="F28" s="45">
        <v>0.84199999999999997</v>
      </c>
      <c r="G28" s="45">
        <v>0.84399999999999997</v>
      </c>
      <c r="H28" s="45">
        <v>0.84499999999999997</v>
      </c>
      <c r="I28" s="45">
        <v>0.84699999999999998</v>
      </c>
      <c r="J28" s="45">
        <v>0.84799999999999998</v>
      </c>
      <c r="K28" s="45">
        <v>0.84899999999999998</v>
      </c>
      <c r="L28" s="45">
        <v>0.85099999999999998</v>
      </c>
      <c r="M28" s="45">
        <v>0.85199999999999998</v>
      </c>
    </row>
    <row r="29" spans="1:13" x14ac:dyDescent="0.2">
      <c r="A29" s="43">
        <v>57</v>
      </c>
      <c r="B29" s="45">
        <v>0.85299999999999998</v>
      </c>
      <c r="C29" s="45">
        <v>0.85499999999999998</v>
      </c>
      <c r="D29" s="45">
        <v>0.85599999999999998</v>
      </c>
      <c r="E29" s="45">
        <v>0.85799999999999998</v>
      </c>
      <c r="F29" s="45">
        <v>0.85899999999999999</v>
      </c>
      <c r="G29" s="45">
        <v>0.86099999999999999</v>
      </c>
      <c r="H29" s="45">
        <v>0.86199999999999999</v>
      </c>
      <c r="I29" s="45">
        <v>0.86299999999999999</v>
      </c>
      <c r="J29" s="45">
        <v>0.86499999999999999</v>
      </c>
      <c r="K29" s="45">
        <v>0.86599999999999999</v>
      </c>
      <c r="L29" s="45">
        <v>0.86799999999999999</v>
      </c>
      <c r="M29" s="45">
        <v>0.86899999999999999</v>
      </c>
    </row>
    <row r="30" spans="1:13" x14ac:dyDescent="0.2">
      <c r="A30" s="43">
        <v>58</v>
      </c>
      <c r="B30" s="45">
        <v>0.871</v>
      </c>
      <c r="C30" s="45">
        <v>0.872</v>
      </c>
      <c r="D30" s="45">
        <v>0.873</v>
      </c>
      <c r="E30" s="45">
        <v>0.875</v>
      </c>
      <c r="F30" s="45">
        <v>0.876</v>
      </c>
      <c r="G30" s="45">
        <v>0.878</v>
      </c>
      <c r="H30" s="45">
        <v>0.879</v>
      </c>
      <c r="I30" s="45">
        <v>0.88100000000000001</v>
      </c>
      <c r="J30" s="45">
        <v>0.88200000000000001</v>
      </c>
      <c r="K30" s="45">
        <v>0.88400000000000001</v>
      </c>
      <c r="L30" s="45">
        <v>0.88500000000000001</v>
      </c>
      <c r="M30" s="45">
        <v>0.88700000000000001</v>
      </c>
    </row>
    <row r="31" spans="1:13" x14ac:dyDescent="0.2">
      <c r="A31" s="43">
        <v>59</v>
      </c>
      <c r="B31" s="45">
        <v>0.88800000000000001</v>
      </c>
      <c r="C31" s="45">
        <v>0.88900000000000001</v>
      </c>
      <c r="D31" s="45">
        <v>0.89100000000000001</v>
      </c>
      <c r="E31" s="45">
        <v>0.89200000000000002</v>
      </c>
      <c r="F31" s="45">
        <v>0.89400000000000002</v>
      </c>
      <c r="G31" s="45">
        <v>0.89500000000000002</v>
      </c>
      <c r="H31" s="45">
        <v>0.89700000000000002</v>
      </c>
      <c r="I31" s="45">
        <v>0.89800000000000002</v>
      </c>
      <c r="J31" s="45">
        <v>0.9</v>
      </c>
      <c r="K31" s="45">
        <v>0.90100000000000002</v>
      </c>
      <c r="L31" s="45">
        <v>0.90300000000000002</v>
      </c>
      <c r="M31" s="45">
        <v>0.90400000000000003</v>
      </c>
    </row>
    <row r="32" spans="1:13" x14ac:dyDescent="0.2">
      <c r="A32" s="43">
        <v>60</v>
      </c>
      <c r="B32" s="45">
        <v>0.90600000000000003</v>
      </c>
      <c r="C32" s="45">
        <v>0.90700000000000003</v>
      </c>
      <c r="D32" s="45">
        <v>0.90900000000000003</v>
      </c>
      <c r="E32" s="45">
        <v>0.91</v>
      </c>
      <c r="F32" s="45">
        <v>0.91200000000000003</v>
      </c>
      <c r="G32" s="45">
        <v>0.91300000000000003</v>
      </c>
      <c r="H32" s="45">
        <v>0.91500000000000004</v>
      </c>
      <c r="I32" s="45">
        <v>0.91600000000000004</v>
      </c>
      <c r="J32" s="45">
        <v>0.91800000000000004</v>
      </c>
      <c r="K32" s="45">
        <v>0.91900000000000004</v>
      </c>
      <c r="L32" s="45">
        <v>0.92100000000000004</v>
      </c>
      <c r="M32" s="45">
        <v>0.92200000000000004</v>
      </c>
    </row>
    <row r="33" spans="1:13" x14ac:dyDescent="0.2">
      <c r="A33" s="43">
        <v>61</v>
      </c>
      <c r="B33" s="45">
        <v>0.92400000000000004</v>
      </c>
      <c r="C33" s="45">
        <v>0.92500000000000004</v>
      </c>
      <c r="D33" s="45">
        <v>0.92700000000000005</v>
      </c>
      <c r="E33" s="45">
        <v>0.92800000000000005</v>
      </c>
      <c r="F33" s="45">
        <v>0.93</v>
      </c>
      <c r="G33" s="45">
        <v>0.93200000000000005</v>
      </c>
      <c r="H33" s="45">
        <v>0.93300000000000005</v>
      </c>
      <c r="I33" s="45">
        <v>0.93500000000000005</v>
      </c>
      <c r="J33" s="45">
        <v>0.93600000000000005</v>
      </c>
      <c r="K33" s="45">
        <v>0.93799999999999994</v>
      </c>
      <c r="L33" s="45">
        <v>0.93899999999999995</v>
      </c>
      <c r="M33" s="45">
        <v>0.94099999999999995</v>
      </c>
    </row>
    <row r="34" spans="1:13" x14ac:dyDescent="0.2">
      <c r="A34" s="43">
        <v>62</v>
      </c>
      <c r="B34" s="45">
        <v>0.94199999999999995</v>
      </c>
      <c r="C34" s="45">
        <v>0.94399999999999995</v>
      </c>
      <c r="D34" s="45">
        <v>0.94499999999999995</v>
      </c>
      <c r="E34" s="45">
        <v>0.94699999999999995</v>
      </c>
      <c r="F34" s="45">
        <v>0.94899999999999995</v>
      </c>
      <c r="G34" s="45">
        <v>0.95</v>
      </c>
      <c r="H34" s="45">
        <v>0.95199999999999996</v>
      </c>
      <c r="I34" s="45">
        <v>0.95299999999999996</v>
      </c>
      <c r="J34" s="45">
        <v>0.95499999999999996</v>
      </c>
      <c r="K34" s="45">
        <v>0.95599999999999996</v>
      </c>
      <c r="L34" s="45">
        <v>0.95799999999999996</v>
      </c>
      <c r="M34" s="45">
        <v>0.96</v>
      </c>
    </row>
    <row r="35" spans="1:13" x14ac:dyDescent="0.2">
      <c r="A35" s="43">
        <v>63</v>
      </c>
      <c r="B35" s="45">
        <v>0.96099999999999997</v>
      </c>
      <c r="C35" s="45">
        <v>0.96299999999999997</v>
      </c>
      <c r="D35" s="45">
        <v>0.96399999999999997</v>
      </c>
      <c r="E35" s="45">
        <v>0.96599999999999997</v>
      </c>
      <c r="F35" s="45">
        <v>0.96799999999999997</v>
      </c>
      <c r="G35" s="45">
        <v>0.96899999999999997</v>
      </c>
      <c r="H35" s="45">
        <v>0.97099999999999997</v>
      </c>
      <c r="I35" s="45">
        <v>0.97199999999999998</v>
      </c>
      <c r="J35" s="45">
        <v>0.97399999999999998</v>
      </c>
      <c r="K35" s="45">
        <v>0.97599999999999998</v>
      </c>
      <c r="L35" s="45">
        <v>0.97699999999999998</v>
      </c>
      <c r="M35" s="45">
        <v>0.97899999999999998</v>
      </c>
    </row>
    <row r="36" spans="1:13" x14ac:dyDescent="0.2">
      <c r="A36" s="43">
        <v>64</v>
      </c>
      <c r="B36" s="45">
        <v>0.98</v>
      </c>
      <c r="C36" s="45">
        <v>0.98199999999999998</v>
      </c>
      <c r="D36" s="45">
        <v>0.98399999999999999</v>
      </c>
      <c r="E36" s="45">
        <v>0.98499999999999999</v>
      </c>
      <c r="F36" s="45">
        <v>0.98699999999999999</v>
      </c>
      <c r="G36" s="45">
        <v>0.98899999999999999</v>
      </c>
      <c r="H36" s="45">
        <v>0.99</v>
      </c>
      <c r="I36" s="45">
        <v>0.99199999999999999</v>
      </c>
      <c r="J36" s="45">
        <v>0.99299999999999999</v>
      </c>
      <c r="K36" s="45">
        <v>0.995</v>
      </c>
      <c r="L36" s="45">
        <v>0.997</v>
      </c>
      <c r="M36" s="45">
        <v>0.998</v>
      </c>
    </row>
    <row r="37" spans="1:13" x14ac:dyDescent="0.2">
      <c r="A37" s="43">
        <v>65</v>
      </c>
      <c r="B37" s="45">
        <v>1</v>
      </c>
      <c r="C37" s="45"/>
      <c r="D37" s="45"/>
      <c r="E37" s="45"/>
      <c r="F37" s="45"/>
      <c r="G37" s="45"/>
      <c r="H37" s="45"/>
      <c r="I37" s="45"/>
      <c r="J37" s="45"/>
      <c r="K37" s="45"/>
      <c r="L37" s="45"/>
      <c r="M37" s="45"/>
    </row>
  </sheetData>
  <sheetProtection algorithmName="SHA-512" hashValue="vJ5n61k4MaeV4el8MyTg3HJke2jUGOcYq1xCXU1cmxTBd/ca//OYEQssCmp5qFDJrpjngNU9GN90/x7/EEUlDg==" saltValue="Ncm8rpdGeT8QuYu9VhNdPA==" spinCount="100000" sheet="1" objects="1" scenarios="1"/>
  <conditionalFormatting sqref="A6:A21">
    <cfRule type="expression" dxfId="385" priority="3" stopIfTrue="1">
      <formula>MOD(ROW(),2)=0</formula>
    </cfRule>
    <cfRule type="expression" dxfId="384" priority="4" stopIfTrue="1">
      <formula>MOD(ROW(),2)&lt;&gt;0</formula>
    </cfRule>
  </conditionalFormatting>
  <conditionalFormatting sqref="B6:M20 C21:M21">
    <cfRule type="expression" dxfId="383" priority="5" stopIfTrue="1">
      <formula>MOD(ROW(),2)=0</formula>
    </cfRule>
    <cfRule type="expression" dxfId="382" priority="6" stopIfTrue="1">
      <formula>MOD(ROW(),2)&lt;&gt;0</formula>
    </cfRule>
  </conditionalFormatting>
  <conditionalFormatting sqref="A26:A37">
    <cfRule type="expression" dxfId="381" priority="7" stopIfTrue="1">
      <formula>MOD(ROW(),2)=0</formula>
    </cfRule>
    <cfRule type="expression" dxfId="380" priority="8" stopIfTrue="1">
      <formula>MOD(ROW(),2)&lt;&gt;0</formula>
    </cfRule>
  </conditionalFormatting>
  <conditionalFormatting sqref="B26:M37">
    <cfRule type="expression" dxfId="379" priority="9" stopIfTrue="1">
      <formula>MOD(ROW(),2)=0</formula>
    </cfRule>
    <cfRule type="expression" dxfId="378" priority="10" stopIfTrue="1">
      <formula>MOD(ROW(),2)&lt;&gt;0</formula>
    </cfRule>
  </conditionalFormatting>
  <conditionalFormatting sqref="B21">
    <cfRule type="expression" dxfId="377" priority="1" stopIfTrue="1">
      <formula>MOD(ROW(),2)=0</formula>
    </cfRule>
    <cfRule type="expression" dxfId="376" priority="2" stopIfTrue="1">
      <formula>MOD(ROW(),2)&lt;&gt;0</formula>
    </cfRule>
  </conditionalFormatting>
  <pageMargins left="0.7" right="0.7" top="0.75" bottom="0.75" header="0.3" footer="0.3"/>
  <tableParts count="1">
    <tablePart r:id="rId1"/>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494D2-09D8-4A22-9C98-1E5DC2AE0E3E}">
  <sheetPr codeName="Sheet80"/>
  <dimension ref="A1:C6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Triv Comm - x-501</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357</v>
      </c>
      <c r="C9" s="48"/>
    </row>
    <row r="10" spans="1:3" ht="25.5" x14ac:dyDescent="0.2">
      <c r="A10" s="40" t="s">
        <v>6</v>
      </c>
      <c r="B10" s="48" t="s">
        <v>358</v>
      </c>
      <c r="C10" s="48"/>
    </row>
    <row r="11" spans="1:3" x14ac:dyDescent="0.2">
      <c r="A11" s="40" t="s">
        <v>139</v>
      </c>
      <c r="B11" s="48" t="s">
        <v>176</v>
      </c>
      <c r="C11" s="48"/>
    </row>
    <row r="12" spans="1:3" x14ac:dyDescent="0.2">
      <c r="A12" s="40" t="s">
        <v>140</v>
      </c>
      <c r="B12" s="48" t="s">
        <v>359</v>
      </c>
      <c r="C12" s="48"/>
    </row>
    <row r="13" spans="1:3" x14ac:dyDescent="0.2">
      <c r="A13" s="40" t="s">
        <v>475</v>
      </c>
      <c r="B13" s="48">
        <v>2</v>
      </c>
      <c r="C13" s="48"/>
    </row>
    <row r="14" spans="1:3" x14ac:dyDescent="0.2">
      <c r="A14" s="40" t="s">
        <v>142</v>
      </c>
      <c r="B14" s="48">
        <v>501</v>
      </c>
      <c r="C14" s="48"/>
    </row>
    <row r="15" spans="1:3" x14ac:dyDescent="0.2">
      <c r="A15" s="40" t="s">
        <v>476</v>
      </c>
      <c r="B15" s="48">
        <v>501</v>
      </c>
      <c r="C15" s="48"/>
    </row>
    <row r="16" spans="1:3" x14ac:dyDescent="0.2">
      <c r="A16" s="40" t="s">
        <v>144</v>
      </c>
      <c r="B16" s="48" t="s">
        <v>361</v>
      </c>
      <c r="C16" s="48"/>
    </row>
    <row r="17" spans="1:3" x14ac:dyDescent="0.2">
      <c r="A17" s="41" t="s">
        <v>477</v>
      </c>
      <c r="B17" s="48"/>
      <c r="C17" s="48"/>
    </row>
    <row r="18" spans="1:3" x14ac:dyDescent="0.2">
      <c r="A18" s="40" t="s">
        <v>146</v>
      </c>
      <c r="B18" s="50">
        <v>46210</v>
      </c>
      <c r="C18" s="50"/>
    </row>
    <row r="19" spans="1:3" x14ac:dyDescent="0.2">
      <c r="A19" s="40" t="s">
        <v>147</v>
      </c>
      <c r="B19" s="50">
        <v>46210</v>
      </c>
      <c r="C19" s="50"/>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508</v>
      </c>
      <c r="C26" s="60" t="s">
        <v>509</v>
      </c>
    </row>
    <row r="27" spans="1:3" x14ac:dyDescent="0.2">
      <c r="A27" s="43">
        <v>60</v>
      </c>
      <c r="B27" s="46">
        <v>20.399999999999999</v>
      </c>
      <c r="C27" s="46">
        <v>3</v>
      </c>
    </row>
    <row r="28" spans="1:3" x14ac:dyDescent="0.2">
      <c r="A28" s="43">
        <v>61</v>
      </c>
      <c r="B28" s="46">
        <v>19.899999999999999</v>
      </c>
      <c r="C28" s="46">
        <v>3</v>
      </c>
    </row>
    <row r="29" spans="1:3" x14ac:dyDescent="0.2">
      <c r="A29" s="43">
        <v>62</v>
      </c>
      <c r="B29" s="46">
        <v>19.3</v>
      </c>
      <c r="C29" s="46">
        <v>3.1</v>
      </c>
    </row>
    <row r="30" spans="1:3" x14ac:dyDescent="0.2">
      <c r="A30" s="43">
        <v>63</v>
      </c>
      <c r="B30" s="46">
        <v>18.7</v>
      </c>
      <c r="C30" s="46">
        <v>3.1</v>
      </c>
    </row>
    <row r="31" spans="1:3" x14ac:dyDescent="0.2">
      <c r="A31" s="43">
        <v>64</v>
      </c>
      <c r="B31" s="46">
        <v>18.100000000000001</v>
      </c>
      <c r="C31" s="46">
        <v>3</v>
      </c>
    </row>
    <row r="32" spans="1:3" x14ac:dyDescent="0.2">
      <c r="A32" s="43">
        <v>65</v>
      </c>
      <c r="B32" s="46">
        <v>17.600000000000001</v>
      </c>
      <c r="C32" s="46">
        <v>2.9</v>
      </c>
    </row>
    <row r="33" spans="1:3" x14ac:dyDescent="0.2">
      <c r="A33" s="43">
        <v>66</v>
      </c>
      <c r="B33" s="46">
        <v>17</v>
      </c>
      <c r="C33" s="46">
        <v>2.9</v>
      </c>
    </row>
    <row r="34" spans="1:3" x14ac:dyDescent="0.2">
      <c r="A34" s="43">
        <v>67</v>
      </c>
      <c r="B34" s="46">
        <v>16.399999999999999</v>
      </c>
      <c r="C34" s="46">
        <v>3</v>
      </c>
    </row>
    <row r="35" spans="1:3" x14ac:dyDescent="0.2">
      <c r="A35" s="43">
        <v>68</v>
      </c>
      <c r="B35" s="46">
        <v>15.8</v>
      </c>
      <c r="C35" s="46">
        <v>3</v>
      </c>
    </row>
    <row r="36" spans="1:3" x14ac:dyDescent="0.2">
      <c r="A36" s="43">
        <v>69</v>
      </c>
      <c r="B36" s="46">
        <v>15.2</v>
      </c>
      <c r="C36" s="46">
        <v>2.9</v>
      </c>
    </row>
    <row r="37" spans="1:3" x14ac:dyDescent="0.2">
      <c r="A37" s="43">
        <v>70</v>
      </c>
      <c r="B37" s="46">
        <v>14.5</v>
      </c>
      <c r="C37" s="46">
        <v>2.9</v>
      </c>
    </row>
    <row r="38" spans="1:3" x14ac:dyDescent="0.2">
      <c r="A38" s="43">
        <v>71</v>
      </c>
      <c r="B38" s="46">
        <v>13.9</v>
      </c>
      <c r="C38" s="46">
        <v>2.9</v>
      </c>
    </row>
    <row r="39" spans="1:3" x14ac:dyDescent="0.2">
      <c r="A39" s="43">
        <v>72</v>
      </c>
      <c r="B39" s="46">
        <v>13.3</v>
      </c>
      <c r="C39" s="46">
        <v>2.9</v>
      </c>
    </row>
    <row r="40" spans="1:3" x14ac:dyDescent="0.2">
      <c r="A40" s="43">
        <v>73</v>
      </c>
      <c r="B40" s="46">
        <v>12.7</v>
      </c>
      <c r="C40" s="46">
        <v>2.9</v>
      </c>
    </row>
    <row r="41" spans="1:3" x14ac:dyDescent="0.2">
      <c r="A41" s="43">
        <v>74</v>
      </c>
      <c r="B41" s="46">
        <v>12.1</v>
      </c>
      <c r="C41" s="46">
        <v>2.7</v>
      </c>
    </row>
    <row r="42" spans="1:3" x14ac:dyDescent="0.2">
      <c r="A42" s="43">
        <v>75</v>
      </c>
      <c r="B42" s="46">
        <v>11.5</v>
      </c>
      <c r="C42" s="46">
        <v>2.6</v>
      </c>
    </row>
    <row r="43" spans="1:3" x14ac:dyDescent="0.2">
      <c r="A43" s="43">
        <v>76</v>
      </c>
      <c r="B43" s="46">
        <v>10.9</v>
      </c>
      <c r="C43" s="46">
        <v>2.6</v>
      </c>
    </row>
    <row r="44" spans="1:3" x14ac:dyDescent="0.2">
      <c r="A44" s="43">
        <v>77</v>
      </c>
      <c r="B44" s="46">
        <v>10.3</v>
      </c>
      <c r="C44" s="46">
        <v>2.5</v>
      </c>
    </row>
    <row r="45" spans="1:3" x14ac:dyDescent="0.2">
      <c r="A45" s="43">
        <v>78</v>
      </c>
      <c r="B45" s="46">
        <v>9.6999999999999993</v>
      </c>
      <c r="C45" s="46">
        <v>2.5</v>
      </c>
    </row>
    <row r="46" spans="1:3" x14ac:dyDescent="0.2">
      <c r="A46" s="43">
        <v>79</v>
      </c>
      <c r="B46" s="46">
        <v>9.1999999999999993</v>
      </c>
      <c r="C46" s="46">
        <v>2.2999999999999998</v>
      </c>
    </row>
    <row r="47" spans="1:3" x14ac:dyDescent="0.2">
      <c r="A47" s="43">
        <v>80</v>
      </c>
      <c r="B47" s="46">
        <v>8.6</v>
      </c>
      <c r="C47" s="46">
        <v>2.1</v>
      </c>
    </row>
    <row r="48" spans="1:3" x14ac:dyDescent="0.2">
      <c r="A48" s="43">
        <v>81</v>
      </c>
      <c r="B48" s="46">
        <v>8</v>
      </c>
      <c r="C48" s="46">
        <v>2</v>
      </c>
    </row>
    <row r="49" spans="1:3" x14ac:dyDescent="0.2">
      <c r="A49" s="43">
        <v>82</v>
      </c>
      <c r="B49" s="46">
        <v>7.5</v>
      </c>
      <c r="C49" s="46">
        <v>2</v>
      </c>
    </row>
    <row r="50" spans="1:3" x14ac:dyDescent="0.2">
      <c r="A50" s="43">
        <v>83</v>
      </c>
      <c r="B50" s="46">
        <v>6.9</v>
      </c>
      <c r="C50" s="46">
        <v>1.9</v>
      </c>
    </row>
    <row r="51" spans="1:3" x14ac:dyDescent="0.2">
      <c r="A51" s="43">
        <v>84</v>
      </c>
      <c r="B51" s="46">
        <v>6.4</v>
      </c>
      <c r="C51" s="46">
        <v>1.7</v>
      </c>
    </row>
    <row r="52" spans="1:3" x14ac:dyDescent="0.2">
      <c r="A52" s="43">
        <v>85</v>
      </c>
      <c r="B52" s="46">
        <v>5.9</v>
      </c>
      <c r="C52" s="46">
        <v>1.4</v>
      </c>
    </row>
    <row r="53" spans="1:3" x14ac:dyDescent="0.2">
      <c r="A53" s="43">
        <v>86</v>
      </c>
      <c r="B53" s="46">
        <v>5.4</v>
      </c>
      <c r="C53" s="46">
        <v>1.4</v>
      </c>
    </row>
    <row r="54" spans="1:3" x14ac:dyDescent="0.2">
      <c r="A54" s="43">
        <v>87</v>
      </c>
      <c r="B54" s="46">
        <v>5</v>
      </c>
      <c r="C54" s="46">
        <v>1.3</v>
      </c>
    </row>
    <row r="55" spans="1:3" x14ac:dyDescent="0.2">
      <c r="A55" s="43">
        <v>88</v>
      </c>
      <c r="B55" s="46">
        <v>4.5</v>
      </c>
      <c r="C55" s="46">
        <v>1.2</v>
      </c>
    </row>
    <row r="56" spans="1:3" x14ac:dyDescent="0.2">
      <c r="A56" s="43">
        <v>89</v>
      </c>
      <c r="B56" s="46">
        <v>4.0999999999999996</v>
      </c>
      <c r="C56" s="46">
        <v>1</v>
      </c>
    </row>
    <row r="57" spans="1:3" x14ac:dyDescent="0.2">
      <c r="A57" s="43">
        <v>90</v>
      </c>
      <c r="B57" s="46">
        <v>3.8</v>
      </c>
      <c r="C57" s="46">
        <v>0.8</v>
      </c>
    </row>
    <row r="58" spans="1:3" x14ac:dyDescent="0.2">
      <c r="A58" s="43">
        <v>91</v>
      </c>
      <c r="B58" s="46">
        <v>3.4</v>
      </c>
      <c r="C58" s="46">
        <v>0.7</v>
      </c>
    </row>
    <row r="59" spans="1:3" x14ac:dyDescent="0.2">
      <c r="A59" s="43">
        <v>92</v>
      </c>
      <c r="B59" s="46">
        <v>3.1</v>
      </c>
      <c r="C59" s="46">
        <v>0.7</v>
      </c>
    </row>
    <row r="60" spans="1:3" x14ac:dyDescent="0.2">
      <c r="A60" s="43">
        <v>93</v>
      </c>
      <c r="B60" s="46">
        <v>2.8</v>
      </c>
      <c r="C60" s="46">
        <v>0.6</v>
      </c>
    </row>
    <row r="61" spans="1:3" x14ac:dyDescent="0.2">
      <c r="A61" s="43">
        <v>94</v>
      </c>
      <c r="B61" s="46">
        <v>2.6</v>
      </c>
      <c r="C61" s="46">
        <v>0.6</v>
      </c>
    </row>
    <row r="62" spans="1:3" x14ac:dyDescent="0.2">
      <c r="A62" s="43">
        <v>95</v>
      </c>
      <c r="B62" s="46">
        <v>2.2999999999999998</v>
      </c>
      <c r="C62" s="46">
        <v>0.5</v>
      </c>
    </row>
    <row r="63" spans="1:3" x14ac:dyDescent="0.2">
      <c r="A63" s="43">
        <v>96</v>
      </c>
      <c r="B63" s="46">
        <v>2.1</v>
      </c>
      <c r="C63" s="46">
        <v>0.5</v>
      </c>
    </row>
    <row r="64" spans="1:3" x14ac:dyDescent="0.2">
      <c r="A64" s="43">
        <v>97</v>
      </c>
      <c r="B64" s="46">
        <v>1.9</v>
      </c>
      <c r="C64" s="46">
        <v>0.4</v>
      </c>
    </row>
    <row r="65" spans="1:3" x14ac:dyDescent="0.2">
      <c r="A65" s="43">
        <v>98</v>
      </c>
      <c r="B65" s="46">
        <v>1.7</v>
      </c>
      <c r="C65" s="46">
        <v>0.4</v>
      </c>
    </row>
    <row r="66" spans="1:3" x14ac:dyDescent="0.2">
      <c r="A66" s="43">
        <v>99</v>
      </c>
      <c r="B66" s="46">
        <v>1.6</v>
      </c>
      <c r="C66" s="46">
        <v>0.4</v>
      </c>
    </row>
  </sheetData>
  <sheetProtection algorithmName="SHA-512" hashValue="+jaLhM7RyKhnR12g7YUR0gfdDw3Ar/bbTOGRiIAbikDL8Ga2lTt6/rxNPu/4LltIdDeEBFjiRkThL8eBa6ZyeQ==" saltValue="g6IkwBtx/98NO4gYZRKQCg==" spinCount="100000" sheet="1" objects="1" scenarios="1"/>
  <conditionalFormatting sqref="A6:A21">
    <cfRule type="expression" dxfId="373" priority="1" stopIfTrue="1">
      <formula>MOD(ROW(),2)=0</formula>
    </cfRule>
    <cfRule type="expression" dxfId="372" priority="2" stopIfTrue="1">
      <formula>MOD(ROW(),2)&lt;&gt;0</formula>
    </cfRule>
  </conditionalFormatting>
  <conditionalFormatting sqref="B6:C21">
    <cfRule type="expression" dxfId="371" priority="3" stopIfTrue="1">
      <formula>MOD(ROW(),2)=0</formula>
    </cfRule>
    <cfRule type="expression" dxfId="370" priority="4" stopIfTrue="1">
      <formula>MOD(ROW(),2)&lt;&gt;0</formula>
    </cfRule>
  </conditionalFormatting>
  <conditionalFormatting sqref="A26:A66">
    <cfRule type="expression" dxfId="369" priority="5" stopIfTrue="1">
      <formula>MOD(ROW(),2)=0</formula>
    </cfRule>
    <cfRule type="expression" dxfId="368" priority="6" stopIfTrue="1">
      <formula>MOD(ROW(),2)&lt;&gt;0</formula>
    </cfRule>
  </conditionalFormatting>
  <conditionalFormatting sqref="B26:C66">
    <cfRule type="expression" dxfId="367" priority="7" stopIfTrue="1">
      <formula>MOD(ROW(),2)=0</formula>
    </cfRule>
    <cfRule type="expression" dxfId="366" priority="8" stopIfTrue="1">
      <formula>MOD(ROW(),2)&lt;&gt;0</formula>
    </cfRule>
  </conditionalFormatting>
  <pageMargins left="0.7" right="0.7" top="0.75" bottom="0.75" header="0.3" footer="0.3"/>
  <tableParts count="1">
    <tablePart r:id="rId1"/>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44F313-57E5-4657-89FC-3D8C5F58B5E1}">
  <sheetPr codeName="Sheet81"/>
  <dimension ref="A1:C66"/>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Triv Comm - x-502</v>
      </c>
    </row>
    <row r="6" spans="1:3" x14ac:dyDescent="0.2">
      <c r="A6" s="40" t="s">
        <v>472</v>
      </c>
      <c r="B6" s="48" t="s">
        <v>473</v>
      </c>
      <c r="C6" s="48"/>
    </row>
    <row r="7" spans="1:3" x14ac:dyDescent="0.2">
      <c r="A7" s="40" t="s">
        <v>474</v>
      </c>
      <c r="B7" s="48" t="s">
        <v>31</v>
      </c>
      <c r="C7" s="48"/>
    </row>
    <row r="8" spans="1:3" x14ac:dyDescent="0.2">
      <c r="A8" s="40" t="s">
        <v>137</v>
      </c>
      <c r="B8" s="48" t="s">
        <v>362</v>
      </c>
      <c r="C8" s="48"/>
    </row>
    <row r="9" spans="1:3" x14ac:dyDescent="0.2">
      <c r="A9" s="40" t="s">
        <v>138</v>
      </c>
      <c r="B9" s="48" t="s">
        <v>357</v>
      </c>
      <c r="C9" s="48"/>
    </row>
    <row r="10" spans="1:3" ht="25.5" x14ac:dyDescent="0.2">
      <c r="A10" s="40" t="s">
        <v>6</v>
      </c>
      <c r="B10" s="48" t="s">
        <v>363</v>
      </c>
      <c r="C10" s="48"/>
    </row>
    <row r="11" spans="1:3" x14ac:dyDescent="0.2">
      <c r="A11" s="40" t="s">
        <v>139</v>
      </c>
      <c r="B11" s="48" t="s">
        <v>176</v>
      </c>
      <c r="C11" s="48"/>
    </row>
    <row r="12" spans="1:3" x14ac:dyDescent="0.2">
      <c r="A12" s="40" t="s">
        <v>140</v>
      </c>
      <c r="B12" s="48" t="s">
        <v>359</v>
      </c>
      <c r="C12" s="48"/>
    </row>
    <row r="13" spans="1:3" x14ac:dyDescent="0.2">
      <c r="A13" s="40" t="s">
        <v>475</v>
      </c>
      <c r="B13" s="48">
        <v>0</v>
      </c>
      <c r="C13" s="48"/>
    </row>
    <row r="14" spans="1:3" x14ac:dyDescent="0.2">
      <c r="A14" s="40" t="s">
        <v>142</v>
      </c>
      <c r="B14" s="48">
        <v>502</v>
      </c>
      <c r="C14" s="48"/>
    </row>
    <row r="15" spans="1:3" x14ac:dyDescent="0.2">
      <c r="A15" s="40" t="s">
        <v>476</v>
      </c>
      <c r="B15" s="48">
        <v>502</v>
      </c>
      <c r="C15" s="48"/>
    </row>
    <row r="16" spans="1:3" x14ac:dyDescent="0.2">
      <c r="A16" s="40" t="s">
        <v>144</v>
      </c>
      <c r="B16" s="48" t="s">
        <v>365</v>
      </c>
      <c r="C16" s="48"/>
    </row>
    <row r="17" spans="1:3" x14ac:dyDescent="0.2">
      <c r="A17" s="41" t="s">
        <v>477</v>
      </c>
      <c r="B17" s="48"/>
      <c r="C17" s="48"/>
    </row>
    <row r="18" spans="1:3" x14ac:dyDescent="0.2">
      <c r="A18" s="40" t="s">
        <v>146</v>
      </c>
      <c r="B18" s="50">
        <v>46210</v>
      </c>
      <c r="C18" s="50"/>
    </row>
    <row r="19" spans="1:3" x14ac:dyDescent="0.2">
      <c r="A19" s="40" t="s">
        <v>147</v>
      </c>
      <c r="B19" s="50">
        <v>46210</v>
      </c>
      <c r="C19" s="50"/>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508</v>
      </c>
      <c r="C26" s="60" t="s">
        <v>510</v>
      </c>
    </row>
    <row r="27" spans="1:3" x14ac:dyDescent="0.2">
      <c r="A27" s="43">
        <v>60</v>
      </c>
      <c r="B27" s="46">
        <v>20.399999999999999</v>
      </c>
      <c r="C27" s="46">
        <v>3.2</v>
      </c>
    </row>
    <row r="28" spans="1:3" x14ac:dyDescent="0.2">
      <c r="A28" s="43">
        <v>61</v>
      </c>
      <c r="B28" s="46">
        <v>19.899999999999999</v>
      </c>
      <c r="C28" s="46">
        <v>3.2</v>
      </c>
    </row>
    <row r="29" spans="1:3" x14ac:dyDescent="0.2">
      <c r="A29" s="43">
        <v>62</v>
      </c>
      <c r="B29" s="46">
        <v>19.3</v>
      </c>
      <c r="C29" s="46">
        <v>3.2</v>
      </c>
    </row>
    <row r="30" spans="1:3" x14ac:dyDescent="0.2">
      <c r="A30" s="43">
        <v>63</v>
      </c>
      <c r="B30" s="46">
        <v>18.7</v>
      </c>
      <c r="C30" s="46">
        <v>3.3</v>
      </c>
    </row>
    <row r="31" spans="1:3" x14ac:dyDescent="0.2">
      <c r="A31" s="43">
        <v>64</v>
      </c>
      <c r="B31" s="46">
        <v>18.100000000000001</v>
      </c>
      <c r="C31" s="46">
        <v>3.2</v>
      </c>
    </row>
    <row r="32" spans="1:3" x14ac:dyDescent="0.2">
      <c r="A32" s="43">
        <v>65</v>
      </c>
      <c r="B32" s="46">
        <v>17.600000000000001</v>
      </c>
      <c r="C32" s="46">
        <v>3.1</v>
      </c>
    </row>
    <row r="33" spans="1:3" x14ac:dyDescent="0.2">
      <c r="A33" s="43">
        <v>66</v>
      </c>
      <c r="B33" s="46">
        <v>17</v>
      </c>
      <c r="C33" s="46">
        <v>3.1</v>
      </c>
    </row>
    <row r="34" spans="1:3" x14ac:dyDescent="0.2">
      <c r="A34" s="43">
        <v>67</v>
      </c>
      <c r="B34" s="46">
        <v>16.399999999999999</v>
      </c>
      <c r="C34" s="46">
        <v>3.1</v>
      </c>
    </row>
    <row r="35" spans="1:3" x14ac:dyDescent="0.2">
      <c r="A35" s="43">
        <v>68</v>
      </c>
      <c r="B35" s="46">
        <v>15.8</v>
      </c>
      <c r="C35" s="46">
        <v>3.1</v>
      </c>
    </row>
    <row r="36" spans="1:3" x14ac:dyDescent="0.2">
      <c r="A36" s="43">
        <v>69</v>
      </c>
      <c r="B36" s="46">
        <v>15.2</v>
      </c>
      <c r="C36" s="46">
        <v>3</v>
      </c>
    </row>
    <row r="37" spans="1:3" x14ac:dyDescent="0.2">
      <c r="A37" s="43">
        <v>70</v>
      </c>
      <c r="B37" s="46">
        <v>14.5</v>
      </c>
      <c r="C37" s="46">
        <v>3</v>
      </c>
    </row>
    <row r="38" spans="1:3" x14ac:dyDescent="0.2">
      <c r="A38" s="43">
        <v>71</v>
      </c>
      <c r="B38" s="46">
        <v>13.9</v>
      </c>
      <c r="C38" s="46">
        <v>3</v>
      </c>
    </row>
    <row r="39" spans="1:3" x14ac:dyDescent="0.2">
      <c r="A39" s="43">
        <v>72</v>
      </c>
      <c r="B39" s="46">
        <v>13.3</v>
      </c>
      <c r="C39" s="46">
        <v>3</v>
      </c>
    </row>
    <row r="40" spans="1:3" x14ac:dyDescent="0.2">
      <c r="A40" s="43">
        <v>73</v>
      </c>
      <c r="B40" s="46">
        <v>12.7</v>
      </c>
      <c r="C40" s="46">
        <v>3</v>
      </c>
    </row>
    <row r="41" spans="1:3" x14ac:dyDescent="0.2">
      <c r="A41" s="43">
        <v>74</v>
      </c>
      <c r="B41" s="46">
        <v>12.1</v>
      </c>
      <c r="C41" s="46">
        <v>2.8</v>
      </c>
    </row>
    <row r="42" spans="1:3" x14ac:dyDescent="0.2">
      <c r="A42" s="43">
        <v>75</v>
      </c>
      <c r="B42" s="46">
        <v>11.5</v>
      </c>
      <c r="C42" s="46">
        <v>2.7</v>
      </c>
    </row>
    <row r="43" spans="1:3" x14ac:dyDescent="0.2">
      <c r="A43" s="43">
        <v>76</v>
      </c>
      <c r="B43" s="46">
        <v>10.9</v>
      </c>
      <c r="C43" s="46">
        <v>2.6</v>
      </c>
    </row>
    <row r="44" spans="1:3" x14ac:dyDescent="0.2">
      <c r="A44" s="43">
        <v>77</v>
      </c>
      <c r="B44" s="46">
        <v>10.3</v>
      </c>
      <c r="C44" s="46">
        <v>2.6</v>
      </c>
    </row>
    <row r="45" spans="1:3" x14ac:dyDescent="0.2">
      <c r="A45" s="43">
        <v>78</v>
      </c>
      <c r="B45" s="46">
        <v>9.6999999999999993</v>
      </c>
      <c r="C45" s="46">
        <v>2.5</v>
      </c>
    </row>
    <row r="46" spans="1:3" x14ac:dyDescent="0.2">
      <c r="A46" s="43">
        <v>79</v>
      </c>
      <c r="B46" s="46">
        <v>9.1999999999999993</v>
      </c>
      <c r="C46" s="46">
        <v>2.2999999999999998</v>
      </c>
    </row>
    <row r="47" spans="1:3" x14ac:dyDescent="0.2">
      <c r="A47" s="43">
        <v>80</v>
      </c>
      <c r="B47" s="46">
        <v>8.6</v>
      </c>
      <c r="C47" s="46">
        <v>2.1</v>
      </c>
    </row>
    <row r="48" spans="1:3" x14ac:dyDescent="0.2">
      <c r="A48" s="43">
        <v>81</v>
      </c>
      <c r="B48" s="46">
        <v>8</v>
      </c>
      <c r="C48" s="46">
        <v>2</v>
      </c>
    </row>
    <row r="49" spans="1:3" x14ac:dyDescent="0.2">
      <c r="A49" s="43">
        <v>82</v>
      </c>
      <c r="B49" s="46">
        <v>7.5</v>
      </c>
      <c r="C49" s="46">
        <v>2</v>
      </c>
    </row>
    <row r="50" spans="1:3" x14ac:dyDescent="0.2">
      <c r="A50" s="43">
        <v>83</v>
      </c>
      <c r="B50" s="46">
        <v>6.9</v>
      </c>
      <c r="C50" s="46">
        <v>1.9</v>
      </c>
    </row>
    <row r="51" spans="1:3" x14ac:dyDescent="0.2">
      <c r="A51" s="43">
        <v>84</v>
      </c>
      <c r="B51" s="46">
        <v>6.4</v>
      </c>
      <c r="C51" s="46">
        <v>1.7</v>
      </c>
    </row>
    <row r="52" spans="1:3" x14ac:dyDescent="0.2">
      <c r="A52" s="43">
        <v>85</v>
      </c>
      <c r="B52" s="46">
        <v>5.9</v>
      </c>
      <c r="C52" s="46">
        <v>1.5</v>
      </c>
    </row>
    <row r="53" spans="1:3" x14ac:dyDescent="0.2">
      <c r="A53" s="43">
        <v>86</v>
      </c>
      <c r="B53" s="46">
        <v>5.4</v>
      </c>
      <c r="C53" s="46">
        <v>1.4</v>
      </c>
    </row>
    <row r="54" spans="1:3" x14ac:dyDescent="0.2">
      <c r="A54" s="43">
        <v>87</v>
      </c>
      <c r="B54" s="46">
        <v>5</v>
      </c>
      <c r="C54" s="46">
        <v>1.3</v>
      </c>
    </row>
    <row r="55" spans="1:3" x14ac:dyDescent="0.2">
      <c r="A55" s="43">
        <v>88</v>
      </c>
      <c r="B55" s="46">
        <v>4.5</v>
      </c>
      <c r="C55" s="46">
        <v>1.3</v>
      </c>
    </row>
    <row r="56" spans="1:3" x14ac:dyDescent="0.2">
      <c r="A56" s="43">
        <v>89</v>
      </c>
      <c r="B56" s="46">
        <v>4.0999999999999996</v>
      </c>
      <c r="C56" s="46">
        <v>1</v>
      </c>
    </row>
    <row r="57" spans="1:3" x14ac:dyDescent="0.2">
      <c r="A57" s="43">
        <v>90</v>
      </c>
      <c r="B57" s="46">
        <v>3.8</v>
      </c>
      <c r="C57" s="46">
        <v>0.8</v>
      </c>
    </row>
    <row r="58" spans="1:3" x14ac:dyDescent="0.2">
      <c r="A58" s="43">
        <v>91</v>
      </c>
      <c r="B58" s="46">
        <v>3.4</v>
      </c>
      <c r="C58" s="46">
        <v>0.7</v>
      </c>
    </row>
    <row r="59" spans="1:3" x14ac:dyDescent="0.2">
      <c r="A59" s="43">
        <v>92</v>
      </c>
      <c r="B59" s="46">
        <v>3.1</v>
      </c>
      <c r="C59" s="46">
        <v>0.7</v>
      </c>
    </row>
    <row r="60" spans="1:3" x14ac:dyDescent="0.2">
      <c r="A60" s="43">
        <v>93</v>
      </c>
      <c r="B60" s="46">
        <v>2.8</v>
      </c>
      <c r="C60" s="46">
        <v>0.6</v>
      </c>
    </row>
    <row r="61" spans="1:3" x14ac:dyDescent="0.2">
      <c r="A61" s="43">
        <v>94</v>
      </c>
      <c r="B61" s="46">
        <v>2.6</v>
      </c>
      <c r="C61" s="46">
        <v>0.6</v>
      </c>
    </row>
    <row r="62" spans="1:3" x14ac:dyDescent="0.2">
      <c r="A62" s="43">
        <v>95</v>
      </c>
      <c r="B62" s="46">
        <v>2.2999999999999998</v>
      </c>
      <c r="C62" s="46">
        <v>0.5</v>
      </c>
    </row>
    <row r="63" spans="1:3" x14ac:dyDescent="0.2">
      <c r="A63" s="43">
        <v>96</v>
      </c>
      <c r="B63" s="46">
        <v>2.1</v>
      </c>
      <c r="C63" s="46">
        <v>0.5</v>
      </c>
    </row>
    <row r="64" spans="1:3" x14ac:dyDescent="0.2">
      <c r="A64" s="43">
        <v>97</v>
      </c>
      <c r="B64" s="46">
        <v>1.9</v>
      </c>
      <c r="C64" s="46">
        <v>0.4</v>
      </c>
    </row>
    <row r="65" spans="1:3" x14ac:dyDescent="0.2">
      <c r="A65" s="43">
        <v>98</v>
      </c>
      <c r="B65" s="46">
        <v>1.7</v>
      </c>
      <c r="C65" s="46">
        <v>0.4</v>
      </c>
    </row>
    <row r="66" spans="1:3" x14ac:dyDescent="0.2">
      <c r="A66" s="43">
        <v>99</v>
      </c>
      <c r="B66" s="46">
        <v>1.6</v>
      </c>
      <c r="C66" s="46">
        <v>0.4</v>
      </c>
    </row>
  </sheetData>
  <sheetProtection algorithmName="SHA-512" hashValue="+r3eqcWirZdVG/pY279RlrdBOcyxOf13rJZS15yimBFKQKXK0nrx/D7XqY0vzaGfQT/g1166sgE9ofIHXOOyfw==" saltValue="2mbixLigCxPzT1FFDrAINg==" spinCount="100000" sheet="1" objects="1" scenarios="1"/>
  <conditionalFormatting sqref="A6:A21">
    <cfRule type="expression" dxfId="363" priority="3" stopIfTrue="1">
      <formula>MOD(ROW(),2)=0</formula>
    </cfRule>
    <cfRule type="expression" dxfId="362" priority="4" stopIfTrue="1">
      <formula>MOD(ROW(),2)&lt;&gt;0</formula>
    </cfRule>
  </conditionalFormatting>
  <conditionalFormatting sqref="B6:C18 B20:C21 C19">
    <cfRule type="expression" dxfId="361" priority="5" stopIfTrue="1">
      <formula>MOD(ROW(),2)=0</formula>
    </cfRule>
    <cfRule type="expression" dxfId="360" priority="6" stopIfTrue="1">
      <formula>MOD(ROW(),2)&lt;&gt;0</formula>
    </cfRule>
  </conditionalFormatting>
  <conditionalFormatting sqref="A26:A66">
    <cfRule type="expression" dxfId="359" priority="7" stopIfTrue="1">
      <formula>MOD(ROW(),2)=0</formula>
    </cfRule>
    <cfRule type="expression" dxfId="358" priority="8" stopIfTrue="1">
      <formula>MOD(ROW(),2)&lt;&gt;0</formula>
    </cfRule>
  </conditionalFormatting>
  <conditionalFormatting sqref="B26:C66">
    <cfRule type="expression" dxfId="357" priority="9" stopIfTrue="1">
      <formula>MOD(ROW(),2)=0</formula>
    </cfRule>
    <cfRule type="expression" dxfId="356" priority="10" stopIfTrue="1">
      <formula>MOD(ROW(),2)&lt;&gt;0</formula>
    </cfRule>
  </conditionalFormatting>
  <conditionalFormatting sqref="B19">
    <cfRule type="expression" dxfId="355" priority="1" stopIfTrue="1">
      <formula>MOD(ROW(),2)=0</formula>
    </cfRule>
    <cfRule type="expression" dxfId="354" priority="2" stopIfTrue="1">
      <formula>MOD(ROW(),2)&lt;&gt;0</formula>
    </cfRule>
  </conditionalFormatting>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55EEB-F044-4AE4-8254-DBB3F8435A80}">
  <sheetPr codeName="Sheet10"/>
  <dimension ref="A1:C68"/>
  <sheetViews>
    <sheetView showGridLines="0" topLeftCell="A2" workbookViewId="0">
      <selection activeCell="A6" sqref="A6"/>
    </sheetView>
  </sheetViews>
  <sheetFormatPr defaultRowHeight="12.75" x14ac:dyDescent="0.2"/>
  <cols>
    <col min="1" max="1" width="31.7109375" customWidth="1"/>
    <col min="2" max="3" width="22.710937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x-202</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151</v>
      </c>
      <c r="C10" s="48"/>
    </row>
    <row r="11" spans="1:3" x14ac:dyDescent="0.2">
      <c r="A11" s="40" t="s">
        <v>139</v>
      </c>
      <c r="B11" s="48" t="s">
        <v>161</v>
      </c>
      <c r="C11" s="48"/>
    </row>
    <row r="12" spans="1:3" x14ac:dyDescent="0.2">
      <c r="A12" s="40" t="s">
        <v>140</v>
      </c>
      <c r="B12" s="48" t="s">
        <v>153</v>
      </c>
      <c r="C12" s="48"/>
    </row>
    <row r="13" spans="1:3" x14ac:dyDescent="0.2">
      <c r="A13" s="40" t="s">
        <v>475</v>
      </c>
      <c r="B13" s="48">
        <v>2</v>
      </c>
      <c r="C13" s="48"/>
    </row>
    <row r="14" spans="1:3" x14ac:dyDescent="0.2">
      <c r="A14" s="40" t="s">
        <v>142</v>
      </c>
      <c r="B14" s="48">
        <v>202</v>
      </c>
      <c r="C14" s="48"/>
    </row>
    <row r="15" spans="1:3" x14ac:dyDescent="0.2">
      <c r="A15" s="40" t="s">
        <v>476</v>
      </c>
      <c r="B15" s="48">
        <v>202</v>
      </c>
      <c r="C15" s="48"/>
    </row>
    <row r="16" spans="1:3" x14ac:dyDescent="0.2">
      <c r="A16" s="40" t="s">
        <v>144</v>
      </c>
      <c r="B16" s="48" t="s">
        <v>163</v>
      </c>
      <c r="C16" s="48"/>
    </row>
    <row r="17" spans="1:3" x14ac:dyDescent="0.2">
      <c r="A17" s="41" t="s">
        <v>477</v>
      </c>
      <c r="B17" s="48"/>
      <c r="C17" s="48"/>
    </row>
    <row r="18" spans="1:3" x14ac:dyDescent="0.2">
      <c r="A18" s="40" t="s">
        <v>146</v>
      </c>
      <c r="B18" s="50">
        <v>46163</v>
      </c>
      <c r="C18" s="49"/>
    </row>
    <row r="19" spans="1:3" x14ac:dyDescent="0.2">
      <c r="A19" s="40" t="s">
        <v>147</v>
      </c>
      <c r="B19" s="50">
        <v>46161</v>
      </c>
      <c r="C19" s="48"/>
    </row>
    <row r="20" spans="1:3" x14ac:dyDescent="0.2">
      <c r="A20" s="40" t="s">
        <v>148</v>
      </c>
      <c r="B20" s="48" t="s">
        <v>156</v>
      </c>
      <c r="C20" s="48"/>
    </row>
    <row r="21" spans="1:3" x14ac:dyDescent="0.2">
      <c r="A21" s="40" t="s">
        <v>478</v>
      </c>
      <c r="B21" s="48" t="s">
        <v>73</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18</v>
      </c>
      <c r="B27" s="44">
        <v>9.5299999999999994</v>
      </c>
      <c r="C27" s="44">
        <v>1.67</v>
      </c>
    </row>
    <row r="28" spans="1:3" x14ac:dyDescent="0.2">
      <c r="A28" s="43">
        <v>19</v>
      </c>
      <c r="B28" s="44">
        <v>9.7100000000000009</v>
      </c>
      <c r="C28" s="44">
        <v>1.74</v>
      </c>
    </row>
    <row r="29" spans="1:3" x14ac:dyDescent="0.2">
      <c r="A29" s="43">
        <v>20</v>
      </c>
      <c r="B29" s="44">
        <v>9.8800000000000008</v>
      </c>
      <c r="C29" s="44">
        <v>1.77</v>
      </c>
    </row>
    <row r="30" spans="1:3" x14ac:dyDescent="0.2">
      <c r="A30" s="43">
        <v>21</v>
      </c>
      <c r="B30" s="44">
        <v>10.06</v>
      </c>
      <c r="C30" s="44">
        <v>1.8</v>
      </c>
    </row>
    <row r="31" spans="1:3" x14ac:dyDescent="0.2">
      <c r="A31" s="43">
        <v>22</v>
      </c>
      <c r="B31" s="44">
        <v>10.25</v>
      </c>
      <c r="C31" s="44">
        <v>1.83</v>
      </c>
    </row>
    <row r="32" spans="1:3" x14ac:dyDescent="0.2">
      <c r="A32" s="43">
        <v>23</v>
      </c>
      <c r="B32" s="44">
        <v>10.43</v>
      </c>
      <c r="C32" s="44">
        <v>1.86</v>
      </c>
    </row>
    <row r="33" spans="1:3" x14ac:dyDescent="0.2">
      <c r="A33" s="43">
        <v>24</v>
      </c>
      <c r="B33" s="44">
        <v>10.62</v>
      </c>
      <c r="C33" s="44">
        <v>1.89</v>
      </c>
    </row>
    <row r="34" spans="1:3" x14ac:dyDescent="0.2">
      <c r="A34" s="43">
        <v>25</v>
      </c>
      <c r="B34" s="44">
        <v>10.82</v>
      </c>
      <c r="C34" s="44">
        <v>1.92</v>
      </c>
    </row>
    <row r="35" spans="1:3" x14ac:dyDescent="0.2">
      <c r="A35" s="43">
        <v>26</v>
      </c>
      <c r="B35" s="44">
        <v>11.01</v>
      </c>
      <c r="C35" s="44">
        <v>1.95</v>
      </c>
    </row>
    <row r="36" spans="1:3" x14ac:dyDescent="0.2">
      <c r="A36" s="43">
        <v>27</v>
      </c>
      <c r="B36" s="44">
        <v>11.22</v>
      </c>
      <c r="C36" s="44">
        <v>1.99</v>
      </c>
    </row>
    <row r="37" spans="1:3" x14ac:dyDescent="0.2">
      <c r="A37" s="43">
        <v>28</v>
      </c>
      <c r="B37" s="44">
        <v>11.42</v>
      </c>
      <c r="C37" s="44">
        <v>2.02</v>
      </c>
    </row>
    <row r="38" spans="1:3" x14ac:dyDescent="0.2">
      <c r="A38" s="43">
        <v>29</v>
      </c>
      <c r="B38" s="44">
        <v>11.63</v>
      </c>
      <c r="C38" s="44">
        <v>2.0499999999999998</v>
      </c>
    </row>
    <row r="39" spans="1:3" x14ac:dyDescent="0.2">
      <c r="A39" s="43">
        <v>30</v>
      </c>
      <c r="B39" s="44">
        <v>11.84</v>
      </c>
      <c r="C39" s="44">
        <v>2.09</v>
      </c>
    </row>
    <row r="40" spans="1:3" x14ac:dyDescent="0.2">
      <c r="A40" s="43">
        <v>31</v>
      </c>
      <c r="B40" s="44">
        <v>12.06</v>
      </c>
      <c r="C40" s="44">
        <v>2.12</v>
      </c>
    </row>
    <row r="41" spans="1:3" x14ac:dyDescent="0.2">
      <c r="A41" s="43">
        <v>32</v>
      </c>
      <c r="B41" s="44">
        <v>12.28</v>
      </c>
      <c r="C41" s="44">
        <v>2.16</v>
      </c>
    </row>
    <row r="42" spans="1:3" x14ac:dyDescent="0.2">
      <c r="A42" s="43">
        <v>33</v>
      </c>
      <c r="B42" s="44">
        <v>12.5</v>
      </c>
      <c r="C42" s="44">
        <v>2.2000000000000002</v>
      </c>
    </row>
    <row r="43" spans="1:3" x14ac:dyDescent="0.2">
      <c r="A43" s="43">
        <v>34</v>
      </c>
      <c r="B43" s="44">
        <v>12.73</v>
      </c>
      <c r="C43" s="44">
        <v>2.23</v>
      </c>
    </row>
    <row r="44" spans="1:3" x14ac:dyDescent="0.2">
      <c r="A44" s="43">
        <v>35</v>
      </c>
      <c r="B44" s="44">
        <v>12.96</v>
      </c>
      <c r="C44" s="44">
        <v>2.27</v>
      </c>
    </row>
    <row r="45" spans="1:3" x14ac:dyDescent="0.2">
      <c r="A45" s="43">
        <v>36</v>
      </c>
      <c r="B45" s="44">
        <v>13.2</v>
      </c>
      <c r="C45" s="44">
        <v>2.31</v>
      </c>
    </row>
    <row r="46" spans="1:3" x14ac:dyDescent="0.2">
      <c r="A46" s="43">
        <v>37</v>
      </c>
      <c r="B46" s="44">
        <v>13.44</v>
      </c>
      <c r="C46" s="44">
        <v>2.35</v>
      </c>
    </row>
    <row r="47" spans="1:3" x14ac:dyDescent="0.2">
      <c r="A47" s="43">
        <v>38</v>
      </c>
      <c r="B47" s="44">
        <v>13.68</v>
      </c>
      <c r="C47" s="44">
        <v>2.39</v>
      </c>
    </row>
    <row r="48" spans="1:3" x14ac:dyDescent="0.2">
      <c r="A48" s="43">
        <v>39</v>
      </c>
      <c r="B48" s="44">
        <v>13.93</v>
      </c>
      <c r="C48" s="44">
        <v>2.42</v>
      </c>
    </row>
    <row r="49" spans="1:3" x14ac:dyDescent="0.2">
      <c r="A49" s="43">
        <v>40</v>
      </c>
      <c r="B49" s="44">
        <v>14.19</v>
      </c>
      <c r="C49" s="44">
        <v>2.46</v>
      </c>
    </row>
    <row r="50" spans="1:3" x14ac:dyDescent="0.2">
      <c r="A50" s="43">
        <v>41</v>
      </c>
      <c r="B50" s="44">
        <v>14.45</v>
      </c>
      <c r="C50" s="44">
        <v>2.5</v>
      </c>
    </row>
    <row r="51" spans="1:3" x14ac:dyDescent="0.2">
      <c r="A51" s="43">
        <v>42</v>
      </c>
      <c r="B51" s="44">
        <v>14.72</v>
      </c>
      <c r="C51" s="44">
        <v>2.54</v>
      </c>
    </row>
    <row r="52" spans="1:3" x14ac:dyDescent="0.2">
      <c r="A52" s="43">
        <v>43</v>
      </c>
      <c r="B52" s="44">
        <v>14.99</v>
      </c>
      <c r="C52" s="44">
        <v>2.57</v>
      </c>
    </row>
    <row r="53" spans="1:3" x14ac:dyDescent="0.2">
      <c r="A53" s="43">
        <v>44</v>
      </c>
      <c r="B53" s="44">
        <v>15.27</v>
      </c>
      <c r="C53" s="44">
        <v>2.61</v>
      </c>
    </row>
    <row r="54" spans="1:3" x14ac:dyDescent="0.2">
      <c r="A54" s="43">
        <v>45</v>
      </c>
      <c r="B54" s="44">
        <v>15.55</v>
      </c>
      <c r="C54" s="44">
        <v>2.65</v>
      </c>
    </row>
    <row r="55" spans="1:3" x14ac:dyDescent="0.2">
      <c r="A55" s="43">
        <v>46</v>
      </c>
      <c r="B55" s="44">
        <v>15.85</v>
      </c>
      <c r="C55" s="44">
        <v>2.68</v>
      </c>
    </row>
    <row r="56" spans="1:3" x14ac:dyDescent="0.2">
      <c r="A56" s="43">
        <v>47</v>
      </c>
      <c r="B56" s="44">
        <v>16.149999999999999</v>
      </c>
      <c r="C56" s="44">
        <v>2.72</v>
      </c>
    </row>
    <row r="57" spans="1:3" x14ac:dyDescent="0.2">
      <c r="A57" s="43">
        <v>48</v>
      </c>
      <c r="B57" s="44">
        <v>16.45</v>
      </c>
      <c r="C57" s="44">
        <v>2.75</v>
      </c>
    </row>
    <row r="58" spans="1:3" x14ac:dyDescent="0.2">
      <c r="A58" s="43">
        <v>49</v>
      </c>
      <c r="B58" s="44">
        <v>16.77</v>
      </c>
      <c r="C58" s="44">
        <v>2.78</v>
      </c>
    </row>
    <row r="59" spans="1:3" x14ac:dyDescent="0.2">
      <c r="A59" s="43">
        <v>50</v>
      </c>
      <c r="B59" s="44">
        <v>17.09</v>
      </c>
      <c r="C59" s="44">
        <v>2.81</v>
      </c>
    </row>
    <row r="60" spans="1:3" x14ac:dyDescent="0.2">
      <c r="A60" s="43">
        <v>51</v>
      </c>
      <c r="B60" s="44">
        <v>17.420000000000002</v>
      </c>
      <c r="C60" s="44">
        <v>2.84</v>
      </c>
    </row>
    <row r="61" spans="1:3" x14ac:dyDescent="0.2">
      <c r="A61" s="43">
        <v>52</v>
      </c>
      <c r="B61" s="44">
        <v>17.760000000000002</v>
      </c>
      <c r="C61" s="44">
        <v>2.87</v>
      </c>
    </row>
    <row r="62" spans="1:3" x14ac:dyDescent="0.2">
      <c r="A62" s="43">
        <v>53</v>
      </c>
      <c r="B62" s="44">
        <v>18.11</v>
      </c>
      <c r="C62" s="44">
        <v>2.9</v>
      </c>
    </row>
    <row r="63" spans="1:3" x14ac:dyDescent="0.2">
      <c r="A63" s="43">
        <v>54</v>
      </c>
      <c r="B63" s="44">
        <v>18.47</v>
      </c>
      <c r="C63" s="44">
        <v>2.93</v>
      </c>
    </row>
    <row r="64" spans="1:3" x14ac:dyDescent="0.2">
      <c r="A64" s="43">
        <v>55</v>
      </c>
      <c r="B64" s="44">
        <v>18.850000000000001</v>
      </c>
      <c r="C64" s="44">
        <v>2.95</v>
      </c>
    </row>
    <row r="65" spans="1:3" x14ac:dyDescent="0.2">
      <c r="A65" s="43">
        <v>56</v>
      </c>
      <c r="B65" s="44">
        <v>19.239999999999998</v>
      </c>
      <c r="C65" s="44">
        <v>2.96</v>
      </c>
    </row>
    <row r="66" spans="1:3" x14ac:dyDescent="0.2">
      <c r="A66" s="43">
        <v>57</v>
      </c>
      <c r="B66" s="44">
        <v>19.64</v>
      </c>
      <c r="C66" s="44">
        <v>2.98</v>
      </c>
    </row>
    <row r="67" spans="1:3" x14ac:dyDescent="0.2">
      <c r="A67" s="43">
        <v>58</v>
      </c>
      <c r="B67" s="44">
        <v>20.05</v>
      </c>
      <c r="C67" s="44">
        <v>2.99</v>
      </c>
    </row>
    <row r="68" spans="1:3" x14ac:dyDescent="0.2">
      <c r="A68" s="43">
        <v>59</v>
      </c>
      <c r="B68" s="44">
        <v>20.48</v>
      </c>
      <c r="C68" s="44">
        <v>3</v>
      </c>
    </row>
  </sheetData>
  <sheetProtection algorithmName="SHA-512" hashValue="WKejVbGmftVg+NSDbbWa61KwmgYI1Wn+8h3WdUKWFvhNhxOoaZQcAwVMTY5NWHTq0uW64Ex96iJTYEyozhwL9g==" saltValue="xlaV9eWPXuKlYQsJUfOdwQ==" spinCount="100000" sheet="1" objects="1" scenarios="1"/>
  <conditionalFormatting sqref="A6:A21">
    <cfRule type="expression" dxfId="1205" priority="11" stopIfTrue="1">
      <formula>MOD(ROW(),2)=0</formula>
    </cfRule>
    <cfRule type="expression" dxfId="1204" priority="12" stopIfTrue="1">
      <formula>MOD(ROW(),2)&lt;&gt;0</formula>
    </cfRule>
  </conditionalFormatting>
  <conditionalFormatting sqref="B6:C18 B20:C21 C19">
    <cfRule type="expression" dxfId="1203" priority="13" stopIfTrue="1">
      <formula>MOD(ROW(),2)=0</formula>
    </cfRule>
    <cfRule type="expression" dxfId="1202" priority="14" stopIfTrue="1">
      <formula>MOD(ROW(),2)&lt;&gt;0</formula>
    </cfRule>
  </conditionalFormatting>
  <conditionalFormatting sqref="A26:A68">
    <cfRule type="expression" dxfId="1201" priority="15" stopIfTrue="1">
      <formula>MOD(ROW(),2)=0</formula>
    </cfRule>
    <cfRule type="expression" dxfId="1200" priority="16" stopIfTrue="1">
      <formula>MOD(ROW(),2)&lt;&gt;0</formula>
    </cfRule>
  </conditionalFormatting>
  <conditionalFormatting sqref="B26:C68">
    <cfRule type="expression" dxfId="1199" priority="17" stopIfTrue="1">
      <formula>MOD(ROW(),2)=0</formula>
    </cfRule>
    <cfRule type="expression" dxfId="1198" priority="18" stopIfTrue="1">
      <formula>MOD(ROW(),2)&lt;&gt;0</formula>
    </cfRule>
  </conditionalFormatting>
  <conditionalFormatting sqref="B19">
    <cfRule type="expression" dxfId="1197" priority="1" stopIfTrue="1">
      <formula>MOD(ROW(),2)=0</formula>
    </cfRule>
    <cfRule type="expression" dxfId="1196" priority="2" stopIfTrue="1">
      <formula>MOD(ROW(),2)&lt;&gt;0</formula>
    </cfRule>
  </conditionalFormatting>
  <pageMargins left="0.7" right="0.7" top="0.75" bottom="0.75" header="0.3" footer="0.3"/>
  <tableParts count="1">
    <tablePart r:id="rId1"/>
  </tablePart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4E9F59-2EFA-4807-98D3-BC0BFC6C6A3A}">
  <sheetPr codeName="Sheet82"/>
  <dimension ref="A1:B66"/>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Triv Comm - x-503</v>
      </c>
    </row>
    <row r="6" spans="1:2" x14ac:dyDescent="0.2">
      <c r="A6" s="40" t="s">
        <v>472</v>
      </c>
      <c r="B6" s="48" t="s">
        <v>473</v>
      </c>
    </row>
    <row r="7" spans="1:2" x14ac:dyDescent="0.2">
      <c r="A7" s="40" t="s">
        <v>474</v>
      </c>
      <c r="B7" s="48" t="s">
        <v>31</v>
      </c>
    </row>
    <row r="8" spans="1:2" x14ac:dyDescent="0.2">
      <c r="A8" s="40" t="s">
        <v>137</v>
      </c>
      <c r="B8" s="48" t="s">
        <v>366</v>
      </c>
    </row>
    <row r="9" spans="1:2" x14ac:dyDescent="0.2">
      <c r="A9" s="40" t="s">
        <v>138</v>
      </c>
      <c r="B9" s="48" t="s">
        <v>357</v>
      </c>
    </row>
    <row r="10" spans="1:2" ht="63.75" x14ac:dyDescent="0.2">
      <c r="A10" s="40" t="s">
        <v>6</v>
      </c>
      <c r="B10" s="48" t="s">
        <v>367</v>
      </c>
    </row>
    <row r="11" spans="1:2" x14ac:dyDescent="0.2">
      <c r="A11" s="40" t="s">
        <v>139</v>
      </c>
      <c r="B11" s="48" t="s">
        <v>176</v>
      </c>
    </row>
    <row r="12" spans="1:2" x14ac:dyDescent="0.2">
      <c r="A12" s="40" t="s">
        <v>140</v>
      </c>
      <c r="B12" s="48" t="s">
        <v>359</v>
      </c>
    </row>
    <row r="13" spans="1:2" x14ac:dyDescent="0.2">
      <c r="A13" s="40" t="s">
        <v>475</v>
      </c>
      <c r="B13" s="48">
        <v>0</v>
      </c>
    </row>
    <row r="14" spans="1:2" x14ac:dyDescent="0.2">
      <c r="A14" s="40" t="s">
        <v>142</v>
      </c>
      <c r="B14" s="48">
        <v>503</v>
      </c>
    </row>
    <row r="15" spans="1:2" x14ac:dyDescent="0.2">
      <c r="A15" s="40" t="s">
        <v>476</v>
      </c>
      <c r="B15" s="48">
        <v>503</v>
      </c>
    </row>
    <row r="16" spans="1:2" x14ac:dyDescent="0.2">
      <c r="A16" s="40" t="s">
        <v>144</v>
      </c>
      <c r="B16" s="48" t="s">
        <v>369</v>
      </c>
    </row>
    <row r="17" spans="1:2" x14ac:dyDescent="0.2">
      <c r="A17" s="41" t="s">
        <v>477</v>
      </c>
      <c r="B17" s="48"/>
    </row>
    <row r="18" spans="1:2" x14ac:dyDescent="0.2">
      <c r="A18" s="40" t="s">
        <v>146</v>
      </c>
      <c r="B18" s="50">
        <v>46210</v>
      </c>
    </row>
    <row r="19" spans="1:2" x14ac:dyDescent="0.2">
      <c r="A19" s="40" t="s">
        <v>147</v>
      </c>
      <c r="B19" s="50">
        <v>46210</v>
      </c>
    </row>
    <row r="20" spans="1:2" x14ac:dyDescent="0.2">
      <c r="A20" s="40" t="s">
        <v>148</v>
      </c>
      <c r="B20" s="48" t="s">
        <v>156</v>
      </c>
    </row>
    <row r="21" spans="1:2" x14ac:dyDescent="0.2">
      <c r="A21" s="40" t="s">
        <v>478</v>
      </c>
      <c r="B21" s="48" t="s">
        <v>73</v>
      </c>
    </row>
    <row r="23" spans="1:2" x14ac:dyDescent="0.2">
      <c r="A23" s="23" t="str">
        <f>HYPERLINK("#'Factor List'!A1", "Back to Factor List")</f>
        <v>Back to Factor List</v>
      </c>
      <c r="B23" s="23" t="str">
        <f>HYPERLINK("#'Assumptions'!A1", "Assumptions")</f>
        <v>Assumptions</v>
      </c>
    </row>
    <row r="26" spans="1:2" s="61" customFormat="1" x14ac:dyDescent="0.2">
      <c r="A26" s="60" t="s">
        <v>479</v>
      </c>
      <c r="B26" s="60" t="s">
        <v>511</v>
      </c>
    </row>
    <row r="27" spans="1:2" x14ac:dyDescent="0.2">
      <c r="A27" s="43">
        <v>60</v>
      </c>
      <c r="B27" s="46">
        <v>20.517195576399999</v>
      </c>
    </row>
    <row r="28" spans="1:2" x14ac:dyDescent="0.2">
      <c r="A28" s="43">
        <v>61</v>
      </c>
      <c r="B28" s="46">
        <v>19.991874345500001</v>
      </c>
    </row>
    <row r="29" spans="1:2" x14ac:dyDescent="0.2">
      <c r="A29" s="43">
        <v>62</v>
      </c>
      <c r="B29" s="46">
        <v>19.461299665999999</v>
      </c>
    </row>
    <row r="30" spans="1:2" x14ac:dyDescent="0.2">
      <c r="A30" s="43">
        <v>63</v>
      </c>
      <c r="B30" s="46">
        <v>18.925139012199999</v>
      </c>
    </row>
    <row r="31" spans="1:2" x14ac:dyDescent="0.2">
      <c r="A31" s="43">
        <v>64</v>
      </c>
      <c r="B31" s="46">
        <v>18.383169965800001</v>
      </c>
    </row>
    <row r="32" spans="1:2" x14ac:dyDescent="0.2">
      <c r="A32" s="43">
        <v>65</v>
      </c>
      <c r="B32" s="46">
        <v>17.835366685099999</v>
      </c>
    </row>
    <row r="33" spans="1:2" x14ac:dyDescent="0.2">
      <c r="A33" s="43">
        <v>66</v>
      </c>
      <c r="B33" s="46">
        <v>17.281694641200001</v>
      </c>
    </row>
    <row r="34" spans="1:2" x14ac:dyDescent="0.2">
      <c r="A34" s="43">
        <v>67</v>
      </c>
      <c r="B34" s="46">
        <v>16.721981750200001</v>
      </c>
    </row>
    <row r="35" spans="1:2" x14ac:dyDescent="0.2">
      <c r="A35" s="43">
        <v>68</v>
      </c>
      <c r="B35" s="46">
        <v>16.1563142581</v>
      </c>
    </row>
    <row r="36" spans="1:2" x14ac:dyDescent="0.2">
      <c r="A36" s="43">
        <v>69</v>
      </c>
      <c r="B36" s="46">
        <v>15.5853726904</v>
      </c>
    </row>
    <row r="37" spans="1:2" x14ac:dyDescent="0.2">
      <c r="A37" s="43">
        <v>70</v>
      </c>
      <c r="B37" s="46">
        <v>15.010323834799999</v>
      </c>
    </row>
    <row r="38" spans="1:2" x14ac:dyDescent="0.2">
      <c r="A38" s="43">
        <v>71</v>
      </c>
      <c r="B38" s="46">
        <v>14.4323963579</v>
      </c>
    </row>
    <row r="39" spans="1:2" x14ac:dyDescent="0.2">
      <c r="A39" s="43">
        <v>72</v>
      </c>
      <c r="B39" s="46">
        <v>13.852832829</v>
      </c>
    </row>
    <row r="40" spans="1:2" x14ac:dyDescent="0.2">
      <c r="A40" s="43">
        <v>73</v>
      </c>
      <c r="B40" s="46">
        <v>13.2734696393</v>
      </c>
    </row>
    <row r="41" spans="1:2" x14ac:dyDescent="0.2">
      <c r="A41" s="43">
        <v>74</v>
      </c>
      <c r="B41" s="46">
        <v>12.6968817831</v>
      </c>
    </row>
    <row r="42" spans="1:2" x14ac:dyDescent="0.2">
      <c r="A42" s="43">
        <v>75</v>
      </c>
      <c r="B42" s="46">
        <v>12.1256911546</v>
      </c>
    </row>
    <row r="43" spans="1:2" x14ac:dyDescent="0.2">
      <c r="A43" s="43">
        <v>76</v>
      </c>
      <c r="B43" s="46">
        <v>11.5613270631</v>
      </c>
    </row>
    <row r="44" spans="1:2" x14ac:dyDescent="0.2">
      <c r="A44" s="43">
        <v>77</v>
      </c>
      <c r="B44" s="46">
        <v>11.003020358000001</v>
      </c>
    </row>
    <row r="45" spans="1:2" x14ac:dyDescent="0.2">
      <c r="A45" s="43">
        <v>78</v>
      </c>
      <c r="B45" s="46">
        <v>10.4484288206</v>
      </c>
    </row>
    <row r="46" spans="1:2" x14ac:dyDescent="0.2">
      <c r="A46" s="43">
        <v>79</v>
      </c>
      <c r="B46" s="46">
        <v>9.8947963502</v>
      </c>
    </row>
    <row r="47" spans="1:2" x14ac:dyDescent="0.2">
      <c r="A47" s="43">
        <v>80</v>
      </c>
      <c r="B47" s="46">
        <v>9.3406167201999999</v>
      </c>
    </row>
    <row r="48" spans="1:2" x14ac:dyDescent="0.2">
      <c r="A48" s="43">
        <v>81</v>
      </c>
      <c r="B48" s="46">
        <v>8.7864830403000003</v>
      </c>
    </row>
    <row r="49" spans="1:2" x14ac:dyDescent="0.2">
      <c r="A49" s="43">
        <v>82</v>
      </c>
      <c r="B49" s="46">
        <v>8.2350366251999993</v>
      </c>
    </row>
    <row r="50" spans="1:2" x14ac:dyDescent="0.2">
      <c r="A50" s="43">
        <v>83</v>
      </c>
      <c r="B50" s="46">
        <v>7.6903075549000004</v>
      </c>
    </row>
    <row r="51" spans="1:2" x14ac:dyDescent="0.2">
      <c r="A51" s="43">
        <v>84</v>
      </c>
      <c r="B51" s="46">
        <v>7.1562398061000003</v>
      </c>
    </row>
    <row r="52" spans="1:2" x14ac:dyDescent="0.2">
      <c r="A52" s="43">
        <v>85</v>
      </c>
      <c r="B52" s="46">
        <v>6.6375340806000001</v>
      </c>
    </row>
    <row r="53" spans="1:2" x14ac:dyDescent="0.2">
      <c r="A53" s="43">
        <v>86</v>
      </c>
      <c r="B53" s="46">
        <v>6.1400605548999998</v>
      </c>
    </row>
    <row r="54" spans="1:2" x14ac:dyDescent="0.2">
      <c r="A54" s="43">
        <v>87</v>
      </c>
      <c r="B54" s="46">
        <v>5.6684869898999999</v>
      </c>
    </row>
    <row r="55" spans="1:2" x14ac:dyDescent="0.2">
      <c r="A55" s="43">
        <v>88</v>
      </c>
      <c r="B55" s="46">
        <v>5.224660686</v>
      </c>
    </row>
    <row r="56" spans="1:2" x14ac:dyDescent="0.2">
      <c r="A56" s="43">
        <v>89</v>
      </c>
      <c r="B56" s="46">
        <v>4.8073036908000004</v>
      </c>
    </row>
    <row r="57" spans="1:2" x14ac:dyDescent="0.2">
      <c r="A57" s="43">
        <v>90</v>
      </c>
      <c r="B57" s="46">
        <v>4.4135617502000004</v>
      </c>
    </row>
    <row r="58" spans="1:2" x14ac:dyDescent="0.2">
      <c r="A58" s="43">
        <v>91</v>
      </c>
      <c r="B58" s="46">
        <v>4.0421821338999999</v>
      </c>
    </row>
    <row r="59" spans="1:2" x14ac:dyDescent="0.2">
      <c r="A59" s="43">
        <v>92</v>
      </c>
      <c r="B59" s="46">
        <v>3.6954224434</v>
      </c>
    </row>
    <row r="60" spans="1:2" x14ac:dyDescent="0.2">
      <c r="A60" s="43">
        <v>93</v>
      </c>
      <c r="B60" s="46">
        <v>3.3753369142</v>
      </c>
    </row>
    <row r="61" spans="1:2" x14ac:dyDescent="0.2">
      <c r="A61" s="43">
        <v>94</v>
      </c>
      <c r="B61" s="46">
        <v>3.0828589042000001</v>
      </c>
    </row>
    <row r="62" spans="1:2" x14ac:dyDescent="0.2">
      <c r="A62" s="43">
        <v>95</v>
      </c>
      <c r="B62" s="46">
        <v>2.8176521899</v>
      </c>
    </row>
    <row r="63" spans="1:2" x14ac:dyDescent="0.2">
      <c r="A63" s="43">
        <v>96</v>
      </c>
      <c r="B63" s="46">
        <v>2.5773351466999999</v>
      </c>
    </row>
    <row r="64" spans="1:2" x14ac:dyDescent="0.2">
      <c r="A64" s="43">
        <v>97</v>
      </c>
      <c r="B64" s="46">
        <v>2.3609435215999999</v>
      </c>
    </row>
    <row r="65" spans="1:2" x14ac:dyDescent="0.2">
      <c r="A65" s="43">
        <v>98</v>
      </c>
      <c r="B65" s="46">
        <v>2.1693178693999999</v>
      </c>
    </row>
    <row r="66" spans="1:2" x14ac:dyDescent="0.2">
      <c r="A66" s="43">
        <v>99</v>
      </c>
      <c r="B66" s="46">
        <v>2.0035796806000001</v>
      </c>
    </row>
  </sheetData>
  <sheetProtection algorithmName="SHA-512" hashValue="BgxY3ftEjcxOA6h5uvRhP93qe7DH5s/s0ICiocsFJid15humkuhts4UUN1ltmU5UUZS1kUC+FRH8nFyLPmbqyg==" saltValue="UFd1sVNXCM27yWPkH5xX+A==" spinCount="100000" sheet="1" objects="1" scenarios="1"/>
  <conditionalFormatting sqref="A6:A21">
    <cfRule type="expression" dxfId="351" priority="1" stopIfTrue="1">
      <formula>MOD(ROW(),2)=0</formula>
    </cfRule>
    <cfRule type="expression" dxfId="350" priority="2" stopIfTrue="1">
      <formula>MOD(ROW(),2)&lt;&gt;0</formula>
    </cfRule>
  </conditionalFormatting>
  <conditionalFormatting sqref="B6:B21">
    <cfRule type="expression" dxfId="349" priority="3" stopIfTrue="1">
      <formula>MOD(ROW(),2)=0</formula>
    </cfRule>
    <cfRule type="expression" dxfId="348" priority="4" stopIfTrue="1">
      <formula>MOD(ROW(),2)&lt;&gt;0</formula>
    </cfRule>
  </conditionalFormatting>
  <conditionalFormatting sqref="A26:A66">
    <cfRule type="expression" dxfId="347" priority="5" stopIfTrue="1">
      <formula>MOD(ROW(),2)=0</formula>
    </cfRule>
    <cfRule type="expression" dxfId="346" priority="6" stopIfTrue="1">
      <formula>MOD(ROW(),2)&lt;&gt;0</formula>
    </cfRule>
  </conditionalFormatting>
  <conditionalFormatting sqref="B26:B66">
    <cfRule type="expression" dxfId="345" priority="7" stopIfTrue="1">
      <formula>MOD(ROW(),2)=0</formula>
    </cfRule>
    <cfRule type="expression" dxfId="344" priority="8" stopIfTrue="1">
      <formula>MOD(ROW(),2)&lt;&gt;0</formula>
    </cfRule>
  </conditionalFormatting>
  <pageMargins left="0.7" right="0.7" top="0.75" bottom="0.75" header="0.3" footer="0.3"/>
  <tableParts count="1">
    <tablePart r:id="rId1"/>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6F988-C7B4-4A35-A954-7B32FA1ACC72}">
  <sheetPr codeName="Sheet83"/>
  <dimension ref="A1:M37"/>
  <sheetViews>
    <sheetView showGridLines="0" workbookViewId="0">
      <selection activeCell="A6" sqref="A6"/>
    </sheetView>
  </sheetViews>
  <sheetFormatPr defaultRowHeight="12.75" x14ac:dyDescent="0.2"/>
  <cols>
    <col min="1" max="1" width="31.5703125" customWidth="1"/>
    <col min="2" max="13"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Inverse Comm - x-504</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2006</v>
      </c>
      <c r="C8" s="48"/>
      <c r="D8" s="48"/>
      <c r="E8" s="48"/>
      <c r="F8" s="48"/>
      <c r="G8" s="48"/>
      <c r="H8" s="48"/>
      <c r="I8" s="48"/>
      <c r="J8" s="48"/>
      <c r="K8" s="48"/>
      <c r="L8" s="48"/>
      <c r="M8" s="48"/>
    </row>
    <row r="9" spans="1:13" x14ac:dyDescent="0.2">
      <c r="A9" s="40" t="s">
        <v>138</v>
      </c>
      <c r="B9" s="48" t="s">
        <v>370</v>
      </c>
      <c r="C9" s="48"/>
      <c r="D9" s="48"/>
      <c r="E9" s="48"/>
      <c r="F9" s="48"/>
      <c r="G9" s="48"/>
      <c r="H9" s="48"/>
      <c r="I9" s="48"/>
      <c r="J9" s="48"/>
      <c r="K9" s="48"/>
      <c r="L9" s="48"/>
      <c r="M9" s="48"/>
    </row>
    <row r="10" spans="1:13" x14ac:dyDescent="0.2">
      <c r="A10" s="40" t="s">
        <v>6</v>
      </c>
      <c r="B10" s="48" t="s">
        <v>371</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372</v>
      </c>
      <c r="C12" s="48"/>
      <c r="D12" s="48"/>
      <c r="E12" s="48"/>
      <c r="F12" s="48"/>
      <c r="G12" s="48"/>
      <c r="H12" s="48"/>
      <c r="I12" s="48"/>
      <c r="J12" s="48"/>
      <c r="K12" s="48"/>
      <c r="L12" s="48"/>
      <c r="M12" s="48"/>
    </row>
    <row r="13" spans="1:13" x14ac:dyDescent="0.2">
      <c r="A13" s="40" t="s">
        <v>475</v>
      </c>
      <c r="B13" s="48">
        <v>1</v>
      </c>
      <c r="C13" s="48"/>
      <c r="D13" s="48"/>
      <c r="E13" s="48"/>
      <c r="F13" s="48"/>
      <c r="G13" s="48"/>
      <c r="H13" s="48"/>
      <c r="I13" s="48"/>
      <c r="J13" s="48"/>
      <c r="K13" s="48"/>
      <c r="L13" s="48"/>
      <c r="M13" s="48"/>
    </row>
    <row r="14" spans="1:13" x14ac:dyDescent="0.2">
      <c r="A14" s="40" t="s">
        <v>142</v>
      </c>
      <c r="B14" s="48">
        <v>504</v>
      </c>
      <c r="C14" s="48"/>
      <c r="D14" s="48"/>
      <c r="E14" s="48"/>
      <c r="F14" s="48"/>
      <c r="G14" s="48"/>
      <c r="H14" s="48"/>
      <c r="I14" s="48"/>
      <c r="J14" s="48"/>
      <c r="K14" s="48"/>
      <c r="L14" s="48"/>
      <c r="M14" s="48"/>
    </row>
    <row r="15" spans="1:13" x14ac:dyDescent="0.2">
      <c r="A15" s="40" t="s">
        <v>476</v>
      </c>
      <c r="B15" s="48">
        <v>504</v>
      </c>
      <c r="C15" s="48"/>
      <c r="D15" s="48"/>
      <c r="E15" s="48"/>
      <c r="F15" s="48"/>
      <c r="G15" s="48"/>
      <c r="H15" s="48"/>
      <c r="I15" s="48"/>
      <c r="J15" s="48"/>
      <c r="K15" s="48"/>
      <c r="L15" s="48"/>
      <c r="M15" s="48"/>
    </row>
    <row r="16" spans="1:13" x14ac:dyDescent="0.2">
      <c r="A16" s="40" t="s">
        <v>144</v>
      </c>
      <c r="B16" s="48" t="s">
        <v>373</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46210</v>
      </c>
      <c r="C18" s="50"/>
      <c r="D18" s="50"/>
      <c r="E18" s="50"/>
      <c r="F18" s="50"/>
      <c r="G18" s="50"/>
      <c r="H18" s="50"/>
      <c r="I18" s="50"/>
      <c r="J18" s="50"/>
      <c r="K18" s="50"/>
      <c r="L18" s="50"/>
      <c r="M18" s="50"/>
    </row>
    <row r="19" spans="1:13" x14ac:dyDescent="0.2">
      <c r="A19" s="40" t="s">
        <v>147</v>
      </c>
      <c r="B19" s="50">
        <v>46210</v>
      </c>
      <c r="C19" s="50"/>
      <c r="D19" s="50"/>
      <c r="E19" s="50"/>
      <c r="F19" s="50"/>
      <c r="G19" s="50"/>
      <c r="H19" s="50"/>
      <c r="I19" s="50"/>
      <c r="J19" s="50"/>
      <c r="K19" s="50"/>
      <c r="L19" s="50"/>
      <c r="M19" s="50"/>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73</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row>
    <row r="26" spans="1:13" s="61" customFormat="1" x14ac:dyDescent="0.2">
      <c r="A26" s="60" t="s">
        <v>507</v>
      </c>
      <c r="B26" s="60">
        <v>0</v>
      </c>
      <c r="C26" s="60">
        <v>1</v>
      </c>
      <c r="D26" s="60">
        <v>2</v>
      </c>
      <c r="E26" s="60">
        <v>3</v>
      </c>
      <c r="F26" s="60">
        <v>4</v>
      </c>
      <c r="G26" s="60">
        <v>5</v>
      </c>
      <c r="H26" s="60">
        <v>6</v>
      </c>
      <c r="I26" s="60">
        <v>7</v>
      </c>
      <c r="J26" s="60">
        <v>8</v>
      </c>
      <c r="K26" s="60">
        <v>9</v>
      </c>
      <c r="L26" s="60">
        <v>10</v>
      </c>
      <c r="M26" s="60">
        <v>11</v>
      </c>
    </row>
    <row r="27" spans="1:13" x14ac:dyDescent="0.2">
      <c r="A27" s="43">
        <v>55</v>
      </c>
      <c r="B27" s="44">
        <v>23.38</v>
      </c>
      <c r="C27" s="44">
        <v>23.34</v>
      </c>
      <c r="D27" s="44">
        <v>23.3</v>
      </c>
      <c r="E27" s="44">
        <v>23.25</v>
      </c>
      <c r="F27" s="44">
        <v>23.21</v>
      </c>
      <c r="G27" s="44">
        <v>23.17</v>
      </c>
      <c r="H27" s="44">
        <v>23.12</v>
      </c>
      <c r="I27" s="44">
        <v>23.08</v>
      </c>
      <c r="J27" s="44">
        <v>23.04</v>
      </c>
      <c r="K27" s="44">
        <v>22.99</v>
      </c>
      <c r="L27" s="44">
        <v>22.95</v>
      </c>
      <c r="M27" s="44">
        <v>22.91</v>
      </c>
    </row>
    <row r="28" spans="1:13" x14ac:dyDescent="0.2">
      <c r="A28" s="43">
        <v>56</v>
      </c>
      <c r="B28" s="44">
        <v>22.86</v>
      </c>
      <c r="C28" s="44">
        <v>22.82</v>
      </c>
      <c r="D28" s="44">
        <v>22.77</v>
      </c>
      <c r="E28" s="44">
        <v>22.73</v>
      </c>
      <c r="F28" s="44">
        <v>22.69</v>
      </c>
      <c r="G28" s="44">
        <v>22.64</v>
      </c>
      <c r="H28" s="44">
        <v>22.6</v>
      </c>
      <c r="I28" s="44">
        <v>22.55</v>
      </c>
      <c r="J28" s="44">
        <v>22.51</v>
      </c>
      <c r="K28" s="44">
        <v>22.46</v>
      </c>
      <c r="L28" s="44">
        <v>22.42</v>
      </c>
      <c r="M28" s="44">
        <v>22.38</v>
      </c>
    </row>
    <row r="29" spans="1:13" x14ac:dyDescent="0.2">
      <c r="A29" s="43">
        <v>57</v>
      </c>
      <c r="B29" s="44">
        <v>22.33</v>
      </c>
      <c r="C29" s="44">
        <v>22.29</v>
      </c>
      <c r="D29" s="44">
        <v>22.24</v>
      </c>
      <c r="E29" s="44">
        <v>22.2</v>
      </c>
      <c r="F29" s="44">
        <v>22.15</v>
      </c>
      <c r="G29" s="44">
        <v>22.11</v>
      </c>
      <c r="H29" s="44">
        <v>22.06</v>
      </c>
      <c r="I29" s="44">
        <v>22.02</v>
      </c>
      <c r="J29" s="44">
        <v>21.97</v>
      </c>
      <c r="K29" s="44">
        <v>21.93</v>
      </c>
      <c r="L29" s="44">
        <v>21.89</v>
      </c>
      <c r="M29" s="44">
        <v>21.84</v>
      </c>
    </row>
    <row r="30" spans="1:13" x14ac:dyDescent="0.2">
      <c r="A30" s="43">
        <v>58</v>
      </c>
      <c r="B30" s="44">
        <v>21.8</v>
      </c>
      <c r="C30" s="44">
        <v>21.75</v>
      </c>
      <c r="D30" s="44">
        <v>21.7</v>
      </c>
      <c r="E30" s="44">
        <v>21.66</v>
      </c>
      <c r="F30" s="44">
        <v>21.61</v>
      </c>
      <c r="G30" s="44">
        <v>21.57</v>
      </c>
      <c r="H30" s="44">
        <v>21.52</v>
      </c>
      <c r="I30" s="44">
        <v>21.48</v>
      </c>
      <c r="J30" s="44">
        <v>21.43</v>
      </c>
      <c r="K30" s="44">
        <v>21.39</v>
      </c>
      <c r="L30" s="44">
        <v>21.34</v>
      </c>
      <c r="M30" s="44">
        <v>21.3</v>
      </c>
    </row>
    <row r="31" spans="1:13" x14ac:dyDescent="0.2">
      <c r="A31" s="43">
        <v>59</v>
      </c>
      <c r="B31" s="44">
        <v>21.25</v>
      </c>
      <c r="C31" s="44">
        <v>21.2</v>
      </c>
      <c r="D31" s="44">
        <v>21.16</v>
      </c>
      <c r="E31" s="44">
        <v>21.11</v>
      </c>
      <c r="F31" s="44">
        <v>21.07</v>
      </c>
      <c r="G31" s="44">
        <v>21.02</v>
      </c>
      <c r="H31" s="44">
        <v>20.97</v>
      </c>
      <c r="I31" s="44">
        <v>20.93</v>
      </c>
      <c r="J31" s="44">
        <v>20.88</v>
      </c>
      <c r="K31" s="44">
        <v>20.84</v>
      </c>
      <c r="L31" s="44">
        <v>20.79</v>
      </c>
      <c r="M31" s="44">
        <v>20.74</v>
      </c>
    </row>
    <row r="32" spans="1:13" x14ac:dyDescent="0.2">
      <c r="A32" s="43">
        <v>60</v>
      </c>
      <c r="B32" s="44">
        <v>20.7</v>
      </c>
      <c r="C32" s="44">
        <v>20.65</v>
      </c>
      <c r="D32" s="44">
        <v>20.61</v>
      </c>
      <c r="E32" s="44">
        <v>20.56</v>
      </c>
      <c r="F32" s="44">
        <v>20.51</v>
      </c>
      <c r="G32" s="44">
        <v>20.47</v>
      </c>
      <c r="H32" s="44">
        <v>20.420000000000002</v>
      </c>
      <c r="I32" s="44">
        <v>20.37</v>
      </c>
      <c r="J32" s="44">
        <v>20.329999999999998</v>
      </c>
      <c r="K32" s="44">
        <v>20.28</v>
      </c>
      <c r="L32" s="44">
        <v>20.23</v>
      </c>
      <c r="M32" s="44">
        <v>20.190000000000001</v>
      </c>
    </row>
    <row r="33" spans="1:13" x14ac:dyDescent="0.2">
      <c r="A33" s="43">
        <v>61</v>
      </c>
      <c r="B33" s="44">
        <v>20.14</v>
      </c>
      <c r="C33" s="44">
        <v>20.09</v>
      </c>
      <c r="D33" s="44">
        <v>20.05</v>
      </c>
      <c r="E33" s="44">
        <v>20</v>
      </c>
      <c r="F33" s="44">
        <v>19.95</v>
      </c>
      <c r="G33" s="44">
        <v>19.91</v>
      </c>
      <c r="H33" s="44">
        <v>19.86</v>
      </c>
      <c r="I33" s="44">
        <v>19.809999999999999</v>
      </c>
      <c r="J33" s="44">
        <v>19.760000000000002</v>
      </c>
      <c r="K33" s="44">
        <v>19.72</v>
      </c>
      <c r="L33" s="44">
        <v>19.670000000000002</v>
      </c>
      <c r="M33" s="44">
        <v>19.62</v>
      </c>
    </row>
    <row r="34" spans="1:13" x14ac:dyDescent="0.2">
      <c r="A34" s="43">
        <v>62</v>
      </c>
      <c r="B34" s="44">
        <v>19.579999999999998</v>
      </c>
      <c r="C34" s="44">
        <v>19.53</v>
      </c>
      <c r="D34" s="44">
        <v>19.48</v>
      </c>
      <c r="E34" s="44">
        <v>19.43</v>
      </c>
      <c r="F34" s="44">
        <v>19.39</v>
      </c>
      <c r="G34" s="44">
        <v>19.34</v>
      </c>
      <c r="H34" s="44">
        <v>19.29</v>
      </c>
      <c r="I34" s="44">
        <v>19.239999999999998</v>
      </c>
      <c r="J34" s="44">
        <v>19.2</v>
      </c>
      <c r="K34" s="44">
        <v>19.149999999999999</v>
      </c>
      <c r="L34" s="44">
        <v>19.100000000000001</v>
      </c>
      <c r="M34" s="44">
        <v>19.05</v>
      </c>
    </row>
    <row r="35" spans="1:13" x14ac:dyDescent="0.2">
      <c r="A35" s="43">
        <v>63</v>
      </c>
      <c r="B35" s="44">
        <v>19.010000000000002</v>
      </c>
      <c r="C35" s="44">
        <v>18.96</v>
      </c>
      <c r="D35" s="44">
        <v>18.91</v>
      </c>
      <c r="E35" s="44">
        <v>18.86</v>
      </c>
      <c r="F35" s="44">
        <v>18.809999999999999</v>
      </c>
      <c r="G35" s="44">
        <v>18.77</v>
      </c>
      <c r="H35" s="44">
        <v>18.72</v>
      </c>
      <c r="I35" s="44">
        <v>18.670000000000002</v>
      </c>
      <c r="J35" s="44">
        <v>18.62</v>
      </c>
      <c r="K35" s="44">
        <v>18.57</v>
      </c>
      <c r="L35" s="44">
        <v>18.53</v>
      </c>
      <c r="M35" s="44">
        <v>18.48</v>
      </c>
    </row>
    <row r="36" spans="1:13" x14ac:dyDescent="0.2">
      <c r="A36" s="43">
        <v>64</v>
      </c>
      <c r="B36" s="44">
        <v>18.43</v>
      </c>
      <c r="C36" s="44">
        <v>18.38</v>
      </c>
      <c r="D36" s="44">
        <v>18.329999999999998</v>
      </c>
      <c r="E36" s="44">
        <v>18.28</v>
      </c>
      <c r="F36" s="44">
        <v>18.239999999999998</v>
      </c>
      <c r="G36" s="44">
        <v>18.190000000000001</v>
      </c>
      <c r="H36" s="44">
        <v>18.14</v>
      </c>
      <c r="I36" s="44">
        <v>18.09</v>
      </c>
      <c r="J36" s="44">
        <v>18.04</v>
      </c>
      <c r="K36" s="44">
        <v>17.989999999999998</v>
      </c>
      <c r="L36" s="44">
        <v>17.940000000000001</v>
      </c>
      <c r="M36" s="44">
        <v>17.899999999999999</v>
      </c>
    </row>
    <row r="37" spans="1:13" x14ac:dyDescent="0.2">
      <c r="A37" s="43">
        <v>65</v>
      </c>
      <c r="B37" s="44">
        <v>17.850000000000001</v>
      </c>
      <c r="C37" s="44"/>
      <c r="D37" s="44"/>
      <c r="E37" s="44"/>
      <c r="F37" s="44"/>
      <c r="G37" s="44"/>
      <c r="H37" s="44"/>
      <c r="I37" s="44"/>
      <c r="J37" s="44"/>
      <c r="K37" s="44"/>
      <c r="L37" s="44"/>
      <c r="M37" s="44"/>
    </row>
  </sheetData>
  <sheetProtection algorithmName="SHA-512" hashValue="DBQC6jhlsUbodWNlchrZdp1hY97Fv1lcyjxyiQADv6BjHxdcH5rzVVMvBd5vJVpHPXZ9tNiN5/xMxYDDVFum0g==" saltValue="VGW2Idnm53T9SmaoI2DZoA==" spinCount="100000" sheet="1" objects="1" scenarios="1"/>
  <conditionalFormatting sqref="A6:A21">
    <cfRule type="expression" dxfId="341" priority="1" stopIfTrue="1">
      <formula>MOD(ROW(),2)=0</formula>
    </cfRule>
    <cfRule type="expression" dxfId="340" priority="2" stopIfTrue="1">
      <formula>MOD(ROW(),2)&lt;&gt;0</formula>
    </cfRule>
  </conditionalFormatting>
  <conditionalFormatting sqref="B6:M21">
    <cfRule type="expression" dxfId="339" priority="3" stopIfTrue="1">
      <formula>MOD(ROW(),2)=0</formula>
    </cfRule>
    <cfRule type="expression" dxfId="338" priority="4" stopIfTrue="1">
      <formula>MOD(ROW(),2)&lt;&gt;0</formula>
    </cfRule>
  </conditionalFormatting>
  <conditionalFormatting sqref="A26:A37">
    <cfRule type="expression" dxfId="337" priority="5" stopIfTrue="1">
      <formula>MOD(ROW(),2)=0</formula>
    </cfRule>
    <cfRule type="expression" dxfId="336" priority="6" stopIfTrue="1">
      <formula>MOD(ROW(),2)&lt;&gt;0</formula>
    </cfRule>
  </conditionalFormatting>
  <conditionalFormatting sqref="B26:M37">
    <cfRule type="expression" dxfId="335" priority="7" stopIfTrue="1">
      <formula>MOD(ROW(),2)=0</formula>
    </cfRule>
    <cfRule type="expression" dxfId="334" priority="8" stopIfTrue="1">
      <formula>MOD(ROW(),2)&lt;&gt;0</formula>
    </cfRule>
  </conditionalFormatting>
  <pageMargins left="0.7" right="0.7" top="0.75" bottom="0.75" header="0.3" footer="0.3"/>
  <tableParts count="1">
    <tablePart r:id="rId1"/>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DD5C76-3959-49DA-B5DB-6A08A5ACA633}">
  <sheetPr codeName="Sheet84"/>
  <dimension ref="A1:M55"/>
  <sheetViews>
    <sheetView showGridLines="0" workbookViewId="0">
      <selection activeCell="A6" sqref="A6"/>
    </sheetView>
  </sheetViews>
  <sheetFormatPr defaultRowHeight="12.75" x14ac:dyDescent="0.2"/>
  <cols>
    <col min="1" max="1" width="31.5703125" customWidth="1"/>
    <col min="2" max="4" width="10"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Commutation - x-505</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374</v>
      </c>
      <c r="C9" s="48"/>
      <c r="D9" s="48"/>
      <c r="E9" s="48"/>
      <c r="F9" s="48"/>
      <c r="G9" s="48"/>
      <c r="H9" s="48"/>
      <c r="I9" s="48"/>
      <c r="J9" s="48"/>
      <c r="K9" s="48"/>
      <c r="L9" s="48"/>
      <c r="M9" s="48"/>
    </row>
    <row r="10" spans="1:13" x14ac:dyDescent="0.2">
      <c r="A10" s="40" t="s">
        <v>6</v>
      </c>
      <c r="B10" s="48" t="s">
        <v>375</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372</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505</v>
      </c>
      <c r="C14" s="48"/>
      <c r="D14" s="48"/>
      <c r="E14" s="48"/>
      <c r="F14" s="48"/>
      <c r="G14" s="48"/>
      <c r="H14" s="48"/>
      <c r="I14" s="48"/>
      <c r="J14" s="48"/>
      <c r="K14" s="48"/>
      <c r="L14" s="48"/>
      <c r="M14" s="48"/>
    </row>
    <row r="15" spans="1:13" x14ac:dyDescent="0.2">
      <c r="A15" s="40" t="s">
        <v>476</v>
      </c>
      <c r="B15" s="48">
        <v>505</v>
      </c>
      <c r="C15" s="48"/>
      <c r="D15" s="48"/>
      <c r="E15" s="48"/>
      <c r="F15" s="48"/>
      <c r="G15" s="48"/>
      <c r="H15" s="48"/>
      <c r="I15" s="48"/>
      <c r="J15" s="48"/>
      <c r="K15" s="48"/>
      <c r="L15" s="48"/>
      <c r="M15" s="48"/>
    </row>
    <row r="16" spans="1:13" x14ac:dyDescent="0.2">
      <c r="A16" s="40" t="s">
        <v>144</v>
      </c>
      <c r="B16" s="48" t="s">
        <v>361</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46163</v>
      </c>
      <c r="C18" s="49"/>
      <c r="D18" s="49"/>
      <c r="E18" s="49"/>
      <c r="F18" s="49"/>
      <c r="G18" s="49"/>
      <c r="H18" s="49"/>
      <c r="I18" s="49"/>
      <c r="J18" s="49"/>
      <c r="K18" s="49"/>
      <c r="L18" s="49"/>
      <c r="M18" s="49"/>
    </row>
    <row r="19" spans="1:13" x14ac:dyDescent="0.2">
      <c r="A19" s="40" t="s">
        <v>147</v>
      </c>
      <c r="B19" s="50">
        <v>46163</v>
      </c>
      <c r="C19" s="49"/>
      <c r="D19" s="49"/>
      <c r="E19" s="49"/>
      <c r="F19" s="49"/>
      <c r="G19" s="49"/>
      <c r="H19" s="49"/>
      <c r="I19" s="49"/>
      <c r="J19" s="49"/>
      <c r="K19" s="49"/>
      <c r="L19" s="49"/>
      <c r="M19" s="49"/>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73</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c r="D23" s="73" t="s">
        <v>512</v>
      </c>
      <c r="E23" s="73"/>
      <c r="F23" s="73"/>
      <c r="G23" s="73"/>
      <c r="H23" s="73"/>
      <c r="I23" s="73"/>
      <c r="J23" s="73"/>
    </row>
    <row r="24" spans="1:13" x14ac:dyDescent="0.2">
      <c r="D24" s="73" t="s">
        <v>513</v>
      </c>
      <c r="E24" s="73"/>
      <c r="F24" s="73"/>
      <c r="G24" s="74"/>
      <c r="H24" s="75"/>
      <c r="I24" s="73"/>
      <c r="J24" s="73"/>
    </row>
    <row r="26" spans="1:13" s="61" customFormat="1" ht="13.5" thickBot="1" x14ac:dyDescent="0.25">
      <c r="A26" s="60" t="s">
        <v>507</v>
      </c>
      <c r="B26" s="60">
        <v>0</v>
      </c>
      <c r="C26" s="60">
        <v>1</v>
      </c>
      <c r="D26" s="60">
        <v>2</v>
      </c>
      <c r="E26" s="60">
        <v>3</v>
      </c>
      <c r="F26" s="60">
        <v>4</v>
      </c>
      <c r="G26" s="60">
        <v>5</v>
      </c>
      <c r="H26" s="60">
        <v>6</v>
      </c>
      <c r="I26" s="60">
        <v>7</v>
      </c>
      <c r="J26" s="60">
        <v>8</v>
      </c>
      <c r="K26" s="60">
        <v>9</v>
      </c>
      <c r="L26" s="60">
        <v>10</v>
      </c>
      <c r="M26" s="60">
        <v>11</v>
      </c>
    </row>
    <row r="27" spans="1:13" ht="13.5" thickBot="1" x14ac:dyDescent="0.25">
      <c r="A27" s="43" t="s">
        <v>514</v>
      </c>
      <c r="B27" s="70">
        <v>26.3</v>
      </c>
      <c r="C27" s="71"/>
      <c r="D27" s="71"/>
      <c r="E27" s="71"/>
      <c r="F27" s="71"/>
      <c r="G27" s="71"/>
      <c r="H27" s="44"/>
      <c r="I27" s="44"/>
      <c r="J27" s="44"/>
      <c r="K27" s="44"/>
      <c r="L27" s="44"/>
      <c r="M27" s="44"/>
    </row>
    <row r="28" spans="1:13" ht="13.5" thickBot="1" x14ac:dyDescent="0.25">
      <c r="A28" s="43">
        <v>48</v>
      </c>
      <c r="B28" s="70">
        <v>26.3</v>
      </c>
      <c r="C28" s="72">
        <v>26.3</v>
      </c>
      <c r="D28" s="72">
        <v>26.3</v>
      </c>
      <c r="E28" s="72">
        <v>26.3</v>
      </c>
      <c r="F28" s="72">
        <v>26.3</v>
      </c>
      <c r="G28" s="72">
        <v>26.3</v>
      </c>
      <c r="H28" s="44">
        <v>26.16</v>
      </c>
      <c r="I28" s="44">
        <v>26.12</v>
      </c>
      <c r="J28" s="44">
        <v>26.09</v>
      </c>
      <c r="K28" s="44">
        <v>26.05</v>
      </c>
      <c r="L28" s="44">
        <v>26.02</v>
      </c>
      <c r="M28" s="44">
        <v>25.98</v>
      </c>
    </row>
    <row r="29" spans="1:13" x14ac:dyDescent="0.2">
      <c r="A29" s="43">
        <v>49</v>
      </c>
      <c r="B29" s="44">
        <v>25.94</v>
      </c>
      <c r="C29" s="44">
        <v>25.91</v>
      </c>
      <c r="D29" s="44">
        <v>25.88</v>
      </c>
      <c r="E29" s="44">
        <v>25.85</v>
      </c>
      <c r="F29" s="44">
        <v>25.81</v>
      </c>
      <c r="G29" s="44">
        <v>25.78</v>
      </c>
      <c r="H29" s="44">
        <v>25.75</v>
      </c>
      <c r="I29" s="44">
        <v>25.71</v>
      </c>
      <c r="J29" s="44">
        <v>25.68</v>
      </c>
      <c r="K29" s="44">
        <v>25.65</v>
      </c>
      <c r="L29" s="44">
        <v>25.61</v>
      </c>
      <c r="M29" s="44">
        <v>25.58</v>
      </c>
    </row>
    <row r="30" spans="1:13" x14ac:dyDescent="0.2">
      <c r="A30" s="43">
        <v>50</v>
      </c>
      <c r="B30" s="44">
        <v>25.55</v>
      </c>
      <c r="C30" s="44">
        <v>25.51</v>
      </c>
      <c r="D30" s="44">
        <v>25.48</v>
      </c>
      <c r="E30" s="44">
        <v>25.44</v>
      </c>
      <c r="F30" s="44">
        <v>25.41</v>
      </c>
      <c r="G30" s="44">
        <v>25.37</v>
      </c>
      <c r="H30" s="44">
        <v>25.34</v>
      </c>
      <c r="I30" s="44">
        <v>25.3</v>
      </c>
      <c r="J30" s="44">
        <v>25.27</v>
      </c>
      <c r="K30" s="44">
        <v>25.23</v>
      </c>
      <c r="L30" s="44">
        <v>25.2</v>
      </c>
      <c r="M30" s="44">
        <v>25.16</v>
      </c>
    </row>
    <row r="31" spans="1:13" x14ac:dyDescent="0.2">
      <c r="A31" s="43">
        <v>51</v>
      </c>
      <c r="B31" s="44">
        <v>25.13</v>
      </c>
      <c r="C31" s="44">
        <v>25.09</v>
      </c>
      <c r="D31" s="44">
        <v>25.05</v>
      </c>
      <c r="E31" s="44">
        <v>25.02</v>
      </c>
      <c r="F31" s="44">
        <v>24.98</v>
      </c>
      <c r="G31" s="44">
        <v>24.94</v>
      </c>
      <c r="H31" s="44">
        <v>24.91</v>
      </c>
      <c r="I31" s="44">
        <v>24.87</v>
      </c>
      <c r="J31" s="44">
        <v>24.83</v>
      </c>
      <c r="K31" s="44">
        <v>24.8</v>
      </c>
      <c r="L31" s="44">
        <v>24.76</v>
      </c>
      <c r="M31" s="44">
        <v>24.72</v>
      </c>
    </row>
    <row r="32" spans="1:13" x14ac:dyDescent="0.2">
      <c r="A32" s="43">
        <v>52</v>
      </c>
      <c r="B32" s="44">
        <v>24.69</v>
      </c>
      <c r="C32" s="44">
        <v>24.65</v>
      </c>
      <c r="D32" s="44">
        <v>24.61</v>
      </c>
      <c r="E32" s="44">
        <v>24.57</v>
      </c>
      <c r="F32" s="44">
        <v>24.53</v>
      </c>
      <c r="G32" s="44">
        <v>24.49</v>
      </c>
      <c r="H32" s="44">
        <v>24.45</v>
      </c>
      <c r="I32" s="44">
        <v>24.41</v>
      </c>
      <c r="J32" s="44">
        <v>24.38</v>
      </c>
      <c r="K32" s="44">
        <v>24.34</v>
      </c>
      <c r="L32" s="44">
        <v>24.3</v>
      </c>
      <c r="M32" s="44">
        <v>24.26</v>
      </c>
    </row>
    <row r="33" spans="1:13" x14ac:dyDescent="0.2">
      <c r="A33" s="43">
        <v>53</v>
      </c>
      <c r="B33" s="44">
        <v>24.22</v>
      </c>
      <c r="C33" s="44">
        <v>24.18</v>
      </c>
      <c r="D33" s="44">
        <v>24.14</v>
      </c>
      <c r="E33" s="44">
        <v>24.1</v>
      </c>
      <c r="F33" s="44">
        <v>24.06</v>
      </c>
      <c r="G33" s="44">
        <v>24.02</v>
      </c>
      <c r="H33" s="44">
        <v>23.98</v>
      </c>
      <c r="I33" s="44">
        <v>23.94</v>
      </c>
      <c r="J33" s="44">
        <v>23.9</v>
      </c>
      <c r="K33" s="44">
        <v>23.86</v>
      </c>
      <c r="L33" s="44">
        <v>23.82</v>
      </c>
      <c r="M33" s="44">
        <v>23.77</v>
      </c>
    </row>
    <row r="34" spans="1:13" x14ac:dyDescent="0.2">
      <c r="A34" s="43">
        <v>54</v>
      </c>
      <c r="B34" s="44">
        <v>23.73</v>
      </c>
      <c r="C34" s="44">
        <v>23.69</v>
      </c>
      <c r="D34" s="44">
        <v>23.65</v>
      </c>
      <c r="E34" s="44">
        <v>23.61</v>
      </c>
      <c r="F34" s="44">
        <v>23.56</v>
      </c>
      <c r="G34" s="44">
        <v>23.52</v>
      </c>
      <c r="H34" s="44">
        <v>23.48</v>
      </c>
      <c r="I34" s="44">
        <v>23.44</v>
      </c>
      <c r="J34" s="44">
        <v>23.39</v>
      </c>
      <c r="K34" s="44">
        <v>23.35</v>
      </c>
      <c r="L34" s="44">
        <v>23.31</v>
      </c>
      <c r="M34" s="44">
        <v>23.27</v>
      </c>
    </row>
    <row r="35" spans="1:13" x14ac:dyDescent="0.2">
      <c r="A35" s="43">
        <v>55</v>
      </c>
      <c r="B35" s="44">
        <v>23.22</v>
      </c>
      <c r="C35" s="44">
        <v>23.18</v>
      </c>
      <c r="D35" s="44">
        <v>23.14</v>
      </c>
      <c r="E35" s="44">
        <v>23.09</v>
      </c>
      <c r="F35" s="44">
        <v>23.05</v>
      </c>
      <c r="G35" s="44">
        <v>23.01</v>
      </c>
      <c r="H35" s="44">
        <v>22.96</v>
      </c>
      <c r="I35" s="44">
        <v>22.92</v>
      </c>
      <c r="J35" s="44">
        <v>22.88</v>
      </c>
      <c r="K35" s="44">
        <v>22.83</v>
      </c>
      <c r="L35" s="44">
        <v>22.79</v>
      </c>
      <c r="M35" s="44">
        <v>22.75</v>
      </c>
    </row>
    <row r="36" spans="1:13" x14ac:dyDescent="0.2">
      <c r="A36" s="43">
        <v>56</v>
      </c>
      <c r="B36" s="44">
        <v>22.7</v>
      </c>
      <c r="C36" s="44">
        <v>22.66</v>
      </c>
      <c r="D36" s="44">
        <v>22.61</v>
      </c>
      <c r="E36" s="44">
        <v>22.57</v>
      </c>
      <c r="F36" s="44">
        <v>22.52</v>
      </c>
      <c r="G36" s="44">
        <v>22.48</v>
      </c>
      <c r="H36" s="44">
        <v>22.44</v>
      </c>
      <c r="I36" s="44">
        <v>22.39</v>
      </c>
      <c r="J36" s="44">
        <v>22.35</v>
      </c>
      <c r="K36" s="44">
        <v>22.3</v>
      </c>
      <c r="L36" s="44">
        <v>22.26</v>
      </c>
      <c r="M36" s="44">
        <v>22.22</v>
      </c>
    </row>
    <row r="37" spans="1:13" x14ac:dyDescent="0.2">
      <c r="A37" s="43">
        <v>57</v>
      </c>
      <c r="B37" s="44">
        <v>22.17</v>
      </c>
      <c r="C37" s="44">
        <v>22.13</v>
      </c>
      <c r="D37" s="44">
        <v>22.08</v>
      </c>
      <c r="E37" s="44">
        <v>22.04</v>
      </c>
      <c r="F37" s="44">
        <v>21.99</v>
      </c>
      <c r="G37" s="44">
        <v>21.95</v>
      </c>
      <c r="H37" s="44">
        <v>21.9</v>
      </c>
      <c r="I37" s="44">
        <v>21.86</v>
      </c>
      <c r="J37" s="44">
        <v>21.81</v>
      </c>
      <c r="K37" s="44">
        <v>21.77</v>
      </c>
      <c r="L37" s="44">
        <v>21.72</v>
      </c>
      <c r="M37" s="44">
        <v>21.68</v>
      </c>
    </row>
    <row r="38" spans="1:13" x14ac:dyDescent="0.2">
      <c r="A38" s="43">
        <v>58</v>
      </c>
      <c r="B38" s="44">
        <v>21.63</v>
      </c>
      <c r="C38" s="44">
        <v>21.59</v>
      </c>
      <c r="D38" s="44">
        <v>21.54</v>
      </c>
      <c r="E38" s="44">
        <v>21.5</v>
      </c>
      <c r="F38" s="44">
        <v>21.45</v>
      </c>
      <c r="G38" s="44">
        <v>21.41</v>
      </c>
      <c r="H38" s="44">
        <v>21.36</v>
      </c>
      <c r="I38" s="44">
        <v>21.32</v>
      </c>
      <c r="J38" s="44">
        <v>21.27</v>
      </c>
      <c r="K38" s="44">
        <v>21.22</v>
      </c>
      <c r="L38" s="44">
        <v>21.18</v>
      </c>
      <c r="M38" s="44">
        <v>21.13</v>
      </c>
    </row>
    <row r="39" spans="1:13" x14ac:dyDescent="0.2">
      <c r="A39" s="43">
        <v>59</v>
      </c>
      <c r="B39" s="44">
        <v>21.09</v>
      </c>
      <c r="C39" s="44">
        <v>21.05</v>
      </c>
      <c r="D39" s="44">
        <v>21.01</v>
      </c>
      <c r="E39" s="44">
        <v>20.97</v>
      </c>
      <c r="F39" s="44">
        <v>20.93</v>
      </c>
      <c r="G39" s="44">
        <v>20.89</v>
      </c>
      <c r="H39" s="44">
        <v>20.85</v>
      </c>
      <c r="I39" s="44">
        <v>20.81</v>
      </c>
      <c r="J39" s="44">
        <v>20.77</v>
      </c>
      <c r="K39" s="44">
        <v>20.73</v>
      </c>
      <c r="L39" s="44">
        <v>20.69</v>
      </c>
      <c r="M39" s="44">
        <v>20.65</v>
      </c>
    </row>
    <row r="40" spans="1:13" x14ac:dyDescent="0.2">
      <c r="A40" s="43">
        <v>60</v>
      </c>
      <c r="B40" s="44">
        <v>20.61</v>
      </c>
      <c r="C40" s="44">
        <v>20.56</v>
      </c>
      <c r="D40" s="44">
        <v>20.52</v>
      </c>
      <c r="E40" s="44">
        <v>20.47</v>
      </c>
      <c r="F40" s="44">
        <v>20.420000000000002</v>
      </c>
      <c r="G40" s="44">
        <v>20.38</v>
      </c>
      <c r="H40" s="44">
        <v>20.329999999999998</v>
      </c>
      <c r="I40" s="44">
        <v>20.29</v>
      </c>
      <c r="J40" s="44">
        <v>20.239999999999998</v>
      </c>
      <c r="K40" s="44">
        <v>20.190000000000001</v>
      </c>
      <c r="L40" s="44">
        <v>20.149999999999999</v>
      </c>
      <c r="M40" s="44">
        <v>20.100000000000001</v>
      </c>
    </row>
    <row r="41" spans="1:13" x14ac:dyDescent="0.2">
      <c r="A41" s="43">
        <v>61</v>
      </c>
      <c r="B41" s="44">
        <v>20.05</v>
      </c>
      <c r="C41" s="44">
        <v>20.010000000000002</v>
      </c>
      <c r="D41" s="44">
        <v>19.96</v>
      </c>
      <c r="E41" s="44">
        <v>19.91</v>
      </c>
      <c r="F41" s="44">
        <v>19.86</v>
      </c>
      <c r="G41" s="44">
        <v>19.82</v>
      </c>
      <c r="H41" s="44">
        <v>19.77</v>
      </c>
      <c r="I41" s="44">
        <v>19.72</v>
      </c>
      <c r="J41" s="44">
        <v>19.68</v>
      </c>
      <c r="K41" s="44">
        <v>19.63</v>
      </c>
      <c r="L41" s="44">
        <v>19.579999999999998</v>
      </c>
      <c r="M41" s="44">
        <v>19.54</v>
      </c>
    </row>
    <row r="42" spans="1:13" x14ac:dyDescent="0.2">
      <c r="A42" s="43">
        <v>62</v>
      </c>
      <c r="B42" s="44">
        <v>19.489999999999998</v>
      </c>
      <c r="C42" s="44">
        <v>19.440000000000001</v>
      </c>
      <c r="D42" s="44">
        <v>19.39</v>
      </c>
      <c r="E42" s="44">
        <v>19.350000000000001</v>
      </c>
      <c r="F42" s="44">
        <v>19.3</v>
      </c>
      <c r="G42" s="44">
        <v>19.25</v>
      </c>
      <c r="H42" s="44">
        <v>19.2</v>
      </c>
      <c r="I42" s="44">
        <v>19.16</v>
      </c>
      <c r="J42" s="44">
        <v>19.11</v>
      </c>
      <c r="K42" s="44">
        <v>19.059999999999999</v>
      </c>
      <c r="L42" s="44">
        <v>19.010000000000002</v>
      </c>
      <c r="M42" s="44">
        <v>18.97</v>
      </c>
    </row>
    <row r="43" spans="1:13" x14ac:dyDescent="0.2">
      <c r="A43" s="43">
        <v>63</v>
      </c>
      <c r="B43" s="44">
        <v>18.920000000000002</v>
      </c>
      <c r="C43" s="44">
        <v>18.87</v>
      </c>
      <c r="D43" s="44">
        <v>18.82</v>
      </c>
      <c r="E43" s="44">
        <v>18.77</v>
      </c>
      <c r="F43" s="44">
        <v>18.73</v>
      </c>
      <c r="G43" s="44">
        <v>18.68</v>
      </c>
      <c r="H43" s="44">
        <v>18.63</v>
      </c>
      <c r="I43" s="44">
        <v>18.579999999999998</v>
      </c>
      <c r="J43" s="44">
        <v>18.53</v>
      </c>
      <c r="K43" s="44">
        <v>18.48</v>
      </c>
      <c r="L43" s="44">
        <v>18.440000000000001</v>
      </c>
      <c r="M43" s="44">
        <v>18.39</v>
      </c>
    </row>
    <row r="44" spans="1:13" x14ac:dyDescent="0.2">
      <c r="A44" s="43">
        <v>64</v>
      </c>
      <c r="B44" s="44">
        <v>18.34</v>
      </c>
      <c r="C44" s="44">
        <v>18.29</v>
      </c>
      <c r="D44" s="44">
        <v>18.239999999999998</v>
      </c>
      <c r="E44" s="44">
        <v>18.190000000000001</v>
      </c>
      <c r="F44" s="44">
        <v>18.149999999999999</v>
      </c>
      <c r="G44" s="44">
        <v>18.100000000000001</v>
      </c>
      <c r="H44" s="44">
        <v>18.05</v>
      </c>
      <c r="I44" s="44">
        <v>18</v>
      </c>
      <c r="J44" s="44">
        <v>17.95</v>
      </c>
      <c r="K44" s="44">
        <v>17.899999999999999</v>
      </c>
      <c r="L44" s="44">
        <v>17.850000000000001</v>
      </c>
      <c r="M44" s="44">
        <v>17.809999999999999</v>
      </c>
    </row>
    <row r="45" spans="1:13" x14ac:dyDescent="0.2">
      <c r="A45" s="43">
        <v>65</v>
      </c>
      <c r="B45" s="44">
        <v>17.760000000000002</v>
      </c>
      <c r="C45" s="44">
        <v>17.71</v>
      </c>
      <c r="D45" s="44">
        <v>17.66</v>
      </c>
      <c r="E45" s="44">
        <v>17.61</v>
      </c>
      <c r="F45" s="44">
        <v>17.559999999999999</v>
      </c>
      <c r="G45" s="44">
        <v>17.510000000000002</v>
      </c>
      <c r="H45" s="44">
        <v>17.46</v>
      </c>
      <c r="I45" s="44">
        <v>17.41</v>
      </c>
      <c r="J45" s="44">
        <v>17.36</v>
      </c>
      <c r="K45" s="44">
        <v>17.32</v>
      </c>
      <c r="L45" s="44">
        <v>17.27</v>
      </c>
      <c r="M45" s="44">
        <v>17.22</v>
      </c>
    </row>
    <row r="46" spans="1:13" x14ac:dyDescent="0.2">
      <c r="A46" s="43">
        <v>66</v>
      </c>
      <c r="B46" s="44">
        <v>17.170000000000002</v>
      </c>
      <c r="C46" s="44">
        <v>17.12</v>
      </c>
      <c r="D46" s="44">
        <v>17.07</v>
      </c>
      <c r="E46" s="44">
        <v>17.02</v>
      </c>
      <c r="F46" s="44">
        <v>16.97</v>
      </c>
      <c r="G46" s="44">
        <v>16.920000000000002</v>
      </c>
      <c r="H46" s="44">
        <v>16.87</v>
      </c>
      <c r="I46" s="44">
        <v>16.82</v>
      </c>
      <c r="J46" s="44">
        <v>16.77</v>
      </c>
      <c r="K46" s="44">
        <v>16.72</v>
      </c>
      <c r="L46" s="44">
        <v>16.670000000000002</v>
      </c>
      <c r="M46" s="44">
        <v>16.62</v>
      </c>
    </row>
    <row r="47" spans="1:13" x14ac:dyDescent="0.2">
      <c r="A47" s="43">
        <v>67</v>
      </c>
      <c r="B47" s="44">
        <v>16.57</v>
      </c>
      <c r="C47" s="44">
        <v>16.52</v>
      </c>
      <c r="D47" s="44">
        <v>16.47</v>
      </c>
      <c r="E47" s="44">
        <v>16.420000000000002</v>
      </c>
      <c r="F47" s="44">
        <v>16.37</v>
      </c>
      <c r="G47" s="44">
        <v>16.32</v>
      </c>
      <c r="H47" s="44">
        <v>16.27</v>
      </c>
      <c r="I47" s="44">
        <v>16.22</v>
      </c>
      <c r="J47" s="44">
        <v>16.170000000000002</v>
      </c>
      <c r="K47" s="44">
        <v>16.12</v>
      </c>
      <c r="L47" s="44">
        <v>16.07</v>
      </c>
      <c r="M47" s="44">
        <v>16.02</v>
      </c>
    </row>
    <row r="48" spans="1:13" x14ac:dyDescent="0.2">
      <c r="A48" s="43">
        <v>68</v>
      </c>
      <c r="B48" s="44">
        <v>15.97</v>
      </c>
      <c r="C48" s="44">
        <v>15.92</v>
      </c>
      <c r="D48" s="44">
        <v>15.87</v>
      </c>
      <c r="E48" s="44">
        <v>15.82</v>
      </c>
      <c r="F48" s="44">
        <v>15.77</v>
      </c>
      <c r="G48" s="44">
        <v>15.72</v>
      </c>
      <c r="H48" s="44">
        <v>15.67</v>
      </c>
      <c r="I48" s="44">
        <v>15.62</v>
      </c>
      <c r="J48" s="44">
        <v>15.57</v>
      </c>
      <c r="K48" s="44">
        <v>15.52</v>
      </c>
      <c r="L48" s="44">
        <v>15.47</v>
      </c>
      <c r="M48" s="44">
        <v>15.42</v>
      </c>
    </row>
    <row r="49" spans="1:13" x14ac:dyDescent="0.2">
      <c r="A49" s="43">
        <v>69</v>
      </c>
      <c r="B49" s="44">
        <v>15.37</v>
      </c>
      <c r="C49" s="44">
        <v>15.32</v>
      </c>
      <c r="D49" s="44">
        <v>15.27</v>
      </c>
      <c r="E49" s="44">
        <v>15.22</v>
      </c>
      <c r="F49" s="44">
        <v>15.16</v>
      </c>
      <c r="G49" s="44">
        <v>15.11</v>
      </c>
      <c r="H49" s="44">
        <v>15.06</v>
      </c>
      <c r="I49" s="44">
        <v>15.01</v>
      </c>
      <c r="J49" s="44">
        <v>14.96</v>
      </c>
      <c r="K49" s="44">
        <v>14.91</v>
      </c>
      <c r="L49" s="44">
        <v>14.86</v>
      </c>
      <c r="M49" s="44">
        <v>14.81</v>
      </c>
    </row>
    <row r="50" spans="1:13" x14ac:dyDescent="0.2">
      <c r="A50" s="43">
        <v>70</v>
      </c>
      <c r="B50" s="44">
        <v>14.76</v>
      </c>
      <c r="C50" s="44">
        <v>14.71</v>
      </c>
      <c r="D50" s="44">
        <v>14.65</v>
      </c>
      <c r="E50" s="44">
        <v>14.6</v>
      </c>
      <c r="F50" s="44">
        <v>14.55</v>
      </c>
      <c r="G50" s="44">
        <v>14.5</v>
      </c>
      <c r="H50" s="44">
        <v>14.45</v>
      </c>
      <c r="I50" s="44">
        <v>14.4</v>
      </c>
      <c r="J50" s="44">
        <v>14.35</v>
      </c>
      <c r="K50" s="44">
        <v>14.3</v>
      </c>
      <c r="L50" s="44">
        <v>14.24</v>
      </c>
      <c r="M50" s="44">
        <v>14.19</v>
      </c>
    </row>
    <row r="51" spans="1:13" x14ac:dyDescent="0.2">
      <c r="A51" s="43">
        <v>71</v>
      </c>
      <c r="B51" s="44">
        <v>14.14</v>
      </c>
      <c r="C51" s="44">
        <v>14.09</v>
      </c>
      <c r="D51" s="44">
        <v>14.04</v>
      </c>
      <c r="E51" s="44">
        <v>13.99</v>
      </c>
      <c r="F51" s="44">
        <v>13.94</v>
      </c>
      <c r="G51" s="44">
        <v>13.88</v>
      </c>
      <c r="H51" s="44">
        <v>13.83</v>
      </c>
      <c r="I51" s="44">
        <v>13.78</v>
      </c>
      <c r="J51" s="44">
        <v>13.73</v>
      </c>
      <c r="K51" s="44">
        <v>13.68</v>
      </c>
      <c r="L51" s="44">
        <v>13.63</v>
      </c>
      <c r="M51" s="44">
        <v>13.58</v>
      </c>
    </row>
    <row r="52" spans="1:13" x14ac:dyDescent="0.2">
      <c r="A52" s="43">
        <v>72</v>
      </c>
      <c r="B52" s="44">
        <v>13.52</v>
      </c>
      <c r="C52" s="44">
        <v>13.47</v>
      </c>
      <c r="D52" s="44">
        <v>13.42</v>
      </c>
      <c r="E52" s="44">
        <v>13.37</v>
      </c>
      <c r="F52" s="44">
        <v>13.32</v>
      </c>
      <c r="G52" s="44">
        <v>13.27</v>
      </c>
      <c r="H52" s="44">
        <v>13.21</v>
      </c>
      <c r="I52" s="44">
        <v>13.16</v>
      </c>
      <c r="J52" s="44">
        <v>13.11</v>
      </c>
      <c r="K52" s="44">
        <v>13.06</v>
      </c>
      <c r="L52" s="44">
        <v>13.01</v>
      </c>
      <c r="M52" s="44">
        <v>12.96</v>
      </c>
    </row>
    <row r="53" spans="1:13" x14ac:dyDescent="0.2">
      <c r="A53" s="43">
        <v>73</v>
      </c>
      <c r="B53" s="44">
        <v>12.91</v>
      </c>
      <c r="C53" s="44">
        <v>12.85</v>
      </c>
      <c r="D53" s="44">
        <v>12.8</v>
      </c>
      <c r="E53" s="44">
        <v>12.75</v>
      </c>
      <c r="F53" s="44">
        <v>12.7</v>
      </c>
      <c r="G53" s="44">
        <v>12.65</v>
      </c>
      <c r="H53" s="44">
        <v>12.6</v>
      </c>
      <c r="I53" s="44">
        <v>12.55</v>
      </c>
      <c r="J53" s="44">
        <v>12.5</v>
      </c>
      <c r="K53" s="44">
        <v>12.44</v>
      </c>
      <c r="L53" s="44">
        <v>12.39</v>
      </c>
      <c r="M53" s="44">
        <v>12.34</v>
      </c>
    </row>
    <row r="54" spans="1:13" x14ac:dyDescent="0.2">
      <c r="A54" s="43">
        <v>74</v>
      </c>
      <c r="B54" s="44">
        <v>12.29</v>
      </c>
      <c r="C54" s="44">
        <v>12.24</v>
      </c>
      <c r="D54" s="44">
        <v>12.19</v>
      </c>
      <c r="E54" s="44">
        <v>12.14</v>
      </c>
      <c r="F54" s="44">
        <v>12.09</v>
      </c>
      <c r="G54" s="44">
        <v>12.04</v>
      </c>
      <c r="H54" s="44">
        <v>11.99</v>
      </c>
      <c r="I54" s="44">
        <v>11.94</v>
      </c>
      <c r="J54" s="44">
        <v>11.89</v>
      </c>
      <c r="K54" s="44">
        <v>11.84</v>
      </c>
      <c r="L54" s="44">
        <v>11.78</v>
      </c>
      <c r="M54" s="44">
        <v>11.73</v>
      </c>
    </row>
    <row r="55" spans="1:13" x14ac:dyDescent="0.2">
      <c r="A55" s="43">
        <v>75</v>
      </c>
      <c r="B55" s="44">
        <v>11.68</v>
      </c>
      <c r="C55" s="44"/>
      <c r="D55" s="44"/>
      <c r="E55" s="44"/>
      <c r="F55" s="44"/>
      <c r="G55" s="44"/>
      <c r="H55" s="44"/>
      <c r="I55" s="44"/>
      <c r="J55" s="44"/>
      <c r="K55" s="44"/>
      <c r="L55" s="44"/>
      <c r="M55" s="44"/>
    </row>
  </sheetData>
  <sheetProtection algorithmName="SHA-512" hashValue="rUA3+5HUKLeR3aV8tUwkm2e6o+pvxKRUv83Hsjj6QCVDsogOG4fAjv/GwA4M0mLMbqxOHGunxtjJ2Nw/ytlQjQ==" saltValue="iwAEk2nLboQYbzz3UUdI1g==" spinCount="100000" sheet="1" objects="1" scenarios="1"/>
  <conditionalFormatting sqref="A6:A21">
    <cfRule type="expression" dxfId="331" priority="1" stopIfTrue="1">
      <formula>MOD(ROW(),2)=0</formula>
    </cfRule>
    <cfRule type="expression" dxfId="330" priority="2" stopIfTrue="1">
      <formula>MOD(ROW(),2)&lt;&gt;0</formula>
    </cfRule>
  </conditionalFormatting>
  <conditionalFormatting sqref="B6:M21">
    <cfRule type="expression" dxfId="329" priority="3" stopIfTrue="1">
      <formula>MOD(ROW(),2)=0</formula>
    </cfRule>
    <cfRule type="expression" dxfId="328" priority="4" stopIfTrue="1">
      <formula>MOD(ROW(),2)&lt;&gt;0</formula>
    </cfRule>
  </conditionalFormatting>
  <conditionalFormatting sqref="A26:A55">
    <cfRule type="expression" dxfId="327" priority="5" stopIfTrue="1">
      <formula>MOD(ROW(),2)=0</formula>
    </cfRule>
    <cfRule type="expression" dxfId="326" priority="6" stopIfTrue="1">
      <formula>MOD(ROW(),2)&lt;&gt;0</formula>
    </cfRule>
  </conditionalFormatting>
  <conditionalFormatting sqref="B26:M26 B29:M55 H27:M28">
    <cfRule type="expression" dxfId="325" priority="7" stopIfTrue="1">
      <formula>MOD(ROW(),2)=0</formula>
    </cfRule>
    <cfRule type="expression" dxfId="324" priority="8" stopIfTrue="1">
      <formula>MOD(ROW(),2)&lt;&gt;0</formula>
    </cfRule>
  </conditionalFormatting>
  <pageMargins left="0.7" right="0.7" top="0.75" bottom="0.75" header="0.3" footer="0.3"/>
  <tableParts count="1">
    <tablePart r:id="rId1"/>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1AE9A-64E9-482D-9209-72E7C6D3A69E}">
  <sheetPr codeName="Sheet85"/>
  <dimension ref="A1:M34"/>
  <sheetViews>
    <sheetView showGridLines="0" workbookViewId="0">
      <selection activeCell="A6" sqref="A6"/>
    </sheetView>
  </sheetViews>
  <sheetFormatPr defaultRowHeight="12.75" x14ac:dyDescent="0.2"/>
  <cols>
    <col min="1" max="1" width="31.5703125" customWidth="1"/>
    <col min="2" max="4" width="10"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Commutation - x-506</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374</v>
      </c>
      <c r="C9" s="48"/>
      <c r="D9" s="48"/>
      <c r="E9" s="48"/>
      <c r="F9" s="48"/>
      <c r="G9" s="48"/>
      <c r="H9" s="48"/>
      <c r="I9" s="48"/>
      <c r="J9" s="48"/>
      <c r="K9" s="48"/>
      <c r="L9" s="48"/>
      <c r="M9" s="48"/>
    </row>
    <row r="10" spans="1:13" ht="25.5" x14ac:dyDescent="0.2">
      <c r="A10" s="40" t="s">
        <v>6</v>
      </c>
      <c r="B10" s="48" t="s">
        <v>377</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372</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506</v>
      </c>
      <c r="C14" s="48"/>
      <c r="D14" s="48"/>
      <c r="E14" s="48"/>
      <c r="F14" s="48"/>
      <c r="G14" s="48"/>
      <c r="H14" s="48"/>
      <c r="I14" s="48"/>
      <c r="J14" s="48"/>
      <c r="K14" s="48"/>
      <c r="L14" s="48"/>
      <c r="M14" s="48"/>
    </row>
    <row r="15" spans="1:13" x14ac:dyDescent="0.2">
      <c r="A15" s="40" t="s">
        <v>476</v>
      </c>
      <c r="B15" s="48">
        <v>506</v>
      </c>
      <c r="C15" s="48"/>
      <c r="D15" s="48"/>
      <c r="E15" s="48"/>
      <c r="F15" s="48"/>
      <c r="G15" s="48"/>
      <c r="H15" s="48"/>
      <c r="I15" s="48"/>
      <c r="J15" s="48"/>
      <c r="K15" s="48"/>
      <c r="L15" s="48"/>
      <c r="M15" s="48"/>
    </row>
    <row r="16" spans="1:13" x14ac:dyDescent="0.2">
      <c r="A16" s="40" t="s">
        <v>144</v>
      </c>
      <c r="B16" s="48" t="s">
        <v>365</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46163</v>
      </c>
      <c r="C18" s="49"/>
      <c r="D18" s="49"/>
      <c r="E18" s="49"/>
      <c r="F18" s="49"/>
      <c r="G18" s="49"/>
      <c r="H18" s="49"/>
      <c r="I18" s="49"/>
      <c r="J18" s="49"/>
      <c r="K18" s="49"/>
      <c r="L18" s="49"/>
      <c r="M18" s="49"/>
    </row>
    <row r="19" spans="1:13" x14ac:dyDescent="0.2">
      <c r="A19" s="40" t="s">
        <v>147</v>
      </c>
      <c r="B19" s="50">
        <v>46163</v>
      </c>
      <c r="C19" s="49"/>
      <c r="D19" s="49"/>
      <c r="E19" s="49"/>
      <c r="F19" s="49"/>
      <c r="G19" s="49"/>
      <c r="H19" s="49"/>
      <c r="I19" s="49"/>
      <c r="J19" s="49"/>
      <c r="K19" s="49"/>
      <c r="L19" s="49"/>
      <c r="M19" s="49"/>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73</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c r="D23" s="73" t="s">
        <v>512</v>
      </c>
      <c r="E23" s="73"/>
      <c r="F23" s="73"/>
      <c r="G23" s="73"/>
      <c r="H23" s="73"/>
      <c r="I23" s="73"/>
      <c r="J23" s="73"/>
    </row>
    <row r="24" spans="1:13" x14ac:dyDescent="0.2">
      <c r="D24" s="73" t="s">
        <v>513</v>
      </c>
      <c r="E24" s="73"/>
      <c r="F24" s="73"/>
      <c r="G24" s="74"/>
      <c r="H24" s="75"/>
      <c r="I24" s="73"/>
      <c r="J24" s="73"/>
    </row>
    <row r="26" spans="1:13" s="61" customFormat="1" ht="13.5" thickBot="1" x14ac:dyDescent="0.25">
      <c r="A26" s="60" t="s">
        <v>507</v>
      </c>
      <c r="B26" s="60">
        <v>0</v>
      </c>
      <c r="C26" s="60">
        <v>1</v>
      </c>
      <c r="D26" s="60">
        <v>2</v>
      </c>
      <c r="E26" s="60">
        <v>3</v>
      </c>
      <c r="F26" s="60">
        <v>4</v>
      </c>
      <c r="G26" s="60">
        <v>5</v>
      </c>
      <c r="H26" s="60">
        <v>6</v>
      </c>
      <c r="I26" s="60">
        <v>7</v>
      </c>
      <c r="J26" s="60">
        <v>8</v>
      </c>
      <c r="K26" s="60">
        <v>9</v>
      </c>
      <c r="L26" s="60">
        <v>10</v>
      </c>
      <c r="M26" s="60">
        <v>11</v>
      </c>
    </row>
    <row r="27" spans="1:13" ht="13.5" thickBot="1" x14ac:dyDescent="0.25">
      <c r="A27" s="43" t="s">
        <v>514</v>
      </c>
      <c r="B27" s="70">
        <v>18.5</v>
      </c>
      <c r="C27" s="71"/>
      <c r="D27" s="71"/>
      <c r="E27" s="71"/>
      <c r="F27" s="71"/>
      <c r="G27" s="71"/>
      <c r="H27" s="44"/>
      <c r="I27" s="44"/>
      <c r="J27" s="44"/>
      <c r="K27" s="44"/>
      <c r="L27" s="44"/>
      <c r="M27" s="44"/>
    </row>
    <row r="28" spans="1:13" ht="13.5" thickBot="1" x14ac:dyDescent="0.25">
      <c r="A28" s="43">
        <v>48</v>
      </c>
      <c r="B28" s="70">
        <v>18.5</v>
      </c>
      <c r="C28" s="70">
        <v>18.5</v>
      </c>
      <c r="D28" s="70">
        <v>18.5</v>
      </c>
      <c r="E28" s="70">
        <v>18.5</v>
      </c>
      <c r="F28" s="70">
        <v>18.5</v>
      </c>
      <c r="G28" s="70">
        <v>18.5</v>
      </c>
      <c r="H28" s="44">
        <v>20.48</v>
      </c>
      <c r="I28" s="44">
        <v>20.51</v>
      </c>
      <c r="J28" s="44">
        <v>20.54</v>
      </c>
      <c r="K28" s="44">
        <v>20.56</v>
      </c>
      <c r="L28" s="44">
        <v>20.59</v>
      </c>
      <c r="M28" s="44">
        <v>20.62</v>
      </c>
    </row>
    <row r="29" spans="1:13" x14ac:dyDescent="0.2">
      <c r="A29" s="43">
        <v>49</v>
      </c>
      <c r="B29" s="44">
        <v>20.65</v>
      </c>
      <c r="C29" s="44">
        <v>20.68</v>
      </c>
      <c r="D29" s="44">
        <v>20.72</v>
      </c>
      <c r="E29" s="44">
        <v>20.75</v>
      </c>
      <c r="F29" s="44">
        <v>20.79</v>
      </c>
      <c r="G29" s="44">
        <v>20.82</v>
      </c>
      <c r="H29" s="44">
        <v>20.85</v>
      </c>
      <c r="I29" s="44">
        <v>20.89</v>
      </c>
      <c r="J29" s="44">
        <v>20.92</v>
      </c>
      <c r="K29" s="44">
        <v>20.95</v>
      </c>
      <c r="L29" s="44">
        <v>20.99</v>
      </c>
      <c r="M29" s="44">
        <v>21.02</v>
      </c>
    </row>
    <row r="30" spans="1:13" x14ac:dyDescent="0.2">
      <c r="A30" s="43">
        <v>50</v>
      </c>
      <c r="B30" s="44">
        <v>21.06</v>
      </c>
      <c r="C30" s="44">
        <v>21.09</v>
      </c>
      <c r="D30" s="44">
        <v>21.13</v>
      </c>
      <c r="E30" s="44">
        <v>21.16</v>
      </c>
      <c r="F30" s="44">
        <v>21.2</v>
      </c>
      <c r="G30" s="44">
        <v>21.23</v>
      </c>
      <c r="H30" s="44">
        <v>21.26</v>
      </c>
      <c r="I30" s="44">
        <v>21.3</v>
      </c>
      <c r="J30" s="44">
        <v>21.33</v>
      </c>
      <c r="K30" s="44">
        <v>21.37</v>
      </c>
      <c r="L30" s="44">
        <v>21.4</v>
      </c>
      <c r="M30" s="44">
        <v>21.44</v>
      </c>
    </row>
    <row r="31" spans="1:13" x14ac:dyDescent="0.2">
      <c r="A31" s="43">
        <v>51</v>
      </c>
      <c r="B31" s="44">
        <v>21.47</v>
      </c>
      <c r="C31" s="44">
        <v>21.51</v>
      </c>
      <c r="D31" s="44">
        <v>21.54</v>
      </c>
      <c r="E31" s="44">
        <v>21.58</v>
      </c>
      <c r="F31" s="44">
        <v>21.61</v>
      </c>
      <c r="G31" s="44">
        <v>21.65</v>
      </c>
      <c r="H31" s="44">
        <v>21.69</v>
      </c>
      <c r="I31" s="44">
        <v>21.72</v>
      </c>
      <c r="J31" s="44">
        <v>21.76</v>
      </c>
      <c r="K31" s="44">
        <v>21.79</v>
      </c>
      <c r="L31" s="44">
        <v>21.83</v>
      </c>
      <c r="M31" s="44">
        <v>21.86</v>
      </c>
    </row>
    <row r="32" spans="1:13" x14ac:dyDescent="0.2">
      <c r="A32" s="43">
        <v>52</v>
      </c>
      <c r="B32" s="44">
        <v>21.9</v>
      </c>
      <c r="C32" s="44">
        <v>21.94</v>
      </c>
      <c r="D32" s="44">
        <v>21.97</v>
      </c>
      <c r="E32" s="44">
        <v>22.01</v>
      </c>
      <c r="F32" s="44">
        <v>22.05</v>
      </c>
      <c r="G32" s="44">
        <v>22.08</v>
      </c>
      <c r="H32" s="44">
        <v>22.12</v>
      </c>
      <c r="I32" s="44">
        <v>22.16</v>
      </c>
      <c r="J32" s="44">
        <v>22.19</v>
      </c>
      <c r="K32" s="44">
        <v>22.23</v>
      </c>
      <c r="L32" s="44">
        <v>22.27</v>
      </c>
      <c r="M32" s="44">
        <v>22.3</v>
      </c>
    </row>
    <row r="33" spans="1:13" x14ac:dyDescent="0.2">
      <c r="A33" s="43">
        <v>53</v>
      </c>
      <c r="B33" s="44">
        <v>22.34</v>
      </c>
      <c r="C33" s="44">
        <v>22.38</v>
      </c>
      <c r="D33" s="44">
        <v>22.42</v>
      </c>
      <c r="E33" s="44">
        <v>22.45</v>
      </c>
      <c r="F33" s="44">
        <v>22.49</v>
      </c>
      <c r="G33" s="44">
        <v>22.53</v>
      </c>
      <c r="H33" s="44">
        <v>22.57</v>
      </c>
      <c r="I33" s="44">
        <v>22.6</v>
      </c>
      <c r="J33" s="44">
        <v>22.64</v>
      </c>
      <c r="K33" s="44">
        <v>22.68</v>
      </c>
      <c r="L33" s="44">
        <v>22.72</v>
      </c>
      <c r="M33" s="44">
        <v>22.76</v>
      </c>
    </row>
    <row r="34" spans="1:13" x14ac:dyDescent="0.2">
      <c r="A34" s="43">
        <v>54</v>
      </c>
      <c r="B34" s="44">
        <v>22.79</v>
      </c>
      <c r="C34" s="44">
        <v>22.83</v>
      </c>
      <c r="D34" s="44">
        <v>22.87</v>
      </c>
      <c r="E34" s="44">
        <v>22.91</v>
      </c>
      <c r="F34" s="44">
        <v>22.95</v>
      </c>
      <c r="G34" s="44">
        <v>22.99</v>
      </c>
      <c r="H34" s="44">
        <v>23.03</v>
      </c>
      <c r="I34" s="44">
        <v>23.07</v>
      </c>
      <c r="J34" s="44">
        <v>23.11</v>
      </c>
      <c r="K34" s="44">
        <v>23.15</v>
      </c>
      <c r="L34" s="44">
        <v>23.19</v>
      </c>
      <c r="M34" s="44">
        <v>23.23</v>
      </c>
    </row>
  </sheetData>
  <sheetProtection algorithmName="SHA-512" hashValue="jUZqfxWKOQQfcRUGPyzaEZ6j6HRALydFhC4ei8fCv/h/JoHlSE+giQ7gUsrjq7uRP2S8IazwsitoLPo395k45w==" saltValue="mySFKAI+jypXxtSZEhPVOw==" spinCount="100000" sheet="1" objects="1" scenarios="1"/>
  <conditionalFormatting sqref="A6:A21">
    <cfRule type="expression" dxfId="321" priority="3" stopIfTrue="1">
      <formula>MOD(ROW(),2)=0</formula>
    </cfRule>
    <cfRule type="expression" dxfId="320" priority="4" stopIfTrue="1">
      <formula>MOD(ROW(),2)&lt;&gt;0</formula>
    </cfRule>
  </conditionalFormatting>
  <conditionalFormatting sqref="B6:M17 B20:M21 C18:M19">
    <cfRule type="expression" dxfId="319" priority="5" stopIfTrue="1">
      <formula>MOD(ROW(),2)=0</formula>
    </cfRule>
    <cfRule type="expression" dxfId="318" priority="6" stopIfTrue="1">
      <formula>MOD(ROW(),2)&lt;&gt;0</formula>
    </cfRule>
  </conditionalFormatting>
  <conditionalFormatting sqref="A26:A34">
    <cfRule type="expression" dxfId="317" priority="7" stopIfTrue="1">
      <formula>MOD(ROW(),2)=0</formula>
    </cfRule>
    <cfRule type="expression" dxfId="316" priority="8" stopIfTrue="1">
      <formula>MOD(ROW(),2)&lt;&gt;0</formula>
    </cfRule>
  </conditionalFormatting>
  <conditionalFormatting sqref="B26:M26 B29:M34 H27:M28">
    <cfRule type="expression" dxfId="315" priority="9" stopIfTrue="1">
      <formula>MOD(ROW(),2)=0</formula>
    </cfRule>
    <cfRule type="expression" dxfId="314" priority="10" stopIfTrue="1">
      <formula>MOD(ROW(),2)&lt;&gt;0</formula>
    </cfRule>
  </conditionalFormatting>
  <conditionalFormatting sqref="B18:B19">
    <cfRule type="expression" dxfId="313" priority="1" stopIfTrue="1">
      <formula>MOD(ROW(),2)=0</formula>
    </cfRule>
    <cfRule type="expression" dxfId="312" priority="2" stopIfTrue="1">
      <formula>MOD(ROW(),2)&lt;&gt;0</formula>
    </cfRule>
  </conditionalFormatting>
  <pageMargins left="0.7" right="0.7" top="0.75" bottom="0.75" header="0.3" footer="0.3"/>
  <tableParts count="1">
    <tablePart r:id="rId1"/>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4C714-A5F8-432A-85B9-745D483EDD33}">
  <sheetPr codeName="Sheet86"/>
  <dimension ref="A1:M34"/>
  <sheetViews>
    <sheetView showGridLines="0" workbookViewId="0">
      <selection activeCell="A6" sqref="A6"/>
    </sheetView>
  </sheetViews>
  <sheetFormatPr defaultRowHeight="12.75" x14ac:dyDescent="0.2"/>
  <cols>
    <col min="1" max="1" width="31.5703125" customWidth="1"/>
    <col min="2" max="4" width="10"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Commutation - x-507</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374</v>
      </c>
      <c r="C9" s="48"/>
      <c r="D9" s="48"/>
      <c r="E9" s="48"/>
      <c r="F9" s="48"/>
      <c r="G9" s="48"/>
      <c r="H9" s="48"/>
      <c r="I9" s="48"/>
      <c r="J9" s="48"/>
      <c r="K9" s="48"/>
      <c r="L9" s="48"/>
      <c r="M9" s="48"/>
    </row>
    <row r="10" spans="1:13" x14ac:dyDescent="0.2">
      <c r="A10" s="40" t="s">
        <v>6</v>
      </c>
      <c r="B10" s="48" t="s">
        <v>379</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372</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507</v>
      </c>
      <c r="C14" s="48"/>
      <c r="D14" s="48"/>
      <c r="E14" s="48"/>
      <c r="F14" s="48"/>
      <c r="G14" s="48"/>
      <c r="H14" s="48"/>
      <c r="I14" s="48"/>
      <c r="J14" s="48"/>
      <c r="K14" s="48"/>
      <c r="L14" s="48"/>
      <c r="M14" s="48"/>
    </row>
    <row r="15" spans="1:13" x14ac:dyDescent="0.2">
      <c r="A15" s="40" t="s">
        <v>476</v>
      </c>
      <c r="B15" s="48">
        <v>507</v>
      </c>
      <c r="C15" s="48"/>
      <c r="D15" s="48"/>
      <c r="E15" s="48"/>
      <c r="F15" s="48"/>
      <c r="G15" s="48"/>
      <c r="H15" s="48"/>
      <c r="I15" s="48"/>
      <c r="J15" s="48"/>
      <c r="K15" s="48"/>
      <c r="L15" s="48"/>
      <c r="M15" s="48"/>
    </row>
    <row r="16" spans="1:13" x14ac:dyDescent="0.2">
      <c r="A16" s="40" t="s">
        <v>144</v>
      </c>
      <c r="B16" s="48" t="s">
        <v>369</v>
      </c>
      <c r="C16" s="48"/>
      <c r="D16" s="48"/>
      <c r="E16" s="48"/>
      <c r="F16" s="48"/>
      <c r="G16" s="48"/>
      <c r="H16" s="48"/>
      <c r="I16" s="48"/>
      <c r="J16" s="48"/>
      <c r="K16" s="48"/>
      <c r="L16" s="48"/>
      <c r="M16" s="48"/>
    </row>
    <row r="17" spans="1:13" x14ac:dyDescent="0.2">
      <c r="A17" s="41" t="s">
        <v>477</v>
      </c>
      <c r="B17" s="48"/>
      <c r="C17" s="48"/>
      <c r="D17" s="48"/>
      <c r="E17" s="48"/>
      <c r="F17" s="48"/>
      <c r="G17" s="48"/>
      <c r="H17" s="48"/>
      <c r="I17" s="48"/>
      <c r="J17" s="48"/>
      <c r="K17" s="48"/>
      <c r="L17" s="48"/>
      <c r="M17" s="48"/>
    </row>
    <row r="18" spans="1:13" x14ac:dyDescent="0.2">
      <c r="A18" s="40" t="s">
        <v>146</v>
      </c>
      <c r="B18" s="50">
        <v>46163</v>
      </c>
      <c r="C18" s="49"/>
      <c r="D18" s="49"/>
      <c r="E18" s="49"/>
      <c r="F18" s="49"/>
      <c r="G18" s="49"/>
      <c r="H18" s="49"/>
      <c r="I18" s="49"/>
      <c r="J18" s="49"/>
      <c r="K18" s="49"/>
      <c r="L18" s="49"/>
      <c r="M18" s="49"/>
    </row>
    <row r="19" spans="1:13" x14ac:dyDescent="0.2">
      <c r="A19" s="40" t="s">
        <v>147</v>
      </c>
      <c r="B19" s="50">
        <v>46163</v>
      </c>
      <c r="C19" s="49"/>
      <c r="D19" s="49"/>
      <c r="E19" s="49"/>
      <c r="F19" s="49"/>
      <c r="G19" s="49"/>
      <c r="H19" s="49"/>
      <c r="I19" s="49"/>
      <c r="J19" s="49"/>
      <c r="K19" s="49"/>
      <c r="L19" s="49"/>
      <c r="M19" s="49"/>
    </row>
    <row r="20" spans="1:13" x14ac:dyDescent="0.2">
      <c r="A20" s="40" t="s">
        <v>148</v>
      </c>
      <c r="B20" s="48" t="s">
        <v>156</v>
      </c>
      <c r="C20" s="48"/>
      <c r="D20" s="48"/>
      <c r="E20" s="48"/>
      <c r="F20" s="48"/>
      <c r="G20" s="48"/>
      <c r="H20" s="48"/>
      <c r="I20" s="48"/>
      <c r="J20" s="48"/>
      <c r="K20" s="48"/>
      <c r="L20" s="48"/>
      <c r="M20" s="48"/>
    </row>
    <row r="21" spans="1:13" x14ac:dyDescent="0.2">
      <c r="A21" s="40" t="s">
        <v>478</v>
      </c>
      <c r="B21" s="48" t="s">
        <v>73</v>
      </c>
      <c r="C21" s="48"/>
      <c r="D21" s="48"/>
      <c r="E21" s="48"/>
      <c r="F21" s="48"/>
      <c r="G21" s="48"/>
      <c r="H21" s="48"/>
      <c r="I21" s="48"/>
      <c r="J21" s="48"/>
      <c r="K21" s="48"/>
      <c r="L21" s="48"/>
      <c r="M21" s="48"/>
    </row>
    <row r="23" spans="1:13" x14ac:dyDescent="0.2">
      <c r="A23" s="23" t="str">
        <f>HYPERLINK("#'Factor List'!A1", "Back to Factor List")</f>
        <v>Back to Factor List</v>
      </c>
      <c r="B23" s="23" t="str">
        <f>HYPERLINK("#'Assumptions'!A1", "Assumptions")</f>
        <v>Assumptions</v>
      </c>
      <c r="D23" s="73" t="s">
        <v>512</v>
      </c>
      <c r="E23" s="73"/>
      <c r="F23" s="73"/>
      <c r="G23" s="73"/>
      <c r="H23" s="73"/>
      <c r="I23" s="73"/>
      <c r="J23" s="73"/>
    </row>
    <row r="24" spans="1:13" x14ac:dyDescent="0.2">
      <c r="D24" s="73" t="s">
        <v>513</v>
      </c>
      <c r="E24" s="73"/>
      <c r="F24" s="73"/>
      <c r="G24" s="74"/>
      <c r="H24" s="75"/>
      <c r="I24" s="73"/>
      <c r="J24" s="73"/>
    </row>
    <row r="26" spans="1:13" s="61" customFormat="1" ht="13.5" thickBot="1" x14ac:dyDescent="0.25">
      <c r="A26" s="60" t="s">
        <v>507</v>
      </c>
      <c r="B26" s="60">
        <v>0</v>
      </c>
      <c r="C26" s="60">
        <v>1</v>
      </c>
      <c r="D26" s="60">
        <v>2</v>
      </c>
      <c r="E26" s="60">
        <v>3</v>
      </c>
      <c r="F26" s="60">
        <v>4</v>
      </c>
      <c r="G26" s="60">
        <v>5</v>
      </c>
      <c r="H26" s="60">
        <v>6</v>
      </c>
      <c r="I26" s="60">
        <v>7</v>
      </c>
      <c r="J26" s="60">
        <v>8</v>
      </c>
      <c r="K26" s="60">
        <v>9</v>
      </c>
      <c r="L26" s="60">
        <v>10</v>
      </c>
      <c r="M26" s="60">
        <v>11</v>
      </c>
    </row>
    <row r="27" spans="1:13" ht="13.5" thickBot="1" x14ac:dyDescent="0.25">
      <c r="A27" s="43" t="s">
        <v>514</v>
      </c>
      <c r="B27" s="76">
        <v>0.71399999999999997</v>
      </c>
      <c r="C27" s="77"/>
      <c r="D27" s="77"/>
      <c r="E27" s="77"/>
      <c r="F27" s="77"/>
      <c r="G27" s="77"/>
      <c r="H27" s="45"/>
      <c r="I27" s="45"/>
      <c r="J27" s="45"/>
      <c r="K27" s="45"/>
      <c r="L27" s="45"/>
      <c r="M27" s="45"/>
    </row>
    <row r="28" spans="1:13" ht="13.5" thickBot="1" x14ac:dyDescent="0.25">
      <c r="A28" s="43">
        <v>48</v>
      </c>
      <c r="B28" s="76">
        <v>0.71399999999999997</v>
      </c>
      <c r="C28" s="76">
        <v>0.71399999999999997</v>
      </c>
      <c r="D28" s="76">
        <v>0.71399999999999997</v>
      </c>
      <c r="E28" s="76">
        <v>0.71399999999999997</v>
      </c>
      <c r="F28" s="76">
        <v>0.71399999999999997</v>
      </c>
      <c r="G28" s="76">
        <v>0.71399999999999997</v>
      </c>
      <c r="H28" s="45">
        <v>0.77400000000000002</v>
      </c>
      <c r="I28" s="45">
        <v>0.77700000000000002</v>
      </c>
      <c r="J28" s="45">
        <v>0.77900000000000003</v>
      </c>
      <c r="K28" s="45">
        <v>0.78200000000000003</v>
      </c>
      <c r="L28" s="45">
        <v>0.78500000000000003</v>
      </c>
      <c r="M28" s="45">
        <v>0.78700000000000003</v>
      </c>
    </row>
    <row r="29" spans="1:13" x14ac:dyDescent="0.2">
      <c r="A29" s="43">
        <v>49</v>
      </c>
      <c r="B29" s="45">
        <v>0.79</v>
      </c>
      <c r="C29" s="45">
        <v>0.79200000000000004</v>
      </c>
      <c r="D29" s="45">
        <v>0.79500000000000004</v>
      </c>
      <c r="E29" s="45">
        <v>0.79800000000000004</v>
      </c>
      <c r="F29" s="45">
        <v>0.8</v>
      </c>
      <c r="G29" s="45">
        <v>0.80300000000000005</v>
      </c>
      <c r="H29" s="45">
        <v>0.80600000000000005</v>
      </c>
      <c r="I29" s="45">
        <v>0.80800000000000005</v>
      </c>
      <c r="J29" s="45">
        <v>0.81100000000000005</v>
      </c>
      <c r="K29" s="45">
        <v>0.81399999999999995</v>
      </c>
      <c r="L29" s="45">
        <v>0.81599999999999995</v>
      </c>
      <c r="M29" s="45">
        <v>0.81899999999999995</v>
      </c>
    </row>
    <row r="30" spans="1:13" x14ac:dyDescent="0.2">
      <c r="A30" s="43">
        <v>50</v>
      </c>
      <c r="B30" s="45">
        <v>0.82199999999999995</v>
      </c>
      <c r="C30" s="45">
        <v>0.82399999999999995</v>
      </c>
      <c r="D30" s="45">
        <v>0.82699999999999996</v>
      </c>
      <c r="E30" s="45">
        <v>0.83</v>
      </c>
      <c r="F30" s="45">
        <v>0.83299999999999996</v>
      </c>
      <c r="G30" s="45">
        <v>0.83499999999999996</v>
      </c>
      <c r="H30" s="45">
        <v>0.83799999999999997</v>
      </c>
      <c r="I30" s="45">
        <v>0.84099999999999997</v>
      </c>
      <c r="J30" s="45">
        <v>0.84399999999999997</v>
      </c>
      <c r="K30" s="45">
        <v>0.84599999999999997</v>
      </c>
      <c r="L30" s="45">
        <v>0.84899999999999998</v>
      </c>
      <c r="M30" s="45">
        <v>0.85199999999999998</v>
      </c>
    </row>
    <row r="31" spans="1:13" x14ac:dyDescent="0.2">
      <c r="A31" s="43">
        <v>51</v>
      </c>
      <c r="B31" s="45">
        <v>0.85499999999999998</v>
      </c>
      <c r="C31" s="45">
        <v>0.85799999999999998</v>
      </c>
      <c r="D31" s="45">
        <v>0.86099999999999999</v>
      </c>
      <c r="E31" s="45">
        <v>0.86299999999999999</v>
      </c>
      <c r="F31" s="45">
        <v>0.86599999999999999</v>
      </c>
      <c r="G31" s="45">
        <v>0.86899999999999999</v>
      </c>
      <c r="H31" s="45">
        <v>0.872</v>
      </c>
      <c r="I31" s="45">
        <v>0.875</v>
      </c>
      <c r="J31" s="45">
        <v>0.878</v>
      </c>
      <c r="K31" s="45">
        <v>0.88100000000000001</v>
      </c>
      <c r="L31" s="45">
        <v>0.88400000000000001</v>
      </c>
      <c r="M31" s="45">
        <v>0.88700000000000001</v>
      </c>
    </row>
    <row r="32" spans="1:13" x14ac:dyDescent="0.2">
      <c r="A32" s="43">
        <v>52</v>
      </c>
      <c r="B32" s="45">
        <v>0.88900000000000001</v>
      </c>
      <c r="C32" s="45">
        <v>0.89200000000000002</v>
      </c>
      <c r="D32" s="45">
        <v>0.89500000000000002</v>
      </c>
      <c r="E32" s="45">
        <v>0.89800000000000002</v>
      </c>
      <c r="F32" s="45">
        <v>0.90100000000000002</v>
      </c>
      <c r="G32" s="45">
        <v>0.90400000000000003</v>
      </c>
      <c r="H32" s="45">
        <v>0.90700000000000003</v>
      </c>
      <c r="I32" s="45">
        <v>0.91</v>
      </c>
      <c r="J32" s="45">
        <v>0.91300000000000003</v>
      </c>
      <c r="K32" s="45">
        <v>0.91600000000000004</v>
      </c>
      <c r="L32" s="45">
        <v>0.91900000000000004</v>
      </c>
      <c r="M32" s="45">
        <v>0.92200000000000004</v>
      </c>
    </row>
    <row r="33" spans="1:13" x14ac:dyDescent="0.2">
      <c r="A33" s="43">
        <v>53</v>
      </c>
      <c r="B33" s="45">
        <v>0.92500000000000004</v>
      </c>
      <c r="C33" s="45">
        <v>0.92800000000000005</v>
      </c>
      <c r="D33" s="45">
        <v>0.93100000000000005</v>
      </c>
      <c r="E33" s="45">
        <v>0.93500000000000005</v>
      </c>
      <c r="F33" s="45">
        <v>0.93799999999999994</v>
      </c>
      <c r="G33" s="45">
        <v>0.94099999999999995</v>
      </c>
      <c r="H33" s="45">
        <v>0.94399999999999995</v>
      </c>
      <c r="I33" s="45">
        <v>0.94699999999999995</v>
      </c>
      <c r="J33" s="45">
        <v>0.95</v>
      </c>
      <c r="K33" s="45">
        <v>0.95299999999999996</v>
      </c>
      <c r="L33" s="45">
        <v>0.95599999999999996</v>
      </c>
      <c r="M33" s="45">
        <v>0.96</v>
      </c>
    </row>
    <row r="34" spans="1:13" x14ac:dyDescent="0.2">
      <c r="A34" s="43">
        <v>54</v>
      </c>
      <c r="B34" s="45">
        <v>0.96299999999999997</v>
      </c>
      <c r="C34" s="45">
        <v>0.96599999999999997</v>
      </c>
      <c r="D34" s="45">
        <v>0.96899999999999997</v>
      </c>
      <c r="E34" s="45">
        <v>0.97199999999999998</v>
      </c>
      <c r="F34" s="45">
        <v>0.97599999999999998</v>
      </c>
      <c r="G34" s="45">
        <v>0.97899999999999998</v>
      </c>
      <c r="H34" s="45">
        <v>0.98199999999999998</v>
      </c>
      <c r="I34" s="45">
        <v>0.98499999999999999</v>
      </c>
      <c r="J34" s="45">
        <v>0.98899999999999999</v>
      </c>
      <c r="K34" s="45">
        <v>0.99199999999999999</v>
      </c>
      <c r="L34" s="45">
        <v>0.995</v>
      </c>
      <c r="M34" s="45">
        <v>0.998</v>
      </c>
    </row>
  </sheetData>
  <sheetProtection algorithmName="SHA-512" hashValue="qBqlTPuJpBMGR3nGHA/Zj8VHdU45ZDV4QzE0Tk0CZO2NCoicAPOvcB04kLhlXVxjhblJa33I3ajtjK3xioiU9A==" saltValue="blNvAcrwvmCh+ms3qnnE+g==" spinCount="100000" sheet="1" objects="1" scenarios="1"/>
  <conditionalFormatting sqref="A6:A21">
    <cfRule type="expression" dxfId="309" priority="1" stopIfTrue="1">
      <formula>MOD(ROW(),2)=0</formula>
    </cfRule>
    <cfRule type="expression" dxfId="308" priority="2" stopIfTrue="1">
      <formula>MOD(ROW(),2)&lt;&gt;0</formula>
    </cfRule>
  </conditionalFormatting>
  <conditionalFormatting sqref="B6:M21">
    <cfRule type="expression" dxfId="307" priority="3" stopIfTrue="1">
      <formula>MOD(ROW(),2)=0</formula>
    </cfRule>
    <cfRule type="expression" dxfId="306" priority="4" stopIfTrue="1">
      <formula>MOD(ROW(),2)&lt;&gt;0</formula>
    </cfRule>
  </conditionalFormatting>
  <conditionalFormatting sqref="A26:A34">
    <cfRule type="expression" dxfId="305" priority="5" stopIfTrue="1">
      <formula>MOD(ROW(),2)=0</formula>
    </cfRule>
    <cfRule type="expression" dxfId="304" priority="6" stopIfTrue="1">
      <formula>MOD(ROW(),2)&lt;&gt;0</formula>
    </cfRule>
  </conditionalFormatting>
  <conditionalFormatting sqref="B26:M26 B29:M34 H27:M28">
    <cfRule type="expression" dxfId="303" priority="7" stopIfTrue="1">
      <formula>MOD(ROW(),2)=0</formula>
    </cfRule>
    <cfRule type="expression" dxfId="302" priority="8" stopIfTrue="1">
      <formula>MOD(ROW(),2)&lt;&gt;0</formula>
    </cfRule>
  </conditionalFormatting>
  <pageMargins left="0.7" right="0.7" top="0.75" bottom="0.75" header="0.3" footer="0.3"/>
  <tableParts count="1">
    <tablePart r:id="rId1"/>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44F1B-FB46-4A29-90D0-3CD1677B4D66}">
  <sheetPr codeName="Sheet119"/>
  <dimension ref="A1:B27"/>
  <sheetViews>
    <sheetView showGridLines="0" workbookViewId="0">
      <selection activeCell="A6" sqref="A6"/>
    </sheetView>
  </sheetViews>
  <sheetFormatPr defaultRowHeight="12.75" x14ac:dyDescent="0.2"/>
  <cols>
    <col min="1" max="1" width="31.5703125" customWidth="1"/>
    <col min="2" max="2" width="42.42578125" customWidth="1"/>
    <col min="3" max="4" width="10"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B9 &amp; " - x-" &amp; B14</f>
        <v>Triv Comm - x-508</v>
      </c>
    </row>
    <row r="6" spans="1:2" x14ac:dyDescent="0.2">
      <c r="A6" s="40" t="s">
        <v>472</v>
      </c>
      <c r="B6" s="48" t="s">
        <v>473</v>
      </c>
    </row>
    <row r="7" spans="1:2" x14ac:dyDescent="0.2">
      <c r="A7" s="40" t="s">
        <v>474</v>
      </c>
      <c r="B7" s="48" t="s">
        <v>31</v>
      </c>
    </row>
    <row r="8" spans="1:2" x14ac:dyDescent="0.2">
      <c r="A8" s="40" t="s">
        <v>137</v>
      </c>
      <c r="B8" s="48" t="s">
        <v>366</v>
      </c>
    </row>
    <row r="9" spans="1:2" x14ac:dyDescent="0.2">
      <c r="A9" s="40" t="s">
        <v>138</v>
      </c>
      <c r="B9" s="48" t="s">
        <v>357</v>
      </c>
    </row>
    <row r="10" spans="1:2" ht="25.5" x14ac:dyDescent="0.2">
      <c r="A10" s="40" t="s">
        <v>6</v>
      </c>
      <c r="B10" s="48" t="s">
        <v>381</v>
      </c>
    </row>
    <row r="11" spans="1:2" x14ac:dyDescent="0.2">
      <c r="A11" s="40" t="s">
        <v>139</v>
      </c>
      <c r="B11" s="48" t="s">
        <v>176</v>
      </c>
    </row>
    <row r="12" spans="1:2" x14ac:dyDescent="0.2">
      <c r="A12" s="40" t="s">
        <v>140</v>
      </c>
      <c r="B12" s="48" t="s">
        <v>382</v>
      </c>
    </row>
    <row r="13" spans="1:2" x14ac:dyDescent="0.2">
      <c r="A13" s="40" t="s">
        <v>475</v>
      </c>
      <c r="B13" s="48">
        <v>2</v>
      </c>
    </row>
    <row r="14" spans="1:2" x14ac:dyDescent="0.2">
      <c r="A14" s="40" t="s">
        <v>142</v>
      </c>
      <c r="B14" s="48">
        <v>508</v>
      </c>
    </row>
    <row r="15" spans="1:2" x14ac:dyDescent="0.2">
      <c r="A15" s="40" t="s">
        <v>476</v>
      </c>
      <c r="B15" s="48">
        <v>508</v>
      </c>
    </row>
    <row r="16" spans="1:2" x14ac:dyDescent="0.2">
      <c r="A16" s="40" t="s">
        <v>144</v>
      </c>
      <c r="B16" s="48" t="s">
        <v>384</v>
      </c>
    </row>
    <row r="17" spans="1:2" x14ac:dyDescent="0.2">
      <c r="A17" s="41" t="s">
        <v>477</v>
      </c>
      <c r="B17" s="48"/>
    </row>
    <row r="18" spans="1:2" x14ac:dyDescent="0.2">
      <c r="A18" s="40" t="s">
        <v>146</v>
      </c>
      <c r="B18" s="50">
        <v>46210</v>
      </c>
    </row>
    <row r="19" spans="1:2" x14ac:dyDescent="0.2">
      <c r="A19" s="40" t="s">
        <v>147</v>
      </c>
      <c r="B19" s="50">
        <v>46210</v>
      </c>
    </row>
    <row r="20" spans="1:2" x14ac:dyDescent="0.2">
      <c r="A20" s="40" t="s">
        <v>148</v>
      </c>
      <c r="B20" s="48" t="s">
        <v>156</v>
      </c>
    </row>
    <row r="21" spans="1:2" x14ac:dyDescent="0.2">
      <c r="A21" s="40" t="s">
        <v>478</v>
      </c>
      <c r="B21" s="48" t="s">
        <v>73</v>
      </c>
    </row>
    <row r="23" spans="1:2" x14ac:dyDescent="0.2">
      <c r="A23" s="23" t="str">
        <f>HYPERLINK("#'Factor List'!A1", "Back to Factor List")</f>
        <v>Back to Factor List</v>
      </c>
      <c r="B23" s="23" t="str">
        <f>HYPERLINK("#'Assumptions'!A1", "Assumptions")</f>
        <v>Assumptions</v>
      </c>
    </row>
    <row r="26" spans="1:2" x14ac:dyDescent="0.2">
      <c r="A26" s="78" t="s">
        <v>515</v>
      </c>
      <c r="B26" s="79" t="s">
        <v>516</v>
      </c>
    </row>
    <row r="27" spans="1:2" x14ac:dyDescent="0.2">
      <c r="A27" s="80" t="s">
        <v>517</v>
      </c>
      <c r="B27" s="81">
        <v>20.9</v>
      </c>
    </row>
  </sheetData>
  <sheetProtection algorithmName="SHA-512" hashValue="ROI5PaAEL2S+3YxpRFZQbzeI+cdF7vx0GGeouk5VweUQzw/4G/Ax01JqbmC6NaPxB7Nvm/VWKuaNZo7wn522YQ==" saltValue="lqGynVvaXUIZeBUHoYYKnQ==" spinCount="100000" sheet="1" objects="1" scenarios="1"/>
  <conditionalFormatting sqref="A6:A21">
    <cfRule type="expression" dxfId="299" priority="5" stopIfTrue="1">
      <formula>MOD(ROW(),2)=0</formula>
    </cfRule>
    <cfRule type="expression" dxfId="298" priority="6" stopIfTrue="1">
      <formula>MOD(ROW(),2)&lt;&gt;0</formula>
    </cfRule>
  </conditionalFormatting>
  <conditionalFormatting sqref="B6:B21">
    <cfRule type="expression" dxfId="297" priority="7" stopIfTrue="1">
      <formula>MOD(ROW(),2)=0</formula>
    </cfRule>
    <cfRule type="expression" dxfId="296" priority="8" stopIfTrue="1">
      <formula>MOD(ROW(),2)&lt;&gt;0</formula>
    </cfRule>
  </conditionalFormatting>
  <conditionalFormatting sqref="A26:A27">
    <cfRule type="expression" dxfId="295" priority="1" stopIfTrue="1">
      <formula>MOD(ROW(),2)=0</formula>
    </cfRule>
    <cfRule type="expression" dxfId="294" priority="2" stopIfTrue="1">
      <formula>MOD(ROW(),2)&lt;&gt;0</formula>
    </cfRule>
  </conditionalFormatting>
  <conditionalFormatting sqref="B26:B27">
    <cfRule type="expression" dxfId="293" priority="3" stopIfTrue="1">
      <formula>MOD(ROW(),2)=0</formula>
    </cfRule>
    <cfRule type="expression" dxfId="292" priority="4" stopIfTrue="1">
      <formula>MOD(ROW(),2)&lt;&gt;0</formula>
    </cfRule>
  </conditionalFormatting>
  <pageMargins left="0.7" right="0.7" top="0.75" bottom="0.75" header="0.3" footer="0.3"/>
  <tableParts count="1">
    <tablePart r:id="rId1"/>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0866A-8159-4C9B-83BC-8BB35946FA7A}">
  <sheetPr codeName="Sheet87"/>
  <dimension ref="A1:B68"/>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AA - x-601</v>
      </c>
    </row>
    <row r="6" spans="1:2" x14ac:dyDescent="0.2">
      <c r="A6" s="40" t="s">
        <v>472</v>
      </c>
      <c r="B6" s="48" t="s">
        <v>473</v>
      </c>
    </row>
    <row r="7" spans="1:2" x14ac:dyDescent="0.2">
      <c r="A7" s="40" t="s">
        <v>474</v>
      </c>
      <c r="B7" s="48" t="s">
        <v>31</v>
      </c>
    </row>
    <row r="8" spans="1:2" x14ac:dyDescent="0.2">
      <c r="A8" s="40" t="s">
        <v>137</v>
      </c>
      <c r="B8" s="48">
        <v>1987</v>
      </c>
    </row>
    <row r="9" spans="1:2" x14ac:dyDescent="0.2">
      <c r="A9" s="40" t="s">
        <v>138</v>
      </c>
      <c r="B9" s="48" t="s">
        <v>385</v>
      </c>
    </row>
    <row r="10" spans="1:2" x14ac:dyDescent="0.2">
      <c r="A10" s="40" t="s">
        <v>6</v>
      </c>
      <c r="B10" s="48" t="s">
        <v>386</v>
      </c>
    </row>
    <row r="11" spans="1:2" x14ac:dyDescent="0.2">
      <c r="A11" s="40" t="s">
        <v>139</v>
      </c>
      <c r="B11" s="48" t="s">
        <v>176</v>
      </c>
    </row>
    <row r="12" spans="1:2" x14ac:dyDescent="0.2">
      <c r="A12" s="40" t="s">
        <v>140</v>
      </c>
      <c r="B12" s="48" t="s">
        <v>153</v>
      </c>
    </row>
    <row r="13" spans="1:2" x14ac:dyDescent="0.2">
      <c r="A13" s="40" t="s">
        <v>475</v>
      </c>
      <c r="B13" s="48">
        <v>2</v>
      </c>
    </row>
    <row r="14" spans="1:2" x14ac:dyDescent="0.2">
      <c r="A14" s="40" t="s">
        <v>142</v>
      </c>
      <c r="B14" s="48">
        <v>601</v>
      </c>
    </row>
    <row r="15" spans="1:2" x14ac:dyDescent="0.2">
      <c r="A15" s="40" t="s">
        <v>476</v>
      </c>
      <c r="B15" s="48">
        <v>601</v>
      </c>
    </row>
    <row r="16" spans="1:2" x14ac:dyDescent="0.2">
      <c r="A16" s="40" t="s">
        <v>144</v>
      </c>
      <c r="B16" s="48" t="s">
        <v>388</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ht="25.5" x14ac:dyDescent="0.2">
      <c r="A26" s="60" t="s">
        <v>479</v>
      </c>
      <c r="B26" s="60" t="s">
        <v>518</v>
      </c>
    </row>
    <row r="27" spans="1:2" x14ac:dyDescent="0.2">
      <c r="A27" s="43">
        <v>18</v>
      </c>
      <c r="B27" s="44">
        <v>11.29</v>
      </c>
    </row>
    <row r="28" spans="1:2" x14ac:dyDescent="0.2">
      <c r="A28" s="43">
        <v>19</v>
      </c>
      <c r="B28" s="44">
        <v>11.46</v>
      </c>
    </row>
    <row r="29" spans="1:2" x14ac:dyDescent="0.2">
      <c r="A29" s="43">
        <v>20</v>
      </c>
      <c r="B29" s="44">
        <v>11.63</v>
      </c>
    </row>
    <row r="30" spans="1:2" x14ac:dyDescent="0.2">
      <c r="A30" s="43">
        <v>21</v>
      </c>
      <c r="B30" s="44">
        <v>11.8</v>
      </c>
    </row>
    <row r="31" spans="1:2" x14ac:dyDescent="0.2">
      <c r="A31" s="43">
        <v>22</v>
      </c>
      <c r="B31" s="44">
        <v>11.97</v>
      </c>
    </row>
    <row r="32" spans="1:2" x14ac:dyDescent="0.2">
      <c r="A32" s="43">
        <v>23</v>
      </c>
      <c r="B32" s="44">
        <v>12.15</v>
      </c>
    </row>
    <row r="33" spans="1:2" x14ac:dyDescent="0.2">
      <c r="A33" s="43">
        <v>24</v>
      </c>
      <c r="B33" s="44">
        <v>12.33</v>
      </c>
    </row>
    <row r="34" spans="1:2" x14ac:dyDescent="0.2">
      <c r="A34" s="43">
        <v>25</v>
      </c>
      <c r="B34" s="44">
        <v>12.51</v>
      </c>
    </row>
    <row r="35" spans="1:2" x14ac:dyDescent="0.2">
      <c r="A35" s="43">
        <v>26</v>
      </c>
      <c r="B35" s="44">
        <v>12.7</v>
      </c>
    </row>
    <row r="36" spans="1:2" x14ac:dyDescent="0.2">
      <c r="A36" s="43">
        <v>27</v>
      </c>
      <c r="B36" s="44">
        <v>12.88</v>
      </c>
    </row>
    <row r="37" spans="1:2" x14ac:dyDescent="0.2">
      <c r="A37" s="43">
        <v>28</v>
      </c>
      <c r="B37" s="44">
        <v>13.07</v>
      </c>
    </row>
    <row r="38" spans="1:2" x14ac:dyDescent="0.2">
      <c r="A38" s="43">
        <v>29</v>
      </c>
      <c r="B38" s="44">
        <v>13.27</v>
      </c>
    </row>
    <row r="39" spans="1:2" x14ac:dyDescent="0.2">
      <c r="A39" s="43">
        <v>30</v>
      </c>
      <c r="B39" s="44">
        <v>13.47</v>
      </c>
    </row>
    <row r="40" spans="1:2" x14ac:dyDescent="0.2">
      <c r="A40" s="43">
        <v>31</v>
      </c>
      <c r="B40" s="44">
        <v>13.67</v>
      </c>
    </row>
    <row r="41" spans="1:2" x14ac:dyDescent="0.2">
      <c r="A41" s="43">
        <v>32</v>
      </c>
      <c r="B41" s="44">
        <v>13.87</v>
      </c>
    </row>
    <row r="42" spans="1:2" x14ac:dyDescent="0.2">
      <c r="A42" s="43">
        <v>33</v>
      </c>
      <c r="B42" s="44">
        <v>14.08</v>
      </c>
    </row>
    <row r="43" spans="1:2" x14ac:dyDescent="0.2">
      <c r="A43" s="43">
        <v>34</v>
      </c>
      <c r="B43" s="44">
        <v>14.29</v>
      </c>
    </row>
    <row r="44" spans="1:2" x14ac:dyDescent="0.2">
      <c r="A44" s="43">
        <v>35</v>
      </c>
      <c r="B44" s="44">
        <v>14.5</v>
      </c>
    </row>
    <row r="45" spans="1:2" x14ac:dyDescent="0.2">
      <c r="A45" s="43">
        <v>36</v>
      </c>
      <c r="B45" s="44">
        <v>14.72</v>
      </c>
    </row>
    <row r="46" spans="1:2" x14ac:dyDescent="0.2">
      <c r="A46" s="43">
        <v>37</v>
      </c>
      <c r="B46" s="44">
        <v>14.95</v>
      </c>
    </row>
    <row r="47" spans="1:2" x14ac:dyDescent="0.2">
      <c r="A47" s="43">
        <v>38</v>
      </c>
      <c r="B47" s="44">
        <v>15.17</v>
      </c>
    </row>
    <row r="48" spans="1:2" x14ac:dyDescent="0.2">
      <c r="A48" s="43">
        <v>39</v>
      </c>
      <c r="B48" s="44">
        <v>15.4</v>
      </c>
    </row>
    <row r="49" spans="1:2" x14ac:dyDescent="0.2">
      <c r="A49" s="43">
        <v>40</v>
      </c>
      <c r="B49" s="44">
        <v>15.64</v>
      </c>
    </row>
    <row r="50" spans="1:2" x14ac:dyDescent="0.2">
      <c r="A50" s="43">
        <v>41</v>
      </c>
      <c r="B50" s="44">
        <v>15.88</v>
      </c>
    </row>
    <row r="51" spans="1:2" x14ac:dyDescent="0.2">
      <c r="A51" s="43">
        <v>42</v>
      </c>
      <c r="B51" s="44">
        <v>16.12</v>
      </c>
    </row>
    <row r="52" spans="1:2" x14ac:dyDescent="0.2">
      <c r="A52" s="43">
        <v>43</v>
      </c>
      <c r="B52" s="44">
        <v>16.37</v>
      </c>
    </row>
    <row r="53" spans="1:2" x14ac:dyDescent="0.2">
      <c r="A53" s="43">
        <v>44</v>
      </c>
      <c r="B53" s="44">
        <v>16.62</v>
      </c>
    </row>
    <row r="54" spans="1:2" x14ac:dyDescent="0.2">
      <c r="A54" s="43">
        <v>45</v>
      </c>
      <c r="B54" s="44">
        <v>16.88</v>
      </c>
    </row>
    <row r="55" spans="1:2" x14ac:dyDescent="0.2">
      <c r="A55" s="43">
        <v>46</v>
      </c>
      <c r="B55" s="44">
        <v>17.149999999999999</v>
      </c>
    </row>
    <row r="56" spans="1:2" x14ac:dyDescent="0.2">
      <c r="A56" s="43">
        <v>47</v>
      </c>
      <c r="B56" s="44">
        <v>17.420000000000002</v>
      </c>
    </row>
    <row r="57" spans="1:2" x14ac:dyDescent="0.2">
      <c r="A57" s="43">
        <v>48</v>
      </c>
      <c r="B57" s="44">
        <v>17.690000000000001</v>
      </c>
    </row>
    <row r="58" spans="1:2" x14ac:dyDescent="0.2">
      <c r="A58" s="43">
        <v>49</v>
      </c>
      <c r="B58" s="44">
        <v>17.97</v>
      </c>
    </row>
    <row r="59" spans="1:2" x14ac:dyDescent="0.2">
      <c r="A59" s="43">
        <v>50</v>
      </c>
      <c r="B59" s="44">
        <v>18.260000000000002</v>
      </c>
    </row>
    <row r="60" spans="1:2" x14ac:dyDescent="0.2">
      <c r="A60" s="43">
        <v>51</v>
      </c>
      <c r="B60" s="44">
        <v>18.559999999999999</v>
      </c>
    </row>
    <row r="61" spans="1:2" x14ac:dyDescent="0.2">
      <c r="A61" s="43">
        <v>52</v>
      </c>
      <c r="B61" s="44">
        <v>18.86</v>
      </c>
    </row>
    <row r="62" spans="1:2" x14ac:dyDescent="0.2">
      <c r="A62" s="43">
        <v>53</v>
      </c>
      <c r="B62" s="44">
        <v>19.170000000000002</v>
      </c>
    </row>
    <row r="63" spans="1:2" x14ac:dyDescent="0.2">
      <c r="A63" s="43">
        <v>54</v>
      </c>
      <c r="B63" s="44">
        <v>19.489999999999998</v>
      </c>
    </row>
    <row r="64" spans="1:2" x14ac:dyDescent="0.2">
      <c r="A64" s="43">
        <v>55</v>
      </c>
      <c r="B64" s="44">
        <v>19.82</v>
      </c>
    </row>
    <row r="65" spans="1:2" x14ac:dyDescent="0.2">
      <c r="A65" s="43">
        <v>56</v>
      </c>
      <c r="B65" s="44">
        <v>20.16</v>
      </c>
    </row>
    <row r="66" spans="1:2" x14ac:dyDescent="0.2">
      <c r="A66" s="43">
        <v>57</v>
      </c>
      <c r="B66" s="44">
        <v>20.5</v>
      </c>
    </row>
    <row r="67" spans="1:2" x14ac:dyDescent="0.2">
      <c r="A67" s="43">
        <v>58</v>
      </c>
      <c r="B67" s="44">
        <v>20.86</v>
      </c>
    </row>
    <row r="68" spans="1:2" x14ac:dyDescent="0.2">
      <c r="A68" s="43">
        <v>59</v>
      </c>
      <c r="B68" s="44">
        <v>21.23</v>
      </c>
    </row>
  </sheetData>
  <sheetProtection algorithmName="SHA-512" hashValue="E8IYCX4tVwIjqDn/Xn6GH6n5xYjx7rL/q2K6CEe0rHlW5MXAZiDsJcitCDzgB+blul0J5g1d4jnHkb7hDcx9mg==" saltValue="o7j3p26jekVmzWl0VkmsHw==" spinCount="100000" sheet="1" objects="1" scenarios="1"/>
  <conditionalFormatting sqref="A6:A21">
    <cfRule type="expression" dxfId="289" priority="1" stopIfTrue="1">
      <formula>MOD(ROW(),2)=0</formula>
    </cfRule>
    <cfRule type="expression" dxfId="288" priority="2" stopIfTrue="1">
      <formula>MOD(ROW(),2)&lt;&gt;0</formula>
    </cfRule>
  </conditionalFormatting>
  <conditionalFormatting sqref="B6:B21">
    <cfRule type="expression" dxfId="287" priority="3" stopIfTrue="1">
      <formula>MOD(ROW(),2)=0</formula>
    </cfRule>
    <cfRule type="expression" dxfId="286" priority="4" stopIfTrue="1">
      <formula>MOD(ROW(),2)&lt;&gt;0</formula>
    </cfRule>
  </conditionalFormatting>
  <conditionalFormatting sqref="A26:A68">
    <cfRule type="expression" dxfId="285" priority="5" stopIfTrue="1">
      <formula>MOD(ROW(),2)=0</formula>
    </cfRule>
    <cfRule type="expression" dxfId="284" priority="6" stopIfTrue="1">
      <formula>MOD(ROW(),2)&lt;&gt;0</formula>
    </cfRule>
  </conditionalFormatting>
  <conditionalFormatting sqref="B26:B68">
    <cfRule type="expression" dxfId="283" priority="7" stopIfTrue="1">
      <formula>MOD(ROW(),2)=0</formula>
    </cfRule>
    <cfRule type="expression" dxfId="282" priority="8" stopIfTrue="1">
      <formula>MOD(ROW(),2)&lt;&gt;0</formula>
    </cfRule>
  </conditionalFormatting>
  <pageMargins left="0.7" right="0.7" top="0.75" bottom="0.75" header="0.3" footer="0.3"/>
  <tableParts count="1">
    <tablePart r:id="rId1"/>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0D56E-E911-4040-BA43-452D2DDCBCC3}">
  <sheetPr codeName="Sheet88"/>
  <dimension ref="A1:C73"/>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Scheme pays AA - x-602</v>
      </c>
    </row>
    <row r="6" spans="1:3" x14ac:dyDescent="0.2">
      <c r="A6" s="40" t="s">
        <v>472</v>
      </c>
      <c r="B6" s="48" t="s">
        <v>473</v>
      </c>
      <c r="C6" s="48"/>
    </row>
    <row r="7" spans="1:3" x14ac:dyDescent="0.2">
      <c r="A7" s="40" t="s">
        <v>474</v>
      </c>
      <c r="B7" s="48" t="s">
        <v>31</v>
      </c>
      <c r="C7" s="48"/>
    </row>
    <row r="8" spans="1:3" x14ac:dyDescent="0.2">
      <c r="A8" s="40" t="s">
        <v>137</v>
      </c>
      <c r="B8" s="48">
        <v>2006</v>
      </c>
      <c r="C8" s="48"/>
    </row>
    <row r="9" spans="1:3" x14ac:dyDescent="0.2">
      <c r="A9" s="40" t="s">
        <v>138</v>
      </c>
      <c r="B9" s="48" t="s">
        <v>385</v>
      </c>
      <c r="C9" s="48"/>
    </row>
    <row r="10" spans="1:3" x14ac:dyDescent="0.2">
      <c r="A10" s="40" t="s">
        <v>6</v>
      </c>
      <c r="B10" s="48" t="s">
        <v>386</v>
      </c>
      <c r="C10" s="48"/>
    </row>
    <row r="11" spans="1:3" x14ac:dyDescent="0.2">
      <c r="A11" s="40" t="s">
        <v>139</v>
      </c>
      <c r="B11" s="48" t="s">
        <v>176</v>
      </c>
      <c r="C11" s="48"/>
    </row>
    <row r="12" spans="1:3" x14ac:dyDescent="0.2">
      <c r="A12" s="40" t="s">
        <v>140</v>
      </c>
      <c r="B12" s="48" t="s">
        <v>153</v>
      </c>
      <c r="C12" s="48"/>
    </row>
    <row r="13" spans="1:3" x14ac:dyDescent="0.2">
      <c r="A13" s="40" t="s">
        <v>475</v>
      </c>
      <c r="B13" s="48">
        <v>1</v>
      </c>
      <c r="C13" s="48"/>
    </row>
    <row r="14" spans="1:3" x14ac:dyDescent="0.2">
      <c r="A14" s="40" t="s">
        <v>142</v>
      </c>
      <c r="B14" s="48">
        <v>602</v>
      </c>
      <c r="C14" s="48"/>
    </row>
    <row r="15" spans="1:3" x14ac:dyDescent="0.2">
      <c r="A15" s="40" t="s">
        <v>476</v>
      </c>
      <c r="B15" s="48">
        <v>602</v>
      </c>
      <c r="C15" s="48"/>
    </row>
    <row r="16" spans="1:3" x14ac:dyDescent="0.2">
      <c r="A16" s="40" t="s">
        <v>144</v>
      </c>
      <c r="B16" s="48" t="s">
        <v>390</v>
      </c>
      <c r="C16" s="48"/>
    </row>
    <row r="17" spans="1:3" x14ac:dyDescent="0.2">
      <c r="A17" s="41" t="s">
        <v>477</v>
      </c>
      <c r="B17" s="48"/>
      <c r="C17" s="48"/>
    </row>
    <row r="18" spans="1:3" x14ac:dyDescent="0.2">
      <c r="A18" s="40" t="s">
        <v>146</v>
      </c>
      <c r="B18" s="50">
        <v>45135</v>
      </c>
      <c r="C18" s="50"/>
    </row>
    <row r="19" spans="1:3" x14ac:dyDescent="0.2">
      <c r="A19" s="40" t="s">
        <v>147</v>
      </c>
      <c r="B19" s="50">
        <v>45135</v>
      </c>
      <c r="C19" s="50"/>
    </row>
    <row r="20" spans="1:3" x14ac:dyDescent="0.2">
      <c r="A20" s="40" t="s">
        <v>148</v>
      </c>
      <c r="B20" s="48" t="s">
        <v>156</v>
      </c>
      <c r="C20" s="48"/>
    </row>
    <row r="21" spans="1:3" x14ac:dyDescent="0.2">
      <c r="A21" s="40" t="s">
        <v>478</v>
      </c>
      <c r="B21" s="48" t="s">
        <v>74</v>
      </c>
      <c r="C21" s="48"/>
    </row>
    <row r="23" spans="1:3" x14ac:dyDescent="0.2">
      <c r="A23" s="23" t="str">
        <f>HYPERLINK("#'Factor List'!A1", "Back to Factor List")</f>
        <v>Back to Factor List</v>
      </c>
      <c r="B23" s="23" t="str">
        <f>HYPERLINK("#'Assumptions'!A1", "Assumptions")</f>
        <v>Assumptions</v>
      </c>
    </row>
    <row r="26" spans="1:3" s="61" customFormat="1" ht="38.25" x14ac:dyDescent="0.2">
      <c r="A26" s="60" t="s">
        <v>479</v>
      </c>
      <c r="B26" s="60" t="s">
        <v>519</v>
      </c>
      <c r="C26" s="60" t="s">
        <v>520</v>
      </c>
    </row>
    <row r="27" spans="1:3" x14ac:dyDescent="0.2">
      <c r="A27" s="43">
        <v>18</v>
      </c>
      <c r="B27" s="44">
        <v>9</v>
      </c>
      <c r="C27" s="44">
        <v>0.46</v>
      </c>
    </row>
    <row r="28" spans="1:3" x14ac:dyDescent="0.2">
      <c r="A28" s="43">
        <v>19</v>
      </c>
      <c r="B28" s="44">
        <v>9.1300000000000008</v>
      </c>
      <c r="C28" s="44">
        <v>0.46</v>
      </c>
    </row>
    <row r="29" spans="1:3" x14ac:dyDescent="0.2">
      <c r="A29" s="43">
        <v>20</v>
      </c>
      <c r="B29" s="44">
        <v>9.26</v>
      </c>
      <c r="C29" s="44">
        <v>0.47</v>
      </c>
    </row>
    <row r="30" spans="1:3" x14ac:dyDescent="0.2">
      <c r="A30" s="43">
        <v>21</v>
      </c>
      <c r="B30" s="44">
        <v>9.4</v>
      </c>
      <c r="C30" s="44">
        <v>0.48</v>
      </c>
    </row>
    <row r="31" spans="1:3" x14ac:dyDescent="0.2">
      <c r="A31" s="43">
        <v>22</v>
      </c>
      <c r="B31" s="44">
        <v>9.5299999999999994</v>
      </c>
      <c r="C31" s="44">
        <v>0.49</v>
      </c>
    </row>
    <row r="32" spans="1:3" x14ac:dyDescent="0.2">
      <c r="A32" s="43">
        <v>23</v>
      </c>
      <c r="B32" s="44">
        <v>9.66</v>
      </c>
      <c r="C32" s="44">
        <v>0.5</v>
      </c>
    </row>
    <row r="33" spans="1:3" x14ac:dyDescent="0.2">
      <c r="A33" s="43">
        <v>24</v>
      </c>
      <c r="B33" s="44">
        <v>9.8000000000000007</v>
      </c>
      <c r="C33" s="44">
        <v>0.51</v>
      </c>
    </row>
    <row r="34" spans="1:3" x14ac:dyDescent="0.2">
      <c r="A34" s="43">
        <v>25</v>
      </c>
      <c r="B34" s="44">
        <v>9.94</v>
      </c>
      <c r="C34" s="44">
        <v>0.51</v>
      </c>
    </row>
    <row r="35" spans="1:3" x14ac:dyDescent="0.2">
      <c r="A35" s="43">
        <v>26</v>
      </c>
      <c r="B35" s="44">
        <v>10.08</v>
      </c>
      <c r="C35" s="44">
        <v>0.52</v>
      </c>
    </row>
    <row r="36" spans="1:3" x14ac:dyDescent="0.2">
      <c r="A36" s="43">
        <v>27</v>
      </c>
      <c r="B36" s="44">
        <v>10.23</v>
      </c>
      <c r="C36" s="44">
        <v>0.53</v>
      </c>
    </row>
    <row r="37" spans="1:3" x14ac:dyDescent="0.2">
      <c r="A37" s="43">
        <v>28</v>
      </c>
      <c r="B37" s="44">
        <v>10.37</v>
      </c>
      <c r="C37" s="44">
        <v>0.54</v>
      </c>
    </row>
    <row r="38" spans="1:3" x14ac:dyDescent="0.2">
      <c r="A38" s="43">
        <v>29</v>
      </c>
      <c r="B38" s="44">
        <v>10.52</v>
      </c>
      <c r="C38" s="44">
        <v>0.55000000000000004</v>
      </c>
    </row>
    <row r="39" spans="1:3" x14ac:dyDescent="0.2">
      <c r="A39" s="43">
        <v>30</v>
      </c>
      <c r="B39" s="44">
        <v>10.67</v>
      </c>
      <c r="C39" s="44">
        <v>0.56000000000000005</v>
      </c>
    </row>
    <row r="40" spans="1:3" x14ac:dyDescent="0.2">
      <c r="A40" s="43">
        <v>31</v>
      </c>
      <c r="B40" s="44">
        <v>10.83</v>
      </c>
      <c r="C40" s="44">
        <v>0.56999999999999995</v>
      </c>
    </row>
    <row r="41" spans="1:3" x14ac:dyDescent="0.2">
      <c r="A41" s="43">
        <v>32</v>
      </c>
      <c r="B41" s="44">
        <v>10.98</v>
      </c>
      <c r="C41" s="44">
        <v>0.57999999999999996</v>
      </c>
    </row>
    <row r="42" spans="1:3" x14ac:dyDescent="0.2">
      <c r="A42" s="43">
        <v>33</v>
      </c>
      <c r="B42" s="44">
        <v>11.14</v>
      </c>
      <c r="C42" s="44">
        <v>0.59</v>
      </c>
    </row>
    <row r="43" spans="1:3" x14ac:dyDescent="0.2">
      <c r="A43" s="43">
        <v>34</v>
      </c>
      <c r="B43" s="44">
        <v>11.3</v>
      </c>
      <c r="C43" s="44">
        <v>0.6</v>
      </c>
    </row>
    <row r="44" spans="1:3" x14ac:dyDescent="0.2">
      <c r="A44" s="43">
        <v>35</v>
      </c>
      <c r="B44" s="44">
        <v>11.46</v>
      </c>
      <c r="C44" s="44">
        <v>0.61</v>
      </c>
    </row>
    <row r="45" spans="1:3" x14ac:dyDescent="0.2">
      <c r="A45" s="43">
        <v>36</v>
      </c>
      <c r="B45" s="44">
        <v>11.63</v>
      </c>
      <c r="C45" s="44">
        <v>0.62</v>
      </c>
    </row>
    <row r="46" spans="1:3" x14ac:dyDescent="0.2">
      <c r="A46" s="43">
        <v>37</v>
      </c>
      <c r="B46" s="44">
        <v>11.8</v>
      </c>
      <c r="C46" s="44">
        <v>0.63</v>
      </c>
    </row>
    <row r="47" spans="1:3" x14ac:dyDescent="0.2">
      <c r="A47" s="43">
        <v>38</v>
      </c>
      <c r="B47" s="44">
        <v>11.97</v>
      </c>
      <c r="C47" s="44">
        <v>0.64</v>
      </c>
    </row>
    <row r="48" spans="1:3" x14ac:dyDescent="0.2">
      <c r="A48" s="43">
        <v>39</v>
      </c>
      <c r="B48" s="44">
        <v>12.14</v>
      </c>
      <c r="C48" s="44">
        <v>0.65</v>
      </c>
    </row>
    <row r="49" spans="1:3" x14ac:dyDescent="0.2">
      <c r="A49" s="43">
        <v>40</v>
      </c>
      <c r="B49" s="44">
        <v>12.32</v>
      </c>
      <c r="C49" s="44">
        <v>0.66</v>
      </c>
    </row>
    <row r="50" spans="1:3" x14ac:dyDescent="0.2">
      <c r="A50" s="43">
        <v>41</v>
      </c>
      <c r="B50" s="44">
        <v>12.5</v>
      </c>
      <c r="C50" s="44">
        <v>0.67</v>
      </c>
    </row>
    <row r="51" spans="1:3" x14ac:dyDescent="0.2">
      <c r="A51" s="43">
        <v>42</v>
      </c>
      <c r="B51" s="44">
        <v>12.69</v>
      </c>
      <c r="C51" s="44">
        <v>0.68</v>
      </c>
    </row>
    <row r="52" spans="1:3" x14ac:dyDescent="0.2">
      <c r="A52" s="43">
        <v>43</v>
      </c>
      <c r="B52" s="44">
        <v>12.88</v>
      </c>
      <c r="C52" s="44">
        <v>0.7</v>
      </c>
    </row>
    <row r="53" spans="1:3" x14ac:dyDescent="0.2">
      <c r="A53" s="43">
        <v>44</v>
      </c>
      <c r="B53" s="44">
        <v>13.07</v>
      </c>
      <c r="C53" s="44">
        <v>0.71</v>
      </c>
    </row>
    <row r="54" spans="1:3" x14ac:dyDescent="0.2">
      <c r="A54" s="43">
        <v>45</v>
      </c>
      <c r="B54" s="44">
        <v>13.26</v>
      </c>
      <c r="C54" s="44">
        <v>0.72</v>
      </c>
    </row>
    <row r="55" spans="1:3" x14ac:dyDescent="0.2">
      <c r="A55" s="43">
        <v>46</v>
      </c>
      <c r="B55" s="44">
        <v>13.46</v>
      </c>
      <c r="C55" s="44">
        <v>0.73</v>
      </c>
    </row>
    <row r="56" spans="1:3" x14ac:dyDescent="0.2">
      <c r="A56" s="43">
        <v>47</v>
      </c>
      <c r="B56" s="44">
        <v>13.67</v>
      </c>
      <c r="C56" s="44">
        <v>0.74</v>
      </c>
    </row>
    <row r="57" spans="1:3" x14ac:dyDescent="0.2">
      <c r="A57" s="43">
        <v>48</v>
      </c>
      <c r="B57" s="44">
        <v>13.87</v>
      </c>
      <c r="C57" s="44">
        <v>0.76</v>
      </c>
    </row>
    <row r="58" spans="1:3" x14ac:dyDescent="0.2">
      <c r="A58" s="43">
        <v>49</v>
      </c>
      <c r="B58" s="44">
        <v>14.09</v>
      </c>
      <c r="C58" s="44">
        <v>0.77</v>
      </c>
    </row>
    <row r="59" spans="1:3" x14ac:dyDescent="0.2">
      <c r="A59" s="43">
        <v>50</v>
      </c>
      <c r="B59" s="44">
        <v>14.3</v>
      </c>
      <c r="C59" s="44">
        <v>0.78</v>
      </c>
    </row>
    <row r="60" spans="1:3" x14ac:dyDescent="0.2">
      <c r="A60" s="43">
        <v>51</v>
      </c>
      <c r="B60" s="44">
        <v>14.53</v>
      </c>
      <c r="C60" s="44">
        <v>0.8</v>
      </c>
    </row>
    <row r="61" spans="1:3" x14ac:dyDescent="0.2">
      <c r="A61" s="43">
        <v>52</v>
      </c>
      <c r="B61" s="44">
        <v>14.75</v>
      </c>
      <c r="C61" s="44">
        <v>0.81</v>
      </c>
    </row>
    <row r="62" spans="1:3" x14ac:dyDescent="0.2">
      <c r="A62" s="43">
        <v>53</v>
      </c>
      <c r="B62" s="44">
        <v>14.99</v>
      </c>
      <c r="C62" s="44">
        <v>0.82</v>
      </c>
    </row>
    <row r="63" spans="1:3" x14ac:dyDescent="0.2">
      <c r="A63" s="43">
        <v>54</v>
      </c>
      <c r="B63" s="44">
        <v>15.23</v>
      </c>
      <c r="C63" s="44">
        <v>0.84</v>
      </c>
    </row>
    <row r="64" spans="1:3" x14ac:dyDescent="0.2">
      <c r="A64" s="43">
        <v>55</v>
      </c>
      <c r="B64" s="44">
        <v>15.47</v>
      </c>
      <c r="C64" s="44">
        <v>0.85</v>
      </c>
    </row>
    <row r="65" spans="1:3" x14ac:dyDescent="0.2">
      <c r="A65" s="43">
        <v>56</v>
      </c>
      <c r="B65" s="44">
        <v>15.72</v>
      </c>
      <c r="C65" s="44">
        <v>0.87</v>
      </c>
    </row>
    <row r="66" spans="1:3" x14ac:dyDescent="0.2">
      <c r="A66" s="43">
        <v>57</v>
      </c>
      <c r="B66" s="44">
        <v>15.98</v>
      </c>
      <c r="C66" s="44">
        <v>0.88</v>
      </c>
    </row>
    <row r="67" spans="1:3" x14ac:dyDescent="0.2">
      <c r="A67" s="43">
        <v>58</v>
      </c>
      <c r="B67" s="44">
        <v>16.25</v>
      </c>
      <c r="C67" s="44">
        <v>0.9</v>
      </c>
    </row>
    <row r="68" spans="1:3" x14ac:dyDescent="0.2">
      <c r="A68" s="43">
        <v>59</v>
      </c>
      <c r="B68" s="44">
        <v>16.53</v>
      </c>
      <c r="C68" s="44">
        <v>0.91</v>
      </c>
    </row>
    <row r="69" spans="1:3" x14ac:dyDescent="0.2">
      <c r="A69" s="43">
        <v>60</v>
      </c>
      <c r="B69" s="44">
        <v>16.82</v>
      </c>
      <c r="C69" s="44">
        <v>0.93</v>
      </c>
    </row>
    <row r="70" spans="1:3" x14ac:dyDescent="0.2">
      <c r="A70" s="43">
        <v>61</v>
      </c>
      <c r="B70" s="44">
        <v>17.11</v>
      </c>
      <c r="C70" s="44">
        <v>0.94</v>
      </c>
    </row>
    <row r="71" spans="1:3" x14ac:dyDescent="0.2">
      <c r="A71" s="43">
        <v>62</v>
      </c>
      <c r="B71" s="44">
        <v>17.420000000000002</v>
      </c>
      <c r="C71" s="44">
        <v>0.96</v>
      </c>
    </row>
    <row r="72" spans="1:3" x14ac:dyDescent="0.2">
      <c r="A72" s="43">
        <v>63</v>
      </c>
      <c r="B72" s="44">
        <v>17.75</v>
      </c>
      <c r="C72" s="44">
        <v>0.98</v>
      </c>
    </row>
    <row r="73" spans="1:3" x14ac:dyDescent="0.2">
      <c r="A73" s="43">
        <v>64</v>
      </c>
      <c r="B73" s="44">
        <v>18.09</v>
      </c>
      <c r="C73" s="44">
        <v>0.99</v>
      </c>
    </row>
  </sheetData>
  <sheetProtection algorithmName="SHA-512" hashValue="WltpBmmqSt238WZgHAOVcIX8KtAoOe0DoZAx8iJlbQ+Jqoec4Zwv532XwmN4pPLdIviYRTevAiP323YahZONag==" saltValue="puPnruNhj7oVGLpWBOlR+w==" spinCount="100000" sheet="1" objects="1" scenarios="1"/>
  <conditionalFormatting sqref="A6:A21">
    <cfRule type="expression" dxfId="279" priority="1" stopIfTrue="1">
      <formula>MOD(ROW(),2)=0</formula>
    </cfRule>
    <cfRule type="expression" dxfId="278" priority="2" stopIfTrue="1">
      <formula>MOD(ROW(),2)&lt;&gt;0</formula>
    </cfRule>
  </conditionalFormatting>
  <conditionalFormatting sqref="B6:C21">
    <cfRule type="expression" dxfId="277" priority="3" stopIfTrue="1">
      <formula>MOD(ROW(),2)=0</formula>
    </cfRule>
    <cfRule type="expression" dxfId="276" priority="4" stopIfTrue="1">
      <formula>MOD(ROW(),2)&lt;&gt;0</formula>
    </cfRule>
  </conditionalFormatting>
  <conditionalFormatting sqref="A26:A73">
    <cfRule type="expression" dxfId="275" priority="5" stopIfTrue="1">
      <formula>MOD(ROW(),2)=0</formula>
    </cfRule>
    <cfRule type="expression" dxfId="274" priority="6" stopIfTrue="1">
      <formula>MOD(ROW(),2)&lt;&gt;0</formula>
    </cfRule>
  </conditionalFormatting>
  <conditionalFormatting sqref="B26:C73">
    <cfRule type="expression" dxfId="273" priority="7" stopIfTrue="1">
      <formula>MOD(ROW(),2)=0</formula>
    </cfRule>
    <cfRule type="expression" dxfId="272" priority="8" stopIfTrue="1">
      <formula>MOD(ROW(),2)&lt;&gt;0</formula>
    </cfRule>
  </conditionalFormatting>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FA2CB-A526-4DF3-8C2F-07E295F2276E}">
  <sheetPr codeName="Sheet89"/>
  <dimension ref="A1:B73"/>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AA - x-603</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385</v>
      </c>
    </row>
    <row r="10" spans="1:2" x14ac:dyDescent="0.2">
      <c r="A10" s="40" t="s">
        <v>6</v>
      </c>
      <c r="B10" s="48" t="s">
        <v>386</v>
      </c>
    </row>
    <row r="11" spans="1:2" x14ac:dyDescent="0.2">
      <c r="A11" s="40" t="s">
        <v>139</v>
      </c>
      <c r="B11" s="48" t="s">
        <v>176</v>
      </c>
    </row>
    <row r="12" spans="1:2" x14ac:dyDescent="0.2">
      <c r="A12" s="40" t="s">
        <v>140</v>
      </c>
      <c r="B12" s="48" t="s">
        <v>153</v>
      </c>
    </row>
    <row r="13" spans="1:2" x14ac:dyDescent="0.2">
      <c r="A13" s="40" t="s">
        <v>475</v>
      </c>
      <c r="B13" s="48">
        <v>0</v>
      </c>
    </row>
    <row r="14" spans="1:2" x14ac:dyDescent="0.2">
      <c r="A14" s="40" t="s">
        <v>142</v>
      </c>
      <c r="B14" s="48">
        <v>603</v>
      </c>
    </row>
    <row r="15" spans="1:2" x14ac:dyDescent="0.2">
      <c r="A15" s="40" t="s">
        <v>476</v>
      </c>
      <c r="B15" s="48">
        <v>603</v>
      </c>
    </row>
    <row r="16" spans="1:2" x14ac:dyDescent="0.2">
      <c r="A16" s="40" t="s">
        <v>144</v>
      </c>
      <c r="B16" s="48" t="s">
        <v>392</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ht="25.5" x14ac:dyDescent="0.2">
      <c r="A26" s="60" t="s">
        <v>479</v>
      </c>
      <c r="B26" s="60" t="s">
        <v>518</v>
      </c>
    </row>
    <row r="27" spans="1:2" x14ac:dyDescent="0.2">
      <c r="A27" s="43">
        <v>18</v>
      </c>
      <c r="B27" s="44">
        <v>9</v>
      </c>
    </row>
    <row r="28" spans="1:2" x14ac:dyDescent="0.2">
      <c r="A28" s="43">
        <v>19</v>
      </c>
      <c r="B28" s="44">
        <v>9.1300000000000008</v>
      </c>
    </row>
    <row r="29" spans="1:2" x14ac:dyDescent="0.2">
      <c r="A29" s="43">
        <v>20</v>
      </c>
      <c r="B29" s="44">
        <v>9.26</v>
      </c>
    </row>
    <row r="30" spans="1:2" x14ac:dyDescent="0.2">
      <c r="A30" s="43">
        <v>21</v>
      </c>
      <c r="B30" s="44">
        <v>9.4</v>
      </c>
    </row>
    <row r="31" spans="1:2" x14ac:dyDescent="0.2">
      <c r="A31" s="43">
        <v>22</v>
      </c>
      <c r="B31" s="44">
        <v>9.5299999999999994</v>
      </c>
    </row>
    <row r="32" spans="1:2" x14ac:dyDescent="0.2">
      <c r="A32" s="43">
        <v>23</v>
      </c>
      <c r="B32" s="44">
        <v>9.66</v>
      </c>
    </row>
    <row r="33" spans="1:2" x14ac:dyDescent="0.2">
      <c r="A33" s="43">
        <v>24</v>
      </c>
      <c r="B33" s="44">
        <v>9.8000000000000007</v>
      </c>
    </row>
    <row r="34" spans="1:2" x14ac:dyDescent="0.2">
      <c r="A34" s="43">
        <v>25</v>
      </c>
      <c r="B34" s="44">
        <v>9.94</v>
      </c>
    </row>
    <row r="35" spans="1:2" x14ac:dyDescent="0.2">
      <c r="A35" s="43">
        <v>26</v>
      </c>
      <c r="B35" s="44">
        <v>10.08</v>
      </c>
    </row>
    <row r="36" spans="1:2" x14ac:dyDescent="0.2">
      <c r="A36" s="43">
        <v>27</v>
      </c>
      <c r="B36" s="44">
        <v>10.23</v>
      </c>
    </row>
    <row r="37" spans="1:2" x14ac:dyDescent="0.2">
      <c r="A37" s="43">
        <v>28</v>
      </c>
      <c r="B37" s="44">
        <v>10.37</v>
      </c>
    </row>
    <row r="38" spans="1:2" x14ac:dyDescent="0.2">
      <c r="A38" s="43">
        <v>29</v>
      </c>
      <c r="B38" s="44">
        <v>10.52</v>
      </c>
    </row>
    <row r="39" spans="1:2" x14ac:dyDescent="0.2">
      <c r="A39" s="43">
        <v>30</v>
      </c>
      <c r="B39" s="44">
        <v>10.67</v>
      </c>
    </row>
    <row r="40" spans="1:2" x14ac:dyDescent="0.2">
      <c r="A40" s="43">
        <v>31</v>
      </c>
      <c r="B40" s="44">
        <v>10.83</v>
      </c>
    </row>
    <row r="41" spans="1:2" x14ac:dyDescent="0.2">
      <c r="A41" s="43">
        <v>32</v>
      </c>
      <c r="B41" s="44">
        <v>10.98</v>
      </c>
    </row>
    <row r="42" spans="1:2" x14ac:dyDescent="0.2">
      <c r="A42" s="43">
        <v>33</v>
      </c>
      <c r="B42" s="44">
        <v>11.14</v>
      </c>
    </row>
    <row r="43" spans="1:2" x14ac:dyDescent="0.2">
      <c r="A43" s="43">
        <v>34</v>
      </c>
      <c r="B43" s="44">
        <v>11.3</v>
      </c>
    </row>
    <row r="44" spans="1:2" x14ac:dyDescent="0.2">
      <c r="A44" s="43">
        <v>35</v>
      </c>
      <c r="B44" s="44">
        <v>11.46</v>
      </c>
    </row>
    <row r="45" spans="1:2" x14ac:dyDescent="0.2">
      <c r="A45" s="43">
        <v>36</v>
      </c>
      <c r="B45" s="44">
        <v>11.63</v>
      </c>
    </row>
    <row r="46" spans="1:2" x14ac:dyDescent="0.2">
      <c r="A46" s="43">
        <v>37</v>
      </c>
      <c r="B46" s="44">
        <v>11.8</v>
      </c>
    </row>
    <row r="47" spans="1:2" x14ac:dyDescent="0.2">
      <c r="A47" s="43">
        <v>38</v>
      </c>
      <c r="B47" s="44">
        <v>11.97</v>
      </c>
    </row>
    <row r="48" spans="1:2" x14ac:dyDescent="0.2">
      <c r="A48" s="43">
        <v>39</v>
      </c>
      <c r="B48" s="44">
        <v>12.14</v>
      </c>
    </row>
    <row r="49" spans="1:2" x14ac:dyDescent="0.2">
      <c r="A49" s="43">
        <v>40</v>
      </c>
      <c r="B49" s="44">
        <v>12.32</v>
      </c>
    </row>
    <row r="50" spans="1:2" x14ac:dyDescent="0.2">
      <c r="A50" s="43">
        <v>41</v>
      </c>
      <c r="B50" s="44">
        <v>12.5</v>
      </c>
    </row>
    <row r="51" spans="1:2" x14ac:dyDescent="0.2">
      <c r="A51" s="43">
        <v>42</v>
      </c>
      <c r="B51" s="44">
        <v>12.69</v>
      </c>
    </row>
    <row r="52" spans="1:2" x14ac:dyDescent="0.2">
      <c r="A52" s="43">
        <v>43</v>
      </c>
      <c r="B52" s="44">
        <v>12.88</v>
      </c>
    </row>
    <row r="53" spans="1:2" x14ac:dyDescent="0.2">
      <c r="A53" s="43">
        <v>44</v>
      </c>
      <c r="B53" s="44">
        <v>13.07</v>
      </c>
    </row>
    <row r="54" spans="1:2" x14ac:dyDescent="0.2">
      <c r="A54" s="43">
        <v>45</v>
      </c>
      <c r="B54" s="44">
        <v>13.26</v>
      </c>
    </row>
    <row r="55" spans="1:2" x14ac:dyDescent="0.2">
      <c r="A55" s="43">
        <v>46</v>
      </c>
      <c r="B55" s="44">
        <v>13.46</v>
      </c>
    </row>
    <row r="56" spans="1:2" x14ac:dyDescent="0.2">
      <c r="A56" s="43">
        <v>47</v>
      </c>
      <c r="B56" s="44">
        <v>13.67</v>
      </c>
    </row>
    <row r="57" spans="1:2" x14ac:dyDescent="0.2">
      <c r="A57" s="43">
        <v>48</v>
      </c>
      <c r="B57" s="44">
        <v>13.87</v>
      </c>
    </row>
    <row r="58" spans="1:2" x14ac:dyDescent="0.2">
      <c r="A58" s="43">
        <v>49</v>
      </c>
      <c r="B58" s="44">
        <v>14.09</v>
      </c>
    </row>
    <row r="59" spans="1:2" x14ac:dyDescent="0.2">
      <c r="A59" s="43">
        <v>50</v>
      </c>
      <c r="B59" s="44">
        <v>14.3</v>
      </c>
    </row>
    <row r="60" spans="1:2" x14ac:dyDescent="0.2">
      <c r="A60" s="43">
        <v>51</v>
      </c>
      <c r="B60" s="44">
        <v>14.53</v>
      </c>
    </row>
    <row r="61" spans="1:2" x14ac:dyDescent="0.2">
      <c r="A61" s="43">
        <v>52</v>
      </c>
      <c r="B61" s="44">
        <v>14.75</v>
      </c>
    </row>
    <row r="62" spans="1:2" x14ac:dyDescent="0.2">
      <c r="A62" s="43">
        <v>53</v>
      </c>
      <c r="B62" s="44">
        <v>14.99</v>
      </c>
    </row>
    <row r="63" spans="1:2" x14ac:dyDescent="0.2">
      <c r="A63" s="43">
        <v>54</v>
      </c>
      <c r="B63" s="44">
        <v>15.23</v>
      </c>
    </row>
    <row r="64" spans="1:2" x14ac:dyDescent="0.2">
      <c r="A64" s="43">
        <v>55</v>
      </c>
      <c r="B64" s="44">
        <v>15.47</v>
      </c>
    </row>
    <row r="65" spans="1:2" x14ac:dyDescent="0.2">
      <c r="A65" s="43">
        <v>56</v>
      </c>
      <c r="B65" s="44">
        <v>15.72</v>
      </c>
    </row>
    <row r="66" spans="1:2" x14ac:dyDescent="0.2">
      <c r="A66" s="43">
        <v>57</v>
      </c>
      <c r="B66" s="44">
        <v>15.98</v>
      </c>
    </row>
    <row r="67" spans="1:2" x14ac:dyDescent="0.2">
      <c r="A67" s="43">
        <v>58</v>
      </c>
      <c r="B67" s="44">
        <v>16.25</v>
      </c>
    </row>
    <row r="68" spans="1:2" x14ac:dyDescent="0.2">
      <c r="A68" s="43">
        <v>59</v>
      </c>
      <c r="B68" s="44">
        <v>16.53</v>
      </c>
    </row>
    <row r="69" spans="1:2" x14ac:dyDescent="0.2">
      <c r="A69" s="43">
        <v>60</v>
      </c>
      <c r="B69" s="44">
        <v>16.82</v>
      </c>
    </row>
    <row r="70" spans="1:2" x14ac:dyDescent="0.2">
      <c r="A70" s="43">
        <v>61</v>
      </c>
      <c r="B70" s="44">
        <v>17.11</v>
      </c>
    </row>
    <row r="71" spans="1:2" x14ac:dyDescent="0.2">
      <c r="A71" s="43">
        <v>62</v>
      </c>
      <c r="B71" s="44">
        <v>17.420000000000002</v>
      </c>
    </row>
    <row r="72" spans="1:2" x14ac:dyDescent="0.2">
      <c r="A72" s="43">
        <v>63</v>
      </c>
      <c r="B72" s="44">
        <v>17.75</v>
      </c>
    </row>
    <row r="73" spans="1:2" x14ac:dyDescent="0.2">
      <c r="A73" s="43">
        <v>64</v>
      </c>
      <c r="B73" s="44">
        <v>18.09</v>
      </c>
    </row>
  </sheetData>
  <sheetProtection algorithmName="SHA-512" hashValue="/Nws3eGaHPNtYSnIrBY65N4LA4Bo9tknhlPepnNM0o1D30JlAFDyKa+ZM2o9GVZhCC8q+RoiC1rux7+RUu+x2w==" saltValue="lmaCCgXGYEIbVUhCMn+0QA==" spinCount="100000" sheet="1" objects="1" scenarios="1"/>
  <conditionalFormatting sqref="A6:A21">
    <cfRule type="expression" dxfId="269" priority="1" stopIfTrue="1">
      <formula>MOD(ROW(),2)=0</formula>
    </cfRule>
    <cfRule type="expression" dxfId="268" priority="2" stopIfTrue="1">
      <formula>MOD(ROW(),2)&lt;&gt;0</formula>
    </cfRule>
  </conditionalFormatting>
  <conditionalFormatting sqref="B6:B21">
    <cfRule type="expression" dxfId="267" priority="3" stopIfTrue="1">
      <formula>MOD(ROW(),2)=0</formula>
    </cfRule>
    <cfRule type="expression" dxfId="266" priority="4" stopIfTrue="1">
      <formula>MOD(ROW(),2)&lt;&gt;0</formula>
    </cfRule>
  </conditionalFormatting>
  <conditionalFormatting sqref="A26:A73">
    <cfRule type="expression" dxfId="265" priority="5" stopIfTrue="1">
      <formula>MOD(ROW(),2)=0</formula>
    </cfRule>
    <cfRule type="expression" dxfId="264" priority="6" stopIfTrue="1">
      <formula>MOD(ROW(),2)&lt;&gt;0</formula>
    </cfRule>
  </conditionalFormatting>
  <conditionalFormatting sqref="B26:B73">
    <cfRule type="expression" dxfId="263" priority="7" stopIfTrue="1">
      <formula>MOD(ROW(),2)=0</formula>
    </cfRule>
    <cfRule type="expression" dxfId="262" priority="8" stopIfTrue="1">
      <formula>MOD(ROW(),2)&lt;&gt;0</formula>
    </cfRule>
  </conditionalFormatting>
  <pageMargins left="0.7" right="0.7" top="0.75" bottom="0.75" header="0.3" footer="0.3"/>
  <tableParts count="1">
    <tablePart r:id="rId1"/>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991E8-6C06-438A-AD25-AA0A0E00708E}">
  <sheetPr codeName="Sheet90"/>
  <dimension ref="A1:B74"/>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AA - x-604</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385</v>
      </c>
    </row>
    <row r="10" spans="1:2" x14ac:dyDescent="0.2">
      <c r="A10" s="40" t="s">
        <v>6</v>
      </c>
      <c r="B10" s="48" t="s">
        <v>386</v>
      </c>
    </row>
    <row r="11" spans="1:2" x14ac:dyDescent="0.2">
      <c r="A11" s="40" t="s">
        <v>139</v>
      </c>
      <c r="B11" s="48" t="s">
        <v>176</v>
      </c>
    </row>
    <row r="12" spans="1:2" x14ac:dyDescent="0.2">
      <c r="A12" s="40" t="s">
        <v>140</v>
      </c>
      <c r="B12" s="48" t="s">
        <v>153</v>
      </c>
    </row>
    <row r="13" spans="1:2" x14ac:dyDescent="0.2">
      <c r="A13" s="40" t="s">
        <v>475</v>
      </c>
      <c r="B13" s="48">
        <v>0</v>
      </c>
    </row>
    <row r="14" spans="1:2" x14ac:dyDescent="0.2">
      <c r="A14" s="40" t="s">
        <v>142</v>
      </c>
      <c r="B14" s="48">
        <v>604</v>
      </c>
    </row>
    <row r="15" spans="1:2" x14ac:dyDescent="0.2">
      <c r="A15" s="40" t="s">
        <v>476</v>
      </c>
      <c r="B15" s="48">
        <v>604</v>
      </c>
    </row>
    <row r="16" spans="1:2" x14ac:dyDescent="0.2">
      <c r="A16" s="40" t="s">
        <v>144</v>
      </c>
      <c r="B16" s="48" t="s">
        <v>394</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ht="25.5" x14ac:dyDescent="0.2">
      <c r="A26" s="60" t="s">
        <v>479</v>
      </c>
      <c r="B26" s="60" t="s">
        <v>518</v>
      </c>
    </row>
    <row r="27" spans="1:2" x14ac:dyDescent="0.2">
      <c r="A27" s="43">
        <v>18</v>
      </c>
      <c r="B27" s="44">
        <v>8.57</v>
      </c>
    </row>
    <row r="28" spans="1:2" x14ac:dyDescent="0.2">
      <c r="A28" s="43">
        <v>19</v>
      </c>
      <c r="B28" s="44">
        <v>8.6999999999999993</v>
      </c>
    </row>
    <row r="29" spans="1:2" x14ac:dyDescent="0.2">
      <c r="A29" s="43">
        <v>20</v>
      </c>
      <c r="B29" s="44">
        <v>8.82</v>
      </c>
    </row>
    <row r="30" spans="1:2" x14ac:dyDescent="0.2">
      <c r="A30" s="43">
        <v>21</v>
      </c>
      <c r="B30" s="44">
        <v>8.94</v>
      </c>
    </row>
    <row r="31" spans="1:2" x14ac:dyDescent="0.2">
      <c r="A31" s="43">
        <v>22</v>
      </c>
      <c r="B31" s="44">
        <v>9.07</v>
      </c>
    </row>
    <row r="32" spans="1:2" x14ac:dyDescent="0.2">
      <c r="A32" s="43">
        <v>23</v>
      </c>
      <c r="B32" s="44">
        <v>9.1999999999999993</v>
      </c>
    </row>
    <row r="33" spans="1:2" x14ac:dyDescent="0.2">
      <c r="A33" s="43">
        <v>24</v>
      </c>
      <c r="B33" s="44">
        <v>9.33</v>
      </c>
    </row>
    <row r="34" spans="1:2" x14ac:dyDescent="0.2">
      <c r="A34" s="43">
        <v>25</v>
      </c>
      <c r="B34" s="44">
        <v>9.4600000000000009</v>
      </c>
    </row>
    <row r="35" spans="1:2" x14ac:dyDescent="0.2">
      <c r="A35" s="43">
        <v>26</v>
      </c>
      <c r="B35" s="44">
        <v>9.59</v>
      </c>
    </row>
    <row r="36" spans="1:2" x14ac:dyDescent="0.2">
      <c r="A36" s="43">
        <v>27</v>
      </c>
      <c r="B36" s="44">
        <v>9.73</v>
      </c>
    </row>
    <row r="37" spans="1:2" x14ac:dyDescent="0.2">
      <c r="A37" s="43">
        <v>28</v>
      </c>
      <c r="B37" s="44">
        <v>9.8699999999999992</v>
      </c>
    </row>
    <row r="38" spans="1:2" x14ac:dyDescent="0.2">
      <c r="A38" s="43">
        <v>29</v>
      </c>
      <c r="B38" s="44">
        <v>10.01</v>
      </c>
    </row>
    <row r="39" spans="1:2" x14ac:dyDescent="0.2">
      <c r="A39" s="43">
        <v>30</v>
      </c>
      <c r="B39" s="44">
        <v>10.15</v>
      </c>
    </row>
    <row r="40" spans="1:2" x14ac:dyDescent="0.2">
      <c r="A40" s="43">
        <v>31</v>
      </c>
      <c r="B40" s="44">
        <v>10.29</v>
      </c>
    </row>
    <row r="41" spans="1:2" x14ac:dyDescent="0.2">
      <c r="A41" s="43">
        <v>32</v>
      </c>
      <c r="B41" s="44">
        <v>10.44</v>
      </c>
    </row>
    <row r="42" spans="1:2" x14ac:dyDescent="0.2">
      <c r="A42" s="43">
        <v>33</v>
      </c>
      <c r="B42" s="44">
        <v>10.59</v>
      </c>
    </row>
    <row r="43" spans="1:2" x14ac:dyDescent="0.2">
      <c r="A43" s="43">
        <v>34</v>
      </c>
      <c r="B43" s="44">
        <v>10.74</v>
      </c>
    </row>
    <row r="44" spans="1:2" x14ac:dyDescent="0.2">
      <c r="A44" s="43">
        <v>35</v>
      </c>
      <c r="B44" s="44">
        <v>10.89</v>
      </c>
    </row>
    <row r="45" spans="1:2" x14ac:dyDescent="0.2">
      <c r="A45" s="43">
        <v>36</v>
      </c>
      <c r="B45" s="44">
        <v>11.05</v>
      </c>
    </row>
    <row r="46" spans="1:2" x14ac:dyDescent="0.2">
      <c r="A46" s="43">
        <v>37</v>
      </c>
      <c r="B46" s="44">
        <v>11.21</v>
      </c>
    </row>
    <row r="47" spans="1:2" x14ac:dyDescent="0.2">
      <c r="A47" s="43">
        <v>38</v>
      </c>
      <c r="B47" s="44">
        <v>11.37</v>
      </c>
    </row>
    <row r="48" spans="1:2" x14ac:dyDescent="0.2">
      <c r="A48" s="43">
        <v>39</v>
      </c>
      <c r="B48" s="44">
        <v>11.53</v>
      </c>
    </row>
    <row r="49" spans="1:2" x14ac:dyDescent="0.2">
      <c r="A49" s="43">
        <v>40</v>
      </c>
      <c r="B49" s="44">
        <v>11.7</v>
      </c>
    </row>
    <row r="50" spans="1:2" x14ac:dyDescent="0.2">
      <c r="A50" s="43">
        <v>41</v>
      </c>
      <c r="B50" s="44">
        <v>11.87</v>
      </c>
    </row>
    <row r="51" spans="1:2" x14ac:dyDescent="0.2">
      <c r="A51" s="43">
        <v>42</v>
      </c>
      <c r="B51" s="44">
        <v>12.04</v>
      </c>
    </row>
    <row r="52" spans="1:2" x14ac:dyDescent="0.2">
      <c r="A52" s="43">
        <v>43</v>
      </c>
      <c r="B52" s="44">
        <v>12.22</v>
      </c>
    </row>
    <row r="53" spans="1:2" x14ac:dyDescent="0.2">
      <c r="A53" s="43">
        <v>44</v>
      </c>
      <c r="B53" s="44">
        <v>12.4</v>
      </c>
    </row>
    <row r="54" spans="1:2" x14ac:dyDescent="0.2">
      <c r="A54" s="43">
        <v>45</v>
      </c>
      <c r="B54" s="44">
        <v>12.58</v>
      </c>
    </row>
    <row r="55" spans="1:2" x14ac:dyDescent="0.2">
      <c r="A55" s="43">
        <v>46</v>
      </c>
      <c r="B55" s="44">
        <v>12.77</v>
      </c>
    </row>
    <row r="56" spans="1:2" x14ac:dyDescent="0.2">
      <c r="A56" s="43">
        <v>47</v>
      </c>
      <c r="B56" s="44">
        <v>12.96</v>
      </c>
    </row>
    <row r="57" spans="1:2" x14ac:dyDescent="0.2">
      <c r="A57" s="43">
        <v>48</v>
      </c>
      <c r="B57" s="44">
        <v>13.16</v>
      </c>
    </row>
    <row r="58" spans="1:2" x14ac:dyDescent="0.2">
      <c r="A58" s="43">
        <v>49</v>
      </c>
      <c r="B58" s="44">
        <v>13.36</v>
      </c>
    </row>
    <row r="59" spans="1:2" x14ac:dyDescent="0.2">
      <c r="A59" s="43">
        <v>50</v>
      </c>
      <c r="B59" s="44">
        <v>13.56</v>
      </c>
    </row>
    <row r="60" spans="1:2" x14ac:dyDescent="0.2">
      <c r="A60" s="43">
        <v>51</v>
      </c>
      <c r="B60" s="44">
        <v>13.77</v>
      </c>
    </row>
    <row r="61" spans="1:2" x14ac:dyDescent="0.2">
      <c r="A61" s="43">
        <v>52</v>
      </c>
      <c r="B61" s="44">
        <v>13.98</v>
      </c>
    </row>
    <row r="62" spans="1:2" x14ac:dyDescent="0.2">
      <c r="A62" s="43">
        <v>53</v>
      </c>
      <c r="B62" s="44">
        <v>14.2</v>
      </c>
    </row>
    <row r="63" spans="1:2" x14ac:dyDescent="0.2">
      <c r="A63" s="43">
        <v>54</v>
      </c>
      <c r="B63" s="44">
        <v>14.43</v>
      </c>
    </row>
    <row r="64" spans="1:2" x14ac:dyDescent="0.2">
      <c r="A64" s="43">
        <v>55</v>
      </c>
      <c r="B64" s="44">
        <v>14.66</v>
      </c>
    </row>
    <row r="65" spans="1:2" x14ac:dyDescent="0.2">
      <c r="A65" s="43">
        <v>56</v>
      </c>
      <c r="B65" s="44">
        <v>14.89</v>
      </c>
    </row>
    <row r="66" spans="1:2" x14ac:dyDescent="0.2">
      <c r="A66" s="43">
        <v>57</v>
      </c>
      <c r="B66" s="44">
        <v>15.14</v>
      </c>
    </row>
    <row r="67" spans="1:2" x14ac:dyDescent="0.2">
      <c r="A67" s="43">
        <v>58</v>
      </c>
      <c r="B67" s="44">
        <v>15.39</v>
      </c>
    </row>
    <row r="68" spans="1:2" x14ac:dyDescent="0.2">
      <c r="A68" s="43">
        <v>59</v>
      </c>
      <c r="B68" s="44">
        <v>15.65</v>
      </c>
    </row>
    <row r="69" spans="1:2" x14ac:dyDescent="0.2">
      <c r="A69" s="43">
        <v>60</v>
      </c>
      <c r="B69" s="44">
        <v>15.92</v>
      </c>
    </row>
    <row r="70" spans="1:2" x14ac:dyDescent="0.2">
      <c r="A70" s="43">
        <v>61</v>
      </c>
      <c r="B70" s="44">
        <v>16.2</v>
      </c>
    </row>
    <row r="71" spans="1:2" x14ac:dyDescent="0.2">
      <c r="A71" s="43">
        <v>62</v>
      </c>
      <c r="B71" s="44">
        <v>16.489999999999998</v>
      </c>
    </row>
    <row r="72" spans="1:2" x14ac:dyDescent="0.2">
      <c r="A72" s="43">
        <v>63</v>
      </c>
      <c r="B72" s="44">
        <v>16.79</v>
      </c>
    </row>
    <row r="73" spans="1:2" x14ac:dyDescent="0.2">
      <c r="A73" s="43">
        <v>64</v>
      </c>
      <c r="B73" s="44">
        <v>17.11</v>
      </c>
    </row>
    <row r="74" spans="1:2" x14ac:dyDescent="0.2">
      <c r="A74" s="43">
        <v>65</v>
      </c>
      <c r="B74" s="44">
        <v>17.45</v>
      </c>
    </row>
  </sheetData>
  <sheetProtection algorithmName="SHA-512" hashValue="QIwc8NjFK10XzS+KbgoH/5Yk+QY+b9g4nAxiuvxTazxScZa3eu8XUtKzW1jwPIfS8WbiiCXKf2fzB0HGiVubcw==" saltValue="T8QXFCvupkVdjexsuDC7lA==" spinCount="100000" sheet="1" objects="1" scenarios="1"/>
  <conditionalFormatting sqref="A6:A21">
    <cfRule type="expression" dxfId="259" priority="1" stopIfTrue="1">
      <formula>MOD(ROW(),2)=0</formula>
    </cfRule>
    <cfRule type="expression" dxfId="258" priority="2" stopIfTrue="1">
      <formula>MOD(ROW(),2)&lt;&gt;0</formula>
    </cfRule>
  </conditionalFormatting>
  <conditionalFormatting sqref="B6:B21">
    <cfRule type="expression" dxfId="257" priority="3" stopIfTrue="1">
      <formula>MOD(ROW(),2)=0</formula>
    </cfRule>
    <cfRule type="expression" dxfId="256" priority="4" stopIfTrue="1">
      <formula>MOD(ROW(),2)&lt;&gt;0</formula>
    </cfRule>
  </conditionalFormatting>
  <conditionalFormatting sqref="A26:A74">
    <cfRule type="expression" dxfId="255" priority="5" stopIfTrue="1">
      <formula>MOD(ROW(),2)=0</formula>
    </cfRule>
    <cfRule type="expression" dxfId="254" priority="6" stopIfTrue="1">
      <formula>MOD(ROW(),2)&lt;&gt;0</formula>
    </cfRule>
  </conditionalFormatting>
  <conditionalFormatting sqref="B26:B74">
    <cfRule type="expression" dxfId="253" priority="7" stopIfTrue="1">
      <formula>MOD(ROW(),2)=0</formula>
    </cfRule>
    <cfRule type="expression" dxfId="252" priority="8" stopIfTrue="1">
      <formula>MOD(ROW(),2)&lt;&gt;0</formula>
    </cfRule>
  </conditionalFormatting>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CCA3B-D444-4CBF-A1DB-FC2CE31368DD}">
  <sheetPr codeName="Sheet11"/>
  <dimension ref="A1:C68"/>
  <sheetViews>
    <sheetView showGridLines="0" workbookViewId="0">
      <selection activeCell="A6" sqref="A6"/>
    </sheetView>
  </sheetViews>
  <sheetFormatPr defaultRowHeight="12.75" x14ac:dyDescent="0.2"/>
  <cols>
    <col min="1" max="1" width="31.5703125" customWidth="1"/>
    <col min="2" max="3" width="22.5703125" customWidth="1"/>
  </cols>
  <sheetData>
    <row r="1" spans="1:3" s="1" customFormat="1" ht="20.25" x14ac:dyDescent="0.3">
      <c r="A1" s="2" t="s">
        <v>0</v>
      </c>
    </row>
    <row r="2" spans="1:3" s="1" customFormat="1" ht="15.75" x14ac:dyDescent="0.25">
      <c r="A2" s="30" t="s">
        <v>1</v>
      </c>
      <c r="B2" s="3" t="str">
        <f>wb_title</f>
        <v>Police_EW - Consolidated Factor Spreadsheet</v>
      </c>
    </row>
    <row r="3" spans="1:3" s="1" customFormat="1" ht="15.75" x14ac:dyDescent="0.25">
      <c r="A3" s="30" t="s">
        <v>2</v>
      </c>
      <c r="B3" s="3" t="str">
        <f>TABLE_FACTOR_TYPE_1 &amp; " - x-" &amp; TABLE_SERIES_NUMBER_1</f>
        <v>CETV - x-202</v>
      </c>
    </row>
    <row r="6" spans="1:3" x14ac:dyDescent="0.2">
      <c r="A6" s="40" t="s">
        <v>472</v>
      </c>
      <c r="B6" s="48" t="s">
        <v>473</v>
      </c>
      <c r="C6" s="48"/>
    </row>
    <row r="7" spans="1:3" x14ac:dyDescent="0.2">
      <c r="A7" s="40" t="s">
        <v>474</v>
      </c>
      <c r="B7" s="48" t="s">
        <v>31</v>
      </c>
      <c r="C7" s="48"/>
    </row>
    <row r="8" spans="1:3" x14ac:dyDescent="0.2">
      <c r="A8" s="40" t="s">
        <v>137</v>
      </c>
      <c r="B8" s="48">
        <v>1987</v>
      </c>
      <c r="C8" s="48"/>
    </row>
    <row r="9" spans="1:3" x14ac:dyDescent="0.2">
      <c r="A9" s="40" t="s">
        <v>138</v>
      </c>
      <c r="B9" s="48" t="s">
        <v>150</v>
      </c>
      <c r="C9" s="48"/>
    </row>
    <row r="10" spans="1:3" ht="25.5" x14ac:dyDescent="0.2">
      <c r="A10" s="40" t="s">
        <v>6</v>
      </c>
      <c r="B10" s="48" t="s">
        <v>157</v>
      </c>
      <c r="C10" s="48"/>
    </row>
    <row r="11" spans="1:3" x14ac:dyDescent="0.2">
      <c r="A11" s="40" t="s">
        <v>139</v>
      </c>
      <c r="B11" s="48" t="s">
        <v>161</v>
      </c>
      <c r="C11" s="48"/>
    </row>
    <row r="12" spans="1:3" x14ac:dyDescent="0.2">
      <c r="A12" s="40" t="s">
        <v>140</v>
      </c>
      <c r="B12" s="48" t="s">
        <v>153</v>
      </c>
      <c r="C12" s="48"/>
    </row>
    <row r="13" spans="1:3" x14ac:dyDescent="0.2">
      <c r="A13" s="40" t="s">
        <v>475</v>
      </c>
      <c r="B13" s="48">
        <v>2</v>
      </c>
      <c r="C13" s="48"/>
    </row>
    <row r="14" spans="1:3" x14ac:dyDescent="0.2">
      <c r="A14" s="40" t="s">
        <v>142</v>
      </c>
      <c r="B14" s="48">
        <v>202</v>
      </c>
      <c r="C14" s="48"/>
    </row>
    <row r="15" spans="1:3" x14ac:dyDescent="0.2">
      <c r="A15" s="40" t="s">
        <v>476</v>
      </c>
      <c r="B15" s="48" t="s">
        <v>165</v>
      </c>
      <c r="C15" s="48"/>
    </row>
    <row r="16" spans="1:3" ht="25.5" x14ac:dyDescent="0.2">
      <c r="A16" s="40" t="s">
        <v>144</v>
      </c>
      <c r="B16" s="48" t="s">
        <v>166</v>
      </c>
      <c r="C16" s="48"/>
    </row>
    <row r="17" spans="1:3" x14ac:dyDescent="0.2">
      <c r="A17" s="41" t="s">
        <v>477</v>
      </c>
      <c r="B17" s="48"/>
      <c r="C17" s="48"/>
    </row>
    <row r="18" spans="1:3" x14ac:dyDescent="0.2">
      <c r="A18" s="40" t="s">
        <v>146</v>
      </c>
      <c r="B18" s="50">
        <v>45169</v>
      </c>
      <c r="C18" s="50"/>
    </row>
    <row r="19" spans="1:3" x14ac:dyDescent="0.2">
      <c r="A19" s="40" t="s">
        <v>147</v>
      </c>
      <c r="B19" s="50">
        <v>45200</v>
      </c>
      <c r="C19" s="50"/>
    </row>
    <row r="20" spans="1:3" x14ac:dyDescent="0.2">
      <c r="A20" s="40" t="s">
        <v>148</v>
      </c>
      <c r="B20" s="48" t="s">
        <v>156</v>
      </c>
      <c r="C20" s="48"/>
    </row>
    <row r="21" spans="1:3" x14ac:dyDescent="0.2">
      <c r="A21" s="40" t="s">
        <v>478</v>
      </c>
      <c r="B21" s="48" t="s">
        <v>74</v>
      </c>
      <c r="C21" s="48"/>
    </row>
    <row r="23" spans="1:3" x14ac:dyDescent="0.2">
      <c r="A23" s="23" t="str">
        <f>HYPERLINK("#'Factor List'!A1", "Back to Factor List")</f>
        <v>Back to Factor List</v>
      </c>
      <c r="B23" s="23" t="str">
        <f>HYPERLINK("#'Assumptions'!A1", "Assumptions")</f>
        <v>Assumptions</v>
      </c>
    </row>
    <row r="26" spans="1:3" s="61" customFormat="1" ht="25.5" x14ac:dyDescent="0.2">
      <c r="A26" s="60" t="s">
        <v>479</v>
      </c>
      <c r="B26" s="60" t="s">
        <v>480</v>
      </c>
      <c r="C26" s="60" t="s">
        <v>481</v>
      </c>
    </row>
    <row r="27" spans="1:3" x14ac:dyDescent="0.2">
      <c r="A27" s="43">
        <v>18</v>
      </c>
      <c r="B27" s="44">
        <v>11.7</v>
      </c>
      <c r="C27" s="44">
        <v>1.37</v>
      </c>
    </row>
    <row r="28" spans="1:3" x14ac:dyDescent="0.2">
      <c r="A28" s="43">
        <v>19</v>
      </c>
      <c r="B28" s="44">
        <v>11.87</v>
      </c>
      <c r="C28" s="44">
        <v>1.39</v>
      </c>
    </row>
    <row r="29" spans="1:3" x14ac:dyDescent="0.2">
      <c r="A29" s="43">
        <v>20</v>
      </c>
      <c r="B29" s="44">
        <v>12.05</v>
      </c>
      <c r="C29" s="44">
        <v>1.41</v>
      </c>
    </row>
    <row r="30" spans="1:3" x14ac:dyDescent="0.2">
      <c r="A30" s="43">
        <v>21</v>
      </c>
      <c r="B30" s="44">
        <v>12.23</v>
      </c>
      <c r="C30" s="44">
        <v>1.44</v>
      </c>
    </row>
    <row r="31" spans="1:3" x14ac:dyDescent="0.2">
      <c r="A31" s="43">
        <v>22</v>
      </c>
      <c r="B31" s="44">
        <v>12.41</v>
      </c>
      <c r="C31" s="44">
        <v>1.46</v>
      </c>
    </row>
    <row r="32" spans="1:3" x14ac:dyDescent="0.2">
      <c r="A32" s="43">
        <v>23</v>
      </c>
      <c r="B32" s="44">
        <v>12.6</v>
      </c>
      <c r="C32" s="44">
        <v>1.48</v>
      </c>
    </row>
    <row r="33" spans="1:3" x14ac:dyDescent="0.2">
      <c r="A33" s="43">
        <v>24</v>
      </c>
      <c r="B33" s="44">
        <v>12.79</v>
      </c>
      <c r="C33" s="44">
        <v>1.5</v>
      </c>
    </row>
    <row r="34" spans="1:3" x14ac:dyDescent="0.2">
      <c r="A34" s="43">
        <v>25</v>
      </c>
      <c r="B34" s="44">
        <v>12.98</v>
      </c>
      <c r="C34" s="44">
        <v>1.52</v>
      </c>
    </row>
    <row r="35" spans="1:3" x14ac:dyDescent="0.2">
      <c r="A35" s="43">
        <v>26</v>
      </c>
      <c r="B35" s="44">
        <v>13.17</v>
      </c>
      <c r="C35" s="44">
        <v>1.55</v>
      </c>
    </row>
    <row r="36" spans="1:3" x14ac:dyDescent="0.2">
      <c r="A36" s="43">
        <v>27</v>
      </c>
      <c r="B36" s="44">
        <v>13.37</v>
      </c>
      <c r="C36" s="44">
        <v>1.57</v>
      </c>
    </row>
    <row r="37" spans="1:3" x14ac:dyDescent="0.2">
      <c r="A37" s="43">
        <v>28</v>
      </c>
      <c r="B37" s="44">
        <v>13.57</v>
      </c>
      <c r="C37" s="44">
        <v>1.59</v>
      </c>
    </row>
    <row r="38" spans="1:3" x14ac:dyDescent="0.2">
      <c r="A38" s="43">
        <v>29</v>
      </c>
      <c r="B38" s="44">
        <v>13.78</v>
      </c>
      <c r="C38" s="44">
        <v>1.62</v>
      </c>
    </row>
    <row r="39" spans="1:3" x14ac:dyDescent="0.2">
      <c r="A39" s="43">
        <v>30</v>
      </c>
      <c r="B39" s="44">
        <v>13.98</v>
      </c>
      <c r="C39" s="44">
        <v>1.64</v>
      </c>
    </row>
    <row r="40" spans="1:3" x14ac:dyDescent="0.2">
      <c r="A40" s="43">
        <v>31</v>
      </c>
      <c r="B40" s="44">
        <v>14.19</v>
      </c>
      <c r="C40" s="44">
        <v>1.66</v>
      </c>
    </row>
    <row r="41" spans="1:3" x14ac:dyDescent="0.2">
      <c r="A41" s="43">
        <v>32</v>
      </c>
      <c r="B41" s="44">
        <v>14.41</v>
      </c>
      <c r="C41" s="44">
        <v>1.68</v>
      </c>
    </row>
    <row r="42" spans="1:3" x14ac:dyDescent="0.2">
      <c r="A42" s="43">
        <v>33</v>
      </c>
      <c r="B42" s="44">
        <v>14.63</v>
      </c>
      <c r="C42" s="44">
        <v>1.71</v>
      </c>
    </row>
    <row r="43" spans="1:3" x14ac:dyDescent="0.2">
      <c r="A43" s="43">
        <v>34</v>
      </c>
      <c r="B43" s="44">
        <v>14.85</v>
      </c>
      <c r="C43" s="44">
        <v>1.73</v>
      </c>
    </row>
    <row r="44" spans="1:3" x14ac:dyDescent="0.2">
      <c r="A44" s="43">
        <v>35</v>
      </c>
      <c r="B44" s="44">
        <v>15.07</v>
      </c>
      <c r="C44" s="44">
        <v>1.75</v>
      </c>
    </row>
    <row r="45" spans="1:3" x14ac:dyDescent="0.2">
      <c r="A45" s="43">
        <v>36</v>
      </c>
      <c r="B45" s="44">
        <v>15.3</v>
      </c>
      <c r="C45" s="44">
        <v>1.77</v>
      </c>
    </row>
    <row r="46" spans="1:3" x14ac:dyDescent="0.2">
      <c r="A46" s="43">
        <v>37</v>
      </c>
      <c r="B46" s="44">
        <v>15.53</v>
      </c>
      <c r="C46" s="44">
        <v>1.79</v>
      </c>
    </row>
    <row r="47" spans="1:3" x14ac:dyDescent="0.2">
      <c r="A47" s="43">
        <v>38</v>
      </c>
      <c r="B47" s="44">
        <v>15.77</v>
      </c>
      <c r="C47" s="44">
        <v>1.81</v>
      </c>
    </row>
    <row r="48" spans="1:3" x14ac:dyDescent="0.2">
      <c r="A48" s="43">
        <v>39</v>
      </c>
      <c r="B48" s="44">
        <v>16.010000000000002</v>
      </c>
      <c r="C48" s="44">
        <v>1.83</v>
      </c>
    </row>
    <row r="49" spans="1:3" x14ac:dyDescent="0.2">
      <c r="A49" s="43">
        <v>40</v>
      </c>
      <c r="B49" s="44">
        <v>16.25</v>
      </c>
      <c r="C49" s="44">
        <v>1.85</v>
      </c>
    </row>
    <row r="50" spans="1:3" x14ac:dyDescent="0.2">
      <c r="A50" s="43">
        <v>41</v>
      </c>
      <c r="B50" s="44">
        <v>16.5</v>
      </c>
      <c r="C50" s="44">
        <v>1.87</v>
      </c>
    </row>
    <row r="51" spans="1:3" x14ac:dyDescent="0.2">
      <c r="A51" s="43">
        <v>42</v>
      </c>
      <c r="B51" s="44">
        <v>16.75</v>
      </c>
      <c r="C51" s="44">
        <v>1.89</v>
      </c>
    </row>
    <row r="52" spans="1:3" x14ac:dyDescent="0.2">
      <c r="A52" s="43">
        <v>43</v>
      </c>
      <c r="B52" s="44">
        <v>17.010000000000002</v>
      </c>
      <c r="C52" s="44">
        <v>1.91</v>
      </c>
    </row>
    <row r="53" spans="1:3" x14ac:dyDescent="0.2">
      <c r="A53" s="43">
        <v>44</v>
      </c>
      <c r="B53" s="44">
        <v>17.27</v>
      </c>
      <c r="C53" s="44">
        <v>1.93</v>
      </c>
    </row>
    <row r="54" spans="1:3" x14ac:dyDescent="0.2">
      <c r="A54" s="43">
        <v>45</v>
      </c>
      <c r="B54" s="44">
        <v>17.54</v>
      </c>
      <c r="C54" s="44">
        <v>1.95</v>
      </c>
    </row>
    <row r="55" spans="1:3" x14ac:dyDescent="0.2">
      <c r="A55" s="43">
        <v>46</v>
      </c>
      <c r="B55" s="44">
        <v>17.809999999999999</v>
      </c>
      <c r="C55" s="44">
        <v>1.97</v>
      </c>
    </row>
    <row r="56" spans="1:3" x14ac:dyDescent="0.2">
      <c r="A56" s="43">
        <v>47</v>
      </c>
      <c r="B56" s="44">
        <v>18.09</v>
      </c>
      <c r="C56" s="44">
        <v>1.98</v>
      </c>
    </row>
    <row r="57" spans="1:3" x14ac:dyDescent="0.2">
      <c r="A57" s="43">
        <v>48</v>
      </c>
      <c r="B57" s="44">
        <v>18.38</v>
      </c>
      <c r="C57" s="44">
        <v>2</v>
      </c>
    </row>
    <row r="58" spans="1:3" x14ac:dyDescent="0.2">
      <c r="A58" s="43">
        <v>49</v>
      </c>
      <c r="B58" s="44">
        <v>18.670000000000002</v>
      </c>
      <c r="C58" s="44">
        <v>2.02</v>
      </c>
    </row>
    <row r="59" spans="1:3" x14ac:dyDescent="0.2">
      <c r="A59" s="43">
        <v>50</v>
      </c>
      <c r="B59" s="44">
        <v>18.96</v>
      </c>
      <c r="C59" s="44">
        <v>2.0299999999999998</v>
      </c>
    </row>
    <row r="60" spans="1:3" x14ac:dyDescent="0.2">
      <c r="A60" s="43">
        <v>51</v>
      </c>
      <c r="B60" s="44">
        <v>19.27</v>
      </c>
      <c r="C60" s="44">
        <v>2.04</v>
      </c>
    </row>
    <row r="61" spans="1:3" x14ac:dyDescent="0.2">
      <c r="A61" s="43">
        <v>52</v>
      </c>
      <c r="B61" s="44">
        <v>19.579999999999998</v>
      </c>
      <c r="C61" s="44">
        <v>2.06</v>
      </c>
    </row>
    <row r="62" spans="1:3" x14ac:dyDescent="0.2">
      <c r="A62" s="43">
        <v>53</v>
      </c>
      <c r="B62" s="44">
        <v>19.89</v>
      </c>
      <c r="C62" s="44">
        <v>2.0699999999999998</v>
      </c>
    </row>
    <row r="63" spans="1:3" x14ac:dyDescent="0.2">
      <c r="A63" s="43">
        <v>54</v>
      </c>
      <c r="B63" s="44">
        <v>20.22</v>
      </c>
      <c r="C63" s="44">
        <v>2.08</v>
      </c>
    </row>
    <row r="64" spans="1:3" x14ac:dyDescent="0.2">
      <c r="A64" s="43">
        <v>55</v>
      </c>
      <c r="B64" s="44">
        <v>20.55</v>
      </c>
      <c r="C64" s="44">
        <v>2.09</v>
      </c>
    </row>
    <row r="65" spans="1:3" x14ac:dyDescent="0.2">
      <c r="A65" s="43">
        <v>56</v>
      </c>
      <c r="B65" s="44">
        <v>20.9</v>
      </c>
      <c r="C65" s="44">
        <v>2.1</v>
      </c>
    </row>
    <row r="66" spans="1:3" x14ac:dyDescent="0.2">
      <c r="A66" s="43">
        <v>57</v>
      </c>
      <c r="B66" s="44">
        <v>21.25</v>
      </c>
      <c r="C66" s="44">
        <v>2.1</v>
      </c>
    </row>
    <row r="67" spans="1:3" x14ac:dyDescent="0.2">
      <c r="A67" s="43">
        <v>58</v>
      </c>
      <c r="B67" s="44">
        <v>21.61</v>
      </c>
      <c r="C67" s="44">
        <v>2.11</v>
      </c>
    </row>
    <row r="68" spans="1:3" x14ac:dyDescent="0.2">
      <c r="A68" s="43">
        <v>59</v>
      </c>
      <c r="B68" s="44">
        <v>21.99</v>
      </c>
      <c r="C68" s="44">
        <v>2.11</v>
      </c>
    </row>
  </sheetData>
  <sheetProtection algorithmName="SHA-512" hashValue="nhTiee2Zyxa1PD40Khwd764yYIwGtk/MxbiPrs3tXPofEx7jO1bX0eSm7VqjXGWXIGT+wBEqHznMMRPJt76nHg==" saltValue="v8jES7Fo1sy7qrbU4WOXkg==" spinCount="100000" sheet="1" objects="1" scenarios="1"/>
  <conditionalFormatting sqref="A6:A21">
    <cfRule type="expression" dxfId="1193" priority="1" stopIfTrue="1">
      <formula>MOD(ROW(),2)=0</formula>
    </cfRule>
    <cfRule type="expression" dxfId="1192" priority="2" stopIfTrue="1">
      <formula>MOD(ROW(),2)&lt;&gt;0</formula>
    </cfRule>
  </conditionalFormatting>
  <conditionalFormatting sqref="B6:C21">
    <cfRule type="expression" dxfId="1191" priority="3" stopIfTrue="1">
      <formula>MOD(ROW(),2)=0</formula>
    </cfRule>
    <cfRule type="expression" dxfId="1190" priority="4" stopIfTrue="1">
      <formula>MOD(ROW(),2)&lt;&gt;0</formula>
    </cfRule>
  </conditionalFormatting>
  <conditionalFormatting sqref="A26:A68">
    <cfRule type="expression" dxfId="1189" priority="5" stopIfTrue="1">
      <formula>MOD(ROW(),2)=0</formula>
    </cfRule>
    <cfRule type="expression" dxfId="1188" priority="6" stopIfTrue="1">
      <formula>MOD(ROW(),2)&lt;&gt;0</formula>
    </cfRule>
  </conditionalFormatting>
  <conditionalFormatting sqref="B26:C68">
    <cfRule type="expression" dxfId="1187" priority="7" stopIfTrue="1">
      <formula>MOD(ROW(),2)=0</formula>
    </cfRule>
    <cfRule type="expression" dxfId="1186" priority="8" stopIfTrue="1">
      <formula>MOD(ROW(),2)&lt;&gt;0</formula>
    </cfRule>
  </conditionalFormatting>
  <pageMargins left="0.7" right="0.7" top="0.75" bottom="0.75" header="0.3" footer="0.3"/>
  <tableParts count="1">
    <tablePart r:id="rId1"/>
  </tablePart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15F8C-7F7D-412B-8CDD-7B3A23F7646E}">
  <sheetPr codeName="Sheet91"/>
  <dimension ref="A1:B75"/>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AA - x-605</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385</v>
      </c>
    </row>
    <row r="10" spans="1:2" x14ac:dyDescent="0.2">
      <c r="A10" s="40" t="s">
        <v>6</v>
      </c>
      <c r="B10" s="48" t="s">
        <v>386</v>
      </c>
    </row>
    <row r="11" spans="1:2" x14ac:dyDescent="0.2">
      <c r="A11" s="40" t="s">
        <v>139</v>
      </c>
      <c r="B11" s="48" t="s">
        <v>176</v>
      </c>
    </row>
    <row r="12" spans="1:2" x14ac:dyDescent="0.2">
      <c r="A12" s="40" t="s">
        <v>140</v>
      </c>
      <c r="B12" s="48" t="s">
        <v>153</v>
      </c>
    </row>
    <row r="13" spans="1:2" x14ac:dyDescent="0.2">
      <c r="A13" s="40" t="s">
        <v>475</v>
      </c>
      <c r="B13" s="48">
        <v>0</v>
      </c>
    </row>
    <row r="14" spans="1:2" x14ac:dyDescent="0.2">
      <c r="A14" s="40" t="s">
        <v>142</v>
      </c>
      <c r="B14" s="48">
        <v>605</v>
      </c>
    </row>
    <row r="15" spans="1:2" x14ac:dyDescent="0.2">
      <c r="A15" s="40" t="s">
        <v>476</v>
      </c>
      <c r="B15" s="48">
        <v>605</v>
      </c>
    </row>
    <row r="16" spans="1:2" x14ac:dyDescent="0.2">
      <c r="A16" s="40" t="s">
        <v>144</v>
      </c>
      <c r="B16" s="48" t="s">
        <v>396</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ht="25.5" x14ac:dyDescent="0.2">
      <c r="A26" s="60" t="s">
        <v>479</v>
      </c>
      <c r="B26" s="60" t="s">
        <v>518</v>
      </c>
    </row>
    <row r="27" spans="1:2" x14ac:dyDescent="0.2">
      <c r="A27" s="43">
        <v>18</v>
      </c>
      <c r="B27" s="44">
        <v>8.15</v>
      </c>
    </row>
    <row r="28" spans="1:2" x14ac:dyDescent="0.2">
      <c r="A28" s="43">
        <v>19</v>
      </c>
      <c r="B28" s="44">
        <v>8.27</v>
      </c>
    </row>
    <row r="29" spans="1:2" x14ac:dyDescent="0.2">
      <c r="A29" s="43">
        <v>20</v>
      </c>
      <c r="B29" s="44">
        <v>8.3800000000000008</v>
      </c>
    </row>
    <row r="30" spans="1:2" x14ac:dyDescent="0.2">
      <c r="A30" s="43">
        <v>21</v>
      </c>
      <c r="B30" s="44">
        <v>8.5</v>
      </c>
    </row>
    <row r="31" spans="1:2" x14ac:dyDescent="0.2">
      <c r="A31" s="43">
        <v>22</v>
      </c>
      <c r="B31" s="44">
        <v>8.6199999999999992</v>
      </c>
    </row>
    <row r="32" spans="1:2" x14ac:dyDescent="0.2">
      <c r="A32" s="43">
        <v>23</v>
      </c>
      <c r="B32" s="44">
        <v>8.74</v>
      </c>
    </row>
    <row r="33" spans="1:2" x14ac:dyDescent="0.2">
      <c r="A33" s="43">
        <v>24</v>
      </c>
      <c r="B33" s="44">
        <v>8.86</v>
      </c>
    </row>
    <row r="34" spans="1:2" x14ac:dyDescent="0.2">
      <c r="A34" s="43">
        <v>25</v>
      </c>
      <c r="B34" s="44">
        <v>8.99</v>
      </c>
    </row>
    <row r="35" spans="1:2" x14ac:dyDescent="0.2">
      <c r="A35" s="43">
        <v>26</v>
      </c>
      <c r="B35" s="44">
        <v>9.11</v>
      </c>
    </row>
    <row r="36" spans="1:2" x14ac:dyDescent="0.2">
      <c r="A36" s="43">
        <v>27</v>
      </c>
      <c r="B36" s="44">
        <v>9.24</v>
      </c>
    </row>
    <row r="37" spans="1:2" x14ac:dyDescent="0.2">
      <c r="A37" s="43">
        <v>28</v>
      </c>
      <c r="B37" s="44">
        <v>9.3699999999999992</v>
      </c>
    </row>
    <row r="38" spans="1:2" x14ac:dyDescent="0.2">
      <c r="A38" s="43">
        <v>29</v>
      </c>
      <c r="B38" s="44">
        <v>9.5</v>
      </c>
    </row>
    <row r="39" spans="1:2" x14ac:dyDescent="0.2">
      <c r="A39" s="43">
        <v>30</v>
      </c>
      <c r="B39" s="44">
        <v>9.6300000000000008</v>
      </c>
    </row>
    <row r="40" spans="1:2" x14ac:dyDescent="0.2">
      <c r="A40" s="43">
        <v>31</v>
      </c>
      <c r="B40" s="44">
        <v>9.77</v>
      </c>
    </row>
    <row r="41" spans="1:2" x14ac:dyDescent="0.2">
      <c r="A41" s="43">
        <v>32</v>
      </c>
      <c r="B41" s="44">
        <v>9.91</v>
      </c>
    </row>
    <row r="42" spans="1:2" x14ac:dyDescent="0.2">
      <c r="A42" s="43">
        <v>33</v>
      </c>
      <c r="B42" s="44">
        <v>10.050000000000001</v>
      </c>
    </row>
    <row r="43" spans="1:2" x14ac:dyDescent="0.2">
      <c r="A43" s="43">
        <v>34</v>
      </c>
      <c r="B43" s="44">
        <v>10.19</v>
      </c>
    </row>
    <row r="44" spans="1:2" x14ac:dyDescent="0.2">
      <c r="A44" s="43">
        <v>35</v>
      </c>
      <c r="B44" s="44">
        <v>10.33</v>
      </c>
    </row>
    <row r="45" spans="1:2" x14ac:dyDescent="0.2">
      <c r="A45" s="43">
        <v>36</v>
      </c>
      <c r="B45" s="44">
        <v>10.48</v>
      </c>
    </row>
    <row r="46" spans="1:2" x14ac:dyDescent="0.2">
      <c r="A46" s="43">
        <v>37</v>
      </c>
      <c r="B46" s="44">
        <v>10.63</v>
      </c>
    </row>
    <row r="47" spans="1:2" x14ac:dyDescent="0.2">
      <c r="A47" s="43">
        <v>38</v>
      </c>
      <c r="B47" s="44">
        <v>10.78</v>
      </c>
    </row>
    <row r="48" spans="1:2" x14ac:dyDescent="0.2">
      <c r="A48" s="43">
        <v>39</v>
      </c>
      <c r="B48" s="44">
        <v>10.93</v>
      </c>
    </row>
    <row r="49" spans="1:2" x14ac:dyDescent="0.2">
      <c r="A49" s="43">
        <v>40</v>
      </c>
      <c r="B49" s="44">
        <v>11.09</v>
      </c>
    </row>
    <row r="50" spans="1:2" x14ac:dyDescent="0.2">
      <c r="A50" s="43">
        <v>41</v>
      </c>
      <c r="B50" s="44">
        <v>11.25</v>
      </c>
    </row>
    <row r="51" spans="1:2" x14ac:dyDescent="0.2">
      <c r="A51" s="43">
        <v>42</v>
      </c>
      <c r="B51" s="44">
        <v>11.41</v>
      </c>
    </row>
    <row r="52" spans="1:2" x14ac:dyDescent="0.2">
      <c r="A52" s="43">
        <v>43</v>
      </c>
      <c r="B52" s="44">
        <v>11.58</v>
      </c>
    </row>
    <row r="53" spans="1:2" x14ac:dyDescent="0.2">
      <c r="A53" s="43">
        <v>44</v>
      </c>
      <c r="B53" s="44">
        <v>11.75</v>
      </c>
    </row>
    <row r="54" spans="1:2" x14ac:dyDescent="0.2">
      <c r="A54" s="43">
        <v>45</v>
      </c>
      <c r="B54" s="44">
        <v>11.92</v>
      </c>
    </row>
    <row r="55" spans="1:2" x14ac:dyDescent="0.2">
      <c r="A55" s="43">
        <v>46</v>
      </c>
      <c r="B55" s="44">
        <v>12.09</v>
      </c>
    </row>
    <row r="56" spans="1:2" x14ac:dyDescent="0.2">
      <c r="A56" s="43">
        <v>47</v>
      </c>
      <c r="B56" s="44">
        <v>12.27</v>
      </c>
    </row>
    <row r="57" spans="1:2" x14ac:dyDescent="0.2">
      <c r="A57" s="43">
        <v>48</v>
      </c>
      <c r="B57" s="44">
        <v>12.46</v>
      </c>
    </row>
    <row r="58" spans="1:2" x14ac:dyDescent="0.2">
      <c r="A58" s="43">
        <v>49</v>
      </c>
      <c r="B58" s="44">
        <v>12.64</v>
      </c>
    </row>
    <row r="59" spans="1:2" x14ac:dyDescent="0.2">
      <c r="A59" s="43">
        <v>50</v>
      </c>
      <c r="B59" s="44">
        <v>12.83</v>
      </c>
    </row>
    <row r="60" spans="1:2" x14ac:dyDescent="0.2">
      <c r="A60" s="43">
        <v>51</v>
      </c>
      <c r="B60" s="44">
        <v>13.03</v>
      </c>
    </row>
    <row r="61" spans="1:2" x14ac:dyDescent="0.2">
      <c r="A61" s="43">
        <v>52</v>
      </c>
      <c r="B61" s="44">
        <v>13.23</v>
      </c>
    </row>
    <row r="62" spans="1:2" x14ac:dyDescent="0.2">
      <c r="A62" s="43">
        <v>53</v>
      </c>
      <c r="B62" s="44">
        <v>13.43</v>
      </c>
    </row>
    <row r="63" spans="1:2" x14ac:dyDescent="0.2">
      <c r="A63" s="43">
        <v>54</v>
      </c>
      <c r="B63" s="44">
        <v>13.64</v>
      </c>
    </row>
    <row r="64" spans="1:2" x14ac:dyDescent="0.2">
      <c r="A64" s="43">
        <v>55</v>
      </c>
      <c r="B64" s="44">
        <v>13.86</v>
      </c>
    </row>
    <row r="65" spans="1:2" x14ac:dyDescent="0.2">
      <c r="A65" s="43">
        <v>56</v>
      </c>
      <c r="B65" s="44">
        <v>14.08</v>
      </c>
    </row>
    <row r="66" spans="1:2" x14ac:dyDescent="0.2">
      <c r="A66" s="43">
        <v>57</v>
      </c>
      <c r="B66" s="44">
        <v>14.31</v>
      </c>
    </row>
    <row r="67" spans="1:2" x14ac:dyDescent="0.2">
      <c r="A67" s="43">
        <v>58</v>
      </c>
      <c r="B67" s="44">
        <v>14.54</v>
      </c>
    </row>
    <row r="68" spans="1:2" x14ac:dyDescent="0.2">
      <c r="A68" s="43">
        <v>59</v>
      </c>
      <c r="B68" s="44">
        <v>14.79</v>
      </c>
    </row>
    <row r="69" spans="1:2" x14ac:dyDescent="0.2">
      <c r="A69" s="43">
        <v>60</v>
      </c>
      <c r="B69" s="44">
        <v>15.04</v>
      </c>
    </row>
    <row r="70" spans="1:2" x14ac:dyDescent="0.2">
      <c r="A70" s="43">
        <v>61</v>
      </c>
      <c r="B70" s="44">
        <v>15.3</v>
      </c>
    </row>
    <row r="71" spans="1:2" x14ac:dyDescent="0.2">
      <c r="A71" s="43">
        <v>62</v>
      </c>
      <c r="B71" s="44">
        <v>15.57</v>
      </c>
    </row>
    <row r="72" spans="1:2" x14ac:dyDescent="0.2">
      <c r="A72" s="43">
        <v>63</v>
      </c>
      <c r="B72" s="44">
        <v>15.86</v>
      </c>
    </row>
    <row r="73" spans="1:2" x14ac:dyDescent="0.2">
      <c r="A73" s="43">
        <v>64</v>
      </c>
      <c r="B73" s="44">
        <v>16.16</v>
      </c>
    </row>
    <row r="74" spans="1:2" x14ac:dyDescent="0.2">
      <c r="A74" s="43">
        <v>65</v>
      </c>
      <c r="B74" s="44">
        <v>16.47</v>
      </c>
    </row>
    <row r="75" spans="1:2" x14ac:dyDescent="0.2">
      <c r="A75" s="43">
        <v>66</v>
      </c>
      <c r="B75" s="44">
        <v>16.809999999999999</v>
      </c>
    </row>
  </sheetData>
  <sheetProtection algorithmName="SHA-512" hashValue="CznziMEJAuv6IMhffnG74Xq9VJ9vyOlNzXRF2VaxOASHVKrVAH3VGbYBpddk5lspYoGcUDHVU5pJWlc0DW4IlA==" saltValue="6Snvdv/mu1BbsZUPB8cqgw==" spinCount="100000" sheet="1" objects="1" scenarios="1"/>
  <conditionalFormatting sqref="A6:A21">
    <cfRule type="expression" dxfId="249" priority="1" stopIfTrue="1">
      <formula>MOD(ROW(),2)=0</formula>
    </cfRule>
    <cfRule type="expression" dxfId="248" priority="2" stopIfTrue="1">
      <formula>MOD(ROW(),2)&lt;&gt;0</formula>
    </cfRule>
  </conditionalFormatting>
  <conditionalFormatting sqref="B6:B21">
    <cfRule type="expression" dxfId="247" priority="3" stopIfTrue="1">
      <formula>MOD(ROW(),2)=0</formula>
    </cfRule>
    <cfRule type="expression" dxfId="246" priority="4" stopIfTrue="1">
      <formula>MOD(ROW(),2)&lt;&gt;0</formula>
    </cfRule>
  </conditionalFormatting>
  <conditionalFormatting sqref="A26:A75">
    <cfRule type="expression" dxfId="245" priority="5" stopIfTrue="1">
      <formula>MOD(ROW(),2)=0</formula>
    </cfRule>
    <cfRule type="expression" dxfId="244" priority="6" stopIfTrue="1">
      <formula>MOD(ROW(),2)&lt;&gt;0</formula>
    </cfRule>
  </conditionalFormatting>
  <conditionalFormatting sqref="B26:B75">
    <cfRule type="expression" dxfId="243" priority="7" stopIfTrue="1">
      <formula>MOD(ROW(),2)=0</formula>
    </cfRule>
    <cfRule type="expression" dxfId="242" priority="8" stopIfTrue="1">
      <formula>MOD(ROW(),2)&lt;&gt;0</formula>
    </cfRule>
  </conditionalFormatting>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C462B-64CF-4F6A-AC10-8FC4789AAE79}">
  <sheetPr codeName="Sheet92"/>
  <dimension ref="A1:B76"/>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AA - x-606</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385</v>
      </c>
    </row>
    <row r="10" spans="1:2" x14ac:dyDescent="0.2">
      <c r="A10" s="40" t="s">
        <v>6</v>
      </c>
      <c r="B10" s="48" t="s">
        <v>386</v>
      </c>
    </row>
    <row r="11" spans="1:2" x14ac:dyDescent="0.2">
      <c r="A11" s="40" t="s">
        <v>139</v>
      </c>
      <c r="B11" s="48" t="s">
        <v>176</v>
      </c>
    </row>
    <row r="12" spans="1:2" x14ac:dyDescent="0.2">
      <c r="A12" s="40" t="s">
        <v>140</v>
      </c>
      <c r="B12" s="48" t="s">
        <v>153</v>
      </c>
    </row>
    <row r="13" spans="1:2" x14ac:dyDescent="0.2">
      <c r="A13" s="40" t="s">
        <v>475</v>
      </c>
      <c r="B13" s="48">
        <v>0</v>
      </c>
    </row>
    <row r="14" spans="1:2" x14ac:dyDescent="0.2">
      <c r="A14" s="40" t="s">
        <v>142</v>
      </c>
      <c r="B14" s="48">
        <v>606</v>
      </c>
    </row>
    <row r="15" spans="1:2" x14ac:dyDescent="0.2">
      <c r="A15" s="40" t="s">
        <v>476</v>
      </c>
      <c r="B15" s="48">
        <v>606</v>
      </c>
    </row>
    <row r="16" spans="1:2" x14ac:dyDescent="0.2">
      <c r="A16" s="40" t="s">
        <v>144</v>
      </c>
      <c r="B16" s="48" t="s">
        <v>398</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156</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ht="25.5" x14ac:dyDescent="0.2">
      <c r="A26" s="60" t="s">
        <v>479</v>
      </c>
      <c r="B26" s="60" t="s">
        <v>518</v>
      </c>
    </row>
    <row r="27" spans="1:2" x14ac:dyDescent="0.2">
      <c r="A27" s="43">
        <v>18</v>
      </c>
      <c r="B27" s="44">
        <v>7.74</v>
      </c>
    </row>
    <row r="28" spans="1:2" x14ac:dyDescent="0.2">
      <c r="A28" s="43">
        <v>19</v>
      </c>
      <c r="B28" s="44">
        <v>7.85</v>
      </c>
    </row>
    <row r="29" spans="1:2" x14ac:dyDescent="0.2">
      <c r="A29" s="43">
        <v>20</v>
      </c>
      <c r="B29" s="44">
        <v>7.96</v>
      </c>
    </row>
    <row r="30" spans="1:2" x14ac:dyDescent="0.2">
      <c r="A30" s="43">
        <v>21</v>
      </c>
      <c r="B30" s="44">
        <v>8.07</v>
      </c>
    </row>
    <row r="31" spans="1:2" x14ac:dyDescent="0.2">
      <c r="A31" s="43">
        <v>22</v>
      </c>
      <c r="B31" s="44">
        <v>8.18</v>
      </c>
    </row>
    <row r="32" spans="1:2" x14ac:dyDescent="0.2">
      <c r="A32" s="43">
        <v>23</v>
      </c>
      <c r="B32" s="44">
        <v>8.2899999999999991</v>
      </c>
    </row>
    <row r="33" spans="1:2" x14ac:dyDescent="0.2">
      <c r="A33" s="43">
        <v>24</v>
      </c>
      <c r="B33" s="44">
        <v>8.41</v>
      </c>
    </row>
    <row r="34" spans="1:2" x14ac:dyDescent="0.2">
      <c r="A34" s="43">
        <v>25</v>
      </c>
      <c r="B34" s="44">
        <v>8.52</v>
      </c>
    </row>
    <row r="35" spans="1:2" x14ac:dyDescent="0.2">
      <c r="A35" s="43">
        <v>26</v>
      </c>
      <c r="B35" s="44">
        <v>8.64</v>
      </c>
    </row>
    <row r="36" spans="1:2" x14ac:dyDescent="0.2">
      <c r="A36" s="43">
        <v>27</v>
      </c>
      <c r="B36" s="44">
        <v>8.76</v>
      </c>
    </row>
    <row r="37" spans="1:2" x14ac:dyDescent="0.2">
      <c r="A37" s="43">
        <v>28</v>
      </c>
      <c r="B37" s="44">
        <v>8.8800000000000008</v>
      </c>
    </row>
    <row r="38" spans="1:2" x14ac:dyDescent="0.2">
      <c r="A38" s="43">
        <v>29</v>
      </c>
      <c r="B38" s="44">
        <v>9</v>
      </c>
    </row>
    <row r="39" spans="1:2" x14ac:dyDescent="0.2">
      <c r="A39" s="43">
        <v>30</v>
      </c>
      <c r="B39" s="44">
        <v>9.1300000000000008</v>
      </c>
    </row>
    <row r="40" spans="1:2" x14ac:dyDescent="0.2">
      <c r="A40" s="43">
        <v>31</v>
      </c>
      <c r="B40" s="44">
        <v>9.26</v>
      </c>
    </row>
    <row r="41" spans="1:2" x14ac:dyDescent="0.2">
      <c r="A41" s="43">
        <v>32</v>
      </c>
      <c r="B41" s="44">
        <v>9.39</v>
      </c>
    </row>
    <row r="42" spans="1:2" x14ac:dyDescent="0.2">
      <c r="A42" s="43">
        <v>33</v>
      </c>
      <c r="B42" s="44">
        <v>9.52</v>
      </c>
    </row>
    <row r="43" spans="1:2" x14ac:dyDescent="0.2">
      <c r="A43" s="43">
        <v>34</v>
      </c>
      <c r="B43" s="44">
        <v>9.65</v>
      </c>
    </row>
    <row r="44" spans="1:2" x14ac:dyDescent="0.2">
      <c r="A44" s="43">
        <v>35</v>
      </c>
      <c r="B44" s="44">
        <v>9.7799999999999994</v>
      </c>
    </row>
    <row r="45" spans="1:2" x14ac:dyDescent="0.2">
      <c r="A45" s="43">
        <v>36</v>
      </c>
      <c r="B45" s="44">
        <v>9.92</v>
      </c>
    </row>
    <row r="46" spans="1:2" x14ac:dyDescent="0.2">
      <c r="A46" s="43">
        <v>37</v>
      </c>
      <c r="B46" s="44">
        <v>10.06</v>
      </c>
    </row>
    <row r="47" spans="1:2" x14ac:dyDescent="0.2">
      <c r="A47" s="43">
        <v>38</v>
      </c>
      <c r="B47" s="44">
        <v>10.199999999999999</v>
      </c>
    </row>
    <row r="48" spans="1:2" x14ac:dyDescent="0.2">
      <c r="A48" s="43">
        <v>39</v>
      </c>
      <c r="B48" s="44">
        <v>10.35</v>
      </c>
    </row>
    <row r="49" spans="1:2" x14ac:dyDescent="0.2">
      <c r="A49" s="43">
        <v>40</v>
      </c>
      <c r="B49" s="44">
        <v>10.49</v>
      </c>
    </row>
    <row r="50" spans="1:2" x14ac:dyDescent="0.2">
      <c r="A50" s="43">
        <v>41</v>
      </c>
      <c r="B50" s="44">
        <v>10.64</v>
      </c>
    </row>
    <row r="51" spans="1:2" x14ac:dyDescent="0.2">
      <c r="A51" s="43">
        <v>42</v>
      </c>
      <c r="B51" s="44">
        <v>10.8</v>
      </c>
    </row>
    <row r="52" spans="1:2" x14ac:dyDescent="0.2">
      <c r="A52" s="43">
        <v>43</v>
      </c>
      <c r="B52" s="44">
        <v>10.95</v>
      </c>
    </row>
    <row r="53" spans="1:2" x14ac:dyDescent="0.2">
      <c r="A53" s="43">
        <v>44</v>
      </c>
      <c r="B53" s="44">
        <v>11.11</v>
      </c>
    </row>
    <row r="54" spans="1:2" x14ac:dyDescent="0.2">
      <c r="A54" s="43">
        <v>45</v>
      </c>
      <c r="B54" s="44">
        <v>11.27</v>
      </c>
    </row>
    <row r="55" spans="1:2" x14ac:dyDescent="0.2">
      <c r="A55" s="43">
        <v>46</v>
      </c>
      <c r="B55" s="44">
        <v>11.43</v>
      </c>
    </row>
    <row r="56" spans="1:2" x14ac:dyDescent="0.2">
      <c r="A56" s="43">
        <v>47</v>
      </c>
      <c r="B56" s="44">
        <v>11.6</v>
      </c>
    </row>
    <row r="57" spans="1:2" x14ac:dyDescent="0.2">
      <c r="A57" s="43">
        <v>48</v>
      </c>
      <c r="B57" s="44">
        <v>11.77</v>
      </c>
    </row>
    <row r="58" spans="1:2" x14ac:dyDescent="0.2">
      <c r="A58" s="43">
        <v>49</v>
      </c>
      <c r="B58" s="44">
        <v>11.95</v>
      </c>
    </row>
    <row r="59" spans="1:2" x14ac:dyDescent="0.2">
      <c r="A59" s="43">
        <v>50</v>
      </c>
      <c r="B59" s="44">
        <v>12.12</v>
      </c>
    </row>
    <row r="60" spans="1:2" x14ac:dyDescent="0.2">
      <c r="A60" s="43">
        <v>51</v>
      </c>
      <c r="B60" s="44">
        <v>12.31</v>
      </c>
    </row>
    <row r="61" spans="1:2" x14ac:dyDescent="0.2">
      <c r="A61" s="43">
        <v>52</v>
      </c>
      <c r="B61" s="44">
        <v>12.49</v>
      </c>
    </row>
    <row r="62" spans="1:2" x14ac:dyDescent="0.2">
      <c r="A62" s="43">
        <v>53</v>
      </c>
      <c r="B62" s="44">
        <v>12.68</v>
      </c>
    </row>
    <row r="63" spans="1:2" x14ac:dyDescent="0.2">
      <c r="A63" s="43">
        <v>54</v>
      </c>
      <c r="B63" s="44">
        <v>12.88</v>
      </c>
    </row>
    <row r="64" spans="1:2" x14ac:dyDescent="0.2">
      <c r="A64" s="43">
        <v>55</v>
      </c>
      <c r="B64" s="44">
        <v>13.08</v>
      </c>
    </row>
    <row r="65" spans="1:2" x14ac:dyDescent="0.2">
      <c r="A65" s="43">
        <v>56</v>
      </c>
      <c r="B65" s="44">
        <v>13.29</v>
      </c>
    </row>
    <row r="66" spans="1:2" x14ac:dyDescent="0.2">
      <c r="A66" s="43">
        <v>57</v>
      </c>
      <c r="B66" s="44">
        <v>13.5</v>
      </c>
    </row>
    <row r="67" spans="1:2" x14ac:dyDescent="0.2">
      <c r="A67" s="43">
        <v>58</v>
      </c>
      <c r="B67" s="44">
        <v>13.72</v>
      </c>
    </row>
    <row r="68" spans="1:2" x14ac:dyDescent="0.2">
      <c r="A68" s="43">
        <v>59</v>
      </c>
      <c r="B68" s="44">
        <v>13.95</v>
      </c>
    </row>
    <row r="69" spans="1:2" x14ac:dyDescent="0.2">
      <c r="A69" s="43">
        <v>60</v>
      </c>
      <c r="B69" s="44">
        <v>14.18</v>
      </c>
    </row>
    <row r="70" spans="1:2" x14ac:dyDescent="0.2">
      <c r="A70" s="43">
        <v>61</v>
      </c>
      <c r="B70" s="44">
        <v>14.42</v>
      </c>
    </row>
    <row r="71" spans="1:2" x14ac:dyDescent="0.2">
      <c r="A71" s="43">
        <v>62</v>
      </c>
      <c r="B71" s="44">
        <v>14.68</v>
      </c>
    </row>
    <row r="72" spans="1:2" x14ac:dyDescent="0.2">
      <c r="A72" s="43">
        <v>63</v>
      </c>
      <c r="B72" s="44">
        <v>14.95</v>
      </c>
    </row>
    <row r="73" spans="1:2" x14ac:dyDescent="0.2">
      <c r="A73" s="43">
        <v>64</v>
      </c>
      <c r="B73" s="44">
        <v>15.23</v>
      </c>
    </row>
    <row r="74" spans="1:2" x14ac:dyDescent="0.2">
      <c r="A74" s="43">
        <v>65</v>
      </c>
      <c r="B74" s="44">
        <v>15.52</v>
      </c>
    </row>
    <row r="75" spans="1:2" x14ac:dyDescent="0.2">
      <c r="A75" s="43">
        <v>66</v>
      </c>
      <c r="B75" s="44">
        <v>15.83</v>
      </c>
    </row>
    <row r="76" spans="1:2" x14ac:dyDescent="0.2">
      <c r="A76" s="43">
        <v>67</v>
      </c>
      <c r="B76" s="44">
        <v>16.16</v>
      </c>
    </row>
  </sheetData>
  <sheetProtection algorithmName="SHA-512" hashValue="yVfm60/LX9kDtWfoq6fB81XLuwzwQBzH/8yiEynuoo0LUFZM8TvP3jUKFBiaChu1/EgReinoANXxF8MpKeu4JA==" saltValue="BNDZBB/+cDiUDZ8U4GWUlQ==" spinCount="100000" sheet="1" objects="1" scenarios="1"/>
  <conditionalFormatting sqref="A6:A21">
    <cfRule type="expression" dxfId="239" priority="1" stopIfTrue="1">
      <formula>MOD(ROW(),2)=0</formula>
    </cfRule>
    <cfRule type="expression" dxfId="238" priority="2" stopIfTrue="1">
      <formula>MOD(ROW(),2)&lt;&gt;0</formula>
    </cfRule>
  </conditionalFormatting>
  <conditionalFormatting sqref="B6:B21">
    <cfRule type="expression" dxfId="237" priority="3" stopIfTrue="1">
      <formula>MOD(ROW(),2)=0</formula>
    </cfRule>
    <cfRule type="expression" dxfId="236" priority="4" stopIfTrue="1">
      <formula>MOD(ROW(),2)&lt;&gt;0</formula>
    </cfRule>
  </conditionalFormatting>
  <conditionalFormatting sqref="A26:A76">
    <cfRule type="expression" dxfId="235" priority="5" stopIfTrue="1">
      <formula>MOD(ROW(),2)=0</formula>
    </cfRule>
    <cfRule type="expression" dxfId="234" priority="6" stopIfTrue="1">
      <formula>MOD(ROW(),2)&lt;&gt;0</formula>
    </cfRule>
  </conditionalFormatting>
  <conditionalFormatting sqref="B26:B76">
    <cfRule type="expression" dxfId="233" priority="7" stopIfTrue="1">
      <formula>MOD(ROW(),2)=0</formula>
    </cfRule>
    <cfRule type="expression" dxfId="232" priority="8" stopIfTrue="1">
      <formula>MOD(ROW(),2)&lt;&gt;0</formula>
    </cfRule>
  </conditionalFormatting>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8ED1B-1F9F-4EDE-B89D-000C1C9D3C39}">
  <sheetPr codeName="Sheet93"/>
  <dimension ref="A1:S38"/>
  <sheetViews>
    <sheetView showGridLines="0" workbookViewId="0">
      <selection activeCell="A6" sqref="A6"/>
    </sheetView>
  </sheetViews>
  <sheetFormatPr defaultRowHeight="12.75" x14ac:dyDescent="0.2"/>
  <cols>
    <col min="1" max="1" width="31.5703125" customWidth="1"/>
    <col min="2" max="19"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x-607</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385</v>
      </c>
      <c r="C9" s="48"/>
      <c r="D9" s="48"/>
      <c r="E9" s="48"/>
      <c r="F9" s="48"/>
      <c r="G9" s="48"/>
      <c r="H9" s="48"/>
      <c r="I9" s="48"/>
      <c r="J9" s="48"/>
      <c r="K9" s="48"/>
      <c r="L9" s="48"/>
      <c r="M9" s="48"/>
    </row>
    <row r="10" spans="1:13" x14ac:dyDescent="0.2">
      <c r="A10" s="40" t="s">
        <v>6</v>
      </c>
      <c r="B10" s="48" t="s">
        <v>399</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287</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607</v>
      </c>
      <c r="C14" s="48"/>
      <c r="D14" s="48"/>
      <c r="E14" s="48"/>
      <c r="F14" s="48"/>
      <c r="G14" s="48"/>
      <c r="H14" s="48"/>
      <c r="I14" s="48"/>
      <c r="J14" s="48"/>
      <c r="K14" s="48"/>
      <c r="L14" s="48"/>
      <c r="M14" s="48"/>
    </row>
    <row r="15" spans="1:13" x14ac:dyDescent="0.2">
      <c r="A15" s="40" t="s">
        <v>476</v>
      </c>
      <c r="B15" s="48">
        <v>607</v>
      </c>
      <c r="C15" s="48"/>
      <c r="D15" s="48"/>
      <c r="E15" s="48"/>
      <c r="F15" s="48"/>
      <c r="G15" s="48"/>
      <c r="H15" s="48"/>
      <c r="I15" s="48"/>
      <c r="J15" s="48"/>
      <c r="K15" s="48"/>
      <c r="L15" s="48"/>
      <c r="M15" s="48"/>
    </row>
    <row r="16" spans="1:13" x14ac:dyDescent="0.2">
      <c r="A16" s="40" t="s">
        <v>144</v>
      </c>
      <c r="B16" s="48" t="s">
        <v>401</v>
      </c>
      <c r="C16" s="48"/>
      <c r="D16" s="48"/>
      <c r="E16" s="48"/>
      <c r="F16" s="48"/>
      <c r="G16" s="48"/>
      <c r="H16" s="48"/>
      <c r="I16" s="48"/>
      <c r="J16" s="48"/>
      <c r="K16" s="48"/>
      <c r="L16" s="48"/>
      <c r="M16" s="48"/>
    </row>
    <row r="17" spans="1:19" x14ac:dyDescent="0.2">
      <c r="A17" s="41" t="s">
        <v>477</v>
      </c>
      <c r="B17" s="48"/>
      <c r="C17" s="48"/>
      <c r="D17" s="48"/>
      <c r="E17" s="48"/>
      <c r="F17" s="48"/>
      <c r="G17" s="48"/>
      <c r="H17" s="48"/>
      <c r="I17" s="48"/>
      <c r="J17" s="48"/>
      <c r="K17" s="48"/>
      <c r="L17" s="48"/>
      <c r="M17" s="48"/>
    </row>
    <row r="18" spans="1:19" x14ac:dyDescent="0.2">
      <c r="A18" s="40" t="s">
        <v>146</v>
      </c>
      <c r="B18" s="50">
        <v>45135</v>
      </c>
      <c r="C18" s="50"/>
      <c r="D18" s="50"/>
      <c r="E18" s="50"/>
      <c r="F18" s="50"/>
      <c r="G18" s="50"/>
      <c r="H18" s="50"/>
      <c r="I18" s="50"/>
      <c r="J18" s="50"/>
      <c r="K18" s="50"/>
      <c r="L18" s="50"/>
      <c r="M18" s="50"/>
    </row>
    <row r="19" spans="1:19" x14ac:dyDescent="0.2">
      <c r="A19" s="40" t="s">
        <v>147</v>
      </c>
      <c r="B19" s="50">
        <v>45135</v>
      </c>
      <c r="C19" s="50"/>
      <c r="D19" s="50"/>
      <c r="E19" s="50"/>
      <c r="F19" s="50"/>
      <c r="G19" s="50"/>
      <c r="H19" s="50"/>
      <c r="I19" s="50"/>
      <c r="J19" s="50"/>
      <c r="K19" s="50"/>
      <c r="L19" s="50"/>
      <c r="M19" s="50"/>
    </row>
    <row r="20" spans="1:19" x14ac:dyDescent="0.2">
      <c r="A20" s="40" t="s">
        <v>148</v>
      </c>
      <c r="B20" s="48" t="s">
        <v>156</v>
      </c>
      <c r="C20" s="48"/>
      <c r="D20" s="48"/>
      <c r="E20" s="48"/>
      <c r="F20" s="48"/>
      <c r="G20" s="48"/>
      <c r="H20" s="48"/>
      <c r="I20" s="48"/>
      <c r="J20" s="48"/>
      <c r="K20" s="48"/>
      <c r="L20" s="48"/>
      <c r="M20" s="48"/>
    </row>
    <row r="21" spans="1:19" x14ac:dyDescent="0.2">
      <c r="A21" s="40" t="s">
        <v>478</v>
      </c>
      <c r="B21" s="48" t="s">
        <v>74</v>
      </c>
      <c r="C21" s="48"/>
      <c r="D21" s="48"/>
      <c r="E21" s="48"/>
      <c r="F21" s="48"/>
      <c r="G21" s="48"/>
      <c r="H21" s="48"/>
      <c r="I21" s="48"/>
      <c r="J21" s="48"/>
      <c r="K21" s="48"/>
      <c r="L21" s="48"/>
      <c r="M21" s="48"/>
    </row>
    <row r="23" spans="1:19" x14ac:dyDescent="0.2">
      <c r="A23" s="23" t="str">
        <f>HYPERLINK("#'Factor List'!A1", "Back to Factor List")</f>
        <v>Back to Factor List</v>
      </c>
      <c r="B23" s="23" t="str">
        <f>HYPERLINK("#'Assumptions'!A1", "Assumptions")</f>
        <v>Assumptions</v>
      </c>
    </row>
    <row r="26" spans="1:19" s="61" customFormat="1" x14ac:dyDescent="0.2">
      <c r="A26" s="60" t="s">
        <v>503</v>
      </c>
      <c r="B26" s="60">
        <v>48</v>
      </c>
      <c r="C26" s="60">
        <v>49</v>
      </c>
      <c r="D26" s="60">
        <v>50</v>
      </c>
      <c r="E26" s="60">
        <v>51</v>
      </c>
      <c r="F26" s="60">
        <v>52</v>
      </c>
      <c r="G26" s="60">
        <v>53</v>
      </c>
      <c r="H26" s="60">
        <v>54</v>
      </c>
      <c r="I26" s="60">
        <v>55</v>
      </c>
      <c r="J26" s="60">
        <v>56</v>
      </c>
      <c r="K26" s="60">
        <v>57</v>
      </c>
      <c r="L26" s="60">
        <v>58</v>
      </c>
      <c r="M26" s="60">
        <v>59</v>
      </c>
      <c r="N26" s="60">
        <v>60</v>
      </c>
      <c r="O26" s="60">
        <v>61</v>
      </c>
      <c r="P26" s="60">
        <v>62</v>
      </c>
      <c r="Q26" s="60">
        <v>63</v>
      </c>
      <c r="R26" s="60">
        <v>64</v>
      </c>
      <c r="S26" s="60">
        <v>65</v>
      </c>
    </row>
    <row r="27" spans="1:19" x14ac:dyDescent="0.2">
      <c r="A27" s="43">
        <v>0</v>
      </c>
      <c r="B27" s="45">
        <v>0.63</v>
      </c>
      <c r="C27" s="45">
        <v>0.65</v>
      </c>
      <c r="D27" s="45">
        <v>0.67100000000000004</v>
      </c>
      <c r="E27" s="45">
        <v>0.69399999999999995</v>
      </c>
      <c r="F27" s="45">
        <v>0.71799999999999997</v>
      </c>
      <c r="G27" s="45">
        <v>0.745</v>
      </c>
      <c r="H27" s="45">
        <v>0.77400000000000002</v>
      </c>
      <c r="I27" s="45">
        <v>0.80500000000000005</v>
      </c>
      <c r="J27" s="45">
        <v>0.83899999999999997</v>
      </c>
      <c r="K27" s="45">
        <v>0.875</v>
      </c>
      <c r="L27" s="45">
        <v>0.91300000000000003</v>
      </c>
      <c r="M27" s="45">
        <v>0.95499999999999996</v>
      </c>
      <c r="N27" s="45">
        <v>1</v>
      </c>
      <c r="O27" s="45">
        <v>1.048</v>
      </c>
      <c r="P27" s="45">
        <v>1.101</v>
      </c>
      <c r="Q27" s="45">
        <v>1.157</v>
      </c>
      <c r="R27" s="45">
        <v>1.2190000000000001</v>
      </c>
      <c r="S27" s="45">
        <v>1.286</v>
      </c>
    </row>
    <row r="28" spans="1:19" x14ac:dyDescent="0.2">
      <c r="A28" s="43">
        <v>1</v>
      </c>
      <c r="B28" s="45">
        <v>0.63100000000000001</v>
      </c>
      <c r="C28" s="45">
        <v>0.65100000000000002</v>
      </c>
      <c r="D28" s="45">
        <v>0.67300000000000004</v>
      </c>
      <c r="E28" s="45">
        <v>0.69599999999999995</v>
      </c>
      <c r="F28" s="45">
        <v>0.72099999999999997</v>
      </c>
      <c r="G28" s="45">
        <v>0.747</v>
      </c>
      <c r="H28" s="45">
        <v>0.77600000000000002</v>
      </c>
      <c r="I28" s="45">
        <v>0.80800000000000005</v>
      </c>
      <c r="J28" s="45">
        <v>0.84199999999999997</v>
      </c>
      <c r="K28" s="45">
        <v>0.878</v>
      </c>
      <c r="L28" s="45">
        <v>0.91700000000000004</v>
      </c>
      <c r="M28" s="45">
        <v>0.95899999999999996</v>
      </c>
      <c r="N28" s="45">
        <v>1.004</v>
      </c>
      <c r="O28" s="45">
        <v>1.0529999999999999</v>
      </c>
      <c r="P28" s="45">
        <v>1.1060000000000001</v>
      </c>
      <c r="Q28" s="45">
        <v>1.163</v>
      </c>
      <c r="R28" s="45">
        <v>1.224</v>
      </c>
      <c r="S28" s="45"/>
    </row>
    <row r="29" spans="1:19" x14ac:dyDescent="0.2">
      <c r="A29" s="43">
        <v>2</v>
      </c>
      <c r="B29" s="45">
        <v>0.63300000000000001</v>
      </c>
      <c r="C29" s="45">
        <v>0.65300000000000002</v>
      </c>
      <c r="D29" s="45">
        <v>0.67500000000000004</v>
      </c>
      <c r="E29" s="45">
        <v>0.69799999999999995</v>
      </c>
      <c r="F29" s="45">
        <v>0.72299999999999998</v>
      </c>
      <c r="G29" s="45">
        <v>0.75</v>
      </c>
      <c r="H29" s="45">
        <v>0.77900000000000003</v>
      </c>
      <c r="I29" s="45">
        <v>0.81</v>
      </c>
      <c r="J29" s="45">
        <v>0.84499999999999997</v>
      </c>
      <c r="K29" s="45">
        <v>0.88100000000000001</v>
      </c>
      <c r="L29" s="45">
        <v>0.92</v>
      </c>
      <c r="M29" s="45">
        <v>0.96299999999999997</v>
      </c>
      <c r="N29" s="45">
        <v>1.008</v>
      </c>
      <c r="O29" s="45">
        <v>1.0569999999999999</v>
      </c>
      <c r="P29" s="45">
        <v>1.1100000000000001</v>
      </c>
      <c r="Q29" s="45">
        <v>1.1679999999999999</v>
      </c>
      <c r="R29" s="45">
        <v>1.23</v>
      </c>
      <c r="S29" s="45"/>
    </row>
    <row r="30" spans="1:19" x14ac:dyDescent="0.2">
      <c r="A30" s="43">
        <v>3</v>
      </c>
      <c r="B30" s="45">
        <v>0.63500000000000001</v>
      </c>
      <c r="C30" s="45">
        <v>0.65500000000000003</v>
      </c>
      <c r="D30" s="45">
        <v>0.67700000000000005</v>
      </c>
      <c r="E30" s="45">
        <v>0.7</v>
      </c>
      <c r="F30" s="45">
        <v>0.72499999999999998</v>
      </c>
      <c r="G30" s="45">
        <v>0.752</v>
      </c>
      <c r="H30" s="45">
        <v>0.78100000000000003</v>
      </c>
      <c r="I30" s="45">
        <v>0.81299999999999994</v>
      </c>
      <c r="J30" s="45">
        <v>0.84799999999999998</v>
      </c>
      <c r="K30" s="45">
        <v>0.88400000000000001</v>
      </c>
      <c r="L30" s="45">
        <v>0.92400000000000004</v>
      </c>
      <c r="M30" s="45">
        <v>0.96599999999999997</v>
      </c>
      <c r="N30" s="45">
        <v>1.012</v>
      </c>
      <c r="O30" s="45">
        <v>1.0620000000000001</v>
      </c>
      <c r="P30" s="45">
        <v>1.115</v>
      </c>
      <c r="Q30" s="45">
        <v>1.173</v>
      </c>
      <c r="R30" s="45">
        <v>1.236</v>
      </c>
      <c r="S30" s="45"/>
    </row>
    <row r="31" spans="1:19" x14ac:dyDescent="0.2">
      <c r="A31" s="43">
        <v>4</v>
      </c>
      <c r="B31" s="45">
        <v>0.63600000000000001</v>
      </c>
      <c r="C31" s="45">
        <v>0.65700000000000003</v>
      </c>
      <c r="D31" s="45">
        <v>0.67900000000000005</v>
      </c>
      <c r="E31" s="45">
        <v>0.70199999999999996</v>
      </c>
      <c r="F31" s="45">
        <v>0.72699999999999998</v>
      </c>
      <c r="G31" s="45">
        <v>0.755</v>
      </c>
      <c r="H31" s="45">
        <v>0.78400000000000003</v>
      </c>
      <c r="I31" s="45">
        <v>0.81599999999999995</v>
      </c>
      <c r="J31" s="45">
        <v>0.85099999999999998</v>
      </c>
      <c r="K31" s="45">
        <v>0.88800000000000001</v>
      </c>
      <c r="L31" s="45">
        <v>0.92700000000000005</v>
      </c>
      <c r="M31" s="45">
        <v>0.97</v>
      </c>
      <c r="N31" s="45">
        <v>1.016</v>
      </c>
      <c r="O31" s="45">
        <v>1.0660000000000001</v>
      </c>
      <c r="P31" s="45">
        <v>1.1200000000000001</v>
      </c>
      <c r="Q31" s="45">
        <v>1.1779999999999999</v>
      </c>
      <c r="R31" s="45">
        <v>1.2410000000000001</v>
      </c>
      <c r="S31" s="45"/>
    </row>
    <row r="32" spans="1:19" x14ac:dyDescent="0.2">
      <c r="A32" s="43">
        <v>5</v>
      </c>
      <c r="B32" s="45">
        <v>0.63800000000000001</v>
      </c>
      <c r="C32" s="45">
        <v>0.65900000000000003</v>
      </c>
      <c r="D32" s="45">
        <v>0.68</v>
      </c>
      <c r="E32" s="45">
        <v>0.70399999999999996</v>
      </c>
      <c r="F32" s="45">
        <v>0.72899999999999998</v>
      </c>
      <c r="G32" s="45">
        <v>0.75700000000000001</v>
      </c>
      <c r="H32" s="45">
        <v>0.78700000000000003</v>
      </c>
      <c r="I32" s="45">
        <v>0.81899999999999995</v>
      </c>
      <c r="J32" s="45">
        <v>0.85399999999999998</v>
      </c>
      <c r="K32" s="45">
        <v>0.89100000000000001</v>
      </c>
      <c r="L32" s="45">
        <v>0.93100000000000005</v>
      </c>
      <c r="M32" s="45">
        <v>0.97399999999999998</v>
      </c>
      <c r="N32" s="45">
        <v>1.02</v>
      </c>
      <c r="O32" s="45">
        <v>1.07</v>
      </c>
      <c r="P32" s="45">
        <v>1.1240000000000001</v>
      </c>
      <c r="Q32" s="45">
        <v>1.1830000000000001</v>
      </c>
      <c r="R32" s="45">
        <v>1.2470000000000001</v>
      </c>
      <c r="S32" s="45"/>
    </row>
    <row r="33" spans="1:19" x14ac:dyDescent="0.2">
      <c r="A33" s="43">
        <v>6</v>
      </c>
      <c r="B33" s="45">
        <v>0.64</v>
      </c>
      <c r="C33" s="45">
        <v>0.66</v>
      </c>
      <c r="D33" s="45">
        <v>0.68200000000000005</v>
      </c>
      <c r="E33" s="45">
        <v>0.70599999999999996</v>
      </c>
      <c r="F33" s="45">
        <v>0.73199999999999998</v>
      </c>
      <c r="G33" s="45">
        <v>0.75900000000000001</v>
      </c>
      <c r="H33" s="45">
        <v>0.78900000000000003</v>
      </c>
      <c r="I33" s="45">
        <v>0.82199999999999995</v>
      </c>
      <c r="J33" s="45">
        <v>0.85699999999999998</v>
      </c>
      <c r="K33" s="45">
        <v>0.89400000000000002</v>
      </c>
      <c r="L33" s="45">
        <v>0.93400000000000005</v>
      </c>
      <c r="M33" s="45">
        <v>0.97799999999999998</v>
      </c>
      <c r="N33" s="45">
        <v>1.024</v>
      </c>
      <c r="O33" s="45">
        <v>1.075</v>
      </c>
      <c r="P33" s="45">
        <v>1.129</v>
      </c>
      <c r="Q33" s="45">
        <v>1.1879999999999999</v>
      </c>
      <c r="R33" s="45">
        <v>1.252</v>
      </c>
      <c r="S33" s="45"/>
    </row>
    <row r="34" spans="1:19" x14ac:dyDescent="0.2">
      <c r="A34" s="43">
        <v>7</v>
      </c>
      <c r="B34" s="45">
        <v>0.64100000000000001</v>
      </c>
      <c r="C34" s="45">
        <v>0.66200000000000003</v>
      </c>
      <c r="D34" s="45">
        <v>0.68400000000000005</v>
      </c>
      <c r="E34" s="45">
        <v>0.70799999999999996</v>
      </c>
      <c r="F34" s="45">
        <v>0.73399999999999999</v>
      </c>
      <c r="G34" s="45">
        <v>0.76200000000000001</v>
      </c>
      <c r="H34" s="45">
        <v>0.79200000000000004</v>
      </c>
      <c r="I34" s="45">
        <v>0.82499999999999996</v>
      </c>
      <c r="J34" s="45">
        <v>0.86</v>
      </c>
      <c r="K34" s="45">
        <v>0.89700000000000002</v>
      </c>
      <c r="L34" s="45">
        <v>0.93799999999999994</v>
      </c>
      <c r="M34" s="45">
        <v>0.98099999999999998</v>
      </c>
      <c r="N34" s="45">
        <v>1.028</v>
      </c>
      <c r="O34" s="45">
        <v>1.079</v>
      </c>
      <c r="P34" s="45">
        <v>1.1339999999999999</v>
      </c>
      <c r="Q34" s="45">
        <v>1.1930000000000001</v>
      </c>
      <c r="R34" s="45">
        <v>1.258</v>
      </c>
      <c r="S34" s="45"/>
    </row>
    <row r="35" spans="1:19" x14ac:dyDescent="0.2">
      <c r="A35" s="43">
        <v>8</v>
      </c>
      <c r="B35" s="45">
        <v>0.64300000000000002</v>
      </c>
      <c r="C35" s="45">
        <v>0.66400000000000003</v>
      </c>
      <c r="D35" s="45">
        <v>0.68600000000000005</v>
      </c>
      <c r="E35" s="45">
        <v>0.71</v>
      </c>
      <c r="F35" s="45">
        <v>0.73599999999999999</v>
      </c>
      <c r="G35" s="45">
        <v>0.76400000000000001</v>
      </c>
      <c r="H35" s="45">
        <v>0.79400000000000004</v>
      </c>
      <c r="I35" s="45">
        <v>0.82699999999999996</v>
      </c>
      <c r="J35" s="45">
        <v>0.86299999999999999</v>
      </c>
      <c r="K35" s="45">
        <v>0.9</v>
      </c>
      <c r="L35" s="45">
        <v>0.94099999999999995</v>
      </c>
      <c r="M35" s="45">
        <v>0.98499999999999999</v>
      </c>
      <c r="N35" s="45">
        <v>1.032</v>
      </c>
      <c r="O35" s="45">
        <v>1.083</v>
      </c>
      <c r="P35" s="45">
        <v>1.139</v>
      </c>
      <c r="Q35" s="45">
        <v>1.198</v>
      </c>
      <c r="R35" s="45">
        <v>1.2629999999999999</v>
      </c>
      <c r="S35" s="45"/>
    </row>
    <row r="36" spans="1:19" x14ac:dyDescent="0.2">
      <c r="A36" s="43">
        <v>9</v>
      </c>
      <c r="B36" s="45">
        <v>0.64500000000000002</v>
      </c>
      <c r="C36" s="45">
        <v>0.66600000000000004</v>
      </c>
      <c r="D36" s="45">
        <v>0.68799999999999994</v>
      </c>
      <c r="E36" s="45">
        <v>0.71199999999999997</v>
      </c>
      <c r="F36" s="45">
        <v>0.73799999999999999</v>
      </c>
      <c r="G36" s="45">
        <v>0.76600000000000001</v>
      </c>
      <c r="H36" s="45">
        <v>0.79700000000000004</v>
      </c>
      <c r="I36" s="45">
        <v>0.83</v>
      </c>
      <c r="J36" s="45">
        <v>0.86599999999999999</v>
      </c>
      <c r="K36" s="45">
        <v>0.90400000000000003</v>
      </c>
      <c r="L36" s="45">
        <v>0.94499999999999995</v>
      </c>
      <c r="M36" s="45">
        <v>0.98899999999999999</v>
      </c>
      <c r="N36" s="45">
        <v>1.036</v>
      </c>
      <c r="O36" s="45">
        <v>1.0880000000000001</v>
      </c>
      <c r="P36" s="45">
        <v>1.143</v>
      </c>
      <c r="Q36" s="45">
        <v>1.204</v>
      </c>
      <c r="R36" s="45">
        <v>1.2689999999999999</v>
      </c>
      <c r="S36" s="45"/>
    </row>
    <row r="37" spans="1:19" x14ac:dyDescent="0.2">
      <c r="A37" s="43">
        <v>10</v>
      </c>
      <c r="B37" s="45">
        <v>0.64600000000000002</v>
      </c>
      <c r="C37" s="45">
        <v>0.66700000000000004</v>
      </c>
      <c r="D37" s="45">
        <v>0.69</v>
      </c>
      <c r="E37" s="45">
        <v>0.71399999999999997</v>
      </c>
      <c r="F37" s="45">
        <v>0.74</v>
      </c>
      <c r="G37" s="45">
        <v>0.76900000000000002</v>
      </c>
      <c r="H37" s="45">
        <v>0.8</v>
      </c>
      <c r="I37" s="45">
        <v>0.83299999999999996</v>
      </c>
      <c r="J37" s="45">
        <v>0.86899999999999999</v>
      </c>
      <c r="K37" s="45">
        <v>0.90700000000000003</v>
      </c>
      <c r="L37" s="45">
        <v>0.94799999999999995</v>
      </c>
      <c r="M37" s="45">
        <v>0.99299999999999999</v>
      </c>
      <c r="N37" s="45">
        <v>1.04</v>
      </c>
      <c r="O37" s="45">
        <v>1.0920000000000001</v>
      </c>
      <c r="P37" s="45">
        <v>1.1479999999999999</v>
      </c>
      <c r="Q37" s="45">
        <v>1.2090000000000001</v>
      </c>
      <c r="R37" s="45">
        <v>1.274</v>
      </c>
      <c r="S37" s="45"/>
    </row>
    <row r="38" spans="1:19" x14ac:dyDescent="0.2">
      <c r="A38" s="43">
        <v>11</v>
      </c>
      <c r="B38" s="45">
        <v>0.64800000000000002</v>
      </c>
      <c r="C38" s="45">
        <v>0.66900000000000004</v>
      </c>
      <c r="D38" s="45">
        <v>0.69199999999999995</v>
      </c>
      <c r="E38" s="45">
        <v>0.71599999999999997</v>
      </c>
      <c r="F38" s="45">
        <v>0.74299999999999999</v>
      </c>
      <c r="G38" s="45">
        <v>0.77100000000000002</v>
      </c>
      <c r="H38" s="45">
        <v>0.80200000000000005</v>
      </c>
      <c r="I38" s="45">
        <v>0.83599999999999997</v>
      </c>
      <c r="J38" s="45">
        <v>0.872</v>
      </c>
      <c r="K38" s="45">
        <v>0.91</v>
      </c>
      <c r="L38" s="45">
        <v>0.95199999999999996</v>
      </c>
      <c r="M38" s="45">
        <v>0.996</v>
      </c>
      <c r="N38" s="45">
        <v>1.044</v>
      </c>
      <c r="O38" s="45">
        <v>1.0960000000000001</v>
      </c>
      <c r="P38" s="45">
        <v>1.153</v>
      </c>
      <c r="Q38" s="45">
        <v>1.214</v>
      </c>
      <c r="R38" s="45">
        <v>1.28</v>
      </c>
      <c r="S38" s="45"/>
    </row>
  </sheetData>
  <sheetProtection algorithmName="SHA-512" hashValue="cgcKeoYNY91bPpeWkfXlnl4pM4f4bM3ykOdyd86h2vcFpHVnQ0qAdsoo6QYQ76i9AugiYqg4Iw/ob3W8KUK1EQ==" saltValue="eCNBcVuFNrj+pc1oASrtcw==" spinCount="100000" sheet="1" objects="1" scenarios="1"/>
  <conditionalFormatting sqref="A6:A21">
    <cfRule type="expression" dxfId="229" priority="1" stopIfTrue="1">
      <formula>MOD(ROW(),2)=0</formula>
    </cfRule>
    <cfRule type="expression" dxfId="228" priority="2" stopIfTrue="1">
      <formula>MOD(ROW(),2)&lt;&gt;0</formula>
    </cfRule>
  </conditionalFormatting>
  <conditionalFormatting sqref="B6:M21">
    <cfRule type="expression" dxfId="227" priority="3" stopIfTrue="1">
      <formula>MOD(ROW(),2)=0</formula>
    </cfRule>
    <cfRule type="expression" dxfId="226" priority="4" stopIfTrue="1">
      <formula>MOD(ROW(),2)&lt;&gt;0</formula>
    </cfRule>
  </conditionalFormatting>
  <conditionalFormatting sqref="A26:A38">
    <cfRule type="expression" dxfId="225" priority="5" stopIfTrue="1">
      <formula>MOD(ROW(),2)=0</formula>
    </cfRule>
    <cfRule type="expression" dxfId="224" priority="6" stopIfTrue="1">
      <formula>MOD(ROW(),2)&lt;&gt;0</formula>
    </cfRule>
  </conditionalFormatting>
  <conditionalFormatting sqref="B26:S38">
    <cfRule type="expression" dxfId="223" priority="7" stopIfTrue="1">
      <formula>MOD(ROW(),2)=0</formula>
    </cfRule>
    <cfRule type="expression" dxfId="222" priority="8" stopIfTrue="1">
      <formula>MOD(ROW(),2)&lt;&gt;0</formula>
    </cfRule>
  </conditionalFormatting>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98C36-0226-45D7-B635-43FAABF69434}">
  <sheetPr codeName="Sheet94"/>
  <dimension ref="A1:AK38"/>
  <sheetViews>
    <sheetView showGridLines="0" workbookViewId="0">
      <selection activeCell="A6" sqref="A6"/>
    </sheetView>
  </sheetViews>
  <sheetFormatPr defaultRowHeight="12.75" x14ac:dyDescent="0.2"/>
  <cols>
    <col min="1" max="1" width="31.5703125" customWidth="1"/>
    <col min="2" max="37" width="22.5703125" customWidth="1"/>
  </cols>
  <sheetData>
    <row r="1" spans="1:13" s="1" customFormat="1" ht="20.25" x14ac:dyDescent="0.3">
      <c r="A1" s="2" t="s">
        <v>0</v>
      </c>
    </row>
    <row r="2" spans="1:13" s="1" customFormat="1" ht="15.75" x14ac:dyDescent="0.25">
      <c r="A2" s="30" t="s">
        <v>1</v>
      </c>
      <c r="B2" s="3" t="str">
        <f>wb_title</f>
        <v>Police_EW - Consolidated Factor Spreadsheet</v>
      </c>
    </row>
    <row r="3" spans="1:13" s="1" customFormat="1" ht="15.75" x14ac:dyDescent="0.25">
      <c r="A3" s="30" t="s">
        <v>2</v>
      </c>
      <c r="B3" s="3" t="str">
        <f>TABLE_FACTOR_TYPE_1 &amp; " - x-" &amp; TABLE_SERIES_NUMBER_1</f>
        <v>Scheme pays AA - x-608</v>
      </c>
    </row>
    <row r="6" spans="1:13" x14ac:dyDescent="0.2">
      <c r="A6" s="40" t="s">
        <v>472</v>
      </c>
      <c r="B6" s="48" t="s">
        <v>473</v>
      </c>
      <c r="C6" s="48"/>
      <c r="D6" s="48"/>
      <c r="E6" s="48"/>
      <c r="F6" s="48"/>
      <c r="G6" s="48"/>
      <c r="H6" s="48"/>
      <c r="I6" s="48"/>
      <c r="J6" s="48"/>
      <c r="K6" s="48"/>
      <c r="L6" s="48"/>
      <c r="M6" s="48"/>
    </row>
    <row r="7" spans="1:13" x14ac:dyDescent="0.2">
      <c r="A7" s="40" t="s">
        <v>474</v>
      </c>
      <c r="B7" s="48" t="s">
        <v>31</v>
      </c>
      <c r="C7" s="48"/>
      <c r="D7" s="48"/>
      <c r="E7" s="48"/>
      <c r="F7" s="48"/>
      <c r="G7" s="48"/>
      <c r="H7" s="48"/>
      <c r="I7" s="48"/>
      <c r="J7" s="48"/>
      <c r="K7" s="48"/>
      <c r="L7" s="48"/>
      <c r="M7" s="48"/>
    </row>
    <row r="8" spans="1:13" x14ac:dyDescent="0.2">
      <c r="A8" s="40" t="s">
        <v>137</v>
      </c>
      <c r="B8" s="48">
        <v>1987</v>
      </c>
      <c r="C8" s="48"/>
      <c r="D8" s="48"/>
      <c r="E8" s="48"/>
      <c r="F8" s="48"/>
      <c r="G8" s="48"/>
      <c r="H8" s="48"/>
      <c r="I8" s="48"/>
      <c r="J8" s="48"/>
      <c r="K8" s="48"/>
      <c r="L8" s="48"/>
      <c r="M8" s="48"/>
    </row>
    <row r="9" spans="1:13" x14ac:dyDescent="0.2">
      <c r="A9" s="40" t="s">
        <v>138</v>
      </c>
      <c r="B9" s="48" t="s">
        <v>385</v>
      </c>
      <c r="C9" s="48"/>
      <c r="D9" s="48"/>
      <c r="E9" s="48"/>
      <c r="F9" s="48"/>
      <c r="G9" s="48"/>
      <c r="H9" s="48"/>
      <c r="I9" s="48"/>
      <c r="J9" s="48"/>
      <c r="K9" s="48"/>
      <c r="L9" s="48"/>
      <c r="M9" s="48"/>
    </row>
    <row r="10" spans="1:13" x14ac:dyDescent="0.2">
      <c r="A10" s="40" t="s">
        <v>6</v>
      </c>
      <c r="B10" s="48" t="s">
        <v>402</v>
      </c>
      <c r="C10" s="48"/>
      <c r="D10" s="48"/>
      <c r="E10" s="48"/>
      <c r="F10" s="48"/>
      <c r="G10" s="48"/>
      <c r="H10" s="48"/>
      <c r="I10" s="48"/>
      <c r="J10" s="48"/>
      <c r="K10" s="48"/>
      <c r="L10" s="48"/>
      <c r="M10" s="48"/>
    </row>
    <row r="11" spans="1:13" x14ac:dyDescent="0.2">
      <c r="A11" s="40" t="s">
        <v>139</v>
      </c>
      <c r="B11" s="48" t="s">
        <v>176</v>
      </c>
      <c r="C11" s="48"/>
      <c r="D11" s="48"/>
      <c r="E11" s="48"/>
      <c r="F11" s="48"/>
      <c r="G11" s="48"/>
      <c r="H11" s="48"/>
      <c r="I11" s="48"/>
      <c r="J11" s="48"/>
      <c r="K11" s="48"/>
      <c r="L11" s="48"/>
      <c r="M11" s="48"/>
    </row>
    <row r="12" spans="1:13" x14ac:dyDescent="0.2">
      <c r="A12" s="40" t="s">
        <v>140</v>
      </c>
      <c r="B12" s="48" t="s">
        <v>287</v>
      </c>
      <c r="C12" s="48"/>
      <c r="D12" s="48"/>
      <c r="E12" s="48"/>
      <c r="F12" s="48"/>
      <c r="G12" s="48"/>
      <c r="H12" s="48"/>
      <c r="I12" s="48"/>
      <c r="J12" s="48"/>
      <c r="K12" s="48"/>
      <c r="L12" s="48"/>
      <c r="M12" s="48"/>
    </row>
    <row r="13" spans="1:13" x14ac:dyDescent="0.2">
      <c r="A13" s="40" t="s">
        <v>475</v>
      </c>
      <c r="B13" s="48">
        <v>2</v>
      </c>
      <c r="C13" s="48"/>
      <c r="D13" s="48"/>
      <c r="E13" s="48"/>
      <c r="F13" s="48"/>
      <c r="G13" s="48"/>
      <c r="H13" s="48"/>
      <c r="I13" s="48"/>
      <c r="J13" s="48"/>
      <c r="K13" s="48"/>
      <c r="L13" s="48"/>
      <c r="M13" s="48"/>
    </row>
    <row r="14" spans="1:13" x14ac:dyDescent="0.2">
      <c r="A14" s="40" t="s">
        <v>142</v>
      </c>
      <c r="B14" s="48">
        <v>608</v>
      </c>
      <c r="C14" s="48"/>
      <c r="D14" s="48"/>
      <c r="E14" s="48"/>
      <c r="F14" s="48"/>
      <c r="G14" s="48"/>
      <c r="H14" s="48"/>
      <c r="I14" s="48"/>
      <c r="J14" s="48"/>
      <c r="K14" s="48"/>
      <c r="L14" s="48"/>
      <c r="M14" s="48"/>
    </row>
    <row r="15" spans="1:13" x14ac:dyDescent="0.2">
      <c r="A15" s="40" t="s">
        <v>476</v>
      </c>
      <c r="B15" s="48">
        <v>608</v>
      </c>
      <c r="C15" s="48"/>
      <c r="D15" s="48"/>
      <c r="E15" s="48"/>
      <c r="F15" s="48"/>
      <c r="G15" s="48"/>
      <c r="H15" s="48"/>
      <c r="I15" s="48"/>
      <c r="J15" s="48"/>
      <c r="K15" s="48"/>
      <c r="L15" s="48"/>
      <c r="M15" s="48"/>
    </row>
    <row r="16" spans="1:13" x14ac:dyDescent="0.2">
      <c r="A16" s="40" t="s">
        <v>144</v>
      </c>
      <c r="B16" s="48" t="s">
        <v>404</v>
      </c>
      <c r="C16" s="48"/>
      <c r="D16" s="48"/>
      <c r="E16" s="48"/>
      <c r="F16" s="48"/>
      <c r="G16" s="48"/>
      <c r="H16" s="48"/>
      <c r="I16" s="48"/>
      <c r="J16" s="48"/>
      <c r="K16" s="48"/>
      <c r="L16" s="48"/>
      <c r="M16" s="48"/>
    </row>
    <row r="17" spans="1:37" x14ac:dyDescent="0.2">
      <c r="A17" s="41" t="s">
        <v>477</v>
      </c>
      <c r="B17" s="48"/>
      <c r="C17" s="48"/>
      <c r="D17" s="48"/>
      <c r="E17" s="48"/>
      <c r="F17" s="48"/>
      <c r="G17" s="48"/>
      <c r="H17" s="48"/>
      <c r="I17" s="48"/>
      <c r="J17" s="48"/>
      <c r="K17" s="48"/>
      <c r="L17" s="48"/>
      <c r="M17" s="48"/>
    </row>
    <row r="18" spans="1:37" x14ac:dyDescent="0.2">
      <c r="A18" s="40" t="s">
        <v>146</v>
      </c>
      <c r="B18" s="50">
        <v>45135</v>
      </c>
      <c r="C18" s="50"/>
      <c r="D18" s="50"/>
      <c r="E18" s="50"/>
      <c r="F18" s="50"/>
      <c r="G18" s="50"/>
      <c r="H18" s="50"/>
      <c r="I18" s="50"/>
      <c r="J18" s="50"/>
      <c r="K18" s="50"/>
      <c r="L18" s="50"/>
      <c r="M18" s="50"/>
    </row>
    <row r="19" spans="1:37" x14ac:dyDescent="0.2">
      <c r="A19" s="40" t="s">
        <v>147</v>
      </c>
      <c r="B19" s="50">
        <v>45135</v>
      </c>
      <c r="C19" s="50"/>
      <c r="D19" s="50"/>
      <c r="E19" s="50"/>
      <c r="F19" s="50"/>
      <c r="G19" s="50"/>
      <c r="H19" s="50"/>
      <c r="I19" s="50"/>
      <c r="J19" s="50"/>
      <c r="K19" s="50"/>
      <c r="L19" s="50"/>
      <c r="M19" s="50"/>
    </row>
    <row r="20" spans="1:37" x14ac:dyDescent="0.2">
      <c r="A20" s="40" t="s">
        <v>148</v>
      </c>
      <c r="B20" s="48" t="s">
        <v>156</v>
      </c>
      <c r="C20" s="48"/>
      <c r="D20" s="48"/>
      <c r="E20" s="48"/>
      <c r="F20" s="48"/>
      <c r="G20" s="48"/>
      <c r="H20" s="48"/>
      <c r="I20" s="48"/>
      <c r="J20" s="48"/>
      <c r="K20" s="48"/>
      <c r="L20" s="48"/>
      <c r="M20" s="48"/>
    </row>
    <row r="21" spans="1:37" x14ac:dyDescent="0.2">
      <c r="A21" s="40" t="s">
        <v>478</v>
      </c>
      <c r="B21" s="48" t="s">
        <v>74</v>
      </c>
      <c r="C21" s="48"/>
      <c r="D21" s="48"/>
      <c r="E21" s="48"/>
      <c r="F21" s="48"/>
      <c r="G21" s="48"/>
      <c r="H21" s="48"/>
      <c r="I21" s="48"/>
      <c r="J21" s="48"/>
      <c r="K21" s="48"/>
      <c r="L21" s="48"/>
      <c r="M21" s="48"/>
    </row>
    <row r="23" spans="1:37" x14ac:dyDescent="0.2">
      <c r="A23" s="23" t="str">
        <f>HYPERLINK("#'Factor List'!A1", "Back to Factor List")</f>
        <v>Back to Factor List</v>
      </c>
      <c r="B23" s="23" t="str">
        <f>HYPERLINK("#'Assumptions'!A1", "Assumptions")</f>
        <v>Assumptions</v>
      </c>
    </row>
    <row r="26" spans="1:37" s="61" customFormat="1" x14ac:dyDescent="0.2">
      <c r="A26" s="60" t="s">
        <v>503</v>
      </c>
      <c r="B26" s="60">
        <v>25</v>
      </c>
      <c r="C26" s="60">
        <v>26</v>
      </c>
      <c r="D26" s="60">
        <v>27</v>
      </c>
      <c r="E26" s="60">
        <v>28</v>
      </c>
      <c r="F26" s="60">
        <v>29</v>
      </c>
      <c r="G26" s="60">
        <v>30</v>
      </c>
      <c r="H26" s="60">
        <v>31</v>
      </c>
      <c r="I26" s="60">
        <v>32</v>
      </c>
      <c r="J26" s="60">
        <v>33</v>
      </c>
      <c r="K26" s="60">
        <v>34</v>
      </c>
      <c r="L26" s="60">
        <v>35</v>
      </c>
      <c r="M26" s="60">
        <v>36</v>
      </c>
      <c r="N26" s="60">
        <v>37</v>
      </c>
      <c r="O26" s="60">
        <v>38</v>
      </c>
      <c r="P26" s="60">
        <v>39</v>
      </c>
      <c r="Q26" s="60">
        <v>40</v>
      </c>
      <c r="R26" s="60">
        <v>41</v>
      </c>
      <c r="S26" s="60">
        <v>42</v>
      </c>
      <c r="T26" s="60">
        <v>43</v>
      </c>
      <c r="U26" s="60">
        <v>44</v>
      </c>
      <c r="V26" s="60">
        <v>45</v>
      </c>
      <c r="W26" s="60">
        <v>46</v>
      </c>
      <c r="X26" s="60">
        <v>47</v>
      </c>
      <c r="Y26" s="60">
        <v>48</v>
      </c>
      <c r="Z26" s="60">
        <v>49</v>
      </c>
      <c r="AA26" s="60">
        <v>50</v>
      </c>
      <c r="AB26" s="60">
        <v>51</v>
      </c>
      <c r="AC26" s="60">
        <v>52</v>
      </c>
      <c r="AD26" s="60">
        <v>53</v>
      </c>
      <c r="AE26" s="60">
        <v>54</v>
      </c>
      <c r="AF26" s="60">
        <v>55</v>
      </c>
      <c r="AG26" s="60">
        <v>56</v>
      </c>
      <c r="AH26" s="60">
        <v>57</v>
      </c>
      <c r="AI26" s="60">
        <v>58</v>
      </c>
      <c r="AJ26" s="60">
        <v>59</v>
      </c>
      <c r="AK26" s="60">
        <v>60</v>
      </c>
    </row>
    <row r="27" spans="1:37" x14ac:dyDescent="0.2">
      <c r="A27" s="43">
        <v>0</v>
      </c>
      <c r="B27" s="45">
        <v>0.307</v>
      </c>
      <c r="C27" s="45">
        <v>0.315</v>
      </c>
      <c r="D27" s="45">
        <v>0.32300000000000001</v>
      </c>
      <c r="E27" s="45">
        <v>0.33100000000000002</v>
      </c>
      <c r="F27" s="45">
        <v>0.34</v>
      </c>
      <c r="G27" s="45">
        <v>0.34799999999999998</v>
      </c>
      <c r="H27" s="45">
        <v>0.35799999999999998</v>
      </c>
      <c r="I27" s="45">
        <v>0.36699999999999999</v>
      </c>
      <c r="J27" s="45">
        <v>0.377</v>
      </c>
      <c r="K27" s="45">
        <v>0.38800000000000001</v>
      </c>
      <c r="L27" s="45">
        <v>0.39900000000000002</v>
      </c>
      <c r="M27" s="45">
        <v>0.41</v>
      </c>
      <c r="N27" s="45">
        <v>0.42199999999999999</v>
      </c>
      <c r="O27" s="45">
        <v>0.435</v>
      </c>
      <c r="P27" s="45">
        <v>0.44800000000000001</v>
      </c>
      <c r="Q27" s="45">
        <v>0.46200000000000002</v>
      </c>
      <c r="R27" s="45">
        <v>0.47599999999999998</v>
      </c>
      <c r="S27" s="45">
        <v>0.49099999999999999</v>
      </c>
      <c r="T27" s="45">
        <v>0.50700000000000001</v>
      </c>
      <c r="U27" s="45">
        <v>0.52400000000000002</v>
      </c>
      <c r="V27" s="45">
        <v>0.54200000000000004</v>
      </c>
      <c r="W27" s="45">
        <v>0.56100000000000005</v>
      </c>
      <c r="X27" s="45">
        <v>0.58099999999999996</v>
      </c>
      <c r="Y27" s="45">
        <v>0.60199999999999998</v>
      </c>
      <c r="Z27" s="45">
        <v>0.624</v>
      </c>
      <c r="AA27" s="45">
        <v>0.64800000000000002</v>
      </c>
      <c r="AB27" s="45">
        <v>0.67300000000000004</v>
      </c>
      <c r="AC27" s="45">
        <v>0.7</v>
      </c>
      <c r="AD27" s="45">
        <v>0.72899999999999998</v>
      </c>
      <c r="AE27" s="45">
        <v>0.75900000000000001</v>
      </c>
      <c r="AF27" s="45">
        <v>0.79200000000000004</v>
      </c>
      <c r="AG27" s="45">
        <v>0.82799999999999996</v>
      </c>
      <c r="AH27" s="45">
        <v>0.86599999999999999</v>
      </c>
      <c r="AI27" s="45">
        <v>0.90700000000000003</v>
      </c>
      <c r="AJ27" s="45">
        <v>0.95199999999999996</v>
      </c>
      <c r="AK27" s="45">
        <v>1</v>
      </c>
    </row>
    <row r="28" spans="1:37" x14ac:dyDescent="0.2">
      <c r="A28" s="43">
        <v>1</v>
      </c>
      <c r="B28" s="45">
        <v>0.308</v>
      </c>
      <c r="C28" s="45">
        <v>0.315</v>
      </c>
      <c r="D28" s="45">
        <v>0.32300000000000001</v>
      </c>
      <c r="E28" s="45">
        <v>0.33200000000000002</v>
      </c>
      <c r="F28" s="45">
        <v>0.34</v>
      </c>
      <c r="G28" s="45">
        <v>0.34899999999999998</v>
      </c>
      <c r="H28" s="45">
        <v>0.35899999999999999</v>
      </c>
      <c r="I28" s="45">
        <v>0.36799999999999999</v>
      </c>
      <c r="J28" s="45">
        <v>0.378</v>
      </c>
      <c r="K28" s="45">
        <v>0.38900000000000001</v>
      </c>
      <c r="L28" s="45">
        <v>0.4</v>
      </c>
      <c r="M28" s="45">
        <v>0.41099999999999998</v>
      </c>
      <c r="N28" s="45">
        <v>0.42299999999999999</v>
      </c>
      <c r="O28" s="45">
        <v>0.436</v>
      </c>
      <c r="P28" s="45">
        <v>0.44900000000000001</v>
      </c>
      <c r="Q28" s="45">
        <v>0.46300000000000002</v>
      </c>
      <c r="R28" s="45">
        <v>0.47799999999999998</v>
      </c>
      <c r="S28" s="45">
        <v>0.49299999999999999</v>
      </c>
      <c r="T28" s="45">
        <v>0.50900000000000001</v>
      </c>
      <c r="U28" s="45">
        <v>0.52600000000000002</v>
      </c>
      <c r="V28" s="45">
        <v>0.54400000000000004</v>
      </c>
      <c r="W28" s="45">
        <v>0.56299999999999994</v>
      </c>
      <c r="X28" s="45">
        <v>0.58299999999999996</v>
      </c>
      <c r="Y28" s="45">
        <v>0.60399999999999998</v>
      </c>
      <c r="Z28" s="45">
        <v>0.626</v>
      </c>
      <c r="AA28" s="45">
        <v>0.65</v>
      </c>
      <c r="AB28" s="45">
        <v>0.67500000000000004</v>
      </c>
      <c r="AC28" s="45">
        <v>0.70199999999999996</v>
      </c>
      <c r="AD28" s="45">
        <v>0.73099999999999998</v>
      </c>
      <c r="AE28" s="45">
        <v>0.76200000000000001</v>
      </c>
      <c r="AF28" s="45">
        <v>0.79500000000000004</v>
      </c>
      <c r="AG28" s="45">
        <v>0.83099999999999996</v>
      </c>
      <c r="AH28" s="45">
        <v>0.86899999999999999</v>
      </c>
      <c r="AI28" s="45">
        <v>0.91100000000000003</v>
      </c>
      <c r="AJ28" s="45">
        <v>0.95599999999999996</v>
      </c>
      <c r="AK28" s="45"/>
    </row>
    <row r="29" spans="1:37" x14ac:dyDescent="0.2">
      <c r="A29" s="43">
        <v>2</v>
      </c>
      <c r="B29" s="45">
        <v>0.308</v>
      </c>
      <c r="C29" s="45">
        <v>0.316</v>
      </c>
      <c r="D29" s="45">
        <v>0.32400000000000001</v>
      </c>
      <c r="E29" s="45">
        <v>0.33200000000000002</v>
      </c>
      <c r="F29" s="45">
        <v>0.34100000000000003</v>
      </c>
      <c r="G29" s="45">
        <v>0.35</v>
      </c>
      <c r="H29" s="45">
        <v>0.35899999999999999</v>
      </c>
      <c r="I29" s="45">
        <v>0.36899999999999999</v>
      </c>
      <c r="J29" s="45">
        <v>0.379</v>
      </c>
      <c r="K29" s="45">
        <v>0.39</v>
      </c>
      <c r="L29" s="45">
        <v>0.40100000000000002</v>
      </c>
      <c r="M29" s="45">
        <v>0.41199999999999998</v>
      </c>
      <c r="N29" s="45">
        <v>0.42399999999999999</v>
      </c>
      <c r="O29" s="45">
        <v>0.437</v>
      </c>
      <c r="P29" s="45">
        <v>0.45</v>
      </c>
      <c r="Q29" s="45">
        <v>0.46400000000000002</v>
      </c>
      <c r="R29" s="45">
        <v>0.47899999999999998</v>
      </c>
      <c r="S29" s="45">
        <v>0.49399999999999999</v>
      </c>
      <c r="T29" s="45">
        <v>0.51</v>
      </c>
      <c r="U29" s="45">
        <v>0.52700000000000002</v>
      </c>
      <c r="V29" s="45">
        <v>0.54500000000000004</v>
      </c>
      <c r="W29" s="45">
        <v>0.56399999999999995</v>
      </c>
      <c r="X29" s="45">
        <v>0.58399999999999996</v>
      </c>
      <c r="Y29" s="45">
        <v>0.60599999999999998</v>
      </c>
      <c r="Z29" s="45">
        <v>0.628</v>
      </c>
      <c r="AA29" s="45">
        <v>0.65200000000000002</v>
      </c>
      <c r="AB29" s="45">
        <v>0.67800000000000005</v>
      </c>
      <c r="AC29" s="45">
        <v>0.70499999999999996</v>
      </c>
      <c r="AD29" s="45">
        <v>0.73399999999999999</v>
      </c>
      <c r="AE29" s="45">
        <v>0.76500000000000001</v>
      </c>
      <c r="AF29" s="45">
        <v>0.79800000000000004</v>
      </c>
      <c r="AG29" s="45">
        <v>0.83399999999999996</v>
      </c>
      <c r="AH29" s="45">
        <v>0.873</v>
      </c>
      <c r="AI29" s="45">
        <v>0.91500000000000004</v>
      </c>
      <c r="AJ29" s="45">
        <v>0.96</v>
      </c>
      <c r="AK29" s="45"/>
    </row>
    <row r="30" spans="1:37" x14ac:dyDescent="0.2">
      <c r="A30" s="43">
        <v>3</v>
      </c>
      <c r="B30" s="45">
        <v>0.309</v>
      </c>
      <c r="C30" s="45">
        <v>0.317</v>
      </c>
      <c r="D30" s="45">
        <v>0.32500000000000001</v>
      </c>
      <c r="E30" s="45">
        <v>0.33300000000000002</v>
      </c>
      <c r="F30" s="45">
        <v>0.34200000000000003</v>
      </c>
      <c r="G30" s="45">
        <v>0.35099999999999998</v>
      </c>
      <c r="H30" s="45">
        <v>0.36</v>
      </c>
      <c r="I30" s="45">
        <v>0.37</v>
      </c>
      <c r="J30" s="45">
        <v>0.38</v>
      </c>
      <c r="K30" s="45">
        <v>0.39100000000000001</v>
      </c>
      <c r="L30" s="45">
        <v>0.40200000000000002</v>
      </c>
      <c r="M30" s="45">
        <v>0.41299999999999998</v>
      </c>
      <c r="N30" s="45">
        <v>0.42599999999999999</v>
      </c>
      <c r="O30" s="45">
        <v>0.438</v>
      </c>
      <c r="P30" s="45">
        <v>0.45100000000000001</v>
      </c>
      <c r="Q30" s="45">
        <v>0.46500000000000002</v>
      </c>
      <c r="R30" s="45">
        <v>0.48</v>
      </c>
      <c r="S30" s="45">
        <v>0.495</v>
      </c>
      <c r="T30" s="45">
        <v>0.51200000000000001</v>
      </c>
      <c r="U30" s="45">
        <v>0.52900000000000003</v>
      </c>
      <c r="V30" s="45">
        <v>0.54700000000000004</v>
      </c>
      <c r="W30" s="45">
        <v>0.56599999999999995</v>
      </c>
      <c r="X30" s="45">
        <v>0.58599999999999997</v>
      </c>
      <c r="Y30" s="45">
        <v>0.60699999999999998</v>
      </c>
      <c r="Z30" s="45">
        <v>0.63</v>
      </c>
      <c r="AA30" s="45">
        <v>0.65400000000000003</v>
      </c>
      <c r="AB30" s="45">
        <v>0.68</v>
      </c>
      <c r="AC30" s="45">
        <v>0.70699999999999996</v>
      </c>
      <c r="AD30" s="45">
        <v>0.73599999999999999</v>
      </c>
      <c r="AE30" s="45">
        <v>0.76800000000000002</v>
      </c>
      <c r="AF30" s="45">
        <v>0.80100000000000005</v>
      </c>
      <c r="AG30" s="45">
        <v>0.83699999999999997</v>
      </c>
      <c r="AH30" s="45">
        <v>0.876</v>
      </c>
      <c r="AI30" s="45">
        <v>0.91800000000000004</v>
      </c>
      <c r="AJ30" s="45">
        <v>0.96399999999999997</v>
      </c>
      <c r="AK30" s="45"/>
    </row>
    <row r="31" spans="1:37" x14ac:dyDescent="0.2">
      <c r="A31" s="43">
        <v>4</v>
      </c>
      <c r="B31" s="45">
        <v>0.31</v>
      </c>
      <c r="C31" s="45">
        <v>0.317</v>
      </c>
      <c r="D31" s="45">
        <v>0.32500000000000001</v>
      </c>
      <c r="E31" s="45">
        <v>0.33400000000000002</v>
      </c>
      <c r="F31" s="45">
        <v>0.34300000000000003</v>
      </c>
      <c r="G31" s="45">
        <v>0.35199999999999998</v>
      </c>
      <c r="H31" s="45">
        <v>0.36099999999999999</v>
      </c>
      <c r="I31" s="45">
        <v>0.371</v>
      </c>
      <c r="J31" s="45">
        <v>0.38100000000000001</v>
      </c>
      <c r="K31" s="45">
        <v>0.39200000000000002</v>
      </c>
      <c r="L31" s="45">
        <v>0.40300000000000002</v>
      </c>
      <c r="M31" s="45">
        <v>0.41399999999999998</v>
      </c>
      <c r="N31" s="45">
        <v>0.42699999999999999</v>
      </c>
      <c r="O31" s="45">
        <v>0.439</v>
      </c>
      <c r="P31" s="45">
        <v>0.45300000000000001</v>
      </c>
      <c r="Q31" s="45">
        <v>0.46700000000000003</v>
      </c>
      <c r="R31" s="45">
        <v>0.48099999999999998</v>
      </c>
      <c r="S31" s="45">
        <v>0.497</v>
      </c>
      <c r="T31" s="45">
        <v>0.51300000000000001</v>
      </c>
      <c r="U31" s="45">
        <v>0.53</v>
      </c>
      <c r="V31" s="45">
        <v>0.54800000000000004</v>
      </c>
      <c r="W31" s="45">
        <v>0.56799999999999995</v>
      </c>
      <c r="X31" s="45">
        <v>0.58799999999999997</v>
      </c>
      <c r="Y31" s="45">
        <v>0.60899999999999999</v>
      </c>
      <c r="Z31" s="45">
        <v>0.63200000000000001</v>
      </c>
      <c r="AA31" s="45">
        <v>0.65600000000000003</v>
      </c>
      <c r="AB31" s="45">
        <v>0.68200000000000005</v>
      </c>
      <c r="AC31" s="45">
        <v>0.71</v>
      </c>
      <c r="AD31" s="45">
        <v>0.73899999999999999</v>
      </c>
      <c r="AE31" s="45">
        <v>0.77</v>
      </c>
      <c r="AF31" s="45">
        <v>0.80400000000000005</v>
      </c>
      <c r="AG31" s="45">
        <v>0.84</v>
      </c>
      <c r="AH31" s="45">
        <v>0.88</v>
      </c>
      <c r="AI31" s="45">
        <v>0.92200000000000004</v>
      </c>
      <c r="AJ31" s="45">
        <v>0.96799999999999997</v>
      </c>
      <c r="AK31" s="45"/>
    </row>
    <row r="32" spans="1:37" x14ac:dyDescent="0.2">
      <c r="A32" s="43">
        <v>5</v>
      </c>
      <c r="B32" s="45">
        <v>0.31</v>
      </c>
      <c r="C32" s="45">
        <v>0.318</v>
      </c>
      <c r="D32" s="45">
        <v>0.32600000000000001</v>
      </c>
      <c r="E32" s="45">
        <v>0.33500000000000002</v>
      </c>
      <c r="F32" s="45">
        <v>0.34300000000000003</v>
      </c>
      <c r="G32" s="45">
        <v>0.35199999999999998</v>
      </c>
      <c r="H32" s="45">
        <v>0.36199999999999999</v>
      </c>
      <c r="I32" s="45">
        <v>0.372</v>
      </c>
      <c r="J32" s="45">
        <v>0.38200000000000001</v>
      </c>
      <c r="K32" s="45">
        <v>0.39300000000000002</v>
      </c>
      <c r="L32" s="45">
        <v>0.40400000000000003</v>
      </c>
      <c r="M32" s="45">
        <v>0.41499999999999998</v>
      </c>
      <c r="N32" s="45">
        <v>0.42799999999999999</v>
      </c>
      <c r="O32" s="45">
        <v>0.44</v>
      </c>
      <c r="P32" s="45">
        <v>0.45400000000000001</v>
      </c>
      <c r="Q32" s="45">
        <v>0.46800000000000003</v>
      </c>
      <c r="R32" s="45">
        <v>0.48299999999999998</v>
      </c>
      <c r="S32" s="45">
        <v>0.498</v>
      </c>
      <c r="T32" s="45">
        <v>0.51500000000000001</v>
      </c>
      <c r="U32" s="45">
        <v>0.53200000000000003</v>
      </c>
      <c r="V32" s="45">
        <v>0.55000000000000004</v>
      </c>
      <c r="W32" s="45">
        <v>0.56899999999999995</v>
      </c>
      <c r="X32" s="45">
        <v>0.59</v>
      </c>
      <c r="Y32" s="45">
        <v>0.61099999999999999</v>
      </c>
      <c r="Z32" s="45">
        <v>0.63400000000000001</v>
      </c>
      <c r="AA32" s="45">
        <v>0.65800000000000003</v>
      </c>
      <c r="AB32" s="45">
        <v>0.68400000000000005</v>
      </c>
      <c r="AC32" s="45">
        <v>0.71199999999999997</v>
      </c>
      <c r="AD32" s="45">
        <v>0.74099999999999999</v>
      </c>
      <c r="AE32" s="45">
        <v>0.77300000000000002</v>
      </c>
      <c r="AF32" s="45">
        <v>0.80700000000000005</v>
      </c>
      <c r="AG32" s="45">
        <v>0.84399999999999997</v>
      </c>
      <c r="AH32" s="45">
        <v>0.88300000000000001</v>
      </c>
      <c r="AI32" s="45">
        <v>0.92600000000000005</v>
      </c>
      <c r="AJ32" s="45">
        <v>0.97199999999999998</v>
      </c>
      <c r="AK32" s="45"/>
    </row>
    <row r="33" spans="1:37" x14ac:dyDescent="0.2">
      <c r="A33" s="43">
        <v>6</v>
      </c>
      <c r="B33" s="45">
        <v>0.311</v>
      </c>
      <c r="C33" s="45">
        <v>0.31900000000000001</v>
      </c>
      <c r="D33" s="45">
        <v>0.32700000000000001</v>
      </c>
      <c r="E33" s="45">
        <v>0.33500000000000002</v>
      </c>
      <c r="F33" s="45">
        <v>0.34399999999999997</v>
      </c>
      <c r="G33" s="45">
        <v>0.35299999999999998</v>
      </c>
      <c r="H33" s="45">
        <v>0.36299999999999999</v>
      </c>
      <c r="I33" s="45">
        <v>0.372</v>
      </c>
      <c r="J33" s="45">
        <v>0.38300000000000001</v>
      </c>
      <c r="K33" s="45">
        <v>0.39300000000000002</v>
      </c>
      <c r="L33" s="45">
        <v>0.40500000000000003</v>
      </c>
      <c r="M33" s="45">
        <v>0.41599999999999998</v>
      </c>
      <c r="N33" s="45">
        <v>0.42899999999999999</v>
      </c>
      <c r="O33" s="45">
        <v>0.441</v>
      </c>
      <c r="P33" s="45">
        <v>0.45500000000000002</v>
      </c>
      <c r="Q33" s="45">
        <v>0.46899999999999997</v>
      </c>
      <c r="R33" s="45">
        <v>0.48399999999999999</v>
      </c>
      <c r="S33" s="45">
        <v>0.499</v>
      </c>
      <c r="T33" s="45">
        <v>0.51600000000000001</v>
      </c>
      <c r="U33" s="45">
        <v>0.53300000000000003</v>
      </c>
      <c r="V33" s="45">
        <v>0.55200000000000005</v>
      </c>
      <c r="W33" s="45">
        <v>0.57099999999999995</v>
      </c>
      <c r="X33" s="45">
        <v>0.59099999999999997</v>
      </c>
      <c r="Y33" s="45">
        <v>0.61299999999999999</v>
      </c>
      <c r="Z33" s="45">
        <v>0.63600000000000001</v>
      </c>
      <c r="AA33" s="45">
        <v>0.66</v>
      </c>
      <c r="AB33" s="45">
        <v>0.68700000000000006</v>
      </c>
      <c r="AC33" s="45">
        <v>0.71399999999999997</v>
      </c>
      <c r="AD33" s="45">
        <v>0.74399999999999999</v>
      </c>
      <c r="AE33" s="45">
        <v>0.77600000000000002</v>
      </c>
      <c r="AF33" s="45">
        <v>0.81</v>
      </c>
      <c r="AG33" s="45">
        <v>0.84699999999999998</v>
      </c>
      <c r="AH33" s="45">
        <v>0.88700000000000001</v>
      </c>
      <c r="AI33" s="45">
        <v>0.92900000000000005</v>
      </c>
      <c r="AJ33" s="45">
        <v>0.97599999999999998</v>
      </c>
      <c r="AK33" s="45"/>
    </row>
    <row r="34" spans="1:37" x14ac:dyDescent="0.2">
      <c r="A34" s="43">
        <v>7</v>
      </c>
      <c r="B34" s="45">
        <v>0.312</v>
      </c>
      <c r="C34" s="45">
        <v>0.31900000000000001</v>
      </c>
      <c r="D34" s="45">
        <v>0.32800000000000001</v>
      </c>
      <c r="E34" s="45">
        <v>0.33600000000000002</v>
      </c>
      <c r="F34" s="45">
        <v>0.34499999999999997</v>
      </c>
      <c r="G34" s="45">
        <v>0.35399999999999998</v>
      </c>
      <c r="H34" s="45">
        <v>0.36299999999999999</v>
      </c>
      <c r="I34" s="45">
        <v>0.373</v>
      </c>
      <c r="J34" s="45">
        <v>0.38400000000000001</v>
      </c>
      <c r="K34" s="45">
        <v>0.39400000000000002</v>
      </c>
      <c r="L34" s="45">
        <v>0.40600000000000003</v>
      </c>
      <c r="M34" s="45">
        <v>0.41699999999999998</v>
      </c>
      <c r="N34" s="45">
        <v>0.43</v>
      </c>
      <c r="O34" s="45">
        <v>0.443</v>
      </c>
      <c r="P34" s="45">
        <v>0.45600000000000002</v>
      </c>
      <c r="Q34" s="45">
        <v>0.47</v>
      </c>
      <c r="R34" s="45">
        <v>0.48499999999999999</v>
      </c>
      <c r="S34" s="45">
        <v>0.501</v>
      </c>
      <c r="T34" s="45">
        <v>0.51700000000000002</v>
      </c>
      <c r="U34" s="45">
        <v>0.53500000000000003</v>
      </c>
      <c r="V34" s="45">
        <v>0.55300000000000005</v>
      </c>
      <c r="W34" s="45">
        <v>0.57199999999999995</v>
      </c>
      <c r="X34" s="45">
        <v>0.59299999999999997</v>
      </c>
      <c r="Y34" s="45">
        <v>0.61499999999999999</v>
      </c>
      <c r="Z34" s="45">
        <v>0.63800000000000001</v>
      </c>
      <c r="AA34" s="45">
        <v>0.66300000000000003</v>
      </c>
      <c r="AB34" s="45">
        <v>0.68899999999999995</v>
      </c>
      <c r="AC34" s="45">
        <v>0.71699999999999997</v>
      </c>
      <c r="AD34" s="45">
        <v>0.747</v>
      </c>
      <c r="AE34" s="45">
        <v>0.77900000000000003</v>
      </c>
      <c r="AF34" s="45">
        <v>0.81299999999999994</v>
      </c>
      <c r="AG34" s="45">
        <v>0.85</v>
      </c>
      <c r="AH34" s="45">
        <v>0.89</v>
      </c>
      <c r="AI34" s="45">
        <v>0.93300000000000005</v>
      </c>
      <c r="AJ34" s="45">
        <v>0.98</v>
      </c>
      <c r="AK34" s="45"/>
    </row>
    <row r="35" spans="1:37" x14ac:dyDescent="0.2">
      <c r="A35" s="43">
        <v>8</v>
      </c>
      <c r="B35" s="45">
        <v>0.312</v>
      </c>
      <c r="C35" s="45">
        <v>0.32</v>
      </c>
      <c r="D35" s="45">
        <v>0.32800000000000001</v>
      </c>
      <c r="E35" s="45">
        <v>0.33700000000000002</v>
      </c>
      <c r="F35" s="45">
        <v>0.34599999999999997</v>
      </c>
      <c r="G35" s="45">
        <v>0.35499999999999998</v>
      </c>
      <c r="H35" s="45">
        <v>0.36399999999999999</v>
      </c>
      <c r="I35" s="45">
        <v>0.374</v>
      </c>
      <c r="J35" s="45">
        <v>0.38400000000000001</v>
      </c>
      <c r="K35" s="45">
        <v>0.39500000000000002</v>
      </c>
      <c r="L35" s="45">
        <v>0.40699999999999997</v>
      </c>
      <c r="M35" s="45">
        <v>0.41799999999999998</v>
      </c>
      <c r="N35" s="45">
        <v>0.43099999999999999</v>
      </c>
      <c r="O35" s="45">
        <v>0.44400000000000001</v>
      </c>
      <c r="P35" s="45">
        <v>0.45700000000000002</v>
      </c>
      <c r="Q35" s="45">
        <v>0.47099999999999997</v>
      </c>
      <c r="R35" s="45">
        <v>0.48599999999999999</v>
      </c>
      <c r="S35" s="45">
        <v>0.502</v>
      </c>
      <c r="T35" s="45">
        <v>0.51900000000000002</v>
      </c>
      <c r="U35" s="45">
        <v>0.53600000000000003</v>
      </c>
      <c r="V35" s="45">
        <v>0.55500000000000005</v>
      </c>
      <c r="W35" s="45">
        <v>0.57399999999999995</v>
      </c>
      <c r="X35" s="45">
        <v>0.59499999999999997</v>
      </c>
      <c r="Y35" s="45">
        <v>0.61699999999999999</v>
      </c>
      <c r="Z35" s="45">
        <v>0.64</v>
      </c>
      <c r="AA35" s="45">
        <v>0.66500000000000004</v>
      </c>
      <c r="AB35" s="45">
        <v>0.69099999999999995</v>
      </c>
      <c r="AC35" s="45">
        <v>0.71899999999999997</v>
      </c>
      <c r="AD35" s="45">
        <v>0.749</v>
      </c>
      <c r="AE35" s="45">
        <v>0.78100000000000003</v>
      </c>
      <c r="AF35" s="45">
        <v>0.81599999999999995</v>
      </c>
      <c r="AG35" s="45">
        <v>0.85299999999999998</v>
      </c>
      <c r="AH35" s="45">
        <v>0.89300000000000002</v>
      </c>
      <c r="AI35" s="45">
        <v>0.93700000000000006</v>
      </c>
      <c r="AJ35" s="45">
        <v>0.98399999999999999</v>
      </c>
      <c r="AK35" s="45"/>
    </row>
    <row r="36" spans="1:37" x14ac:dyDescent="0.2">
      <c r="A36" s="43">
        <v>9</v>
      </c>
      <c r="B36" s="45">
        <v>0.313</v>
      </c>
      <c r="C36" s="45">
        <v>0.32100000000000001</v>
      </c>
      <c r="D36" s="45">
        <v>0.32900000000000001</v>
      </c>
      <c r="E36" s="45">
        <v>0.33700000000000002</v>
      </c>
      <c r="F36" s="45">
        <v>0.34599999999999997</v>
      </c>
      <c r="G36" s="45">
        <v>0.35499999999999998</v>
      </c>
      <c r="H36" s="45">
        <v>0.36499999999999999</v>
      </c>
      <c r="I36" s="45">
        <v>0.375</v>
      </c>
      <c r="J36" s="45">
        <v>0.38500000000000001</v>
      </c>
      <c r="K36" s="45">
        <v>0.39600000000000002</v>
      </c>
      <c r="L36" s="45">
        <v>0.40799999999999997</v>
      </c>
      <c r="M36" s="45">
        <v>0.41899999999999998</v>
      </c>
      <c r="N36" s="45">
        <v>0.432</v>
      </c>
      <c r="O36" s="45">
        <v>0.44500000000000001</v>
      </c>
      <c r="P36" s="45">
        <v>0.45800000000000002</v>
      </c>
      <c r="Q36" s="45">
        <v>0.47299999999999998</v>
      </c>
      <c r="R36" s="45">
        <v>0.48799999999999999</v>
      </c>
      <c r="S36" s="45">
        <v>0.503</v>
      </c>
      <c r="T36" s="45">
        <v>0.52</v>
      </c>
      <c r="U36" s="45">
        <v>0.53800000000000003</v>
      </c>
      <c r="V36" s="45">
        <v>0.55600000000000005</v>
      </c>
      <c r="W36" s="45">
        <v>0.57599999999999996</v>
      </c>
      <c r="X36" s="45">
        <v>0.59699999999999998</v>
      </c>
      <c r="Y36" s="45">
        <v>0.61899999999999999</v>
      </c>
      <c r="Z36" s="45">
        <v>0.64200000000000002</v>
      </c>
      <c r="AA36" s="45">
        <v>0.66700000000000004</v>
      </c>
      <c r="AB36" s="45">
        <v>0.69299999999999995</v>
      </c>
      <c r="AC36" s="45">
        <v>0.72099999999999997</v>
      </c>
      <c r="AD36" s="45">
        <v>0.752</v>
      </c>
      <c r="AE36" s="45">
        <v>0.78400000000000003</v>
      </c>
      <c r="AF36" s="45">
        <v>0.81899999999999995</v>
      </c>
      <c r="AG36" s="45">
        <v>0.85599999999999998</v>
      </c>
      <c r="AH36" s="45">
        <v>0.89700000000000002</v>
      </c>
      <c r="AI36" s="45">
        <v>0.94099999999999995</v>
      </c>
      <c r="AJ36" s="45">
        <v>0.98799999999999999</v>
      </c>
      <c r="AK36" s="45"/>
    </row>
    <row r="37" spans="1:37" x14ac:dyDescent="0.2">
      <c r="A37" s="43">
        <v>10</v>
      </c>
      <c r="B37" s="45">
        <v>0.314</v>
      </c>
      <c r="C37" s="45">
        <v>0.32100000000000001</v>
      </c>
      <c r="D37" s="45">
        <v>0.33</v>
      </c>
      <c r="E37" s="45">
        <v>0.33800000000000002</v>
      </c>
      <c r="F37" s="45">
        <v>0.34699999999999998</v>
      </c>
      <c r="G37" s="45">
        <v>0.35599999999999998</v>
      </c>
      <c r="H37" s="45">
        <v>0.36599999999999999</v>
      </c>
      <c r="I37" s="45">
        <v>0.376</v>
      </c>
      <c r="J37" s="45">
        <v>0.38600000000000001</v>
      </c>
      <c r="K37" s="45">
        <v>0.39700000000000002</v>
      </c>
      <c r="L37" s="45">
        <v>0.40799999999999997</v>
      </c>
      <c r="M37" s="45">
        <v>0.42</v>
      </c>
      <c r="N37" s="45">
        <v>0.433</v>
      </c>
      <c r="O37" s="45">
        <v>0.44600000000000001</v>
      </c>
      <c r="P37" s="45">
        <v>0.46</v>
      </c>
      <c r="Q37" s="45">
        <v>0.47399999999999998</v>
      </c>
      <c r="R37" s="45">
        <v>0.48899999999999999</v>
      </c>
      <c r="S37" s="45">
        <v>0.505</v>
      </c>
      <c r="T37" s="45">
        <v>0.52200000000000002</v>
      </c>
      <c r="U37" s="45">
        <v>0.53900000000000003</v>
      </c>
      <c r="V37" s="45">
        <v>0.55800000000000005</v>
      </c>
      <c r="W37" s="45">
        <v>0.57699999999999996</v>
      </c>
      <c r="X37" s="45">
        <v>0.59799999999999998</v>
      </c>
      <c r="Y37" s="45">
        <v>0.62</v>
      </c>
      <c r="Z37" s="45">
        <v>0.64400000000000002</v>
      </c>
      <c r="AA37" s="45">
        <v>0.66900000000000004</v>
      </c>
      <c r="AB37" s="45">
        <v>0.69499999999999995</v>
      </c>
      <c r="AC37" s="45">
        <v>0.72399999999999998</v>
      </c>
      <c r="AD37" s="45">
        <v>0.754</v>
      </c>
      <c r="AE37" s="45">
        <v>0.78700000000000003</v>
      </c>
      <c r="AF37" s="45">
        <v>0.82199999999999995</v>
      </c>
      <c r="AG37" s="45">
        <v>0.86</v>
      </c>
      <c r="AH37" s="45">
        <v>0.9</v>
      </c>
      <c r="AI37" s="45">
        <v>0.94399999999999995</v>
      </c>
      <c r="AJ37" s="45">
        <v>0.99199999999999999</v>
      </c>
      <c r="AK37" s="45"/>
    </row>
    <row r="38" spans="1:37" x14ac:dyDescent="0.2">
      <c r="A38" s="43">
        <v>11</v>
      </c>
      <c r="B38" s="45">
        <v>0.314</v>
      </c>
      <c r="C38" s="45">
        <v>0.32200000000000001</v>
      </c>
      <c r="D38" s="45">
        <v>0.33</v>
      </c>
      <c r="E38" s="45">
        <v>0.33900000000000002</v>
      </c>
      <c r="F38" s="45">
        <v>0.34799999999999998</v>
      </c>
      <c r="G38" s="45">
        <v>0.35699999999999998</v>
      </c>
      <c r="H38" s="45">
        <v>0.36699999999999999</v>
      </c>
      <c r="I38" s="45">
        <v>0.377</v>
      </c>
      <c r="J38" s="45">
        <v>0.38700000000000001</v>
      </c>
      <c r="K38" s="45">
        <v>0.39800000000000002</v>
      </c>
      <c r="L38" s="45">
        <v>0.40899999999999997</v>
      </c>
      <c r="M38" s="45">
        <v>0.42099999999999999</v>
      </c>
      <c r="N38" s="45">
        <v>0.434</v>
      </c>
      <c r="O38" s="45">
        <v>0.44700000000000001</v>
      </c>
      <c r="P38" s="45">
        <v>0.46100000000000002</v>
      </c>
      <c r="Q38" s="45">
        <v>0.47499999999999998</v>
      </c>
      <c r="R38" s="45">
        <v>0.49</v>
      </c>
      <c r="S38" s="45">
        <v>0.50600000000000001</v>
      </c>
      <c r="T38" s="45">
        <v>0.52300000000000002</v>
      </c>
      <c r="U38" s="45">
        <v>0.54100000000000004</v>
      </c>
      <c r="V38" s="45">
        <v>0.55900000000000005</v>
      </c>
      <c r="W38" s="45">
        <v>0.57899999999999996</v>
      </c>
      <c r="X38" s="45">
        <v>0.6</v>
      </c>
      <c r="Y38" s="45">
        <v>0.622</v>
      </c>
      <c r="Z38" s="45">
        <v>0.64600000000000002</v>
      </c>
      <c r="AA38" s="45">
        <v>0.67100000000000004</v>
      </c>
      <c r="AB38" s="45">
        <v>0.69799999999999995</v>
      </c>
      <c r="AC38" s="45">
        <v>0.72599999999999998</v>
      </c>
      <c r="AD38" s="45">
        <v>0.75700000000000001</v>
      </c>
      <c r="AE38" s="45">
        <v>0.79</v>
      </c>
      <c r="AF38" s="45">
        <v>0.82499999999999996</v>
      </c>
      <c r="AG38" s="45">
        <v>0.86299999999999999</v>
      </c>
      <c r="AH38" s="45">
        <v>0.90400000000000003</v>
      </c>
      <c r="AI38" s="45">
        <v>0.94799999999999995</v>
      </c>
      <c r="AJ38" s="45">
        <v>0.996</v>
      </c>
      <c r="AK38" s="45"/>
    </row>
  </sheetData>
  <sheetProtection algorithmName="SHA-512" hashValue="LXutv30IARfVyg7qc3B49EqvmvTsjFtcl0KJ/lRCIMKuRXLD5WgxUTGt6q05Bx+I18p+Sal6Rt+iphX83a45Jg==" saltValue="t9bDXOCH3x1778IWzHt7xA==" spinCount="100000" sheet="1" objects="1" scenarios="1"/>
  <conditionalFormatting sqref="A6:A21">
    <cfRule type="expression" dxfId="219" priority="1" stopIfTrue="1">
      <formula>MOD(ROW(),2)=0</formula>
    </cfRule>
    <cfRule type="expression" dxfId="218" priority="2" stopIfTrue="1">
      <formula>MOD(ROW(),2)&lt;&gt;0</formula>
    </cfRule>
  </conditionalFormatting>
  <conditionalFormatting sqref="B6:M21">
    <cfRule type="expression" dxfId="217" priority="3" stopIfTrue="1">
      <formula>MOD(ROW(),2)=0</formula>
    </cfRule>
    <cfRule type="expression" dxfId="216" priority="4" stopIfTrue="1">
      <formula>MOD(ROW(),2)&lt;&gt;0</formula>
    </cfRule>
  </conditionalFormatting>
  <conditionalFormatting sqref="A26:A38">
    <cfRule type="expression" dxfId="215" priority="5" stopIfTrue="1">
      <formula>MOD(ROW(),2)=0</formula>
    </cfRule>
    <cfRule type="expression" dxfId="214" priority="6" stopIfTrue="1">
      <formula>MOD(ROW(),2)&lt;&gt;0</formula>
    </cfRule>
  </conditionalFormatting>
  <conditionalFormatting sqref="B26:AK38">
    <cfRule type="expression" dxfId="213" priority="7" stopIfTrue="1">
      <formula>MOD(ROW(),2)=0</formula>
    </cfRule>
    <cfRule type="expression" dxfId="212" priority="8" stopIfTrue="1">
      <formula>MOD(ROW(),2)&lt;&gt;0</formula>
    </cfRule>
  </conditionalFormatting>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9FA9F-3BF6-44BA-8788-50CC465C64C4}">
  <sheetPr codeName="Sheet95"/>
  <dimension ref="A1:B23"/>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LTA - x-609</v>
      </c>
    </row>
    <row r="6" spans="1:2" x14ac:dyDescent="0.2">
      <c r="A6" s="40" t="s">
        <v>472</v>
      </c>
      <c r="B6" s="48" t="s">
        <v>473</v>
      </c>
    </row>
    <row r="7" spans="1:2" x14ac:dyDescent="0.2">
      <c r="A7" s="40" t="s">
        <v>474</v>
      </c>
      <c r="B7" s="48" t="s">
        <v>31</v>
      </c>
    </row>
    <row r="8" spans="1:2" x14ac:dyDescent="0.2">
      <c r="A8" s="40" t="s">
        <v>137</v>
      </c>
      <c r="B8" s="48">
        <v>1987</v>
      </c>
    </row>
    <row r="9" spans="1:2" x14ac:dyDescent="0.2">
      <c r="A9" s="40" t="s">
        <v>138</v>
      </c>
      <c r="B9" s="48" t="s">
        <v>405</v>
      </c>
    </row>
    <row r="10" spans="1:2" ht="25.5" x14ac:dyDescent="0.2">
      <c r="A10" s="40" t="s">
        <v>6</v>
      </c>
      <c r="B10" s="48" t="s">
        <v>406</v>
      </c>
    </row>
    <row r="11" spans="1:2" x14ac:dyDescent="0.2">
      <c r="A11" s="40" t="s">
        <v>139</v>
      </c>
      <c r="B11" s="48" t="s">
        <v>176</v>
      </c>
    </row>
    <row r="12" spans="1:2" x14ac:dyDescent="0.2">
      <c r="A12" s="40" t="s">
        <v>140</v>
      </c>
      <c r="B12" s="48" t="s">
        <v>153</v>
      </c>
    </row>
    <row r="13" spans="1:2" x14ac:dyDescent="0.2">
      <c r="A13" s="40" t="s">
        <v>475</v>
      </c>
      <c r="B13" s="48">
        <v>2</v>
      </c>
    </row>
    <row r="14" spans="1:2" x14ac:dyDescent="0.2">
      <c r="A14" s="40" t="s">
        <v>142</v>
      </c>
      <c r="B14" s="48">
        <v>609</v>
      </c>
    </row>
    <row r="15" spans="1:2" x14ac:dyDescent="0.2">
      <c r="A15" s="40" t="s">
        <v>476</v>
      </c>
      <c r="B15" s="48">
        <v>609</v>
      </c>
    </row>
    <row r="16" spans="1:2" x14ac:dyDescent="0.2">
      <c r="A16" s="40" t="s">
        <v>144</v>
      </c>
      <c r="B16" s="48" t="s">
        <v>408</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409</v>
      </c>
    </row>
    <row r="21" spans="1:2" x14ac:dyDescent="0.2">
      <c r="A21" s="40" t="s">
        <v>478</v>
      </c>
      <c r="B21" s="48" t="s">
        <v>74</v>
      </c>
    </row>
    <row r="23" spans="1:2" x14ac:dyDescent="0.2">
      <c r="A23" s="23" t="str">
        <f>HYPERLINK("#'Factor List'!A1", "Back to Factor List")</f>
        <v>Back to Factor List</v>
      </c>
      <c r="B23" s="23" t="str">
        <f>HYPERLINK("#'Assumptions'!A1", "Assumptions")</f>
        <v>Assumptions</v>
      </c>
    </row>
  </sheetData>
  <sheetProtection algorithmName="SHA-512" hashValue="0qLoqrMkCi1rNZT6H/oILKzKNMhkFdpwZOm/FLNJ/Cvq9BNhJqtulVJifo31AqXkigyjAg4nQQxBs8+9p2H70g==" saltValue="SSdLv8PZR0hEgRUg8fzVSg==" spinCount="100000" sheet="1" objects="1" scenarios="1"/>
  <conditionalFormatting sqref="A6:A21">
    <cfRule type="expression" dxfId="209" priority="1" stopIfTrue="1">
      <formula>MOD(ROW(),2)=0</formula>
    </cfRule>
    <cfRule type="expression" dxfId="208" priority="2" stopIfTrue="1">
      <formula>MOD(ROW(),2)&lt;&gt;0</formula>
    </cfRule>
  </conditionalFormatting>
  <conditionalFormatting sqref="B6:B21">
    <cfRule type="expression" dxfId="207" priority="3" stopIfTrue="1">
      <formula>MOD(ROW(),2)=0</formula>
    </cfRule>
    <cfRule type="expression" dxfId="206" priority="4" stopIfTrue="1">
      <formula>MOD(ROW(),2)&lt;&gt;0</formula>
    </cfRule>
  </conditionalFormatting>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D61E5-C6E2-4C13-878A-CB6C4558DAB6}">
  <sheetPr codeName="Sheet96"/>
  <dimension ref="A1:B26"/>
  <sheetViews>
    <sheetView showGridLines="0" workbookViewId="0">
      <selection activeCell="A6" sqref="A6"/>
    </sheetView>
  </sheetViews>
  <sheetFormatPr defaultRowHeight="12.75" x14ac:dyDescent="0.2"/>
  <cols>
    <col min="1" max="1" width="30.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LTA - x-610</v>
      </c>
    </row>
    <row r="6" spans="1:2" x14ac:dyDescent="0.2">
      <c r="A6" s="40" t="s">
        <v>472</v>
      </c>
      <c r="B6" s="48" t="s">
        <v>473</v>
      </c>
    </row>
    <row r="7" spans="1:2" x14ac:dyDescent="0.2">
      <c r="A7" s="40" t="s">
        <v>474</v>
      </c>
      <c r="B7" s="48" t="s">
        <v>31</v>
      </c>
    </row>
    <row r="8" spans="1:2" x14ac:dyDescent="0.2">
      <c r="A8" s="40" t="s">
        <v>137</v>
      </c>
      <c r="B8" s="48">
        <v>1987</v>
      </c>
    </row>
    <row r="9" spans="1:2" x14ac:dyDescent="0.2">
      <c r="A9" s="40" t="s">
        <v>138</v>
      </c>
      <c r="B9" s="48" t="s">
        <v>405</v>
      </c>
    </row>
    <row r="10" spans="1:2" ht="25.5" x14ac:dyDescent="0.2">
      <c r="A10" s="40" t="s">
        <v>6</v>
      </c>
      <c r="B10" s="48" t="s">
        <v>410</v>
      </c>
    </row>
    <row r="11" spans="1:2" x14ac:dyDescent="0.2">
      <c r="A11" s="40" t="s">
        <v>139</v>
      </c>
      <c r="B11" s="48" t="s">
        <v>176</v>
      </c>
    </row>
    <row r="12" spans="1:2" x14ac:dyDescent="0.2">
      <c r="A12" s="40" t="s">
        <v>140</v>
      </c>
      <c r="B12" s="48" t="s">
        <v>153</v>
      </c>
    </row>
    <row r="13" spans="1:2" x14ac:dyDescent="0.2">
      <c r="A13" s="40" t="s">
        <v>475</v>
      </c>
      <c r="B13" s="48">
        <v>2</v>
      </c>
    </row>
    <row r="14" spans="1:2" x14ac:dyDescent="0.2">
      <c r="A14" s="40" t="s">
        <v>142</v>
      </c>
      <c r="B14" s="48">
        <v>610</v>
      </c>
    </row>
    <row r="15" spans="1:2" x14ac:dyDescent="0.2">
      <c r="A15" s="40" t="s">
        <v>476</v>
      </c>
      <c r="B15" s="48">
        <v>610</v>
      </c>
    </row>
    <row r="16" spans="1:2" x14ac:dyDescent="0.2">
      <c r="A16" s="40" t="s">
        <v>144</v>
      </c>
      <c r="B16" s="48" t="s">
        <v>412</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409</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x14ac:dyDescent="0.2"/>
  </sheetData>
  <sheetProtection algorithmName="SHA-512" hashValue="jJzk77kzycH7wPka5SXAmsZ8nUS62bdEyOUe6Amp71DhZ4CwCXQ9g0jGC/79eIEoG2gQ/48AZ/bTW4v53lb5/w==" saltValue="8nMZ4XPk1Nainp63uk8s3g==" spinCount="100000" sheet="1" objects="1" scenarios="1"/>
  <conditionalFormatting sqref="A6:A21">
    <cfRule type="expression" dxfId="203" priority="1" stopIfTrue="1">
      <formula>MOD(ROW(),2)=0</formula>
    </cfRule>
    <cfRule type="expression" dxfId="202" priority="2" stopIfTrue="1">
      <formula>MOD(ROW(),2)&lt;&gt;0</formula>
    </cfRule>
  </conditionalFormatting>
  <conditionalFormatting sqref="B6:B21">
    <cfRule type="expression" dxfId="201" priority="3" stopIfTrue="1">
      <formula>MOD(ROW(),2)=0</formula>
    </cfRule>
    <cfRule type="expression" dxfId="200" priority="4" stopIfTrue="1">
      <formula>MOD(ROW(),2)&lt;&gt;0</formula>
    </cfRule>
  </conditionalFormatting>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81728-3146-449E-8853-F2540F3F90E7}">
  <sheetPr codeName="Sheet97"/>
  <dimension ref="A1:B23"/>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LTA - x-611</v>
      </c>
    </row>
    <row r="6" spans="1:2" x14ac:dyDescent="0.2">
      <c r="A6" s="40" t="s">
        <v>472</v>
      </c>
      <c r="B6" s="48" t="s">
        <v>473</v>
      </c>
    </row>
    <row r="7" spans="1:2" x14ac:dyDescent="0.2">
      <c r="A7" s="40" t="s">
        <v>474</v>
      </c>
      <c r="B7" s="48" t="s">
        <v>31</v>
      </c>
    </row>
    <row r="8" spans="1:2" x14ac:dyDescent="0.2">
      <c r="A8" s="40" t="s">
        <v>137</v>
      </c>
      <c r="B8" s="48">
        <v>2006</v>
      </c>
    </row>
    <row r="9" spans="1:2" x14ac:dyDescent="0.2">
      <c r="A9" s="40" t="s">
        <v>138</v>
      </c>
      <c r="B9" s="48" t="s">
        <v>405</v>
      </c>
    </row>
    <row r="10" spans="1:2" ht="25.5" x14ac:dyDescent="0.2">
      <c r="A10" s="40" t="s">
        <v>6</v>
      </c>
      <c r="B10" s="48" t="s">
        <v>413</v>
      </c>
    </row>
    <row r="11" spans="1:2" x14ac:dyDescent="0.2">
      <c r="A11" s="40" t="s">
        <v>139</v>
      </c>
      <c r="B11" s="48" t="s">
        <v>176</v>
      </c>
    </row>
    <row r="12" spans="1:2" x14ac:dyDescent="0.2">
      <c r="A12" s="40" t="s">
        <v>140</v>
      </c>
      <c r="B12" s="48" t="s">
        <v>153</v>
      </c>
    </row>
    <row r="13" spans="1:2" x14ac:dyDescent="0.2">
      <c r="A13" s="40" t="s">
        <v>475</v>
      </c>
      <c r="B13" s="48">
        <v>1</v>
      </c>
    </row>
    <row r="14" spans="1:2" x14ac:dyDescent="0.2">
      <c r="A14" s="40" t="s">
        <v>142</v>
      </c>
      <c r="B14" s="48">
        <v>611</v>
      </c>
    </row>
    <row r="15" spans="1:2" x14ac:dyDescent="0.2">
      <c r="A15" s="40" t="s">
        <v>476</v>
      </c>
      <c r="B15" s="48">
        <v>611</v>
      </c>
    </row>
    <row r="16" spans="1:2" x14ac:dyDescent="0.2">
      <c r="A16" s="40" t="s">
        <v>144</v>
      </c>
      <c r="B16" s="48" t="s">
        <v>415</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409</v>
      </c>
    </row>
    <row r="21" spans="1:2" x14ac:dyDescent="0.2">
      <c r="A21" s="40" t="s">
        <v>478</v>
      </c>
      <c r="B21" s="48" t="s">
        <v>74</v>
      </c>
    </row>
    <row r="23" spans="1:2" x14ac:dyDescent="0.2">
      <c r="A23" s="23" t="str">
        <f>HYPERLINK("#'Factor List'!A1", "Back to Factor List")</f>
        <v>Back to Factor List</v>
      </c>
      <c r="B23" s="23" t="str">
        <f>HYPERLINK("#'Assumptions'!A1", "Assumptions")</f>
        <v>Assumptions</v>
      </c>
    </row>
  </sheetData>
  <sheetProtection algorithmName="SHA-512" hashValue="avSiWM13ojAZPS7nF/iNmGX8vpH+c7/ctzOFIDVWvEA8R8TcpJ1iCD7Jp+OkxoS6Jt2hKpdORIB0X33FQ1tYhQ==" saltValue="KJi5KDClYyTXVCbAvjdBeQ==" spinCount="100000" sheet="1" objects="1" scenarios="1"/>
  <conditionalFormatting sqref="A6:A21">
    <cfRule type="expression" dxfId="197" priority="1" stopIfTrue="1">
      <formula>MOD(ROW(),2)=0</formula>
    </cfRule>
    <cfRule type="expression" dxfId="196" priority="2" stopIfTrue="1">
      <formula>MOD(ROW(),2)&lt;&gt;0</formula>
    </cfRule>
  </conditionalFormatting>
  <conditionalFormatting sqref="B6:B21">
    <cfRule type="expression" dxfId="195" priority="3" stopIfTrue="1">
      <formula>MOD(ROW(),2)=0</formula>
    </cfRule>
    <cfRule type="expression" dxfId="194" priority="4" stopIfTrue="1">
      <formula>MOD(ROW(),2)&lt;&gt;0</formula>
    </cfRule>
  </conditionalFormatting>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E69E0-29F0-4A02-859F-DF4E79B1AB44}">
  <sheetPr codeName="Sheet98"/>
  <dimension ref="A1:B26"/>
  <sheetViews>
    <sheetView showGridLines="0" workbookViewId="0">
      <selection activeCell="A6" sqref="A6"/>
    </sheetView>
  </sheetViews>
  <sheetFormatPr defaultRowHeight="12.75" x14ac:dyDescent="0.2"/>
  <cols>
    <col min="1" max="1" width="30.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LTA - x-612</v>
      </c>
    </row>
    <row r="6" spans="1:2" x14ac:dyDescent="0.2">
      <c r="A6" s="40" t="s">
        <v>472</v>
      </c>
      <c r="B6" s="48" t="s">
        <v>473</v>
      </c>
    </row>
    <row r="7" spans="1:2" x14ac:dyDescent="0.2">
      <c r="A7" s="40" t="s">
        <v>474</v>
      </c>
      <c r="B7" s="48" t="s">
        <v>31</v>
      </c>
    </row>
    <row r="8" spans="1:2" x14ac:dyDescent="0.2">
      <c r="A8" s="40" t="s">
        <v>137</v>
      </c>
      <c r="B8" s="48">
        <v>2006</v>
      </c>
    </row>
    <row r="9" spans="1:2" x14ac:dyDescent="0.2">
      <c r="A9" s="40" t="s">
        <v>138</v>
      </c>
      <c r="B9" s="48" t="s">
        <v>405</v>
      </c>
    </row>
    <row r="10" spans="1:2" ht="25.5" x14ac:dyDescent="0.2">
      <c r="A10" s="40" t="s">
        <v>6</v>
      </c>
      <c r="B10" s="48" t="s">
        <v>416</v>
      </c>
    </row>
    <row r="11" spans="1:2" x14ac:dyDescent="0.2">
      <c r="A11" s="40" t="s">
        <v>139</v>
      </c>
      <c r="B11" s="48" t="s">
        <v>176</v>
      </c>
    </row>
    <row r="12" spans="1:2" x14ac:dyDescent="0.2">
      <c r="A12" s="40" t="s">
        <v>140</v>
      </c>
      <c r="B12" s="48" t="s">
        <v>153</v>
      </c>
    </row>
    <row r="13" spans="1:2" x14ac:dyDescent="0.2">
      <c r="A13" s="40" t="s">
        <v>475</v>
      </c>
      <c r="B13" s="48">
        <v>1</v>
      </c>
    </row>
    <row r="14" spans="1:2" x14ac:dyDescent="0.2">
      <c r="A14" s="40" t="s">
        <v>142</v>
      </c>
      <c r="B14" s="48">
        <v>612</v>
      </c>
    </row>
    <row r="15" spans="1:2" x14ac:dyDescent="0.2">
      <c r="A15" s="40" t="s">
        <v>476</v>
      </c>
      <c r="B15" s="48">
        <v>612</v>
      </c>
    </row>
    <row r="16" spans="1:2" x14ac:dyDescent="0.2">
      <c r="A16" s="40" t="s">
        <v>144</v>
      </c>
      <c r="B16" s="48" t="s">
        <v>418</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409</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x14ac:dyDescent="0.2"/>
  </sheetData>
  <sheetProtection algorithmName="SHA-512" hashValue="rk4fEW+GKgOP7nK1l4bdmoNVw45Cks/YspBw4enYDrPaJ1KPOErtBcr9adm+B+imRCsBdtCYgmgI7OZcIfa04g==" saltValue="rVAvo8ig/Jj0OlRoccPnIg==" spinCount="100000" sheet="1" objects="1" scenarios="1"/>
  <conditionalFormatting sqref="A6:A21">
    <cfRule type="expression" dxfId="191" priority="1" stopIfTrue="1">
      <formula>MOD(ROW(),2)=0</formula>
    </cfRule>
    <cfRule type="expression" dxfId="190" priority="2" stopIfTrue="1">
      <formula>MOD(ROW(),2)&lt;&gt;0</formula>
    </cfRule>
  </conditionalFormatting>
  <conditionalFormatting sqref="B6:B21">
    <cfRule type="expression" dxfId="189" priority="3" stopIfTrue="1">
      <formula>MOD(ROW(),2)=0</formula>
    </cfRule>
    <cfRule type="expression" dxfId="188" priority="4" stopIfTrue="1">
      <formula>MOD(ROW(),2)&lt;&gt;0</formula>
    </cfRule>
  </conditionalFormatting>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EE77F-D762-485F-BFA0-3191BE88440E}">
  <sheetPr codeName="Sheet99"/>
  <dimension ref="A1:B23"/>
  <sheetViews>
    <sheetView showGridLines="0" workbookViewId="0">
      <selection activeCell="A6" sqref="A6"/>
    </sheetView>
  </sheetViews>
  <sheetFormatPr defaultRowHeight="12.75" x14ac:dyDescent="0.2"/>
  <cols>
    <col min="1" max="1" width="31.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LTA - x-613</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405</v>
      </c>
    </row>
    <row r="10" spans="1:2" ht="25.5" x14ac:dyDescent="0.2">
      <c r="A10" s="40" t="s">
        <v>6</v>
      </c>
      <c r="B10" s="48" t="s">
        <v>413</v>
      </c>
    </row>
    <row r="11" spans="1:2" x14ac:dyDescent="0.2">
      <c r="A11" s="40" t="s">
        <v>139</v>
      </c>
      <c r="B11" s="48" t="s">
        <v>176</v>
      </c>
    </row>
    <row r="12" spans="1:2" x14ac:dyDescent="0.2">
      <c r="A12" s="40" t="s">
        <v>140</v>
      </c>
      <c r="B12" s="48" t="s">
        <v>153</v>
      </c>
    </row>
    <row r="13" spans="1:2" x14ac:dyDescent="0.2">
      <c r="A13" s="40" t="s">
        <v>475</v>
      </c>
      <c r="B13" s="48">
        <v>0</v>
      </c>
    </row>
    <row r="14" spans="1:2" x14ac:dyDescent="0.2">
      <c r="A14" s="40" t="s">
        <v>142</v>
      </c>
      <c r="B14" s="48">
        <v>613</v>
      </c>
    </row>
    <row r="15" spans="1:2" x14ac:dyDescent="0.2">
      <c r="A15" s="40" t="s">
        <v>476</v>
      </c>
      <c r="B15" s="48">
        <v>613</v>
      </c>
    </row>
    <row r="16" spans="1:2" x14ac:dyDescent="0.2">
      <c r="A16" s="40" t="s">
        <v>144</v>
      </c>
      <c r="B16" s="48" t="s">
        <v>420</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409</v>
      </c>
    </row>
    <row r="21" spans="1:2" x14ac:dyDescent="0.2">
      <c r="A21" s="40" t="s">
        <v>478</v>
      </c>
      <c r="B21" s="48" t="s">
        <v>74</v>
      </c>
    </row>
    <row r="23" spans="1:2" x14ac:dyDescent="0.2">
      <c r="A23" s="23" t="str">
        <f>HYPERLINK("#'Factor List'!A1", "Back to Factor List")</f>
        <v>Back to Factor List</v>
      </c>
      <c r="B23" s="23" t="str">
        <f>HYPERLINK("#'Assumptions'!A1", "Assumptions")</f>
        <v>Assumptions</v>
      </c>
    </row>
  </sheetData>
  <sheetProtection algorithmName="SHA-512" hashValue="hZzaSauYCWUtNH26CmGTzBt/PaMr1qOgqMb5Hjl/QLUInrEP93N+y4zTqclXRewfFxMLB799zCTcSYhVLYO3fg==" saltValue="ubKTnEQ8RIsepGlUvEHlCw==" spinCount="100000" sheet="1" objects="1" scenarios="1"/>
  <conditionalFormatting sqref="A6:A21">
    <cfRule type="expression" dxfId="185" priority="1" stopIfTrue="1">
      <formula>MOD(ROW(),2)=0</formula>
    </cfRule>
    <cfRule type="expression" dxfId="184" priority="2" stopIfTrue="1">
      <formula>MOD(ROW(),2)&lt;&gt;0</formula>
    </cfRule>
  </conditionalFormatting>
  <conditionalFormatting sqref="B6:B21">
    <cfRule type="expression" dxfId="183" priority="3" stopIfTrue="1">
      <formula>MOD(ROW(),2)=0</formula>
    </cfRule>
    <cfRule type="expression" dxfId="182" priority="4" stopIfTrue="1">
      <formula>MOD(ROW(),2)&lt;&gt;0</formula>
    </cfRule>
  </conditionalFormatting>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B8D40-5054-42A6-85B4-A34CD76EB378}">
  <sheetPr codeName="Sheet100"/>
  <dimension ref="A1:B26"/>
  <sheetViews>
    <sheetView showGridLines="0" workbookViewId="0">
      <selection activeCell="A6" sqref="A6"/>
    </sheetView>
  </sheetViews>
  <sheetFormatPr defaultRowHeight="12.75" x14ac:dyDescent="0.2"/>
  <cols>
    <col min="1" max="1" width="30.5703125" customWidth="1"/>
    <col min="2" max="2" width="40.5703125" customWidth="1"/>
  </cols>
  <sheetData>
    <row r="1" spans="1:2" s="1" customFormat="1" ht="20.25" x14ac:dyDescent="0.3">
      <c r="A1" s="2" t="s">
        <v>0</v>
      </c>
    </row>
    <row r="2" spans="1:2" s="1" customFormat="1" ht="15.75" x14ac:dyDescent="0.25">
      <c r="A2" s="30" t="s">
        <v>1</v>
      </c>
      <c r="B2" s="3" t="str">
        <f>wb_title</f>
        <v>Police_EW - Consolidated Factor Spreadsheet</v>
      </c>
    </row>
    <row r="3" spans="1:2" s="1" customFormat="1" ht="15.75" x14ac:dyDescent="0.25">
      <c r="A3" s="30" t="s">
        <v>2</v>
      </c>
      <c r="B3" s="3" t="str">
        <f>TABLE_FACTOR_TYPE_1 &amp; " - x-" &amp; TABLE_SERIES_NUMBER_1</f>
        <v>Scheme pays LTA - x-614</v>
      </c>
    </row>
    <row r="6" spans="1:2" x14ac:dyDescent="0.2">
      <c r="A6" s="40" t="s">
        <v>472</v>
      </c>
      <c r="B6" s="48" t="s">
        <v>473</v>
      </c>
    </row>
    <row r="7" spans="1:2" x14ac:dyDescent="0.2">
      <c r="A7" s="40" t="s">
        <v>474</v>
      </c>
      <c r="B7" s="48" t="s">
        <v>31</v>
      </c>
    </row>
    <row r="8" spans="1:2" x14ac:dyDescent="0.2">
      <c r="A8" s="40" t="s">
        <v>137</v>
      </c>
      <c r="B8" s="48">
        <v>2015</v>
      </c>
    </row>
    <row r="9" spans="1:2" x14ac:dyDescent="0.2">
      <c r="A9" s="40" t="s">
        <v>138</v>
      </c>
      <c r="B9" s="48" t="s">
        <v>405</v>
      </c>
    </row>
    <row r="10" spans="1:2" ht="25.5" x14ac:dyDescent="0.2">
      <c r="A10" s="40" t="s">
        <v>6</v>
      </c>
      <c r="B10" s="48" t="s">
        <v>416</v>
      </c>
    </row>
    <row r="11" spans="1:2" x14ac:dyDescent="0.2">
      <c r="A11" s="40" t="s">
        <v>139</v>
      </c>
      <c r="B11" s="48" t="s">
        <v>176</v>
      </c>
    </row>
    <row r="12" spans="1:2" x14ac:dyDescent="0.2">
      <c r="A12" s="40" t="s">
        <v>140</v>
      </c>
      <c r="B12" s="48" t="s">
        <v>153</v>
      </c>
    </row>
    <row r="13" spans="1:2" x14ac:dyDescent="0.2">
      <c r="A13" s="40" t="s">
        <v>475</v>
      </c>
      <c r="B13" s="48">
        <v>0</v>
      </c>
    </row>
    <row r="14" spans="1:2" x14ac:dyDescent="0.2">
      <c r="A14" s="40" t="s">
        <v>142</v>
      </c>
      <c r="B14" s="48">
        <v>614</v>
      </c>
    </row>
    <row r="15" spans="1:2" x14ac:dyDescent="0.2">
      <c r="A15" s="40" t="s">
        <v>476</v>
      </c>
      <c r="B15" s="48">
        <v>614</v>
      </c>
    </row>
    <row r="16" spans="1:2" x14ac:dyDescent="0.2">
      <c r="A16" s="40" t="s">
        <v>144</v>
      </c>
      <c r="B16" s="48" t="s">
        <v>422</v>
      </c>
    </row>
    <row r="17" spans="1:2" x14ac:dyDescent="0.2">
      <c r="A17" s="41" t="s">
        <v>477</v>
      </c>
      <c r="B17" s="48"/>
    </row>
    <row r="18" spans="1:2" x14ac:dyDescent="0.2">
      <c r="A18" s="40" t="s">
        <v>146</v>
      </c>
      <c r="B18" s="50">
        <v>45135</v>
      </c>
    </row>
    <row r="19" spans="1:2" x14ac:dyDescent="0.2">
      <c r="A19" s="40" t="s">
        <v>147</v>
      </c>
      <c r="B19" s="50">
        <v>45135</v>
      </c>
    </row>
    <row r="20" spans="1:2" x14ac:dyDescent="0.2">
      <c r="A20" s="40" t="s">
        <v>148</v>
      </c>
      <c r="B20" s="48" t="s">
        <v>409</v>
      </c>
    </row>
    <row r="21" spans="1:2" x14ac:dyDescent="0.2">
      <c r="A21" s="40" t="s">
        <v>478</v>
      </c>
      <c r="B21" s="48" t="s">
        <v>74</v>
      </c>
    </row>
    <row r="23" spans="1:2" x14ac:dyDescent="0.2">
      <c r="A23" s="23" t="str">
        <f>HYPERLINK("#'Factor List'!A1", "Back to Factor List")</f>
        <v>Back to Factor List</v>
      </c>
      <c r="B23" s="23" t="str">
        <f>HYPERLINK("#'Assumptions'!A1", "Assumptions")</f>
        <v>Assumptions</v>
      </c>
    </row>
    <row r="26" spans="1:2" s="61" customFormat="1" x14ac:dyDescent="0.2"/>
  </sheetData>
  <sheetProtection algorithmName="SHA-512" hashValue="paol++O6NVfc5fSLUjpTLjnKjjeuxSQJbh2S9wD9FfU9rVn/ZgbrJtfW2aFya2qoe8X/sUv5vMN4eJp0AbO8Zw==" saltValue="iMcZFtQK2c0ENwnTgUZ4BA==" spinCount="100000" sheet="1" objects="1" scenarios="1"/>
  <conditionalFormatting sqref="A6:A21">
    <cfRule type="expression" dxfId="179" priority="1" stopIfTrue="1">
      <formula>MOD(ROW(),2)=0</formula>
    </cfRule>
    <cfRule type="expression" dxfId="178" priority="2" stopIfTrue="1">
      <formula>MOD(ROW(),2)&lt;&gt;0</formula>
    </cfRule>
  </conditionalFormatting>
  <conditionalFormatting sqref="B6:B21">
    <cfRule type="expression" dxfId="177" priority="3" stopIfTrue="1">
      <formula>MOD(ROW(),2)=0</formula>
    </cfRule>
    <cfRule type="expression" dxfId="176" priority="4" stopIfTrue="1">
      <formula>MOD(ROW(),2)&lt;&gt;0</formula>
    </cfRule>
  </conditionalFormatting>
  <pageMargins left="0.7" right="0.7" top="0.75" bottom="0.75" header="0.3" footer="0.3"/>
  <tableParts count="1">
    <tablePart r:id="rId1"/>
  </tableParts>
</worksheet>
</file>

<file path=customUI/customUI.xml><?xml version="1.0" encoding="utf-8"?>
<!--  This is example : Custom tab for your favorite macros part 1    -->
<customUI xmlns="http://schemas.microsoft.com/office/2006/01/customui">
  <!--  Add Custom tab to the ribbon with your favorite buttons -->
  <!--  The example add three groups to the new tab  -->
  <!--  On the last tab there is a menu with five options -->
  <ribbon>
    <tabs>
      <tab idMso="TabAddIns">
        <group id="GroupGAD" label="GAD">
          <button id="customButtonDisplayFormulae" label="Display Formulae" size="normal" onAction="DisplayFormulae" imageMso="FieldList"/>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GAD Spreadsheet" ma:contentTypeID="0x01010012B3620EAB1DF74A810920FA00BB7CA7" ma:contentTypeVersion="5" ma:contentTypeDescription="Create a new spreadsheet." ma:contentTypeScope="" ma:versionID="1390330a9a8cbd264ec662af88454a38">
  <xsd:schema xmlns:xsd="http://www.w3.org/2001/XMLSchema" xmlns:xs="http://www.w3.org/2001/XMLSchema" xmlns:p="http://schemas.microsoft.com/office/2006/metadata/properties" xmlns:ns2="f69fd3ce-e1df-49de-b78d-1d800e75d0a3" xmlns:ns3="62c7038d-3aec-4dd4-8afa-8b92667eb25d" targetNamespace="http://schemas.microsoft.com/office/2006/metadata/properties" ma:root="true" ma:fieldsID="114b44d81b99ae3fa640ba5052a1bc89" ns2:_="" ns3:_="">
    <xsd:import namespace="f69fd3ce-e1df-49de-b78d-1d800e75d0a3"/>
    <xsd:import namespace="62c7038d-3aec-4dd4-8afa-8b92667eb25d"/>
    <xsd:element name="properties">
      <xsd:complexType>
        <xsd:sequence>
          <xsd:element name="documentManagement">
            <xsd:complexType>
              <xsd:all>
                <xsd:element ref="ns2:_dlc_DocId" minOccurs="0"/>
                <xsd:element ref="ns2:_dlc_DocIdUrl" minOccurs="0"/>
                <xsd:element ref="ns2:_dlc_DocIdPersistI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9fd3ce-e1df-49de-b78d-1d800e75d0a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2c7038d-3aec-4dd4-8afa-8b92667eb25d" elementFormDefault="qualified">
    <xsd:import namespace="http://schemas.microsoft.com/office/2006/documentManagement/types"/>
    <xsd:import namespace="http://schemas.microsoft.com/office/infopath/2007/PartnerControls"/>
    <xsd:element name="lcf76f155ced4ddcb4097134ff3c332f" ma:index="11" nillable="true" ma:displayName="Image 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62c7038d-3aec-4dd4-8afa-8b92667eb25d" xsi:nil="true"/>
    <_dlc_DocId xmlns="f69fd3ce-e1df-49de-b78d-1d800e75d0a3">GADWRKGRPACTUA-1580777631-164582</_dlc_DocId>
    <_dlc_DocIdUrl xmlns="f69fd3ce-e1df-49de-b78d-1d800e75d0a3">
      <Url>https://tris42.sharepoint.com/sites/gad_wrkgrp_actuarial/_layouts/15/DocIdRedir.aspx?ID=GADWRKGRPACTUA-1580777631-164582</Url>
      <Description>GADWRKGRPACTUA-1580777631-164582</Description>
    </_dlc_DocIdUrl>
  </documentManagement>
</p:properties>
</file>

<file path=customXml/itemProps1.xml><?xml version="1.0" encoding="utf-8"?>
<ds:datastoreItem xmlns:ds="http://schemas.openxmlformats.org/officeDocument/2006/customXml" ds:itemID="{EEF46BC2-CD3C-4240-A76C-9095DD37B3C1}">
  <ds:schemaRefs>
    <ds:schemaRef ds:uri="http://schemas.microsoft.com/sharepoint/events"/>
  </ds:schemaRefs>
</ds:datastoreItem>
</file>

<file path=customXml/itemProps2.xml><?xml version="1.0" encoding="utf-8"?>
<ds:datastoreItem xmlns:ds="http://schemas.openxmlformats.org/officeDocument/2006/customXml" ds:itemID="{89345EB0-C225-4204-BF2C-9E9752F7A8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9fd3ce-e1df-49de-b78d-1d800e75d0a3"/>
    <ds:schemaRef ds:uri="62c7038d-3aec-4dd4-8afa-8b92667eb2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FAA2A5-E045-458E-A7A9-69F57C5B7409}">
  <ds:schemaRefs>
    <ds:schemaRef ds:uri="http://schemas.microsoft.com/sharepoint/v3/contenttype/forms"/>
  </ds:schemaRefs>
</ds:datastoreItem>
</file>

<file path=customXml/itemProps4.xml><?xml version="1.0" encoding="utf-8"?>
<ds:datastoreItem xmlns:ds="http://schemas.openxmlformats.org/officeDocument/2006/customXml" ds:itemID="{F32A91F8-47F2-4E1B-9942-1F23C02D827D}">
  <ds:schemaRefs>
    <ds:schemaRef ds:uri="f69fd3ce-e1df-49de-b78d-1d800e75d0a3"/>
    <ds:schemaRef ds:uri="http://purl.org/dc/elements/1.1/"/>
    <ds:schemaRef ds:uri="http://www.w3.org/XML/1998/namespace"/>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62c7038d-3aec-4dd4-8afa-8b92667eb25d"/>
    <ds:schemaRef ds:uri="http://purl.org/dc/dcmitype/"/>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118</vt:i4>
      </vt:variant>
      <vt:variant>
        <vt:lpstr>Named Ranges</vt:lpstr>
      </vt:variant>
      <vt:variant>
        <vt:i4>1931</vt:i4>
      </vt:variant>
    </vt:vector>
  </HeadingPairs>
  <TitlesOfParts>
    <vt:vector size="2049" baseType="lpstr">
      <vt:lpstr>Cover</vt:lpstr>
      <vt:lpstr>Purpose of spreadsheet</vt:lpstr>
      <vt:lpstr>Version control</vt:lpstr>
      <vt:lpstr>Assumptions</vt:lpstr>
      <vt:lpstr>Factor List</vt:lpstr>
      <vt:lpstr>NA1 (201)</vt:lpstr>
      <vt:lpstr>A1 (201C)</vt:lpstr>
      <vt:lpstr>NA2 (202)</vt:lpstr>
      <vt:lpstr>A2 (202C)</vt:lpstr>
      <vt:lpstr>D1 (203)</vt:lpstr>
      <vt:lpstr>D2 (204)</vt:lpstr>
      <vt:lpstr>NF1 (205)</vt:lpstr>
      <vt:lpstr>F1 (205C)</vt:lpstr>
      <vt:lpstr>NF2 (206)</vt:lpstr>
      <vt:lpstr>F2 (206C)</vt:lpstr>
      <vt:lpstr>NA1_06 (207)</vt:lpstr>
      <vt:lpstr>NA2_06 (208)</vt:lpstr>
      <vt:lpstr>NA3_06 (209)</vt:lpstr>
      <vt:lpstr>NF1_06 (210)</vt:lpstr>
      <vt:lpstr>NF2_06 (211)</vt:lpstr>
      <vt:lpstr>NA1_15_65 (212)</vt:lpstr>
      <vt:lpstr>NA1_15_66 (213)</vt:lpstr>
      <vt:lpstr>NA1_15_67 (214)</vt:lpstr>
      <vt:lpstr>NA1_15_68 (215)</vt:lpstr>
      <vt:lpstr>NA2_15_65 (216)</vt:lpstr>
      <vt:lpstr>NA2_15_66 (217)</vt:lpstr>
      <vt:lpstr>NA2_15_67 (218)</vt:lpstr>
      <vt:lpstr>NA2_15_68 (219)</vt:lpstr>
      <vt:lpstr>NF1_15 (220)</vt:lpstr>
      <vt:lpstr>NF2_15 (221)</vt:lpstr>
      <vt:lpstr>TVIN_15M (226)</vt:lpstr>
      <vt:lpstr>TVIN_15F (227)</vt:lpstr>
      <vt:lpstr>TVIN_15GMP (228)</vt:lpstr>
      <vt:lpstr>M (229)</vt:lpstr>
      <vt:lpstr>G1 (301)</vt:lpstr>
      <vt:lpstr>G2 (302)</vt:lpstr>
      <vt:lpstr>H1 (303)</vt:lpstr>
      <vt:lpstr>H2 (304)</vt:lpstr>
      <vt:lpstr>G1_06 (305)</vt:lpstr>
      <vt:lpstr>G2_06 (306)</vt:lpstr>
      <vt:lpstr>H1_06 (307)</vt:lpstr>
      <vt:lpstr>H2_06 (308)</vt:lpstr>
      <vt:lpstr>G1_15 (309)</vt:lpstr>
      <vt:lpstr>G2_15 (310)</vt:lpstr>
      <vt:lpstr>H1_15 (311)</vt:lpstr>
      <vt:lpstr>H2_15 (312)</vt:lpstr>
      <vt:lpstr>K (313)</vt:lpstr>
      <vt:lpstr>K_06 (314)</vt:lpstr>
      <vt:lpstr>K_15_65 (315)</vt:lpstr>
      <vt:lpstr>K_15_66 (316)</vt:lpstr>
      <vt:lpstr>K_15_67 (317)</vt:lpstr>
      <vt:lpstr>K_15_68 (318)</vt:lpstr>
      <vt:lpstr>M (319)</vt:lpstr>
      <vt:lpstr>N (320)</vt:lpstr>
      <vt:lpstr>P (321)</vt:lpstr>
      <vt:lpstr>Q1 (322)</vt:lpstr>
      <vt:lpstr>Q2 (323)</vt:lpstr>
      <vt:lpstr>R (324)</vt:lpstr>
      <vt:lpstr>S1 (325)</vt:lpstr>
      <vt:lpstr>S2 (326)</vt:lpstr>
      <vt:lpstr>T1 (327)</vt:lpstr>
      <vt:lpstr>T2 (328)</vt:lpstr>
      <vt:lpstr>U1 (329)</vt:lpstr>
      <vt:lpstr>U2 (330)</vt:lpstr>
      <vt:lpstr>Q1_06 (331)</vt:lpstr>
      <vt:lpstr>Q2_06 (332)</vt:lpstr>
      <vt:lpstr>R1_06 (333)</vt:lpstr>
      <vt:lpstr>R2_06 (334)</vt:lpstr>
      <vt:lpstr>Q_15 (335)</vt:lpstr>
      <vt:lpstr>R_15 (336)</vt:lpstr>
      <vt:lpstr>A (401)</vt:lpstr>
      <vt:lpstr>B (402)</vt:lpstr>
      <vt:lpstr>A (403)</vt:lpstr>
      <vt:lpstr>B (404)</vt:lpstr>
      <vt:lpstr>C (405)</vt:lpstr>
      <vt:lpstr>A (406)</vt:lpstr>
      <vt:lpstr>B (407)</vt:lpstr>
      <vt:lpstr>1 (501)</vt:lpstr>
      <vt:lpstr>2 (502)</vt:lpstr>
      <vt:lpstr>3 (503)</vt:lpstr>
      <vt:lpstr>504</vt:lpstr>
      <vt:lpstr>Table 1 (505)</vt:lpstr>
      <vt:lpstr>Table 2 (506)</vt:lpstr>
      <vt:lpstr>Table 3 (507)</vt:lpstr>
      <vt:lpstr>Table 4 (508)</vt:lpstr>
      <vt:lpstr>A_87 (601)</vt:lpstr>
      <vt:lpstr>A_06 (602)</vt:lpstr>
      <vt:lpstr>A_15_65 (603)</vt:lpstr>
      <vt:lpstr>A_15_66 (604)</vt:lpstr>
      <vt:lpstr>A_15_67 (605)</vt:lpstr>
      <vt:lpstr>A_15_68 (606)</vt:lpstr>
      <vt:lpstr>B_87 (607)</vt:lpstr>
      <vt:lpstr>C_87 (608)</vt:lpstr>
      <vt:lpstr>G_87 (609)</vt:lpstr>
      <vt:lpstr>H_87 (610)</vt:lpstr>
      <vt:lpstr>F_06 (611)</vt:lpstr>
      <vt:lpstr>G_06 (612)</vt:lpstr>
      <vt:lpstr>F_15 (613)</vt:lpstr>
      <vt:lpstr>G_15 (614)</vt:lpstr>
      <vt:lpstr>D1_87 (615)</vt:lpstr>
      <vt:lpstr>D2_87 (616)</vt:lpstr>
      <vt:lpstr>E1_87 (617)</vt:lpstr>
      <vt:lpstr>E2_87 (618)</vt:lpstr>
      <vt:lpstr>F1_87 (619)</vt:lpstr>
      <vt:lpstr>F2_87 (620)</vt:lpstr>
      <vt:lpstr>B_06 (621)</vt:lpstr>
      <vt:lpstr>C_06 (622)</vt:lpstr>
      <vt:lpstr>D_06 (623)</vt:lpstr>
      <vt:lpstr>E_06 (624)</vt:lpstr>
      <vt:lpstr>B_15 (625)</vt:lpstr>
      <vt:lpstr>C_15 (626)</vt:lpstr>
      <vt:lpstr>S-AP (701)</vt:lpstr>
      <vt:lpstr>B-AP (702)</vt:lpstr>
      <vt:lpstr>C (703)</vt:lpstr>
      <vt:lpstr>1 (801)</vt:lpstr>
      <vt:lpstr>2 (802)</vt:lpstr>
      <vt:lpstr>TVIN_06M (224)</vt:lpstr>
      <vt:lpstr>x-template</vt:lpstr>
      <vt:lpstr>FACTOR_LIST_AGE_DEF</vt:lpstr>
      <vt:lpstr>FACTOR_LIST_ASSUMPTION_SET</vt:lpstr>
      <vt:lpstr>FACTOR_LIST_CLIENT</vt:lpstr>
      <vt:lpstr>FACTOR_LIST_DATE_IMPLEMENTED</vt:lpstr>
      <vt:lpstr>FACTOR_LIST_DATE_ISSUED</vt:lpstr>
      <vt:lpstr>FACTOR_LIST_DESCRIPTION</vt:lpstr>
      <vt:lpstr>FACTOR_LIST_FACTOR_STATUS</vt:lpstr>
      <vt:lpstr>FACTOR_LIST_FACTOR_TYPE</vt:lpstr>
      <vt:lpstr>FACTOR_LIST_GENDER</vt:lpstr>
      <vt:lpstr>FACTOR_LIST_REFERENCE</vt:lpstr>
      <vt:lpstr>FACTOR_LIST_REFERENCE_GUIDANCE</vt:lpstr>
      <vt:lpstr>FACTOR_LIST_RELATED</vt:lpstr>
      <vt:lpstr>FACTOR_LIST_SECTION</vt:lpstr>
      <vt:lpstr>FACTOR_LIST_SECTION_NUMBER</vt:lpstr>
      <vt:lpstr>FACTOR_LIST_SERIES_NUMBER</vt:lpstr>
      <vt:lpstr>factor_table</vt:lpstr>
      <vt:lpstr>'1 (501)'!TABLE_AGE_DEF_1</vt:lpstr>
      <vt:lpstr>'1 (801)'!TABLE_AGE_DEF_1</vt:lpstr>
      <vt:lpstr>'2 (502)'!TABLE_AGE_DEF_1</vt:lpstr>
      <vt:lpstr>'2 (802)'!TABLE_AGE_DEF_1</vt:lpstr>
      <vt:lpstr>'3 (503)'!TABLE_AGE_DEF_1</vt:lpstr>
      <vt:lpstr>'504'!TABLE_AGE_DEF_1</vt:lpstr>
      <vt:lpstr>'A (401)'!TABLE_AGE_DEF_1</vt:lpstr>
      <vt:lpstr>'A (403)'!TABLE_AGE_DEF_1</vt:lpstr>
      <vt:lpstr>'A (406)'!TABLE_AGE_DEF_1</vt:lpstr>
      <vt:lpstr>'A_06 (602)'!TABLE_AGE_DEF_1</vt:lpstr>
      <vt:lpstr>'A_15_65 (603)'!TABLE_AGE_DEF_1</vt:lpstr>
      <vt:lpstr>'A_15_66 (604)'!TABLE_AGE_DEF_1</vt:lpstr>
      <vt:lpstr>'A_15_67 (605)'!TABLE_AGE_DEF_1</vt:lpstr>
      <vt:lpstr>'A_15_68 (606)'!TABLE_AGE_DEF_1</vt:lpstr>
      <vt:lpstr>'A_87 (601)'!TABLE_AGE_DEF_1</vt:lpstr>
      <vt:lpstr>'A1 (201C)'!TABLE_AGE_DEF_1</vt:lpstr>
      <vt:lpstr>'A2 (202C)'!TABLE_AGE_DEF_1</vt:lpstr>
      <vt:lpstr>'B (402)'!TABLE_AGE_DEF_1</vt:lpstr>
      <vt:lpstr>'B (404)'!TABLE_AGE_DEF_1</vt:lpstr>
      <vt:lpstr>'B (407)'!TABLE_AGE_DEF_1</vt:lpstr>
      <vt:lpstr>'B_06 (621)'!TABLE_AGE_DEF_1</vt:lpstr>
      <vt:lpstr>'B_15 (625)'!TABLE_AGE_DEF_1</vt:lpstr>
      <vt:lpstr>'B_87 (607)'!TABLE_AGE_DEF_1</vt:lpstr>
      <vt:lpstr>'B-AP (702)'!TABLE_AGE_DEF_1</vt:lpstr>
      <vt:lpstr>'C (405)'!TABLE_AGE_DEF_1</vt:lpstr>
      <vt:lpstr>'C (703)'!TABLE_AGE_DEF_1</vt:lpstr>
      <vt:lpstr>'C_06 (622)'!TABLE_AGE_DEF_1</vt:lpstr>
      <vt:lpstr>'C_15 (626)'!TABLE_AGE_DEF_1</vt:lpstr>
      <vt:lpstr>'C_87 (608)'!TABLE_AGE_DEF_1</vt:lpstr>
      <vt:lpstr>'D_06 (623)'!TABLE_AGE_DEF_1</vt:lpstr>
      <vt:lpstr>'D1 (203)'!TABLE_AGE_DEF_1</vt:lpstr>
      <vt:lpstr>'D1_87 (615)'!TABLE_AGE_DEF_1</vt:lpstr>
      <vt:lpstr>'D2 (204)'!TABLE_AGE_DEF_1</vt:lpstr>
      <vt:lpstr>'D2_87 (616)'!TABLE_AGE_DEF_1</vt:lpstr>
      <vt:lpstr>'E_06 (624)'!TABLE_AGE_DEF_1</vt:lpstr>
      <vt:lpstr>'E1_87 (617)'!TABLE_AGE_DEF_1</vt:lpstr>
      <vt:lpstr>'E2_87 (618)'!TABLE_AGE_DEF_1</vt:lpstr>
      <vt:lpstr>'F_06 (611)'!TABLE_AGE_DEF_1</vt:lpstr>
      <vt:lpstr>'F_15 (613)'!TABLE_AGE_DEF_1</vt:lpstr>
      <vt:lpstr>'F1 (205C)'!TABLE_AGE_DEF_1</vt:lpstr>
      <vt:lpstr>'F1_87 (619)'!TABLE_AGE_DEF_1</vt:lpstr>
      <vt:lpstr>'F2 (206C)'!TABLE_AGE_DEF_1</vt:lpstr>
      <vt:lpstr>'F2_87 (620)'!TABLE_AGE_DEF_1</vt:lpstr>
      <vt:lpstr>'G_06 (612)'!TABLE_AGE_DEF_1</vt:lpstr>
      <vt:lpstr>'G_15 (614)'!TABLE_AGE_DEF_1</vt:lpstr>
      <vt:lpstr>'G_87 (609)'!TABLE_AGE_DEF_1</vt:lpstr>
      <vt:lpstr>'G1 (301)'!TABLE_AGE_DEF_1</vt:lpstr>
      <vt:lpstr>'G1_06 (305)'!TABLE_AGE_DEF_1</vt:lpstr>
      <vt:lpstr>'G1_15 (309)'!TABLE_AGE_DEF_1</vt:lpstr>
      <vt:lpstr>'G2 (302)'!TABLE_AGE_DEF_1</vt:lpstr>
      <vt:lpstr>'G2_06 (306)'!TABLE_AGE_DEF_1</vt:lpstr>
      <vt:lpstr>'G2_15 (310)'!TABLE_AGE_DEF_1</vt:lpstr>
      <vt:lpstr>'H_87 (610)'!TABLE_AGE_DEF_1</vt:lpstr>
      <vt:lpstr>'H1 (303)'!TABLE_AGE_DEF_1</vt:lpstr>
      <vt:lpstr>'H1_06 (307)'!TABLE_AGE_DEF_1</vt:lpstr>
      <vt:lpstr>'H1_15 (311)'!TABLE_AGE_DEF_1</vt:lpstr>
      <vt:lpstr>'H2 (304)'!TABLE_AGE_DEF_1</vt:lpstr>
      <vt:lpstr>'H2_06 (308)'!TABLE_AGE_DEF_1</vt:lpstr>
      <vt:lpstr>'H2_15 (312)'!TABLE_AGE_DEF_1</vt:lpstr>
      <vt:lpstr>'K (313)'!TABLE_AGE_DEF_1</vt:lpstr>
      <vt:lpstr>'K_06 (314)'!TABLE_AGE_DEF_1</vt:lpstr>
      <vt:lpstr>'K_15_65 (315)'!TABLE_AGE_DEF_1</vt:lpstr>
      <vt:lpstr>'K_15_66 (316)'!TABLE_AGE_DEF_1</vt:lpstr>
      <vt:lpstr>'K_15_67 (317)'!TABLE_AGE_DEF_1</vt:lpstr>
      <vt:lpstr>'K_15_68 (318)'!TABLE_AGE_DEF_1</vt:lpstr>
      <vt:lpstr>'M (229)'!TABLE_AGE_DEF_1</vt:lpstr>
      <vt:lpstr>'M (319)'!TABLE_AGE_DEF_1</vt:lpstr>
      <vt:lpstr>'N (320)'!TABLE_AGE_DEF_1</vt:lpstr>
      <vt:lpstr>'NA1 (201)'!TABLE_AGE_DEF_1</vt:lpstr>
      <vt:lpstr>'NA1_06 (207)'!TABLE_AGE_DEF_1</vt:lpstr>
      <vt:lpstr>'NA1_15_65 (212)'!TABLE_AGE_DEF_1</vt:lpstr>
      <vt:lpstr>'NA1_15_66 (213)'!TABLE_AGE_DEF_1</vt:lpstr>
      <vt:lpstr>'NA1_15_67 (214)'!TABLE_AGE_DEF_1</vt:lpstr>
      <vt:lpstr>'NA1_15_68 (215)'!TABLE_AGE_DEF_1</vt:lpstr>
      <vt:lpstr>'NA2 (202)'!TABLE_AGE_DEF_1</vt:lpstr>
      <vt:lpstr>'NA2_06 (208)'!TABLE_AGE_DEF_1</vt:lpstr>
      <vt:lpstr>'NA2_15_65 (216)'!TABLE_AGE_DEF_1</vt:lpstr>
      <vt:lpstr>'NA2_15_66 (217)'!TABLE_AGE_DEF_1</vt:lpstr>
      <vt:lpstr>'NA2_15_67 (218)'!TABLE_AGE_DEF_1</vt:lpstr>
      <vt:lpstr>'NA2_15_68 (219)'!TABLE_AGE_DEF_1</vt:lpstr>
      <vt:lpstr>'NA3_06 (209)'!TABLE_AGE_DEF_1</vt:lpstr>
      <vt:lpstr>'NF1 (205)'!TABLE_AGE_DEF_1</vt:lpstr>
      <vt:lpstr>'NF1_06 (210)'!TABLE_AGE_DEF_1</vt:lpstr>
      <vt:lpstr>'NF1_15 (220)'!TABLE_AGE_DEF_1</vt:lpstr>
      <vt:lpstr>'NF2 (206)'!TABLE_AGE_DEF_1</vt:lpstr>
      <vt:lpstr>'NF2_06 (211)'!TABLE_AGE_DEF_1</vt:lpstr>
      <vt:lpstr>'NF2_15 (221)'!TABLE_AGE_DEF_1</vt:lpstr>
      <vt:lpstr>'P (321)'!TABLE_AGE_DEF_1</vt:lpstr>
      <vt:lpstr>'Q_15 (335)'!TABLE_AGE_DEF_1</vt:lpstr>
      <vt:lpstr>'Q1 (322)'!TABLE_AGE_DEF_1</vt:lpstr>
      <vt:lpstr>'Q1_06 (331)'!TABLE_AGE_DEF_1</vt:lpstr>
      <vt:lpstr>'Q2 (323)'!TABLE_AGE_DEF_1</vt:lpstr>
      <vt:lpstr>'Q2_06 (332)'!TABLE_AGE_DEF_1</vt:lpstr>
      <vt:lpstr>'R (324)'!TABLE_AGE_DEF_1</vt:lpstr>
      <vt:lpstr>'R_15 (336)'!TABLE_AGE_DEF_1</vt:lpstr>
      <vt:lpstr>'R1_06 (333)'!TABLE_AGE_DEF_1</vt:lpstr>
      <vt:lpstr>'R2_06 (334)'!TABLE_AGE_DEF_1</vt:lpstr>
      <vt:lpstr>'S1 (325)'!TABLE_AGE_DEF_1</vt:lpstr>
      <vt:lpstr>'S2 (326)'!TABLE_AGE_DEF_1</vt:lpstr>
      <vt:lpstr>'S-AP (701)'!TABLE_AGE_DEF_1</vt:lpstr>
      <vt:lpstr>'T1 (327)'!TABLE_AGE_DEF_1</vt:lpstr>
      <vt:lpstr>'T2 (328)'!TABLE_AGE_DEF_1</vt:lpstr>
      <vt:lpstr>'Table 1 (505)'!TABLE_AGE_DEF_1</vt:lpstr>
      <vt:lpstr>'Table 2 (506)'!TABLE_AGE_DEF_1</vt:lpstr>
      <vt:lpstr>'Table 3 (507)'!TABLE_AGE_DEF_1</vt:lpstr>
      <vt:lpstr>'Table 4 (508)'!TABLE_AGE_DEF_1</vt:lpstr>
      <vt:lpstr>'TVIN_06M (224)'!TABLE_AGE_DEF_1</vt:lpstr>
      <vt:lpstr>'TVIN_15F (227)'!TABLE_AGE_DEF_1</vt:lpstr>
      <vt:lpstr>'TVIN_15GMP (228)'!TABLE_AGE_DEF_1</vt:lpstr>
      <vt:lpstr>'TVIN_15M (226)'!TABLE_AGE_DEF_1</vt:lpstr>
      <vt:lpstr>'U1 (329)'!TABLE_AGE_DEF_1</vt:lpstr>
      <vt:lpstr>'U2 (330)'!TABLE_AGE_DEF_1</vt:lpstr>
      <vt:lpstr>'x-template'!TABLE_AGE_DEF_1</vt:lpstr>
      <vt:lpstr>'1 (501)'!TABLE_AREA_1</vt:lpstr>
      <vt:lpstr>'1 (801)'!TABLE_AREA_1</vt:lpstr>
      <vt:lpstr>'2 (502)'!TABLE_AREA_1</vt:lpstr>
      <vt:lpstr>'2 (802)'!TABLE_AREA_1</vt:lpstr>
      <vt:lpstr>'3 (503)'!TABLE_AREA_1</vt:lpstr>
      <vt:lpstr>'504'!TABLE_AREA_1</vt:lpstr>
      <vt:lpstr>'A (401)'!TABLE_AREA_1</vt:lpstr>
      <vt:lpstr>'A (403)'!TABLE_AREA_1</vt:lpstr>
      <vt:lpstr>'A (406)'!TABLE_AREA_1</vt:lpstr>
      <vt:lpstr>'A_06 (602)'!TABLE_AREA_1</vt:lpstr>
      <vt:lpstr>'A_15_65 (603)'!TABLE_AREA_1</vt:lpstr>
      <vt:lpstr>'A_15_66 (604)'!TABLE_AREA_1</vt:lpstr>
      <vt:lpstr>'A_15_67 (605)'!TABLE_AREA_1</vt:lpstr>
      <vt:lpstr>'A_15_68 (606)'!TABLE_AREA_1</vt:lpstr>
      <vt:lpstr>'A_87 (601)'!TABLE_AREA_1</vt:lpstr>
      <vt:lpstr>'A1 (201C)'!TABLE_AREA_1</vt:lpstr>
      <vt:lpstr>'A2 (202C)'!TABLE_AREA_1</vt:lpstr>
      <vt:lpstr>'B (402)'!TABLE_AREA_1</vt:lpstr>
      <vt:lpstr>'B (404)'!TABLE_AREA_1</vt:lpstr>
      <vt:lpstr>'B (407)'!TABLE_AREA_1</vt:lpstr>
      <vt:lpstr>'B_06 (621)'!TABLE_AREA_1</vt:lpstr>
      <vt:lpstr>'B_15 (625)'!TABLE_AREA_1</vt:lpstr>
      <vt:lpstr>'B_87 (607)'!TABLE_AREA_1</vt:lpstr>
      <vt:lpstr>'B-AP (702)'!TABLE_AREA_1</vt:lpstr>
      <vt:lpstr>'C (405)'!TABLE_AREA_1</vt:lpstr>
      <vt:lpstr>'C (703)'!TABLE_AREA_1</vt:lpstr>
      <vt:lpstr>'C_06 (622)'!TABLE_AREA_1</vt:lpstr>
      <vt:lpstr>'C_15 (626)'!TABLE_AREA_1</vt:lpstr>
      <vt:lpstr>'C_87 (608)'!TABLE_AREA_1</vt:lpstr>
      <vt:lpstr>'D_06 (623)'!TABLE_AREA_1</vt:lpstr>
      <vt:lpstr>'D1 (203)'!TABLE_AREA_1</vt:lpstr>
      <vt:lpstr>'D1_87 (615)'!TABLE_AREA_1</vt:lpstr>
      <vt:lpstr>'D2 (204)'!TABLE_AREA_1</vt:lpstr>
      <vt:lpstr>'D2_87 (616)'!TABLE_AREA_1</vt:lpstr>
      <vt:lpstr>'E_06 (624)'!TABLE_AREA_1</vt:lpstr>
      <vt:lpstr>'E1_87 (617)'!TABLE_AREA_1</vt:lpstr>
      <vt:lpstr>'E2_87 (618)'!TABLE_AREA_1</vt:lpstr>
      <vt:lpstr>'F1 (205C)'!TABLE_AREA_1</vt:lpstr>
      <vt:lpstr>'F1_87 (619)'!TABLE_AREA_1</vt:lpstr>
      <vt:lpstr>'F2 (206C)'!TABLE_AREA_1</vt:lpstr>
      <vt:lpstr>'F2_87 (620)'!TABLE_AREA_1</vt:lpstr>
      <vt:lpstr>'G1 (301)'!TABLE_AREA_1</vt:lpstr>
      <vt:lpstr>'G1_06 (305)'!TABLE_AREA_1</vt:lpstr>
      <vt:lpstr>'G1_15 (309)'!TABLE_AREA_1</vt:lpstr>
      <vt:lpstr>'G2 (302)'!TABLE_AREA_1</vt:lpstr>
      <vt:lpstr>'G2_06 (306)'!TABLE_AREA_1</vt:lpstr>
      <vt:lpstr>'G2_15 (310)'!TABLE_AREA_1</vt:lpstr>
      <vt:lpstr>'H1 (303)'!TABLE_AREA_1</vt:lpstr>
      <vt:lpstr>'H1_06 (307)'!TABLE_AREA_1</vt:lpstr>
      <vt:lpstr>'H1_15 (311)'!TABLE_AREA_1</vt:lpstr>
      <vt:lpstr>'H2 (304)'!TABLE_AREA_1</vt:lpstr>
      <vt:lpstr>'H2_06 (308)'!TABLE_AREA_1</vt:lpstr>
      <vt:lpstr>'H2_15 (312)'!TABLE_AREA_1</vt:lpstr>
      <vt:lpstr>'K (313)'!TABLE_AREA_1</vt:lpstr>
      <vt:lpstr>'K_06 (314)'!TABLE_AREA_1</vt:lpstr>
      <vt:lpstr>'K_15_65 (315)'!TABLE_AREA_1</vt:lpstr>
      <vt:lpstr>'K_15_66 (316)'!TABLE_AREA_1</vt:lpstr>
      <vt:lpstr>'K_15_67 (317)'!TABLE_AREA_1</vt:lpstr>
      <vt:lpstr>'K_15_68 (318)'!TABLE_AREA_1</vt:lpstr>
      <vt:lpstr>'M (229)'!TABLE_AREA_1</vt:lpstr>
      <vt:lpstr>'M (319)'!TABLE_AREA_1</vt:lpstr>
      <vt:lpstr>'N (320)'!TABLE_AREA_1</vt:lpstr>
      <vt:lpstr>'NA1 (201)'!TABLE_AREA_1</vt:lpstr>
      <vt:lpstr>'NA1_06 (207)'!TABLE_AREA_1</vt:lpstr>
      <vt:lpstr>'NA1_15_65 (212)'!TABLE_AREA_1</vt:lpstr>
      <vt:lpstr>'NA1_15_66 (213)'!TABLE_AREA_1</vt:lpstr>
      <vt:lpstr>'NA1_15_67 (214)'!TABLE_AREA_1</vt:lpstr>
      <vt:lpstr>'NA1_15_68 (215)'!TABLE_AREA_1</vt:lpstr>
      <vt:lpstr>'NA2 (202)'!TABLE_AREA_1</vt:lpstr>
      <vt:lpstr>'NA2_06 (208)'!TABLE_AREA_1</vt:lpstr>
      <vt:lpstr>'NA2_15_65 (216)'!TABLE_AREA_1</vt:lpstr>
      <vt:lpstr>'NA2_15_66 (217)'!TABLE_AREA_1</vt:lpstr>
      <vt:lpstr>'NA2_15_67 (218)'!TABLE_AREA_1</vt:lpstr>
      <vt:lpstr>'NA2_15_68 (219)'!TABLE_AREA_1</vt:lpstr>
      <vt:lpstr>'NA3_06 (209)'!TABLE_AREA_1</vt:lpstr>
      <vt:lpstr>'NF1 (205)'!TABLE_AREA_1</vt:lpstr>
      <vt:lpstr>'NF1_06 (210)'!TABLE_AREA_1</vt:lpstr>
      <vt:lpstr>'NF1_15 (220)'!TABLE_AREA_1</vt:lpstr>
      <vt:lpstr>'NF2 (206)'!TABLE_AREA_1</vt:lpstr>
      <vt:lpstr>'NF2_06 (211)'!TABLE_AREA_1</vt:lpstr>
      <vt:lpstr>'NF2_15 (221)'!TABLE_AREA_1</vt:lpstr>
      <vt:lpstr>'P (321)'!TABLE_AREA_1</vt:lpstr>
      <vt:lpstr>'Q_15 (335)'!TABLE_AREA_1</vt:lpstr>
      <vt:lpstr>'Q1 (322)'!TABLE_AREA_1</vt:lpstr>
      <vt:lpstr>'Q1_06 (331)'!TABLE_AREA_1</vt:lpstr>
      <vt:lpstr>'Q2 (323)'!TABLE_AREA_1</vt:lpstr>
      <vt:lpstr>'Q2_06 (332)'!TABLE_AREA_1</vt:lpstr>
      <vt:lpstr>'R (324)'!TABLE_AREA_1</vt:lpstr>
      <vt:lpstr>'R_15 (336)'!TABLE_AREA_1</vt:lpstr>
      <vt:lpstr>'R1_06 (333)'!TABLE_AREA_1</vt:lpstr>
      <vt:lpstr>'R2_06 (334)'!TABLE_AREA_1</vt:lpstr>
      <vt:lpstr>'S1 (325)'!TABLE_AREA_1</vt:lpstr>
      <vt:lpstr>'S2 (326)'!TABLE_AREA_1</vt:lpstr>
      <vt:lpstr>'S-AP (701)'!TABLE_AREA_1</vt:lpstr>
      <vt:lpstr>'T1 (327)'!TABLE_AREA_1</vt:lpstr>
      <vt:lpstr>'T2 (328)'!TABLE_AREA_1</vt:lpstr>
      <vt:lpstr>'Table 1 (505)'!TABLE_AREA_1</vt:lpstr>
      <vt:lpstr>'Table 2 (506)'!TABLE_AREA_1</vt:lpstr>
      <vt:lpstr>'Table 3 (507)'!TABLE_AREA_1</vt:lpstr>
      <vt:lpstr>'Table 4 (508)'!TABLE_AREA_1</vt:lpstr>
      <vt:lpstr>'TVIN_06M (224)'!TABLE_AREA_1</vt:lpstr>
      <vt:lpstr>'TVIN_15F (227)'!TABLE_AREA_1</vt:lpstr>
      <vt:lpstr>'TVIN_15GMP (228)'!TABLE_AREA_1</vt:lpstr>
      <vt:lpstr>'TVIN_15M (226)'!TABLE_AREA_1</vt:lpstr>
      <vt:lpstr>'U1 (329)'!TABLE_AREA_1</vt:lpstr>
      <vt:lpstr>'U2 (330)'!TABLE_AREA_1</vt:lpstr>
      <vt:lpstr>'1 (501)'!TABLE_ASSUMPTION_SET_1</vt:lpstr>
      <vt:lpstr>'1 (801)'!TABLE_ASSUMPTION_SET_1</vt:lpstr>
      <vt:lpstr>'2 (502)'!TABLE_ASSUMPTION_SET_1</vt:lpstr>
      <vt:lpstr>'2 (802)'!TABLE_ASSUMPTION_SET_1</vt:lpstr>
      <vt:lpstr>'3 (503)'!TABLE_ASSUMPTION_SET_1</vt:lpstr>
      <vt:lpstr>'504'!TABLE_ASSUMPTION_SET_1</vt:lpstr>
      <vt:lpstr>'A (401)'!TABLE_ASSUMPTION_SET_1</vt:lpstr>
      <vt:lpstr>'A (403)'!TABLE_ASSUMPTION_SET_1</vt:lpstr>
      <vt:lpstr>'A (406)'!TABLE_ASSUMPTION_SET_1</vt:lpstr>
      <vt:lpstr>'A_06 (602)'!TABLE_ASSUMPTION_SET_1</vt:lpstr>
      <vt:lpstr>'A_15_65 (603)'!TABLE_ASSUMPTION_SET_1</vt:lpstr>
      <vt:lpstr>'A_15_66 (604)'!TABLE_ASSUMPTION_SET_1</vt:lpstr>
      <vt:lpstr>'A_15_67 (605)'!TABLE_ASSUMPTION_SET_1</vt:lpstr>
      <vt:lpstr>'A_15_68 (606)'!TABLE_ASSUMPTION_SET_1</vt:lpstr>
      <vt:lpstr>'A_87 (601)'!TABLE_ASSUMPTION_SET_1</vt:lpstr>
      <vt:lpstr>'A1 (201C)'!TABLE_ASSUMPTION_SET_1</vt:lpstr>
      <vt:lpstr>'A2 (202C)'!TABLE_ASSUMPTION_SET_1</vt:lpstr>
      <vt:lpstr>'B (402)'!TABLE_ASSUMPTION_SET_1</vt:lpstr>
      <vt:lpstr>'B (404)'!TABLE_ASSUMPTION_SET_1</vt:lpstr>
      <vt:lpstr>'B (407)'!TABLE_ASSUMPTION_SET_1</vt:lpstr>
      <vt:lpstr>'B_06 (621)'!TABLE_ASSUMPTION_SET_1</vt:lpstr>
      <vt:lpstr>'B_15 (625)'!TABLE_ASSUMPTION_SET_1</vt:lpstr>
      <vt:lpstr>'B_87 (607)'!TABLE_ASSUMPTION_SET_1</vt:lpstr>
      <vt:lpstr>'B-AP (702)'!TABLE_ASSUMPTION_SET_1</vt:lpstr>
      <vt:lpstr>'C (405)'!TABLE_ASSUMPTION_SET_1</vt:lpstr>
      <vt:lpstr>'C (703)'!TABLE_ASSUMPTION_SET_1</vt:lpstr>
      <vt:lpstr>'C_06 (622)'!TABLE_ASSUMPTION_SET_1</vt:lpstr>
      <vt:lpstr>'C_15 (626)'!TABLE_ASSUMPTION_SET_1</vt:lpstr>
      <vt:lpstr>'C_87 (608)'!TABLE_ASSUMPTION_SET_1</vt:lpstr>
      <vt:lpstr>'D_06 (623)'!TABLE_ASSUMPTION_SET_1</vt:lpstr>
      <vt:lpstr>'D1 (203)'!TABLE_ASSUMPTION_SET_1</vt:lpstr>
      <vt:lpstr>'D1_87 (615)'!TABLE_ASSUMPTION_SET_1</vt:lpstr>
      <vt:lpstr>'D2 (204)'!TABLE_ASSUMPTION_SET_1</vt:lpstr>
      <vt:lpstr>'D2_87 (616)'!TABLE_ASSUMPTION_SET_1</vt:lpstr>
      <vt:lpstr>'E_06 (624)'!TABLE_ASSUMPTION_SET_1</vt:lpstr>
      <vt:lpstr>'E1_87 (617)'!TABLE_ASSUMPTION_SET_1</vt:lpstr>
      <vt:lpstr>'E2_87 (618)'!TABLE_ASSUMPTION_SET_1</vt:lpstr>
      <vt:lpstr>'F_06 (611)'!TABLE_ASSUMPTION_SET_1</vt:lpstr>
      <vt:lpstr>'F_15 (613)'!TABLE_ASSUMPTION_SET_1</vt:lpstr>
      <vt:lpstr>'F1 (205C)'!TABLE_ASSUMPTION_SET_1</vt:lpstr>
      <vt:lpstr>'F1_87 (619)'!TABLE_ASSUMPTION_SET_1</vt:lpstr>
      <vt:lpstr>'F2 (206C)'!TABLE_ASSUMPTION_SET_1</vt:lpstr>
      <vt:lpstr>'F2_87 (620)'!TABLE_ASSUMPTION_SET_1</vt:lpstr>
      <vt:lpstr>'G_06 (612)'!TABLE_ASSUMPTION_SET_1</vt:lpstr>
      <vt:lpstr>'G_15 (614)'!TABLE_ASSUMPTION_SET_1</vt:lpstr>
      <vt:lpstr>'G_87 (609)'!TABLE_ASSUMPTION_SET_1</vt:lpstr>
      <vt:lpstr>'G1 (301)'!TABLE_ASSUMPTION_SET_1</vt:lpstr>
      <vt:lpstr>'G1_06 (305)'!TABLE_ASSUMPTION_SET_1</vt:lpstr>
      <vt:lpstr>'G1_15 (309)'!TABLE_ASSUMPTION_SET_1</vt:lpstr>
      <vt:lpstr>'G2 (302)'!TABLE_ASSUMPTION_SET_1</vt:lpstr>
      <vt:lpstr>'G2_06 (306)'!TABLE_ASSUMPTION_SET_1</vt:lpstr>
      <vt:lpstr>'G2_15 (310)'!TABLE_ASSUMPTION_SET_1</vt:lpstr>
      <vt:lpstr>'H_87 (610)'!TABLE_ASSUMPTION_SET_1</vt:lpstr>
      <vt:lpstr>'H1 (303)'!TABLE_ASSUMPTION_SET_1</vt:lpstr>
      <vt:lpstr>'H1_06 (307)'!TABLE_ASSUMPTION_SET_1</vt:lpstr>
      <vt:lpstr>'H1_15 (311)'!TABLE_ASSUMPTION_SET_1</vt:lpstr>
      <vt:lpstr>'H2 (304)'!TABLE_ASSUMPTION_SET_1</vt:lpstr>
      <vt:lpstr>'H2_06 (308)'!TABLE_ASSUMPTION_SET_1</vt:lpstr>
      <vt:lpstr>'H2_15 (312)'!TABLE_ASSUMPTION_SET_1</vt:lpstr>
      <vt:lpstr>'K (313)'!TABLE_ASSUMPTION_SET_1</vt:lpstr>
      <vt:lpstr>'K_06 (314)'!TABLE_ASSUMPTION_SET_1</vt:lpstr>
      <vt:lpstr>'K_15_65 (315)'!TABLE_ASSUMPTION_SET_1</vt:lpstr>
      <vt:lpstr>'K_15_66 (316)'!TABLE_ASSUMPTION_SET_1</vt:lpstr>
      <vt:lpstr>'K_15_67 (317)'!TABLE_ASSUMPTION_SET_1</vt:lpstr>
      <vt:lpstr>'K_15_68 (318)'!TABLE_ASSUMPTION_SET_1</vt:lpstr>
      <vt:lpstr>'M (229)'!TABLE_ASSUMPTION_SET_1</vt:lpstr>
      <vt:lpstr>'M (319)'!TABLE_ASSUMPTION_SET_1</vt:lpstr>
      <vt:lpstr>'N (320)'!TABLE_ASSUMPTION_SET_1</vt:lpstr>
      <vt:lpstr>'NA1 (201)'!TABLE_ASSUMPTION_SET_1</vt:lpstr>
      <vt:lpstr>'NA1_06 (207)'!TABLE_ASSUMPTION_SET_1</vt:lpstr>
      <vt:lpstr>'NA1_15_65 (212)'!TABLE_ASSUMPTION_SET_1</vt:lpstr>
      <vt:lpstr>'NA1_15_66 (213)'!TABLE_ASSUMPTION_SET_1</vt:lpstr>
      <vt:lpstr>'NA1_15_67 (214)'!TABLE_ASSUMPTION_SET_1</vt:lpstr>
      <vt:lpstr>'NA1_15_68 (215)'!TABLE_ASSUMPTION_SET_1</vt:lpstr>
      <vt:lpstr>'NA2 (202)'!TABLE_ASSUMPTION_SET_1</vt:lpstr>
      <vt:lpstr>'NA2_06 (208)'!TABLE_ASSUMPTION_SET_1</vt:lpstr>
      <vt:lpstr>'NA2_15_65 (216)'!TABLE_ASSUMPTION_SET_1</vt:lpstr>
      <vt:lpstr>'NA2_15_66 (217)'!TABLE_ASSUMPTION_SET_1</vt:lpstr>
      <vt:lpstr>'NA2_15_67 (218)'!TABLE_ASSUMPTION_SET_1</vt:lpstr>
      <vt:lpstr>'NA2_15_68 (219)'!TABLE_ASSUMPTION_SET_1</vt:lpstr>
      <vt:lpstr>'NA3_06 (209)'!TABLE_ASSUMPTION_SET_1</vt:lpstr>
      <vt:lpstr>'NF1 (205)'!TABLE_ASSUMPTION_SET_1</vt:lpstr>
      <vt:lpstr>'NF1_06 (210)'!TABLE_ASSUMPTION_SET_1</vt:lpstr>
      <vt:lpstr>'NF1_15 (220)'!TABLE_ASSUMPTION_SET_1</vt:lpstr>
      <vt:lpstr>'NF2 (206)'!TABLE_ASSUMPTION_SET_1</vt:lpstr>
      <vt:lpstr>'NF2_06 (211)'!TABLE_ASSUMPTION_SET_1</vt:lpstr>
      <vt:lpstr>'NF2_15 (221)'!TABLE_ASSUMPTION_SET_1</vt:lpstr>
      <vt:lpstr>'P (321)'!TABLE_ASSUMPTION_SET_1</vt:lpstr>
      <vt:lpstr>'Q_15 (335)'!TABLE_ASSUMPTION_SET_1</vt:lpstr>
      <vt:lpstr>'Q1 (322)'!TABLE_ASSUMPTION_SET_1</vt:lpstr>
      <vt:lpstr>'Q1_06 (331)'!TABLE_ASSUMPTION_SET_1</vt:lpstr>
      <vt:lpstr>'Q2 (323)'!TABLE_ASSUMPTION_SET_1</vt:lpstr>
      <vt:lpstr>'Q2_06 (332)'!TABLE_ASSUMPTION_SET_1</vt:lpstr>
      <vt:lpstr>'R (324)'!TABLE_ASSUMPTION_SET_1</vt:lpstr>
      <vt:lpstr>'R_15 (336)'!TABLE_ASSUMPTION_SET_1</vt:lpstr>
      <vt:lpstr>'R1_06 (333)'!TABLE_ASSUMPTION_SET_1</vt:lpstr>
      <vt:lpstr>'R2_06 (334)'!TABLE_ASSUMPTION_SET_1</vt:lpstr>
      <vt:lpstr>'S1 (325)'!TABLE_ASSUMPTION_SET_1</vt:lpstr>
      <vt:lpstr>'S2 (326)'!TABLE_ASSUMPTION_SET_1</vt:lpstr>
      <vt:lpstr>'S-AP (701)'!TABLE_ASSUMPTION_SET_1</vt:lpstr>
      <vt:lpstr>'T1 (327)'!TABLE_ASSUMPTION_SET_1</vt:lpstr>
      <vt:lpstr>'T2 (328)'!TABLE_ASSUMPTION_SET_1</vt:lpstr>
      <vt:lpstr>'Table 1 (505)'!TABLE_ASSUMPTION_SET_1</vt:lpstr>
      <vt:lpstr>'Table 2 (506)'!TABLE_ASSUMPTION_SET_1</vt:lpstr>
      <vt:lpstr>'Table 3 (507)'!TABLE_ASSUMPTION_SET_1</vt:lpstr>
      <vt:lpstr>'Table 4 (508)'!TABLE_ASSUMPTION_SET_1</vt:lpstr>
      <vt:lpstr>'TVIN_06M (224)'!TABLE_ASSUMPTION_SET_1</vt:lpstr>
      <vt:lpstr>'TVIN_15F (227)'!TABLE_ASSUMPTION_SET_1</vt:lpstr>
      <vt:lpstr>'TVIN_15GMP (228)'!TABLE_ASSUMPTION_SET_1</vt:lpstr>
      <vt:lpstr>'TVIN_15M (226)'!TABLE_ASSUMPTION_SET_1</vt:lpstr>
      <vt:lpstr>'U1 (329)'!TABLE_ASSUMPTION_SET_1</vt:lpstr>
      <vt:lpstr>'U2 (330)'!TABLE_ASSUMPTION_SET_1</vt:lpstr>
      <vt:lpstr>'x-template'!TABLE_ASSUMPTION_SET_1</vt:lpstr>
      <vt:lpstr>'1 (501)'!TABLE_CLIENT_1</vt:lpstr>
      <vt:lpstr>'1 (801)'!TABLE_CLIENT_1</vt:lpstr>
      <vt:lpstr>'2 (502)'!TABLE_CLIENT_1</vt:lpstr>
      <vt:lpstr>'2 (802)'!TABLE_CLIENT_1</vt:lpstr>
      <vt:lpstr>'3 (503)'!TABLE_CLIENT_1</vt:lpstr>
      <vt:lpstr>'504'!TABLE_CLIENT_1</vt:lpstr>
      <vt:lpstr>'A (401)'!TABLE_CLIENT_1</vt:lpstr>
      <vt:lpstr>'A (403)'!TABLE_CLIENT_1</vt:lpstr>
      <vt:lpstr>'A (406)'!TABLE_CLIENT_1</vt:lpstr>
      <vt:lpstr>'A_06 (602)'!TABLE_CLIENT_1</vt:lpstr>
      <vt:lpstr>'A_15_65 (603)'!TABLE_CLIENT_1</vt:lpstr>
      <vt:lpstr>'A_15_66 (604)'!TABLE_CLIENT_1</vt:lpstr>
      <vt:lpstr>'A_15_67 (605)'!TABLE_CLIENT_1</vt:lpstr>
      <vt:lpstr>'A_15_68 (606)'!TABLE_CLIENT_1</vt:lpstr>
      <vt:lpstr>'A_87 (601)'!TABLE_CLIENT_1</vt:lpstr>
      <vt:lpstr>'A1 (201C)'!TABLE_CLIENT_1</vt:lpstr>
      <vt:lpstr>'A2 (202C)'!TABLE_CLIENT_1</vt:lpstr>
      <vt:lpstr>'B (402)'!TABLE_CLIENT_1</vt:lpstr>
      <vt:lpstr>'B (404)'!TABLE_CLIENT_1</vt:lpstr>
      <vt:lpstr>'B (407)'!TABLE_CLIENT_1</vt:lpstr>
      <vt:lpstr>'B_06 (621)'!TABLE_CLIENT_1</vt:lpstr>
      <vt:lpstr>'B_15 (625)'!TABLE_CLIENT_1</vt:lpstr>
      <vt:lpstr>'B_87 (607)'!TABLE_CLIENT_1</vt:lpstr>
      <vt:lpstr>'B-AP (702)'!TABLE_CLIENT_1</vt:lpstr>
      <vt:lpstr>'C (405)'!TABLE_CLIENT_1</vt:lpstr>
      <vt:lpstr>'C (703)'!TABLE_CLIENT_1</vt:lpstr>
      <vt:lpstr>'C_06 (622)'!TABLE_CLIENT_1</vt:lpstr>
      <vt:lpstr>'C_15 (626)'!TABLE_CLIENT_1</vt:lpstr>
      <vt:lpstr>'C_87 (608)'!TABLE_CLIENT_1</vt:lpstr>
      <vt:lpstr>'D_06 (623)'!TABLE_CLIENT_1</vt:lpstr>
      <vt:lpstr>'D1 (203)'!TABLE_CLIENT_1</vt:lpstr>
      <vt:lpstr>'D1_87 (615)'!TABLE_CLIENT_1</vt:lpstr>
      <vt:lpstr>'D2 (204)'!TABLE_CLIENT_1</vt:lpstr>
      <vt:lpstr>'D2_87 (616)'!TABLE_CLIENT_1</vt:lpstr>
      <vt:lpstr>'E_06 (624)'!TABLE_CLIENT_1</vt:lpstr>
      <vt:lpstr>'E1_87 (617)'!TABLE_CLIENT_1</vt:lpstr>
      <vt:lpstr>'E2_87 (618)'!TABLE_CLIENT_1</vt:lpstr>
      <vt:lpstr>'F_06 (611)'!TABLE_CLIENT_1</vt:lpstr>
      <vt:lpstr>'F_15 (613)'!TABLE_CLIENT_1</vt:lpstr>
      <vt:lpstr>'F1 (205C)'!TABLE_CLIENT_1</vt:lpstr>
      <vt:lpstr>'F1_87 (619)'!TABLE_CLIENT_1</vt:lpstr>
      <vt:lpstr>'F2 (206C)'!TABLE_CLIENT_1</vt:lpstr>
      <vt:lpstr>'F2_87 (620)'!TABLE_CLIENT_1</vt:lpstr>
      <vt:lpstr>'G_06 (612)'!TABLE_CLIENT_1</vt:lpstr>
      <vt:lpstr>'G_15 (614)'!TABLE_CLIENT_1</vt:lpstr>
      <vt:lpstr>'G_87 (609)'!TABLE_CLIENT_1</vt:lpstr>
      <vt:lpstr>'G1 (301)'!TABLE_CLIENT_1</vt:lpstr>
      <vt:lpstr>'G1_06 (305)'!TABLE_CLIENT_1</vt:lpstr>
      <vt:lpstr>'G1_15 (309)'!TABLE_CLIENT_1</vt:lpstr>
      <vt:lpstr>'G2 (302)'!TABLE_CLIENT_1</vt:lpstr>
      <vt:lpstr>'G2_06 (306)'!TABLE_CLIENT_1</vt:lpstr>
      <vt:lpstr>'G2_15 (310)'!TABLE_CLIENT_1</vt:lpstr>
      <vt:lpstr>'H_87 (610)'!TABLE_CLIENT_1</vt:lpstr>
      <vt:lpstr>'H1 (303)'!TABLE_CLIENT_1</vt:lpstr>
      <vt:lpstr>'H1_06 (307)'!TABLE_CLIENT_1</vt:lpstr>
      <vt:lpstr>'H1_15 (311)'!TABLE_CLIENT_1</vt:lpstr>
      <vt:lpstr>'H2 (304)'!TABLE_CLIENT_1</vt:lpstr>
      <vt:lpstr>'H2_06 (308)'!TABLE_CLIENT_1</vt:lpstr>
      <vt:lpstr>'H2_15 (312)'!TABLE_CLIENT_1</vt:lpstr>
      <vt:lpstr>'K (313)'!TABLE_CLIENT_1</vt:lpstr>
      <vt:lpstr>'K_06 (314)'!TABLE_CLIENT_1</vt:lpstr>
      <vt:lpstr>'K_15_65 (315)'!TABLE_CLIENT_1</vt:lpstr>
      <vt:lpstr>'K_15_66 (316)'!TABLE_CLIENT_1</vt:lpstr>
      <vt:lpstr>'K_15_67 (317)'!TABLE_CLIENT_1</vt:lpstr>
      <vt:lpstr>'K_15_68 (318)'!TABLE_CLIENT_1</vt:lpstr>
      <vt:lpstr>'M (229)'!TABLE_CLIENT_1</vt:lpstr>
      <vt:lpstr>'M (319)'!TABLE_CLIENT_1</vt:lpstr>
      <vt:lpstr>'N (320)'!TABLE_CLIENT_1</vt:lpstr>
      <vt:lpstr>'NA1 (201)'!TABLE_CLIENT_1</vt:lpstr>
      <vt:lpstr>'NA1_06 (207)'!TABLE_CLIENT_1</vt:lpstr>
      <vt:lpstr>'NA1_15_65 (212)'!TABLE_CLIENT_1</vt:lpstr>
      <vt:lpstr>'NA1_15_66 (213)'!TABLE_CLIENT_1</vt:lpstr>
      <vt:lpstr>'NA1_15_67 (214)'!TABLE_CLIENT_1</vt:lpstr>
      <vt:lpstr>'NA1_15_68 (215)'!TABLE_CLIENT_1</vt:lpstr>
      <vt:lpstr>'NA2 (202)'!TABLE_CLIENT_1</vt:lpstr>
      <vt:lpstr>'NA2_06 (208)'!TABLE_CLIENT_1</vt:lpstr>
      <vt:lpstr>'NA2_15_65 (216)'!TABLE_CLIENT_1</vt:lpstr>
      <vt:lpstr>'NA2_15_66 (217)'!TABLE_CLIENT_1</vt:lpstr>
      <vt:lpstr>'NA2_15_67 (218)'!TABLE_CLIENT_1</vt:lpstr>
      <vt:lpstr>'NA2_15_68 (219)'!TABLE_CLIENT_1</vt:lpstr>
      <vt:lpstr>'NA3_06 (209)'!TABLE_CLIENT_1</vt:lpstr>
      <vt:lpstr>'NF1 (205)'!TABLE_CLIENT_1</vt:lpstr>
      <vt:lpstr>'NF1_06 (210)'!TABLE_CLIENT_1</vt:lpstr>
      <vt:lpstr>'NF1_15 (220)'!TABLE_CLIENT_1</vt:lpstr>
      <vt:lpstr>'NF2 (206)'!TABLE_CLIENT_1</vt:lpstr>
      <vt:lpstr>'NF2_06 (211)'!TABLE_CLIENT_1</vt:lpstr>
      <vt:lpstr>'NF2_15 (221)'!TABLE_CLIENT_1</vt:lpstr>
      <vt:lpstr>'P (321)'!TABLE_CLIENT_1</vt:lpstr>
      <vt:lpstr>'Q_15 (335)'!TABLE_CLIENT_1</vt:lpstr>
      <vt:lpstr>'Q1 (322)'!TABLE_CLIENT_1</vt:lpstr>
      <vt:lpstr>'Q1_06 (331)'!TABLE_CLIENT_1</vt:lpstr>
      <vt:lpstr>'Q2 (323)'!TABLE_CLIENT_1</vt:lpstr>
      <vt:lpstr>'Q2_06 (332)'!TABLE_CLIENT_1</vt:lpstr>
      <vt:lpstr>'R (324)'!TABLE_CLIENT_1</vt:lpstr>
      <vt:lpstr>'R_15 (336)'!TABLE_CLIENT_1</vt:lpstr>
      <vt:lpstr>'R1_06 (333)'!TABLE_CLIENT_1</vt:lpstr>
      <vt:lpstr>'R2_06 (334)'!TABLE_CLIENT_1</vt:lpstr>
      <vt:lpstr>'S1 (325)'!TABLE_CLIENT_1</vt:lpstr>
      <vt:lpstr>'S2 (326)'!TABLE_CLIENT_1</vt:lpstr>
      <vt:lpstr>'S-AP (701)'!TABLE_CLIENT_1</vt:lpstr>
      <vt:lpstr>'T1 (327)'!TABLE_CLIENT_1</vt:lpstr>
      <vt:lpstr>'T2 (328)'!TABLE_CLIENT_1</vt:lpstr>
      <vt:lpstr>'Table 1 (505)'!TABLE_CLIENT_1</vt:lpstr>
      <vt:lpstr>'Table 2 (506)'!TABLE_CLIENT_1</vt:lpstr>
      <vt:lpstr>'Table 3 (507)'!TABLE_CLIENT_1</vt:lpstr>
      <vt:lpstr>'Table 4 (508)'!TABLE_CLIENT_1</vt:lpstr>
      <vt:lpstr>'TVIN_06M (224)'!TABLE_CLIENT_1</vt:lpstr>
      <vt:lpstr>'TVIN_15F (227)'!TABLE_CLIENT_1</vt:lpstr>
      <vt:lpstr>'TVIN_15GMP (228)'!TABLE_CLIENT_1</vt:lpstr>
      <vt:lpstr>'TVIN_15M (226)'!TABLE_CLIENT_1</vt:lpstr>
      <vt:lpstr>'U1 (329)'!TABLE_CLIENT_1</vt:lpstr>
      <vt:lpstr>'U2 (330)'!TABLE_CLIENT_1</vt:lpstr>
      <vt:lpstr>'x-template'!TABLE_CLIENT_1</vt:lpstr>
      <vt:lpstr>'1 (501)'!TABLE_DATE_IMPLEMENTED_1</vt:lpstr>
      <vt:lpstr>'1 (801)'!TABLE_DATE_IMPLEMENTED_1</vt:lpstr>
      <vt:lpstr>'2 (502)'!TABLE_DATE_IMPLEMENTED_1</vt:lpstr>
      <vt:lpstr>'2 (802)'!TABLE_DATE_IMPLEMENTED_1</vt:lpstr>
      <vt:lpstr>'3 (503)'!TABLE_DATE_IMPLEMENTED_1</vt:lpstr>
      <vt:lpstr>'504'!TABLE_DATE_IMPLEMENTED_1</vt:lpstr>
      <vt:lpstr>'A (401)'!TABLE_DATE_IMPLEMENTED_1</vt:lpstr>
      <vt:lpstr>'A (403)'!TABLE_DATE_IMPLEMENTED_1</vt:lpstr>
      <vt:lpstr>'A (406)'!TABLE_DATE_IMPLEMENTED_1</vt:lpstr>
      <vt:lpstr>'A_06 (602)'!TABLE_DATE_IMPLEMENTED_1</vt:lpstr>
      <vt:lpstr>'A_15_65 (603)'!TABLE_DATE_IMPLEMENTED_1</vt:lpstr>
      <vt:lpstr>'A_15_66 (604)'!TABLE_DATE_IMPLEMENTED_1</vt:lpstr>
      <vt:lpstr>'A_15_67 (605)'!TABLE_DATE_IMPLEMENTED_1</vt:lpstr>
      <vt:lpstr>'A_15_68 (606)'!TABLE_DATE_IMPLEMENTED_1</vt:lpstr>
      <vt:lpstr>'A_87 (601)'!TABLE_DATE_IMPLEMENTED_1</vt:lpstr>
      <vt:lpstr>'A1 (201C)'!TABLE_DATE_IMPLEMENTED_1</vt:lpstr>
      <vt:lpstr>'A2 (202C)'!TABLE_DATE_IMPLEMENTED_1</vt:lpstr>
      <vt:lpstr>'B (402)'!TABLE_DATE_IMPLEMENTED_1</vt:lpstr>
      <vt:lpstr>'B (404)'!TABLE_DATE_IMPLEMENTED_1</vt:lpstr>
      <vt:lpstr>'B (407)'!TABLE_DATE_IMPLEMENTED_1</vt:lpstr>
      <vt:lpstr>'B_06 (621)'!TABLE_DATE_IMPLEMENTED_1</vt:lpstr>
      <vt:lpstr>'B_15 (625)'!TABLE_DATE_IMPLEMENTED_1</vt:lpstr>
      <vt:lpstr>'B_87 (607)'!TABLE_DATE_IMPLEMENTED_1</vt:lpstr>
      <vt:lpstr>'B-AP (702)'!TABLE_DATE_IMPLEMENTED_1</vt:lpstr>
      <vt:lpstr>'C (405)'!TABLE_DATE_IMPLEMENTED_1</vt:lpstr>
      <vt:lpstr>'C (703)'!TABLE_DATE_IMPLEMENTED_1</vt:lpstr>
      <vt:lpstr>'C_06 (622)'!TABLE_DATE_IMPLEMENTED_1</vt:lpstr>
      <vt:lpstr>'C_15 (626)'!TABLE_DATE_IMPLEMENTED_1</vt:lpstr>
      <vt:lpstr>'C_87 (608)'!TABLE_DATE_IMPLEMENTED_1</vt:lpstr>
      <vt:lpstr>'D_06 (623)'!TABLE_DATE_IMPLEMENTED_1</vt:lpstr>
      <vt:lpstr>'D1 (203)'!TABLE_DATE_IMPLEMENTED_1</vt:lpstr>
      <vt:lpstr>'D1_87 (615)'!TABLE_DATE_IMPLEMENTED_1</vt:lpstr>
      <vt:lpstr>'D2 (204)'!TABLE_DATE_IMPLEMENTED_1</vt:lpstr>
      <vt:lpstr>'D2_87 (616)'!TABLE_DATE_IMPLEMENTED_1</vt:lpstr>
      <vt:lpstr>'E_06 (624)'!TABLE_DATE_IMPLEMENTED_1</vt:lpstr>
      <vt:lpstr>'E1_87 (617)'!TABLE_DATE_IMPLEMENTED_1</vt:lpstr>
      <vt:lpstr>'E2_87 (618)'!TABLE_DATE_IMPLEMENTED_1</vt:lpstr>
      <vt:lpstr>'F_06 (611)'!TABLE_DATE_IMPLEMENTED_1</vt:lpstr>
      <vt:lpstr>'F_15 (613)'!TABLE_DATE_IMPLEMENTED_1</vt:lpstr>
      <vt:lpstr>'F1 (205C)'!TABLE_DATE_IMPLEMENTED_1</vt:lpstr>
      <vt:lpstr>'F1_87 (619)'!TABLE_DATE_IMPLEMENTED_1</vt:lpstr>
      <vt:lpstr>'F2 (206C)'!TABLE_DATE_IMPLEMENTED_1</vt:lpstr>
      <vt:lpstr>'F2_87 (620)'!TABLE_DATE_IMPLEMENTED_1</vt:lpstr>
      <vt:lpstr>'G_06 (612)'!TABLE_DATE_IMPLEMENTED_1</vt:lpstr>
      <vt:lpstr>'G_15 (614)'!TABLE_DATE_IMPLEMENTED_1</vt:lpstr>
      <vt:lpstr>'G_87 (609)'!TABLE_DATE_IMPLEMENTED_1</vt:lpstr>
      <vt:lpstr>'G1 (301)'!TABLE_DATE_IMPLEMENTED_1</vt:lpstr>
      <vt:lpstr>'G1_06 (305)'!TABLE_DATE_IMPLEMENTED_1</vt:lpstr>
      <vt:lpstr>'G1_15 (309)'!TABLE_DATE_IMPLEMENTED_1</vt:lpstr>
      <vt:lpstr>'G2 (302)'!TABLE_DATE_IMPLEMENTED_1</vt:lpstr>
      <vt:lpstr>'G2_06 (306)'!TABLE_DATE_IMPLEMENTED_1</vt:lpstr>
      <vt:lpstr>'G2_15 (310)'!TABLE_DATE_IMPLEMENTED_1</vt:lpstr>
      <vt:lpstr>'H_87 (610)'!TABLE_DATE_IMPLEMENTED_1</vt:lpstr>
      <vt:lpstr>'H1 (303)'!TABLE_DATE_IMPLEMENTED_1</vt:lpstr>
      <vt:lpstr>'H1_06 (307)'!TABLE_DATE_IMPLEMENTED_1</vt:lpstr>
      <vt:lpstr>'H1_15 (311)'!TABLE_DATE_IMPLEMENTED_1</vt:lpstr>
      <vt:lpstr>'H2 (304)'!TABLE_DATE_IMPLEMENTED_1</vt:lpstr>
      <vt:lpstr>'H2_06 (308)'!TABLE_DATE_IMPLEMENTED_1</vt:lpstr>
      <vt:lpstr>'H2_15 (312)'!TABLE_DATE_IMPLEMENTED_1</vt:lpstr>
      <vt:lpstr>'K (313)'!TABLE_DATE_IMPLEMENTED_1</vt:lpstr>
      <vt:lpstr>'K_06 (314)'!TABLE_DATE_IMPLEMENTED_1</vt:lpstr>
      <vt:lpstr>'K_15_65 (315)'!TABLE_DATE_IMPLEMENTED_1</vt:lpstr>
      <vt:lpstr>'K_15_66 (316)'!TABLE_DATE_IMPLEMENTED_1</vt:lpstr>
      <vt:lpstr>'K_15_67 (317)'!TABLE_DATE_IMPLEMENTED_1</vt:lpstr>
      <vt:lpstr>'K_15_68 (318)'!TABLE_DATE_IMPLEMENTED_1</vt:lpstr>
      <vt:lpstr>'M (229)'!TABLE_DATE_IMPLEMENTED_1</vt:lpstr>
      <vt:lpstr>'M (319)'!TABLE_DATE_IMPLEMENTED_1</vt:lpstr>
      <vt:lpstr>'N (320)'!TABLE_DATE_IMPLEMENTED_1</vt:lpstr>
      <vt:lpstr>'NA1 (201)'!TABLE_DATE_IMPLEMENTED_1</vt:lpstr>
      <vt:lpstr>'NA1_06 (207)'!TABLE_DATE_IMPLEMENTED_1</vt:lpstr>
      <vt:lpstr>'NA1_15_65 (212)'!TABLE_DATE_IMPLEMENTED_1</vt:lpstr>
      <vt:lpstr>'NA1_15_66 (213)'!TABLE_DATE_IMPLEMENTED_1</vt:lpstr>
      <vt:lpstr>'NA1_15_67 (214)'!TABLE_DATE_IMPLEMENTED_1</vt:lpstr>
      <vt:lpstr>'NA1_15_68 (215)'!TABLE_DATE_IMPLEMENTED_1</vt:lpstr>
      <vt:lpstr>'NA2 (202)'!TABLE_DATE_IMPLEMENTED_1</vt:lpstr>
      <vt:lpstr>'NA2_06 (208)'!TABLE_DATE_IMPLEMENTED_1</vt:lpstr>
      <vt:lpstr>'NA2_15_65 (216)'!TABLE_DATE_IMPLEMENTED_1</vt:lpstr>
      <vt:lpstr>'NA2_15_66 (217)'!TABLE_DATE_IMPLEMENTED_1</vt:lpstr>
      <vt:lpstr>'NA2_15_67 (218)'!TABLE_DATE_IMPLEMENTED_1</vt:lpstr>
      <vt:lpstr>'NA2_15_68 (219)'!TABLE_DATE_IMPLEMENTED_1</vt:lpstr>
      <vt:lpstr>'NA3_06 (209)'!TABLE_DATE_IMPLEMENTED_1</vt:lpstr>
      <vt:lpstr>'NF1 (205)'!TABLE_DATE_IMPLEMENTED_1</vt:lpstr>
      <vt:lpstr>'NF1_06 (210)'!TABLE_DATE_IMPLEMENTED_1</vt:lpstr>
      <vt:lpstr>'NF1_15 (220)'!TABLE_DATE_IMPLEMENTED_1</vt:lpstr>
      <vt:lpstr>'NF2 (206)'!TABLE_DATE_IMPLEMENTED_1</vt:lpstr>
      <vt:lpstr>'NF2_06 (211)'!TABLE_DATE_IMPLEMENTED_1</vt:lpstr>
      <vt:lpstr>'NF2_15 (221)'!TABLE_DATE_IMPLEMENTED_1</vt:lpstr>
      <vt:lpstr>'P (321)'!TABLE_DATE_IMPLEMENTED_1</vt:lpstr>
      <vt:lpstr>'Q_15 (335)'!TABLE_DATE_IMPLEMENTED_1</vt:lpstr>
      <vt:lpstr>'Q1 (322)'!TABLE_DATE_IMPLEMENTED_1</vt:lpstr>
      <vt:lpstr>'Q1_06 (331)'!TABLE_DATE_IMPLEMENTED_1</vt:lpstr>
      <vt:lpstr>'Q2 (323)'!TABLE_DATE_IMPLEMENTED_1</vt:lpstr>
      <vt:lpstr>'Q2_06 (332)'!TABLE_DATE_IMPLEMENTED_1</vt:lpstr>
      <vt:lpstr>'R (324)'!TABLE_DATE_IMPLEMENTED_1</vt:lpstr>
      <vt:lpstr>'R_15 (336)'!TABLE_DATE_IMPLEMENTED_1</vt:lpstr>
      <vt:lpstr>'R1_06 (333)'!TABLE_DATE_IMPLEMENTED_1</vt:lpstr>
      <vt:lpstr>'R2_06 (334)'!TABLE_DATE_IMPLEMENTED_1</vt:lpstr>
      <vt:lpstr>'S1 (325)'!TABLE_DATE_IMPLEMENTED_1</vt:lpstr>
      <vt:lpstr>'S2 (326)'!TABLE_DATE_IMPLEMENTED_1</vt:lpstr>
      <vt:lpstr>'S-AP (701)'!TABLE_DATE_IMPLEMENTED_1</vt:lpstr>
      <vt:lpstr>'T1 (327)'!TABLE_DATE_IMPLEMENTED_1</vt:lpstr>
      <vt:lpstr>'T2 (328)'!TABLE_DATE_IMPLEMENTED_1</vt:lpstr>
      <vt:lpstr>'Table 1 (505)'!TABLE_DATE_IMPLEMENTED_1</vt:lpstr>
      <vt:lpstr>'Table 2 (506)'!TABLE_DATE_IMPLEMENTED_1</vt:lpstr>
      <vt:lpstr>'Table 3 (507)'!TABLE_DATE_IMPLEMENTED_1</vt:lpstr>
      <vt:lpstr>'Table 4 (508)'!TABLE_DATE_IMPLEMENTED_1</vt:lpstr>
      <vt:lpstr>'TVIN_06M (224)'!TABLE_DATE_IMPLEMENTED_1</vt:lpstr>
      <vt:lpstr>'TVIN_15F (227)'!TABLE_DATE_IMPLEMENTED_1</vt:lpstr>
      <vt:lpstr>'TVIN_15GMP (228)'!TABLE_DATE_IMPLEMENTED_1</vt:lpstr>
      <vt:lpstr>'TVIN_15M (226)'!TABLE_DATE_IMPLEMENTED_1</vt:lpstr>
      <vt:lpstr>'U1 (329)'!TABLE_DATE_IMPLEMENTED_1</vt:lpstr>
      <vt:lpstr>'U2 (330)'!TABLE_DATE_IMPLEMENTED_1</vt:lpstr>
      <vt:lpstr>'x-template'!TABLE_DATE_IMPLEMENTED_1</vt:lpstr>
      <vt:lpstr>'1 (501)'!TABLE_DATE_ISSUED_1</vt:lpstr>
      <vt:lpstr>'1 (801)'!TABLE_DATE_ISSUED_1</vt:lpstr>
      <vt:lpstr>'2 (502)'!TABLE_DATE_ISSUED_1</vt:lpstr>
      <vt:lpstr>'2 (802)'!TABLE_DATE_ISSUED_1</vt:lpstr>
      <vt:lpstr>'3 (503)'!TABLE_DATE_ISSUED_1</vt:lpstr>
      <vt:lpstr>'504'!TABLE_DATE_ISSUED_1</vt:lpstr>
      <vt:lpstr>'A (401)'!TABLE_DATE_ISSUED_1</vt:lpstr>
      <vt:lpstr>'A (403)'!TABLE_DATE_ISSUED_1</vt:lpstr>
      <vt:lpstr>'A (406)'!TABLE_DATE_ISSUED_1</vt:lpstr>
      <vt:lpstr>'A_06 (602)'!TABLE_DATE_ISSUED_1</vt:lpstr>
      <vt:lpstr>'A_15_65 (603)'!TABLE_DATE_ISSUED_1</vt:lpstr>
      <vt:lpstr>'A_15_66 (604)'!TABLE_DATE_ISSUED_1</vt:lpstr>
      <vt:lpstr>'A_15_67 (605)'!TABLE_DATE_ISSUED_1</vt:lpstr>
      <vt:lpstr>'A_15_68 (606)'!TABLE_DATE_ISSUED_1</vt:lpstr>
      <vt:lpstr>'A_87 (601)'!TABLE_DATE_ISSUED_1</vt:lpstr>
      <vt:lpstr>'A1 (201C)'!TABLE_DATE_ISSUED_1</vt:lpstr>
      <vt:lpstr>'A2 (202C)'!TABLE_DATE_ISSUED_1</vt:lpstr>
      <vt:lpstr>'B (402)'!TABLE_DATE_ISSUED_1</vt:lpstr>
      <vt:lpstr>'B (404)'!TABLE_DATE_ISSUED_1</vt:lpstr>
      <vt:lpstr>'B (407)'!TABLE_DATE_ISSUED_1</vt:lpstr>
      <vt:lpstr>'B_06 (621)'!TABLE_DATE_ISSUED_1</vt:lpstr>
      <vt:lpstr>'B_15 (625)'!TABLE_DATE_ISSUED_1</vt:lpstr>
      <vt:lpstr>'B_87 (607)'!TABLE_DATE_ISSUED_1</vt:lpstr>
      <vt:lpstr>'B-AP (702)'!TABLE_DATE_ISSUED_1</vt:lpstr>
      <vt:lpstr>'C (405)'!TABLE_DATE_ISSUED_1</vt:lpstr>
      <vt:lpstr>'C (703)'!TABLE_DATE_ISSUED_1</vt:lpstr>
      <vt:lpstr>'C_06 (622)'!TABLE_DATE_ISSUED_1</vt:lpstr>
      <vt:lpstr>'C_15 (626)'!TABLE_DATE_ISSUED_1</vt:lpstr>
      <vt:lpstr>'C_87 (608)'!TABLE_DATE_ISSUED_1</vt:lpstr>
      <vt:lpstr>'D_06 (623)'!TABLE_DATE_ISSUED_1</vt:lpstr>
      <vt:lpstr>'D1 (203)'!TABLE_DATE_ISSUED_1</vt:lpstr>
      <vt:lpstr>'D1_87 (615)'!TABLE_DATE_ISSUED_1</vt:lpstr>
      <vt:lpstr>'D2 (204)'!TABLE_DATE_ISSUED_1</vt:lpstr>
      <vt:lpstr>'D2_87 (616)'!TABLE_DATE_ISSUED_1</vt:lpstr>
      <vt:lpstr>'E_06 (624)'!TABLE_DATE_ISSUED_1</vt:lpstr>
      <vt:lpstr>'E1_87 (617)'!TABLE_DATE_ISSUED_1</vt:lpstr>
      <vt:lpstr>'E2_87 (618)'!TABLE_DATE_ISSUED_1</vt:lpstr>
      <vt:lpstr>'F_06 (611)'!TABLE_DATE_ISSUED_1</vt:lpstr>
      <vt:lpstr>'F_15 (613)'!TABLE_DATE_ISSUED_1</vt:lpstr>
      <vt:lpstr>'F1 (205C)'!TABLE_DATE_ISSUED_1</vt:lpstr>
      <vt:lpstr>'F1_87 (619)'!TABLE_DATE_ISSUED_1</vt:lpstr>
      <vt:lpstr>'F2 (206C)'!TABLE_DATE_ISSUED_1</vt:lpstr>
      <vt:lpstr>'F2_87 (620)'!TABLE_DATE_ISSUED_1</vt:lpstr>
      <vt:lpstr>'G_06 (612)'!TABLE_DATE_ISSUED_1</vt:lpstr>
      <vt:lpstr>'G_15 (614)'!TABLE_DATE_ISSUED_1</vt:lpstr>
      <vt:lpstr>'G_87 (609)'!TABLE_DATE_ISSUED_1</vt:lpstr>
      <vt:lpstr>'G1 (301)'!TABLE_DATE_ISSUED_1</vt:lpstr>
      <vt:lpstr>'G1_06 (305)'!TABLE_DATE_ISSUED_1</vt:lpstr>
      <vt:lpstr>'G1_15 (309)'!TABLE_DATE_ISSUED_1</vt:lpstr>
      <vt:lpstr>'G2 (302)'!TABLE_DATE_ISSUED_1</vt:lpstr>
      <vt:lpstr>'G2_06 (306)'!TABLE_DATE_ISSUED_1</vt:lpstr>
      <vt:lpstr>'G2_15 (310)'!TABLE_DATE_ISSUED_1</vt:lpstr>
      <vt:lpstr>'H_87 (610)'!TABLE_DATE_ISSUED_1</vt:lpstr>
      <vt:lpstr>'H1 (303)'!TABLE_DATE_ISSUED_1</vt:lpstr>
      <vt:lpstr>'H1_06 (307)'!TABLE_DATE_ISSUED_1</vt:lpstr>
      <vt:lpstr>'H1_15 (311)'!TABLE_DATE_ISSUED_1</vt:lpstr>
      <vt:lpstr>'H2 (304)'!TABLE_DATE_ISSUED_1</vt:lpstr>
      <vt:lpstr>'H2_06 (308)'!TABLE_DATE_ISSUED_1</vt:lpstr>
      <vt:lpstr>'H2_15 (312)'!TABLE_DATE_ISSUED_1</vt:lpstr>
      <vt:lpstr>'K (313)'!TABLE_DATE_ISSUED_1</vt:lpstr>
      <vt:lpstr>'K_06 (314)'!TABLE_DATE_ISSUED_1</vt:lpstr>
      <vt:lpstr>'K_15_65 (315)'!TABLE_DATE_ISSUED_1</vt:lpstr>
      <vt:lpstr>'K_15_66 (316)'!TABLE_DATE_ISSUED_1</vt:lpstr>
      <vt:lpstr>'K_15_67 (317)'!TABLE_DATE_ISSUED_1</vt:lpstr>
      <vt:lpstr>'K_15_68 (318)'!TABLE_DATE_ISSUED_1</vt:lpstr>
      <vt:lpstr>'M (229)'!TABLE_DATE_ISSUED_1</vt:lpstr>
      <vt:lpstr>'M (319)'!TABLE_DATE_ISSUED_1</vt:lpstr>
      <vt:lpstr>'N (320)'!TABLE_DATE_ISSUED_1</vt:lpstr>
      <vt:lpstr>'NA1 (201)'!TABLE_DATE_ISSUED_1</vt:lpstr>
      <vt:lpstr>'NA1_06 (207)'!TABLE_DATE_ISSUED_1</vt:lpstr>
      <vt:lpstr>'NA1_15_65 (212)'!TABLE_DATE_ISSUED_1</vt:lpstr>
      <vt:lpstr>'NA1_15_66 (213)'!TABLE_DATE_ISSUED_1</vt:lpstr>
      <vt:lpstr>'NA1_15_67 (214)'!TABLE_DATE_ISSUED_1</vt:lpstr>
      <vt:lpstr>'NA1_15_68 (215)'!TABLE_DATE_ISSUED_1</vt:lpstr>
      <vt:lpstr>'NA2 (202)'!TABLE_DATE_ISSUED_1</vt:lpstr>
      <vt:lpstr>'NA2_06 (208)'!TABLE_DATE_ISSUED_1</vt:lpstr>
      <vt:lpstr>'NA2_15_65 (216)'!TABLE_DATE_ISSUED_1</vt:lpstr>
      <vt:lpstr>'NA2_15_66 (217)'!TABLE_DATE_ISSUED_1</vt:lpstr>
      <vt:lpstr>'NA2_15_67 (218)'!TABLE_DATE_ISSUED_1</vt:lpstr>
      <vt:lpstr>'NA2_15_68 (219)'!TABLE_DATE_ISSUED_1</vt:lpstr>
      <vt:lpstr>'NA3_06 (209)'!TABLE_DATE_ISSUED_1</vt:lpstr>
      <vt:lpstr>'NF1 (205)'!TABLE_DATE_ISSUED_1</vt:lpstr>
      <vt:lpstr>'NF1_06 (210)'!TABLE_DATE_ISSUED_1</vt:lpstr>
      <vt:lpstr>'NF1_15 (220)'!TABLE_DATE_ISSUED_1</vt:lpstr>
      <vt:lpstr>'NF2 (206)'!TABLE_DATE_ISSUED_1</vt:lpstr>
      <vt:lpstr>'NF2_06 (211)'!TABLE_DATE_ISSUED_1</vt:lpstr>
      <vt:lpstr>'NF2_15 (221)'!TABLE_DATE_ISSUED_1</vt:lpstr>
      <vt:lpstr>'P (321)'!TABLE_DATE_ISSUED_1</vt:lpstr>
      <vt:lpstr>'Q_15 (335)'!TABLE_DATE_ISSUED_1</vt:lpstr>
      <vt:lpstr>'Q1 (322)'!TABLE_DATE_ISSUED_1</vt:lpstr>
      <vt:lpstr>'Q1_06 (331)'!TABLE_DATE_ISSUED_1</vt:lpstr>
      <vt:lpstr>'Q2 (323)'!TABLE_DATE_ISSUED_1</vt:lpstr>
      <vt:lpstr>'Q2_06 (332)'!TABLE_DATE_ISSUED_1</vt:lpstr>
      <vt:lpstr>'R (324)'!TABLE_DATE_ISSUED_1</vt:lpstr>
      <vt:lpstr>'R_15 (336)'!TABLE_DATE_ISSUED_1</vt:lpstr>
      <vt:lpstr>'R1_06 (333)'!TABLE_DATE_ISSUED_1</vt:lpstr>
      <vt:lpstr>'R2_06 (334)'!TABLE_DATE_ISSUED_1</vt:lpstr>
      <vt:lpstr>'S1 (325)'!TABLE_DATE_ISSUED_1</vt:lpstr>
      <vt:lpstr>'S2 (326)'!TABLE_DATE_ISSUED_1</vt:lpstr>
      <vt:lpstr>'S-AP (701)'!TABLE_DATE_ISSUED_1</vt:lpstr>
      <vt:lpstr>'T1 (327)'!TABLE_DATE_ISSUED_1</vt:lpstr>
      <vt:lpstr>'T2 (328)'!TABLE_DATE_ISSUED_1</vt:lpstr>
      <vt:lpstr>'Table 1 (505)'!TABLE_DATE_ISSUED_1</vt:lpstr>
      <vt:lpstr>'Table 2 (506)'!TABLE_DATE_ISSUED_1</vt:lpstr>
      <vt:lpstr>'Table 3 (507)'!TABLE_DATE_ISSUED_1</vt:lpstr>
      <vt:lpstr>'Table 4 (508)'!TABLE_DATE_ISSUED_1</vt:lpstr>
      <vt:lpstr>'TVIN_06M (224)'!TABLE_DATE_ISSUED_1</vt:lpstr>
      <vt:lpstr>'TVIN_15F (227)'!TABLE_DATE_ISSUED_1</vt:lpstr>
      <vt:lpstr>'TVIN_15GMP (228)'!TABLE_DATE_ISSUED_1</vt:lpstr>
      <vt:lpstr>'TVIN_15M (226)'!TABLE_DATE_ISSUED_1</vt:lpstr>
      <vt:lpstr>'U1 (329)'!TABLE_DATE_ISSUED_1</vt:lpstr>
      <vt:lpstr>'U2 (330)'!TABLE_DATE_ISSUED_1</vt:lpstr>
      <vt:lpstr>'x-template'!TABLE_DATE_ISSUED_1</vt:lpstr>
      <vt:lpstr>'1 (501)'!TABLE_DESCRIPTION_1</vt:lpstr>
      <vt:lpstr>'1 (801)'!TABLE_DESCRIPTION_1</vt:lpstr>
      <vt:lpstr>'2 (502)'!TABLE_DESCRIPTION_1</vt:lpstr>
      <vt:lpstr>'2 (802)'!TABLE_DESCRIPTION_1</vt:lpstr>
      <vt:lpstr>'3 (503)'!TABLE_DESCRIPTION_1</vt:lpstr>
      <vt:lpstr>'504'!TABLE_DESCRIPTION_1</vt:lpstr>
      <vt:lpstr>'A (401)'!TABLE_DESCRIPTION_1</vt:lpstr>
      <vt:lpstr>'A (403)'!TABLE_DESCRIPTION_1</vt:lpstr>
      <vt:lpstr>'A (406)'!TABLE_DESCRIPTION_1</vt:lpstr>
      <vt:lpstr>'A_06 (602)'!TABLE_DESCRIPTION_1</vt:lpstr>
      <vt:lpstr>'A_15_65 (603)'!TABLE_DESCRIPTION_1</vt:lpstr>
      <vt:lpstr>'A_15_66 (604)'!TABLE_DESCRIPTION_1</vt:lpstr>
      <vt:lpstr>'A_15_67 (605)'!TABLE_DESCRIPTION_1</vt:lpstr>
      <vt:lpstr>'A_15_68 (606)'!TABLE_DESCRIPTION_1</vt:lpstr>
      <vt:lpstr>'A_87 (601)'!TABLE_DESCRIPTION_1</vt:lpstr>
      <vt:lpstr>'A1 (201C)'!TABLE_DESCRIPTION_1</vt:lpstr>
      <vt:lpstr>'A2 (202C)'!TABLE_DESCRIPTION_1</vt:lpstr>
      <vt:lpstr>'B (402)'!TABLE_DESCRIPTION_1</vt:lpstr>
      <vt:lpstr>'B (404)'!TABLE_DESCRIPTION_1</vt:lpstr>
      <vt:lpstr>'B (407)'!TABLE_DESCRIPTION_1</vt:lpstr>
      <vt:lpstr>'B_06 (621)'!TABLE_DESCRIPTION_1</vt:lpstr>
      <vt:lpstr>'B_15 (625)'!TABLE_DESCRIPTION_1</vt:lpstr>
      <vt:lpstr>'B_87 (607)'!TABLE_DESCRIPTION_1</vt:lpstr>
      <vt:lpstr>'B-AP (702)'!TABLE_DESCRIPTION_1</vt:lpstr>
      <vt:lpstr>'C (405)'!TABLE_DESCRIPTION_1</vt:lpstr>
      <vt:lpstr>'C (703)'!TABLE_DESCRIPTION_1</vt:lpstr>
      <vt:lpstr>'C_06 (622)'!TABLE_DESCRIPTION_1</vt:lpstr>
      <vt:lpstr>'C_15 (626)'!TABLE_DESCRIPTION_1</vt:lpstr>
      <vt:lpstr>'C_87 (608)'!TABLE_DESCRIPTION_1</vt:lpstr>
      <vt:lpstr>'D_06 (623)'!TABLE_DESCRIPTION_1</vt:lpstr>
      <vt:lpstr>'D1 (203)'!TABLE_DESCRIPTION_1</vt:lpstr>
      <vt:lpstr>'D1_87 (615)'!TABLE_DESCRIPTION_1</vt:lpstr>
      <vt:lpstr>'D2 (204)'!TABLE_DESCRIPTION_1</vt:lpstr>
      <vt:lpstr>'D2_87 (616)'!TABLE_DESCRIPTION_1</vt:lpstr>
      <vt:lpstr>'E_06 (624)'!TABLE_DESCRIPTION_1</vt:lpstr>
      <vt:lpstr>'E1_87 (617)'!TABLE_DESCRIPTION_1</vt:lpstr>
      <vt:lpstr>'E2_87 (618)'!TABLE_DESCRIPTION_1</vt:lpstr>
      <vt:lpstr>'F_06 (611)'!TABLE_DESCRIPTION_1</vt:lpstr>
      <vt:lpstr>'F_15 (613)'!TABLE_DESCRIPTION_1</vt:lpstr>
      <vt:lpstr>'F1 (205C)'!TABLE_DESCRIPTION_1</vt:lpstr>
      <vt:lpstr>'F1_87 (619)'!TABLE_DESCRIPTION_1</vt:lpstr>
      <vt:lpstr>'F2 (206C)'!TABLE_DESCRIPTION_1</vt:lpstr>
      <vt:lpstr>'F2_87 (620)'!TABLE_DESCRIPTION_1</vt:lpstr>
      <vt:lpstr>'G_06 (612)'!TABLE_DESCRIPTION_1</vt:lpstr>
      <vt:lpstr>'G_15 (614)'!TABLE_DESCRIPTION_1</vt:lpstr>
      <vt:lpstr>'G_87 (609)'!TABLE_DESCRIPTION_1</vt:lpstr>
      <vt:lpstr>'G1 (301)'!TABLE_DESCRIPTION_1</vt:lpstr>
      <vt:lpstr>'G1_06 (305)'!TABLE_DESCRIPTION_1</vt:lpstr>
      <vt:lpstr>'G1_15 (309)'!TABLE_DESCRIPTION_1</vt:lpstr>
      <vt:lpstr>'G2 (302)'!TABLE_DESCRIPTION_1</vt:lpstr>
      <vt:lpstr>'G2_06 (306)'!TABLE_DESCRIPTION_1</vt:lpstr>
      <vt:lpstr>'G2_15 (310)'!TABLE_DESCRIPTION_1</vt:lpstr>
      <vt:lpstr>'H_87 (610)'!TABLE_DESCRIPTION_1</vt:lpstr>
      <vt:lpstr>'H1 (303)'!TABLE_DESCRIPTION_1</vt:lpstr>
      <vt:lpstr>'H1_06 (307)'!TABLE_DESCRIPTION_1</vt:lpstr>
      <vt:lpstr>'H1_15 (311)'!TABLE_DESCRIPTION_1</vt:lpstr>
      <vt:lpstr>'H2 (304)'!TABLE_DESCRIPTION_1</vt:lpstr>
      <vt:lpstr>'H2_06 (308)'!TABLE_DESCRIPTION_1</vt:lpstr>
      <vt:lpstr>'H2_15 (312)'!TABLE_DESCRIPTION_1</vt:lpstr>
      <vt:lpstr>'K (313)'!TABLE_DESCRIPTION_1</vt:lpstr>
      <vt:lpstr>'K_06 (314)'!TABLE_DESCRIPTION_1</vt:lpstr>
      <vt:lpstr>'K_15_65 (315)'!TABLE_DESCRIPTION_1</vt:lpstr>
      <vt:lpstr>'K_15_66 (316)'!TABLE_DESCRIPTION_1</vt:lpstr>
      <vt:lpstr>'K_15_67 (317)'!TABLE_DESCRIPTION_1</vt:lpstr>
      <vt:lpstr>'K_15_68 (318)'!TABLE_DESCRIPTION_1</vt:lpstr>
      <vt:lpstr>'M (229)'!TABLE_DESCRIPTION_1</vt:lpstr>
      <vt:lpstr>'M (319)'!TABLE_DESCRIPTION_1</vt:lpstr>
      <vt:lpstr>'N (320)'!TABLE_DESCRIPTION_1</vt:lpstr>
      <vt:lpstr>'NA1 (201)'!TABLE_DESCRIPTION_1</vt:lpstr>
      <vt:lpstr>'NA1_06 (207)'!TABLE_DESCRIPTION_1</vt:lpstr>
      <vt:lpstr>'NA1_15_65 (212)'!TABLE_DESCRIPTION_1</vt:lpstr>
      <vt:lpstr>'NA1_15_66 (213)'!TABLE_DESCRIPTION_1</vt:lpstr>
      <vt:lpstr>'NA1_15_67 (214)'!TABLE_DESCRIPTION_1</vt:lpstr>
      <vt:lpstr>'NA1_15_68 (215)'!TABLE_DESCRIPTION_1</vt:lpstr>
      <vt:lpstr>'NA2 (202)'!TABLE_DESCRIPTION_1</vt:lpstr>
      <vt:lpstr>'NA2_06 (208)'!TABLE_DESCRIPTION_1</vt:lpstr>
      <vt:lpstr>'NA2_15_65 (216)'!TABLE_DESCRIPTION_1</vt:lpstr>
      <vt:lpstr>'NA2_15_66 (217)'!TABLE_DESCRIPTION_1</vt:lpstr>
      <vt:lpstr>'NA2_15_67 (218)'!TABLE_DESCRIPTION_1</vt:lpstr>
      <vt:lpstr>'NA2_15_68 (219)'!TABLE_DESCRIPTION_1</vt:lpstr>
      <vt:lpstr>'NA3_06 (209)'!TABLE_DESCRIPTION_1</vt:lpstr>
      <vt:lpstr>'NF1 (205)'!TABLE_DESCRIPTION_1</vt:lpstr>
      <vt:lpstr>'NF1_06 (210)'!TABLE_DESCRIPTION_1</vt:lpstr>
      <vt:lpstr>'NF1_15 (220)'!TABLE_DESCRIPTION_1</vt:lpstr>
      <vt:lpstr>'NF2 (206)'!TABLE_DESCRIPTION_1</vt:lpstr>
      <vt:lpstr>'NF2_06 (211)'!TABLE_DESCRIPTION_1</vt:lpstr>
      <vt:lpstr>'NF2_15 (221)'!TABLE_DESCRIPTION_1</vt:lpstr>
      <vt:lpstr>'P (321)'!TABLE_DESCRIPTION_1</vt:lpstr>
      <vt:lpstr>'Q_15 (335)'!TABLE_DESCRIPTION_1</vt:lpstr>
      <vt:lpstr>'Q1 (322)'!TABLE_DESCRIPTION_1</vt:lpstr>
      <vt:lpstr>'Q1_06 (331)'!TABLE_DESCRIPTION_1</vt:lpstr>
      <vt:lpstr>'Q2 (323)'!TABLE_DESCRIPTION_1</vt:lpstr>
      <vt:lpstr>'Q2_06 (332)'!TABLE_DESCRIPTION_1</vt:lpstr>
      <vt:lpstr>'R (324)'!TABLE_DESCRIPTION_1</vt:lpstr>
      <vt:lpstr>'R_15 (336)'!TABLE_DESCRIPTION_1</vt:lpstr>
      <vt:lpstr>'R1_06 (333)'!TABLE_DESCRIPTION_1</vt:lpstr>
      <vt:lpstr>'R2_06 (334)'!TABLE_DESCRIPTION_1</vt:lpstr>
      <vt:lpstr>'S1 (325)'!TABLE_DESCRIPTION_1</vt:lpstr>
      <vt:lpstr>'S2 (326)'!TABLE_DESCRIPTION_1</vt:lpstr>
      <vt:lpstr>'S-AP (701)'!TABLE_DESCRIPTION_1</vt:lpstr>
      <vt:lpstr>'T1 (327)'!TABLE_DESCRIPTION_1</vt:lpstr>
      <vt:lpstr>'T2 (328)'!TABLE_DESCRIPTION_1</vt:lpstr>
      <vt:lpstr>'Table 1 (505)'!TABLE_DESCRIPTION_1</vt:lpstr>
      <vt:lpstr>'Table 2 (506)'!TABLE_DESCRIPTION_1</vt:lpstr>
      <vt:lpstr>'Table 3 (507)'!TABLE_DESCRIPTION_1</vt:lpstr>
      <vt:lpstr>'Table 4 (508)'!TABLE_DESCRIPTION_1</vt:lpstr>
      <vt:lpstr>'TVIN_06M (224)'!TABLE_DESCRIPTION_1</vt:lpstr>
      <vt:lpstr>'TVIN_15F (227)'!TABLE_DESCRIPTION_1</vt:lpstr>
      <vt:lpstr>'TVIN_15GMP (228)'!TABLE_DESCRIPTION_1</vt:lpstr>
      <vt:lpstr>'TVIN_15M (226)'!TABLE_DESCRIPTION_1</vt:lpstr>
      <vt:lpstr>'U1 (329)'!TABLE_DESCRIPTION_1</vt:lpstr>
      <vt:lpstr>'U2 (330)'!TABLE_DESCRIPTION_1</vt:lpstr>
      <vt:lpstr>'x-template'!TABLE_DESCRIPTION_1</vt:lpstr>
      <vt:lpstr>'1 (501)'!TABLE_FACTOR_STATUS_1</vt:lpstr>
      <vt:lpstr>'1 (801)'!TABLE_FACTOR_STATUS_1</vt:lpstr>
      <vt:lpstr>'2 (502)'!TABLE_FACTOR_STATUS_1</vt:lpstr>
      <vt:lpstr>'2 (802)'!TABLE_FACTOR_STATUS_1</vt:lpstr>
      <vt:lpstr>'3 (503)'!TABLE_FACTOR_STATUS_1</vt:lpstr>
      <vt:lpstr>'504'!TABLE_FACTOR_STATUS_1</vt:lpstr>
      <vt:lpstr>'A (401)'!TABLE_FACTOR_STATUS_1</vt:lpstr>
      <vt:lpstr>'A (403)'!TABLE_FACTOR_STATUS_1</vt:lpstr>
      <vt:lpstr>'A (406)'!TABLE_FACTOR_STATUS_1</vt:lpstr>
      <vt:lpstr>'A_06 (602)'!TABLE_FACTOR_STATUS_1</vt:lpstr>
      <vt:lpstr>'A_15_65 (603)'!TABLE_FACTOR_STATUS_1</vt:lpstr>
      <vt:lpstr>'A_15_66 (604)'!TABLE_FACTOR_STATUS_1</vt:lpstr>
      <vt:lpstr>'A_15_67 (605)'!TABLE_FACTOR_STATUS_1</vt:lpstr>
      <vt:lpstr>'A_15_68 (606)'!TABLE_FACTOR_STATUS_1</vt:lpstr>
      <vt:lpstr>'A_87 (601)'!TABLE_FACTOR_STATUS_1</vt:lpstr>
      <vt:lpstr>'A1 (201C)'!TABLE_FACTOR_STATUS_1</vt:lpstr>
      <vt:lpstr>'A2 (202C)'!TABLE_FACTOR_STATUS_1</vt:lpstr>
      <vt:lpstr>'B (402)'!TABLE_FACTOR_STATUS_1</vt:lpstr>
      <vt:lpstr>'B (404)'!TABLE_FACTOR_STATUS_1</vt:lpstr>
      <vt:lpstr>'B (407)'!TABLE_FACTOR_STATUS_1</vt:lpstr>
      <vt:lpstr>'B_06 (621)'!TABLE_FACTOR_STATUS_1</vt:lpstr>
      <vt:lpstr>'B_15 (625)'!TABLE_FACTOR_STATUS_1</vt:lpstr>
      <vt:lpstr>'B_87 (607)'!TABLE_FACTOR_STATUS_1</vt:lpstr>
      <vt:lpstr>'B-AP (702)'!TABLE_FACTOR_STATUS_1</vt:lpstr>
      <vt:lpstr>'C (405)'!TABLE_FACTOR_STATUS_1</vt:lpstr>
      <vt:lpstr>'C (703)'!TABLE_FACTOR_STATUS_1</vt:lpstr>
      <vt:lpstr>'C_06 (622)'!TABLE_FACTOR_STATUS_1</vt:lpstr>
      <vt:lpstr>'C_15 (626)'!TABLE_FACTOR_STATUS_1</vt:lpstr>
      <vt:lpstr>'C_87 (608)'!TABLE_FACTOR_STATUS_1</vt:lpstr>
      <vt:lpstr>'D_06 (623)'!TABLE_FACTOR_STATUS_1</vt:lpstr>
      <vt:lpstr>'D1 (203)'!TABLE_FACTOR_STATUS_1</vt:lpstr>
      <vt:lpstr>'D1_87 (615)'!TABLE_FACTOR_STATUS_1</vt:lpstr>
      <vt:lpstr>'D2 (204)'!TABLE_FACTOR_STATUS_1</vt:lpstr>
      <vt:lpstr>'D2_87 (616)'!TABLE_FACTOR_STATUS_1</vt:lpstr>
      <vt:lpstr>'E_06 (624)'!TABLE_FACTOR_STATUS_1</vt:lpstr>
      <vt:lpstr>'E1_87 (617)'!TABLE_FACTOR_STATUS_1</vt:lpstr>
      <vt:lpstr>'E2_87 (618)'!TABLE_FACTOR_STATUS_1</vt:lpstr>
      <vt:lpstr>'F_06 (611)'!TABLE_FACTOR_STATUS_1</vt:lpstr>
      <vt:lpstr>'F_15 (613)'!TABLE_FACTOR_STATUS_1</vt:lpstr>
      <vt:lpstr>'F1 (205C)'!TABLE_FACTOR_STATUS_1</vt:lpstr>
      <vt:lpstr>'F1_87 (619)'!TABLE_FACTOR_STATUS_1</vt:lpstr>
      <vt:lpstr>'F2 (206C)'!TABLE_FACTOR_STATUS_1</vt:lpstr>
      <vt:lpstr>'F2_87 (620)'!TABLE_FACTOR_STATUS_1</vt:lpstr>
      <vt:lpstr>'G_06 (612)'!TABLE_FACTOR_STATUS_1</vt:lpstr>
      <vt:lpstr>'G_15 (614)'!TABLE_FACTOR_STATUS_1</vt:lpstr>
      <vt:lpstr>'G_87 (609)'!TABLE_FACTOR_STATUS_1</vt:lpstr>
      <vt:lpstr>'G1 (301)'!TABLE_FACTOR_STATUS_1</vt:lpstr>
      <vt:lpstr>'G1_06 (305)'!TABLE_FACTOR_STATUS_1</vt:lpstr>
      <vt:lpstr>'G1_15 (309)'!TABLE_FACTOR_STATUS_1</vt:lpstr>
      <vt:lpstr>'G2 (302)'!TABLE_FACTOR_STATUS_1</vt:lpstr>
      <vt:lpstr>'G2_06 (306)'!TABLE_FACTOR_STATUS_1</vt:lpstr>
      <vt:lpstr>'G2_15 (310)'!TABLE_FACTOR_STATUS_1</vt:lpstr>
      <vt:lpstr>'H_87 (610)'!TABLE_FACTOR_STATUS_1</vt:lpstr>
      <vt:lpstr>'H1 (303)'!TABLE_FACTOR_STATUS_1</vt:lpstr>
      <vt:lpstr>'H1_06 (307)'!TABLE_FACTOR_STATUS_1</vt:lpstr>
      <vt:lpstr>'H1_15 (311)'!TABLE_FACTOR_STATUS_1</vt:lpstr>
      <vt:lpstr>'H2 (304)'!TABLE_FACTOR_STATUS_1</vt:lpstr>
      <vt:lpstr>'H2_06 (308)'!TABLE_FACTOR_STATUS_1</vt:lpstr>
      <vt:lpstr>'H2_15 (312)'!TABLE_FACTOR_STATUS_1</vt:lpstr>
      <vt:lpstr>'K (313)'!TABLE_FACTOR_STATUS_1</vt:lpstr>
      <vt:lpstr>'K_06 (314)'!TABLE_FACTOR_STATUS_1</vt:lpstr>
      <vt:lpstr>'K_15_65 (315)'!TABLE_FACTOR_STATUS_1</vt:lpstr>
      <vt:lpstr>'K_15_66 (316)'!TABLE_FACTOR_STATUS_1</vt:lpstr>
      <vt:lpstr>'K_15_67 (317)'!TABLE_FACTOR_STATUS_1</vt:lpstr>
      <vt:lpstr>'K_15_68 (318)'!TABLE_FACTOR_STATUS_1</vt:lpstr>
      <vt:lpstr>'M (229)'!TABLE_FACTOR_STATUS_1</vt:lpstr>
      <vt:lpstr>'M (319)'!TABLE_FACTOR_STATUS_1</vt:lpstr>
      <vt:lpstr>'N (320)'!TABLE_FACTOR_STATUS_1</vt:lpstr>
      <vt:lpstr>'NA1 (201)'!TABLE_FACTOR_STATUS_1</vt:lpstr>
      <vt:lpstr>'NA1_06 (207)'!TABLE_FACTOR_STATUS_1</vt:lpstr>
      <vt:lpstr>'NA1_15_65 (212)'!TABLE_FACTOR_STATUS_1</vt:lpstr>
      <vt:lpstr>'NA1_15_66 (213)'!TABLE_FACTOR_STATUS_1</vt:lpstr>
      <vt:lpstr>'NA1_15_67 (214)'!TABLE_FACTOR_STATUS_1</vt:lpstr>
      <vt:lpstr>'NA1_15_68 (215)'!TABLE_FACTOR_STATUS_1</vt:lpstr>
      <vt:lpstr>'NA2 (202)'!TABLE_FACTOR_STATUS_1</vt:lpstr>
      <vt:lpstr>'NA2_06 (208)'!TABLE_FACTOR_STATUS_1</vt:lpstr>
      <vt:lpstr>'NA2_15_65 (216)'!TABLE_FACTOR_STATUS_1</vt:lpstr>
      <vt:lpstr>'NA2_15_66 (217)'!TABLE_FACTOR_STATUS_1</vt:lpstr>
      <vt:lpstr>'NA2_15_67 (218)'!TABLE_FACTOR_STATUS_1</vt:lpstr>
      <vt:lpstr>'NA2_15_68 (219)'!TABLE_FACTOR_STATUS_1</vt:lpstr>
      <vt:lpstr>'NA3_06 (209)'!TABLE_FACTOR_STATUS_1</vt:lpstr>
      <vt:lpstr>'NF1 (205)'!TABLE_FACTOR_STATUS_1</vt:lpstr>
      <vt:lpstr>'NF1_06 (210)'!TABLE_FACTOR_STATUS_1</vt:lpstr>
      <vt:lpstr>'NF1_15 (220)'!TABLE_FACTOR_STATUS_1</vt:lpstr>
      <vt:lpstr>'NF2 (206)'!TABLE_FACTOR_STATUS_1</vt:lpstr>
      <vt:lpstr>'NF2_06 (211)'!TABLE_FACTOR_STATUS_1</vt:lpstr>
      <vt:lpstr>'NF2_15 (221)'!TABLE_FACTOR_STATUS_1</vt:lpstr>
      <vt:lpstr>'P (321)'!TABLE_FACTOR_STATUS_1</vt:lpstr>
      <vt:lpstr>'Q_15 (335)'!TABLE_FACTOR_STATUS_1</vt:lpstr>
      <vt:lpstr>'Q1 (322)'!TABLE_FACTOR_STATUS_1</vt:lpstr>
      <vt:lpstr>'Q1_06 (331)'!TABLE_FACTOR_STATUS_1</vt:lpstr>
      <vt:lpstr>'Q2 (323)'!TABLE_FACTOR_STATUS_1</vt:lpstr>
      <vt:lpstr>'Q2_06 (332)'!TABLE_FACTOR_STATUS_1</vt:lpstr>
      <vt:lpstr>'R (324)'!TABLE_FACTOR_STATUS_1</vt:lpstr>
      <vt:lpstr>'R_15 (336)'!TABLE_FACTOR_STATUS_1</vt:lpstr>
      <vt:lpstr>'R1_06 (333)'!TABLE_FACTOR_STATUS_1</vt:lpstr>
      <vt:lpstr>'R2_06 (334)'!TABLE_FACTOR_STATUS_1</vt:lpstr>
      <vt:lpstr>'S1 (325)'!TABLE_FACTOR_STATUS_1</vt:lpstr>
      <vt:lpstr>'S2 (326)'!TABLE_FACTOR_STATUS_1</vt:lpstr>
      <vt:lpstr>'S-AP (701)'!TABLE_FACTOR_STATUS_1</vt:lpstr>
      <vt:lpstr>'T1 (327)'!TABLE_FACTOR_STATUS_1</vt:lpstr>
      <vt:lpstr>'T2 (328)'!TABLE_FACTOR_STATUS_1</vt:lpstr>
      <vt:lpstr>'Table 1 (505)'!TABLE_FACTOR_STATUS_1</vt:lpstr>
      <vt:lpstr>'Table 2 (506)'!TABLE_FACTOR_STATUS_1</vt:lpstr>
      <vt:lpstr>'Table 3 (507)'!TABLE_FACTOR_STATUS_1</vt:lpstr>
      <vt:lpstr>'Table 4 (508)'!TABLE_FACTOR_STATUS_1</vt:lpstr>
      <vt:lpstr>'TVIN_06M (224)'!TABLE_FACTOR_STATUS_1</vt:lpstr>
      <vt:lpstr>'TVIN_15F (227)'!TABLE_FACTOR_STATUS_1</vt:lpstr>
      <vt:lpstr>'TVIN_15GMP (228)'!TABLE_FACTOR_STATUS_1</vt:lpstr>
      <vt:lpstr>'TVIN_15M (226)'!TABLE_FACTOR_STATUS_1</vt:lpstr>
      <vt:lpstr>'U1 (329)'!TABLE_FACTOR_STATUS_1</vt:lpstr>
      <vt:lpstr>'U2 (330)'!TABLE_FACTOR_STATUS_1</vt:lpstr>
      <vt:lpstr>'x-template'!TABLE_FACTOR_STATUS_1</vt:lpstr>
      <vt:lpstr>'1 (501)'!TABLE_FACTOR_TYPE_1</vt:lpstr>
      <vt:lpstr>'1 (801)'!TABLE_FACTOR_TYPE_1</vt:lpstr>
      <vt:lpstr>'2 (502)'!TABLE_FACTOR_TYPE_1</vt:lpstr>
      <vt:lpstr>'2 (802)'!TABLE_FACTOR_TYPE_1</vt:lpstr>
      <vt:lpstr>'3 (503)'!TABLE_FACTOR_TYPE_1</vt:lpstr>
      <vt:lpstr>'504'!TABLE_FACTOR_TYPE_1</vt:lpstr>
      <vt:lpstr>'A (401)'!TABLE_FACTOR_TYPE_1</vt:lpstr>
      <vt:lpstr>'A (403)'!TABLE_FACTOR_TYPE_1</vt:lpstr>
      <vt:lpstr>'A (406)'!TABLE_FACTOR_TYPE_1</vt:lpstr>
      <vt:lpstr>'A_06 (602)'!TABLE_FACTOR_TYPE_1</vt:lpstr>
      <vt:lpstr>'A_15_65 (603)'!TABLE_FACTOR_TYPE_1</vt:lpstr>
      <vt:lpstr>'A_15_66 (604)'!TABLE_FACTOR_TYPE_1</vt:lpstr>
      <vt:lpstr>'A_15_67 (605)'!TABLE_FACTOR_TYPE_1</vt:lpstr>
      <vt:lpstr>'A_15_68 (606)'!TABLE_FACTOR_TYPE_1</vt:lpstr>
      <vt:lpstr>'A_87 (601)'!TABLE_FACTOR_TYPE_1</vt:lpstr>
      <vt:lpstr>'A1 (201C)'!TABLE_FACTOR_TYPE_1</vt:lpstr>
      <vt:lpstr>'A2 (202C)'!TABLE_FACTOR_TYPE_1</vt:lpstr>
      <vt:lpstr>'B (402)'!TABLE_FACTOR_TYPE_1</vt:lpstr>
      <vt:lpstr>'B (404)'!TABLE_FACTOR_TYPE_1</vt:lpstr>
      <vt:lpstr>'B (407)'!TABLE_FACTOR_TYPE_1</vt:lpstr>
      <vt:lpstr>'B_06 (621)'!TABLE_FACTOR_TYPE_1</vt:lpstr>
      <vt:lpstr>'B_15 (625)'!TABLE_FACTOR_TYPE_1</vt:lpstr>
      <vt:lpstr>'B_87 (607)'!TABLE_FACTOR_TYPE_1</vt:lpstr>
      <vt:lpstr>'B-AP (702)'!TABLE_FACTOR_TYPE_1</vt:lpstr>
      <vt:lpstr>'C (405)'!TABLE_FACTOR_TYPE_1</vt:lpstr>
      <vt:lpstr>'C (703)'!TABLE_FACTOR_TYPE_1</vt:lpstr>
      <vt:lpstr>'C_06 (622)'!TABLE_FACTOR_TYPE_1</vt:lpstr>
      <vt:lpstr>'C_15 (626)'!TABLE_FACTOR_TYPE_1</vt:lpstr>
      <vt:lpstr>'C_87 (608)'!TABLE_FACTOR_TYPE_1</vt:lpstr>
      <vt:lpstr>'D_06 (623)'!TABLE_FACTOR_TYPE_1</vt:lpstr>
      <vt:lpstr>'D1 (203)'!TABLE_FACTOR_TYPE_1</vt:lpstr>
      <vt:lpstr>'D1_87 (615)'!TABLE_FACTOR_TYPE_1</vt:lpstr>
      <vt:lpstr>'D2 (204)'!TABLE_FACTOR_TYPE_1</vt:lpstr>
      <vt:lpstr>'D2_87 (616)'!TABLE_FACTOR_TYPE_1</vt:lpstr>
      <vt:lpstr>'E_06 (624)'!TABLE_FACTOR_TYPE_1</vt:lpstr>
      <vt:lpstr>'E1_87 (617)'!TABLE_FACTOR_TYPE_1</vt:lpstr>
      <vt:lpstr>'E2_87 (618)'!TABLE_FACTOR_TYPE_1</vt:lpstr>
      <vt:lpstr>'F_06 (611)'!TABLE_FACTOR_TYPE_1</vt:lpstr>
      <vt:lpstr>'F_15 (613)'!TABLE_FACTOR_TYPE_1</vt:lpstr>
      <vt:lpstr>'F1 (205C)'!TABLE_FACTOR_TYPE_1</vt:lpstr>
      <vt:lpstr>'F1_87 (619)'!TABLE_FACTOR_TYPE_1</vt:lpstr>
      <vt:lpstr>'F2 (206C)'!TABLE_FACTOR_TYPE_1</vt:lpstr>
      <vt:lpstr>'F2_87 (620)'!TABLE_FACTOR_TYPE_1</vt:lpstr>
      <vt:lpstr>'G_06 (612)'!TABLE_FACTOR_TYPE_1</vt:lpstr>
      <vt:lpstr>'G_15 (614)'!TABLE_FACTOR_TYPE_1</vt:lpstr>
      <vt:lpstr>'G_87 (609)'!TABLE_FACTOR_TYPE_1</vt:lpstr>
      <vt:lpstr>'G1 (301)'!TABLE_FACTOR_TYPE_1</vt:lpstr>
      <vt:lpstr>'G1_06 (305)'!TABLE_FACTOR_TYPE_1</vt:lpstr>
      <vt:lpstr>'G1_15 (309)'!TABLE_FACTOR_TYPE_1</vt:lpstr>
      <vt:lpstr>'G2 (302)'!TABLE_FACTOR_TYPE_1</vt:lpstr>
      <vt:lpstr>'G2_06 (306)'!TABLE_FACTOR_TYPE_1</vt:lpstr>
      <vt:lpstr>'G2_15 (310)'!TABLE_FACTOR_TYPE_1</vt:lpstr>
      <vt:lpstr>'H_87 (610)'!TABLE_FACTOR_TYPE_1</vt:lpstr>
      <vt:lpstr>'H1 (303)'!TABLE_FACTOR_TYPE_1</vt:lpstr>
      <vt:lpstr>'H1_06 (307)'!TABLE_FACTOR_TYPE_1</vt:lpstr>
      <vt:lpstr>'H1_15 (311)'!TABLE_FACTOR_TYPE_1</vt:lpstr>
      <vt:lpstr>'H2 (304)'!TABLE_FACTOR_TYPE_1</vt:lpstr>
      <vt:lpstr>'H2_06 (308)'!TABLE_FACTOR_TYPE_1</vt:lpstr>
      <vt:lpstr>'H2_15 (312)'!TABLE_FACTOR_TYPE_1</vt:lpstr>
      <vt:lpstr>'K (313)'!TABLE_FACTOR_TYPE_1</vt:lpstr>
      <vt:lpstr>'K_06 (314)'!TABLE_FACTOR_TYPE_1</vt:lpstr>
      <vt:lpstr>'K_15_65 (315)'!TABLE_FACTOR_TYPE_1</vt:lpstr>
      <vt:lpstr>'K_15_66 (316)'!TABLE_FACTOR_TYPE_1</vt:lpstr>
      <vt:lpstr>'K_15_67 (317)'!TABLE_FACTOR_TYPE_1</vt:lpstr>
      <vt:lpstr>'K_15_68 (318)'!TABLE_FACTOR_TYPE_1</vt:lpstr>
      <vt:lpstr>'M (229)'!TABLE_FACTOR_TYPE_1</vt:lpstr>
      <vt:lpstr>'M (319)'!TABLE_FACTOR_TYPE_1</vt:lpstr>
      <vt:lpstr>'N (320)'!TABLE_FACTOR_TYPE_1</vt:lpstr>
      <vt:lpstr>'NA1 (201)'!TABLE_FACTOR_TYPE_1</vt:lpstr>
      <vt:lpstr>'NA1_06 (207)'!TABLE_FACTOR_TYPE_1</vt:lpstr>
      <vt:lpstr>'NA1_15_65 (212)'!TABLE_FACTOR_TYPE_1</vt:lpstr>
      <vt:lpstr>'NA1_15_66 (213)'!TABLE_FACTOR_TYPE_1</vt:lpstr>
      <vt:lpstr>'NA1_15_67 (214)'!TABLE_FACTOR_TYPE_1</vt:lpstr>
      <vt:lpstr>'NA1_15_68 (215)'!TABLE_FACTOR_TYPE_1</vt:lpstr>
      <vt:lpstr>'NA2 (202)'!TABLE_FACTOR_TYPE_1</vt:lpstr>
      <vt:lpstr>'NA2_06 (208)'!TABLE_FACTOR_TYPE_1</vt:lpstr>
      <vt:lpstr>'NA2_15_65 (216)'!TABLE_FACTOR_TYPE_1</vt:lpstr>
      <vt:lpstr>'NA2_15_66 (217)'!TABLE_FACTOR_TYPE_1</vt:lpstr>
      <vt:lpstr>'NA2_15_67 (218)'!TABLE_FACTOR_TYPE_1</vt:lpstr>
      <vt:lpstr>'NA2_15_68 (219)'!TABLE_FACTOR_TYPE_1</vt:lpstr>
      <vt:lpstr>'NA3_06 (209)'!TABLE_FACTOR_TYPE_1</vt:lpstr>
      <vt:lpstr>'NF1 (205)'!TABLE_FACTOR_TYPE_1</vt:lpstr>
      <vt:lpstr>'NF1_06 (210)'!TABLE_FACTOR_TYPE_1</vt:lpstr>
      <vt:lpstr>'NF1_15 (220)'!TABLE_FACTOR_TYPE_1</vt:lpstr>
      <vt:lpstr>'NF2 (206)'!TABLE_FACTOR_TYPE_1</vt:lpstr>
      <vt:lpstr>'NF2_06 (211)'!TABLE_FACTOR_TYPE_1</vt:lpstr>
      <vt:lpstr>'NF2_15 (221)'!TABLE_FACTOR_TYPE_1</vt:lpstr>
      <vt:lpstr>'P (321)'!TABLE_FACTOR_TYPE_1</vt:lpstr>
      <vt:lpstr>'Q_15 (335)'!TABLE_FACTOR_TYPE_1</vt:lpstr>
      <vt:lpstr>'Q1 (322)'!TABLE_FACTOR_TYPE_1</vt:lpstr>
      <vt:lpstr>'Q1_06 (331)'!TABLE_FACTOR_TYPE_1</vt:lpstr>
      <vt:lpstr>'Q2 (323)'!TABLE_FACTOR_TYPE_1</vt:lpstr>
      <vt:lpstr>'Q2_06 (332)'!TABLE_FACTOR_TYPE_1</vt:lpstr>
      <vt:lpstr>'R (324)'!TABLE_FACTOR_TYPE_1</vt:lpstr>
      <vt:lpstr>'R_15 (336)'!TABLE_FACTOR_TYPE_1</vt:lpstr>
      <vt:lpstr>'R1_06 (333)'!TABLE_FACTOR_TYPE_1</vt:lpstr>
      <vt:lpstr>'R2_06 (334)'!TABLE_FACTOR_TYPE_1</vt:lpstr>
      <vt:lpstr>'S1 (325)'!TABLE_FACTOR_TYPE_1</vt:lpstr>
      <vt:lpstr>'S2 (326)'!TABLE_FACTOR_TYPE_1</vt:lpstr>
      <vt:lpstr>'S-AP (701)'!TABLE_FACTOR_TYPE_1</vt:lpstr>
      <vt:lpstr>'T1 (327)'!TABLE_FACTOR_TYPE_1</vt:lpstr>
      <vt:lpstr>'T2 (328)'!TABLE_FACTOR_TYPE_1</vt:lpstr>
      <vt:lpstr>'Table 1 (505)'!TABLE_FACTOR_TYPE_1</vt:lpstr>
      <vt:lpstr>'Table 2 (506)'!TABLE_FACTOR_TYPE_1</vt:lpstr>
      <vt:lpstr>'Table 3 (507)'!TABLE_FACTOR_TYPE_1</vt:lpstr>
      <vt:lpstr>'Table 4 (508)'!TABLE_FACTOR_TYPE_1</vt:lpstr>
      <vt:lpstr>'TVIN_06M (224)'!TABLE_FACTOR_TYPE_1</vt:lpstr>
      <vt:lpstr>'TVIN_15F (227)'!TABLE_FACTOR_TYPE_1</vt:lpstr>
      <vt:lpstr>'TVIN_15GMP (228)'!TABLE_FACTOR_TYPE_1</vt:lpstr>
      <vt:lpstr>'TVIN_15M (226)'!TABLE_FACTOR_TYPE_1</vt:lpstr>
      <vt:lpstr>'U1 (329)'!TABLE_FACTOR_TYPE_1</vt:lpstr>
      <vt:lpstr>'U2 (330)'!TABLE_FACTOR_TYPE_1</vt:lpstr>
      <vt:lpstr>'x-template'!TABLE_FACTOR_TYPE_1</vt:lpstr>
      <vt:lpstr>'1 (501)'!TABLE_GENDER_1</vt:lpstr>
      <vt:lpstr>'1 (801)'!TABLE_GENDER_1</vt:lpstr>
      <vt:lpstr>'2 (502)'!TABLE_GENDER_1</vt:lpstr>
      <vt:lpstr>'2 (802)'!TABLE_GENDER_1</vt:lpstr>
      <vt:lpstr>'3 (503)'!TABLE_GENDER_1</vt:lpstr>
      <vt:lpstr>'504'!TABLE_GENDER_1</vt:lpstr>
      <vt:lpstr>'A (401)'!TABLE_GENDER_1</vt:lpstr>
      <vt:lpstr>'A (403)'!TABLE_GENDER_1</vt:lpstr>
      <vt:lpstr>'A (406)'!TABLE_GENDER_1</vt:lpstr>
      <vt:lpstr>'A_06 (602)'!TABLE_GENDER_1</vt:lpstr>
      <vt:lpstr>'A_15_65 (603)'!TABLE_GENDER_1</vt:lpstr>
      <vt:lpstr>'A_15_66 (604)'!TABLE_GENDER_1</vt:lpstr>
      <vt:lpstr>'A_15_67 (605)'!TABLE_GENDER_1</vt:lpstr>
      <vt:lpstr>'A_15_68 (606)'!TABLE_GENDER_1</vt:lpstr>
      <vt:lpstr>'A_87 (601)'!TABLE_GENDER_1</vt:lpstr>
      <vt:lpstr>'A1 (201C)'!TABLE_GENDER_1</vt:lpstr>
      <vt:lpstr>'A2 (202C)'!TABLE_GENDER_1</vt:lpstr>
      <vt:lpstr>'B (402)'!TABLE_GENDER_1</vt:lpstr>
      <vt:lpstr>'B (404)'!TABLE_GENDER_1</vt:lpstr>
      <vt:lpstr>'B (407)'!TABLE_GENDER_1</vt:lpstr>
      <vt:lpstr>'B_06 (621)'!TABLE_GENDER_1</vt:lpstr>
      <vt:lpstr>'B_15 (625)'!TABLE_GENDER_1</vt:lpstr>
      <vt:lpstr>'B_87 (607)'!TABLE_GENDER_1</vt:lpstr>
      <vt:lpstr>'B-AP (702)'!TABLE_GENDER_1</vt:lpstr>
      <vt:lpstr>'C (405)'!TABLE_GENDER_1</vt:lpstr>
      <vt:lpstr>'C (703)'!TABLE_GENDER_1</vt:lpstr>
      <vt:lpstr>'C_06 (622)'!TABLE_GENDER_1</vt:lpstr>
      <vt:lpstr>'C_15 (626)'!TABLE_GENDER_1</vt:lpstr>
      <vt:lpstr>'C_87 (608)'!TABLE_GENDER_1</vt:lpstr>
      <vt:lpstr>'D_06 (623)'!TABLE_GENDER_1</vt:lpstr>
      <vt:lpstr>'D1 (203)'!TABLE_GENDER_1</vt:lpstr>
      <vt:lpstr>'D1_87 (615)'!TABLE_GENDER_1</vt:lpstr>
      <vt:lpstr>'D2 (204)'!TABLE_GENDER_1</vt:lpstr>
      <vt:lpstr>'D2_87 (616)'!TABLE_GENDER_1</vt:lpstr>
      <vt:lpstr>'E_06 (624)'!TABLE_GENDER_1</vt:lpstr>
      <vt:lpstr>'E1_87 (617)'!TABLE_GENDER_1</vt:lpstr>
      <vt:lpstr>'E2_87 (618)'!TABLE_GENDER_1</vt:lpstr>
      <vt:lpstr>'F_06 (611)'!TABLE_GENDER_1</vt:lpstr>
      <vt:lpstr>'F_15 (613)'!TABLE_GENDER_1</vt:lpstr>
      <vt:lpstr>'F1 (205C)'!TABLE_GENDER_1</vt:lpstr>
      <vt:lpstr>'F1_87 (619)'!TABLE_GENDER_1</vt:lpstr>
      <vt:lpstr>'F2 (206C)'!TABLE_GENDER_1</vt:lpstr>
      <vt:lpstr>'F2_87 (620)'!TABLE_GENDER_1</vt:lpstr>
      <vt:lpstr>'G_06 (612)'!TABLE_GENDER_1</vt:lpstr>
      <vt:lpstr>'G_15 (614)'!TABLE_GENDER_1</vt:lpstr>
      <vt:lpstr>'G_87 (609)'!TABLE_GENDER_1</vt:lpstr>
      <vt:lpstr>'G1 (301)'!TABLE_GENDER_1</vt:lpstr>
      <vt:lpstr>'G1_06 (305)'!TABLE_GENDER_1</vt:lpstr>
      <vt:lpstr>'G1_15 (309)'!TABLE_GENDER_1</vt:lpstr>
      <vt:lpstr>'G2 (302)'!TABLE_GENDER_1</vt:lpstr>
      <vt:lpstr>'G2_06 (306)'!TABLE_GENDER_1</vt:lpstr>
      <vt:lpstr>'G2_15 (310)'!TABLE_GENDER_1</vt:lpstr>
      <vt:lpstr>'H_87 (610)'!TABLE_GENDER_1</vt:lpstr>
      <vt:lpstr>'H1 (303)'!TABLE_GENDER_1</vt:lpstr>
      <vt:lpstr>'H1_06 (307)'!TABLE_GENDER_1</vt:lpstr>
      <vt:lpstr>'H1_15 (311)'!TABLE_GENDER_1</vt:lpstr>
      <vt:lpstr>'H2 (304)'!TABLE_GENDER_1</vt:lpstr>
      <vt:lpstr>'H2_06 (308)'!TABLE_GENDER_1</vt:lpstr>
      <vt:lpstr>'H2_15 (312)'!TABLE_GENDER_1</vt:lpstr>
      <vt:lpstr>'K (313)'!TABLE_GENDER_1</vt:lpstr>
      <vt:lpstr>'K_06 (314)'!TABLE_GENDER_1</vt:lpstr>
      <vt:lpstr>'K_15_65 (315)'!TABLE_GENDER_1</vt:lpstr>
      <vt:lpstr>'K_15_66 (316)'!TABLE_GENDER_1</vt:lpstr>
      <vt:lpstr>'K_15_67 (317)'!TABLE_GENDER_1</vt:lpstr>
      <vt:lpstr>'K_15_68 (318)'!TABLE_GENDER_1</vt:lpstr>
      <vt:lpstr>'M (229)'!TABLE_GENDER_1</vt:lpstr>
      <vt:lpstr>'M (319)'!TABLE_GENDER_1</vt:lpstr>
      <vt:lpstr>'N (320)'!TABLE_GENDER_1</vt:lpstr>
      <vt:lpstr>'NA1 (201)'!TABLE_GENDER_1</vt:lpstr>
      <vt:lpstr>'NA1_06 (207)'!TABLE_GENDER_1</vt:lpstr>
      <vt:lpstr>'NA1_15_65 (212)'!TABLE_GENDER_1</vt:lpstr>
      <vt:lpstr>'NA1_15_66 (213)'!TABLE_GENDER_1</vt:lpstr>
      <vt:lpstr>'NA1_15_67 (214)'!TABLE_GENDER_1</vt:lpstr>
      <vt:lpstr>'NA1_15_68 (215)'!TABLE_GENDER_1</vt:lpstr>
      <vt:lpstr>'NA2 (202)'!TABLE_GENDER_1</vt:lpstr>
      <vt:lpstr>'NA2_06 (208)'!TABLE_GENDER_1</vt:lpstr>
      <vt:lpstr>'NA2_15_65 (216)'!TABLE_GENDER_1</vt:lpstr>
      <vt:lpstr>'NA2_15_66 (217)'!TABLE_GENDER_1</vt:lpstr>
      <vt:lpstr>'NA2_15_67 (218)'!TABLE_GENDER_1</vt:lpstr>
      <vt:lpstr>'NA2_15_68 (219)'!TABLE_GENDER_1</vt:lpstr>
      <vt:lpstr>'NA3_06 (209)'!TABLE_GENDER_1</vt:lpstr>
      <vt:lpstr>'NF1 (205)'!TABLE_GENDER_1</vt:lpstr>
      <vt:lpstr>'NF1_06 (210)'!TABLE_GENDER_1</vt:lpstr>
      <vt:lpstr>'NF1_15 (220)'!TABLE_GENDER_1</vt:lpstr>
      <vt:lpstr>'NF2 (206)'!TABLE_GENDER_1</vt:lpstr>
      <vt:lpstr>'NF2_06 (211)'!TABLE_GENDER_1</vt:lpstr>
      <vt:lpstr>'NF2_15 (221)'!TABLE_GENDER_1</vt:lpstr>
      <vt:lpstr>'P (321)'!TABLE_GENDER_1</vt:lpstr>
      <vt:lpstr>'Q_15 (335)'!TABLE_GENDER_1</vt:lpstr>
      <vt:lpstr>'Q1 (322)'!TABLE_GENDER_1</vt:lpstr>
      <vt:lpstr>'Q1_06 (331)'!TABLE_GENDER_1</vt:lpstr>
      <vt:lpstr>'Q2 (323)'!TABLE_GENDER_1</vt:lpstr>
      <vt:lpstr>'Q2_06 (332)'!TABLE_GENDER_1</vt:lpstr>
      <vt:lpstr>'R (324)'!TABLE_GENDER_1</vt:lpstr>
      <vt:lpstr>'R_15 (336)'!TABLE_GENDER_1</vt:lpstr>
      <vt:lpstr>'R1_06 (333)'!TABLE_GENDER_1</vt:lpstr>
      <vt:lpstr>'R2_06 (334)'!TABLE_GENDER_1</vt:lpstr>
      <vt:lpstr>'S1 (325)'!TABLE_GENDER_1</vt:lpstr>
      <vt:lpstr>'S2 (326)'!TABLE_GENDER_1</vt:lpstr>
      <vt:lpstr>'S-AP (701)'!TABLE_GENDER_1</vt:lpstr>
      <vt:lpstr>'T1 (327)'!TABLE_GENDER_1</vt:lpstr>
      <vt:lpstr>'T2 (328)'!TABLE_GENDER_1</vt:lpstr>
      <vt:lpstr>'Table 1 (505)'!TABLE_GENDER_1</vt:lpstr>
      <vt:lpstr>'Table 2 (506)'!TABLE_GENDER_1</vt:lpstr>
      <vt:lpstr>'Table 3 (507)'!TABLE_GENDER_1</vt:lpstr>
      <vt:lpstr>'Table 4 (508)'!TABLE_GENDER_1</vt:lpstr>
      <vt:lpstr>'TVIN_06M (224)'!TABLE_GENDER_1</vt:lpstr>
      <vt:lpstr>'TVIN_15F (227)'!TABLE_GENDER_1</vt:lpstr>
      <vt:lpstr>'TVIN_15GMP (228)'!TABLE_GENDER_1</vt:lpstr>
      <vt:lpstr>'TVIN_15M (226)'!TABLE_GENDER_1</vt:lpstr>
      <vt:lpstr>'U1 (329)'!TABLE_GENDER_1</vt:lpstr>
      <vt:lpstr>'U2 (330)'!TABLE_GENDER_1</vt:lpstr>
      <vt:lpstr>'x-template'!TABLE_GENDER_1</vt:lpstr>
      <vt:lpstr>'1 (501)'!TABLE_INFO_1</vt:lpstr>
      <vt:lpstr>'1 (801)'!TABLE_INFO_1</vt:lpstr>
      <vt:lpstr>'2 (502)'!TABLE_INFO_1</vt:lpstr>
      <vt:lpstr>'2 (802)'!TABLE_INFO_1</vt:lpstr>
      <vt:lpstr>'3 (503)'!TABLE_INFO_1</vt:lpstr>
      <vt:lpstr>'504'!TABLE_INFO_1</vt:lpstr>
      <vt:lpstr>'A (401)'!TABLE_INFO_1</vt:lpstr>
      <vt:lpstr>'A (403)'!TABLE_INFO_1</vt:lpstr>
      <vt:lpstr>'A (406)'!TABLE_INFO_1</vt:lpstr>
      <vt:lpstr>'A_06 (602)'!TABLE_INFO_1</vt:lpstr>
      <vt:lpstr>'A_15_65 (603)'!TABLE_INFO_1</vt:lpstr>
      <vt:lpstr>'A_15_66 (604)'!TABLE_INFO_1</vt:lpstr>
      <vt:lpstr>'A_15_67 (605)'!TABLE_INFO_1</vt:lpstr>
      <vt:lpstr>'A_15_68 (606)'!TABLE_INFO_1</vt:lpstr>
      <vt:lpstr>'A_87 (601)'!TABLE_INFO_1</vt:lpstr>
      <vt:lpstr>'A1 (201C)'!TABLE_INFO_1</vt:lpstr>
      <vt:lpstr>'A2 (202C)'!TABLE_INFO_1</vt:lpstr>
      <vt:lpstr>'B (402)'!TABLE_INFO_1</vt:lpstr>
      <vt:lpstr>'B (404)'!TABLE_INFO_1</vt:lpstr>
      <vt:lpstr>'B (407)'!TABLE_INFO_1</vt:lpstr>
      <vt:lpstr>'B_06 (621)'!TABLE_INFO_1</vt:lpstr>
      <vt:lpstr>'B_15 (625)'!TABLE_INFO_1</vt:lpstr>
      <vt:lpstr>'B_87 (607)'!TABLE_INFO_1</vt:lpstr>
      <vt:lpstr>'B-AP (702)'!TABLE_INFO_1</vt:lpstr>
      <vt:lpstr>'C (405)'!TABLE_INFO_1</vt:lpstr>
      <vt:lpstr>'C (703)'!TABLE_INFO_1</vt:lpstr>
      <vt:lpstr>'C_06 (622)'!TABLE_INFO_1</vt:lpstr>
      <vt:lpstr>'C_15 (626)'!TABLE_INFO_1</vt:lpstr>
      <vt:lpstr>'C_87 (608)'!TABLE_INFO_1</vt:lpstr>
      <vt:lpstr>'D_06 (623)'!TABLE_INFO_1</vt:lpstr>
      <vt:lpstr>'D1 (203)'!TABLE_INFO_1</vt:lpstr>
      <vt:lpstr>'D1_87 (615)'!TABLE_INFO_1</vt:lpstr>
      <vt:lpstr>'D2 (204)'!TABLE_INFO_1</vt:lpstr>
      <vt:lpstr>'D2_87 (616)'!TABLE_INFO_1</vt:lpstr>
      <vt:lpstr>'E_06 (624)'!TABLE_INFO_1</vt:lpstr>
      <vt:lpstr>'E1_87 (617)'!TABLE_INFO_1</vt:lpstr>
      <vt:lpstr>'E2_87 (618)'!TABLE_INFO_1</vt:lpstr>
      <vt:lpstr>'F_06 (611)'!TABLE_INFO_1</vt:lpstr>
      <vt:lpstr>'F_15 (613)'!TABLE_INFO_1</vt:lpstr>
      <vt:lpstr>'F1 (205C)'!TABLE_INFO_1</vt:lpstr>
      <vt:lpstr>'F1_87 (619)'!TABLE_INFO_1</vt:lpstr>
      <vt:lpstr>'F2 (206C)'!TABLE_INFO_1</vt:lpstr>
      <vt:lpstr>'F2_87 (620)'!TABLE_INFO_1</vt:lpstr>
      <vt:lpstr>'G_06 (612)'!TABLE_INFO_1</vt:lpstr>
      <vt:lpstr>'G_15 (614)'!TABLE_INFO_1</vt:lpstr>
      <vt:lpstr>'G_87 (609)'!TABLE_INFO_1</vt:lpstr>
      <vt:lpstr>'G1 (301)'!TABLE_INFO_1</vt:lpstr>
      <vt:lpstr>'G1_06 (305)'!TABLE_INFO_1</vt:lpstr>
      <vt:lpstr>'G1_15 (309)'!TABLE_INFO_1</vt:lpstr>
      <vt:lpstr>'G2 (302)'!TABLE_INFO_1</vt:lpstr>
      <vt:lpstr>'G2_06 (306)'!TABLE_INFO_1</vt:lpstr>
      <vt:lpstr>'G2_15 (310)'!TABLE_INFO_1</vt:lpstr>
      <vt:lpstr>'H_87 (610)'!TABLE_INFO_1</vt:lpstr>
      <vt:lpstr>'H1 (303)'!TABLE_INFO_1</vt:lpstr>
      <vt:lpstr>'H1_06 (307)'!TABLE_INFO_1</vt:lpstr>
      <vt:lpstr>'H1_15 (311)'!TABLE_INFO_1</vt:lpstr>
      <vt:lpstr>'H2 (304)'!TABLE_INFO_1</vt:lpstr>
      <vt:lpstr>'H2_06 (308)'!TABLE_INFO_1</vt:lpstr>
      <vt:lpstr>'H2_15 (312)'!TABLE_INFO_1</vt:lpstr>
      <vt:lpstr>'K (313)'!TABLE_INFO_1</vt:lpstr>
      <vt:lpstr>'K_06 (314)'!TABLE_INFO_1</vt:lpstr>
      <vt:lpstr>'K_15_65 (315)'!TABLE_INFO_1</vt:lpstr>
      <vt:lpstr>'K_15_66 (316)'!TABLE_INFO_1</vt:lpstr>
      <vt:lpstr>'K_15_67 (317)'!TABLE_INFO_1</vt:lpstr>
      <vt:lpstr>'K_15_68 (318)'!TABLE_INFO_1</vt:lpstr>
      <vt:lpstr>'M (229)'!TABLE_INFO_1</vt:lpstr>
      <vt:lpstr>'M (319)'!TABLE_INFO_1</vt:lpstr>
      <vt:lpstr>'N (320)'!TABLE_INFO_1</vt:lpstr>
      <vt:lpstr>'NA1 (201)'!TABLE_INFO_1</vt:lpstr>
      <vt:lpstr>'NA1_06 (207)'!TABLE_INFO_1</vt:lpstr>
      <vt:lpstr>'NA1_15_65 (212)'!TABLE_INFO_1</vt:lpstr>
      <vt:lpstr>'NA1_15_66 (213)'!TABLE_INFO_1</vt:lpstr>
      <vt:lpstr>'NA1_15_67 (214)'!TABLE_INFO_1</vt:lpstr>
      <vt:lpstr>'NA1_15_68 (215)'!TABLE_INFO_1</vt:lpstr>
      <vt:lpstr>'NA2 (202)'!TABLE_INFO_1</vt:lpstr>
      <vt:lpstr>'NA2_06 (208)'!TABLE_INFO_1</vt:lpstr>
      <vt:lpstr>'NA2_15_65 (216)'!TABLE_INFO_1</vt:lpstr>
      <vt:lpstr>'NA2_15_66 (217)'!TABLE_INFO_1</vt:lpstr>
      <vt:lpstr>'NA2_15_67 (218)'!TABLE_INFO_1</vt:lpstr>
      <vt:lpstr>'NA2_15_68 (219)'!TABLE_INFO_1</vt:lpstr>
      <vt:lpstr>'NA3_06 (209)'!TABLE_INFO_1</vt:lpstr>
      <vt:lpstr>'NF1 (205)'!TABLE_INFO_1</vt:lpstr>
      <vt:lpstr>'NF1_06 (210)'!TABLE_INFO_1</vt:lpstr>
      <vt:lpstr>'NF1_15 (220)'!TABLE_INFO_1</vt:lpstr>
      <vt:lpstr>'NF2 (206)'!TABLE_INFO_1</vt:lpstr>
      <vt:lpstr>'NF2_06 (211)'!TABLE_INFO_1</vt:lpstr>
      <vt:lpstr>'NF2_15 (221)'!TABLE_INFO_1</vt:lpstr>
      <vt:lpstr>'P (321)'!TABLE_INFO_1</vt:lpstr>
      <vt:lpstr>'Q_15 (335)'!TABLE_INFO_1</vt:lpstr>
      <vt:lpstr>'Q1 (322)'!TABLE_INFO_1</vt:lpstr>
      <vt:lpstr>'Q1_06 (331)'!TABLE_INFO_1</vt:lpstr>
      <vt:lpstr>'Q2 (323)'!TABLE_INFO_1</vt:lpstr>
      <vt:lpstr>'Q2_06 (332)'!TABLE_INFO_1</vt:lpstr>
      <vt:lpstr>'R (324)'!TABLE_INFO_1</vt:lpstr>
      <vt:lpstr>'R_15 (336)'!TABLE_INFO_1</vt:lpstr>
      <vt:lpstr>'R1_06 (333)'!TABLE_INFO_1</vt:lpstr>
      <vt:lpstr>'R2_06 (334)'!TABLE_INFO_1</vt:lpstr>
      <vt:lpstr>'S1 (325)'!TABLE_INFO_1</vt:lpstr>
      <vt:lpstr>'S2 (326)'!TABLE_INFO_1</vt:lpstr>
      <vt:lpstr>'S-AP (701)'!TABLE_INFO_1</vt:lpstr>
      <vt:lpstr>'T1 (327)'!TABLE_INFO_1</vt:lpstr>
      <vt:lpstr>'T2 (328)'!TABLE_INFO_1</vt:lpstr>
      <vt:lpstr>'Table 1 (505)'!TABLE_INFO_1</vt:lpstr>
      <vt:lpstr>'Table 2 (506)'!TABLE_INFO_1</vt:lpstr>
      <vt:lpstr>'Table 3 (507)'!TABLE_INFO_1</vt:lpstr>
      <vt:lpstr>'Table 4 (508)'!TABLE_INFO_1</vt:lpstr>
      <vt:lpstr>'TVIN_06M (224)'!TABLE_INFO_1</vt:lpstr>
      <vt:lpstr>'TVIN_15F (227)'!TABLE_INFO_1</vt:lpstr>
      <vt:lpstr>'TVIN_15GMP (228)'!TABLE_INFO_1</vt:lpstr>
      <vt:lpstr>'TVIN_15M (226)'!TABLE_INFO_1</vt:lpstr>
      <vt:lpstr>'U1 (329)'!TABLE_INFO_1</vt:lpstr>
      <vt:lpstr>'U2 (330)'!TABLE_INFO_1</vt:lpstr>
      <vt:lpstr>'x-template'!TABLE_INFO_1</vt:lpstr>
      <vt:lpstr>'1 (501)'!TABLE_REFERENCE_1</vt:lpstr>
      <vt:lpstr>'1 (801)'!TABLE_REFERENCE_1</vt:lpstr>
      <vt:lpstr>'2 (502)'!TABLE_REFERENCE_1</vt:lpstr>
      <vt:lpstr>'2 (802)'!TABLE_REFERENCE_1</vt:lpstr>
      <vt:lpstr>'3 (503)'!TABLE_REFERENCE_1</vt:lpstr>
      <vt:lpstr>'504'!TABLE_REFERENCE_1</vt:lpstr>
      <vt:lpstr>'A (401)'!TABLE_REFERENCE_1</vt:lpstr>
      <vt:lpstr>'A (403)'!TABLE_REFERENCE_1</vt:lpstr>
      <vt:lpstr>'A (406)'!TABLE_REFERENCE_1</vt:lpstr>
      <vt:lpstr>'A_06 (602)'!TABLE_REFERENCE_1</vt:lpstr>
      <vt:lpstr>'A_15_65 (603)'!TABLE_REFERENCE_1</vt:lpstr>
      <vt:lpstr>'A_15_66 (604)'!TABLE_REFERENCE_1</vt:lpstr>
      <vt:lpstr>'A_15_67 (605)'!TABLE_REFERENCE_1</vt:lpstr>
      <vt:lpstr>'A_15_68 (606)'!TABLE_REFERENCE_1</vt:lpstr>
      <vt:lpstr>'A_87 (601)'!TABLE_REFERENCE_1</vt:lpstr>
      <vt:lpstr>'A1 (201C)'!TABLE_REFERENCE_1</vt:lpstr>
      <vt:lpstr>'A2 (202C)'!TABLE_REFERENCE_1</vt:lpstr>
      <vt:lpstr>'B (402)'!TABLE_REFERENCE_1</vt:lpstr>
      <vt:lpstr>'B (404)'!TABLE_REFERENCE_1</vt:lpstr>
      <vt:lpstr>'B (407)'!TABLE_REFERENCE_1</vt:lpstr>
      <vt:lpstr>'B_06 (621)'!TABLE_REFERENCE_1</vt:lpstr>
      <vt:lpstr>'B_15 (625)'!TABLE_REFERENCE_1</vt:lpstr>
      <vt:lpstr>'B_87 (607)'!TABLE_REFERENCE_1</vt:lpstr>
      <vt:lpstr>'B-AP (702)'!TABLE_REFERENCE_1</vt:lpstr>
      <vt:lpstr>'C (405)'!TABLE_REFERENCE_1</vt:lpstr>
      <vt:lpstr>'C (703)'!TABLE_REFERENCE_1</vt:lpstr>
      <vt:lpstr>'C_06 (622)'!TABLE_REFERENCE_1</vt:lpstr>
      <vt:lpstr>'C_15 (626)'!TABLE_REFERENCE_1</vt:lpstr>
      <vt:lpstr>'C_87 (608)'!TABLE_REFERENCE_1</vt:lpstr>
      <vt:lpstr>'D_06 (623)'!TABLE_REFERENCE_1</vt:lpstr>
      <vt:lpstr>'D1 (203)'!TABLE_REFERENCE_1</vt:lpstr>
      <vt:lpstr>'D1_87 (615)'!TABLE_REFERENCE_1</vt:lpstr>
      <vt:lpstr>'D2 (204)'!TABLE_REFERENCE_1</vt:lpstr>
      <vt:lpstr>'D2_87 (616)'!TABLE_REFERENCE_1</vt:lpstr>
      <vt:lpstr>'E_06 (624)'!TABLE_REFERENCE_1</vt:lpstr>
      <vt:lpstr>'E1_87 (617)'!TABLE_REFERENCE_1</vt:lpstr>
      <vt:lpstr>'E2_87 (618)'!TABLE_REFERENCE_1</vt:lpstr>
      <vt:lpstr>'F_06 (611)'!TABLE_REFERENCE_1</vt:lpstr>
      <vt:lpstr>'F_15 (613)'!TABLE_REFERENCE_1</vt:lpstr>
      <vt:lpstr>'F1 (205C)'!TABLE_REFERENCE_1</vt:lpstr>
      <vt:lpstr>'F1_87 (619)'!TABLE_REFERENCE_1</vt:lpstr>
      <vt:lpstr>'F2 (206C)'!TABLE_REFERENCE_1</vt:lpstr>
      <vt:lpstr>'F2_87 (620)'!TABLE_REFERENCE_1</vt:lpstr>
      <vt:lpstr>'G_06 (612)'!TABLE_REFERENCE_1</vt:lpstr>
      <vt:lpstr>'G_15 (614)'!TABLE_REFERENCE_1</vt:lpstr>
      <vt:lpstr>'G_87 (609)'!TABLE_REFERENCE_1</vt:lpstr>
      <vt:lpstr>'G1 (301)'!TABLE_REFERENCE_1</vt:lpstr>
      <vt:lpstr>'G1_06 (305)'!TABLE_REFERENCE_1</vt:lpstr>
      <vt:lpstr>'G1_15 (309)'!TABLE_REFERENCE_1</vt:lpstr>
      <vt:lpstr>'G2 (302)'!TABLE_REFERENCE_1</vt:lpstr>
      <vt:lpstr>'G2_06 (306)'!TABLE_REFERENCE_1</vt:lpstr>
      <vt:lpstr>'G2_15 (310)'!TABLE_REFERENCE_1</vt:lpstr>
      <vt:lpstr>'H_87 (610)'!TABLE_REFERENCE_1</vt:lpstr>
      <vt:lpstr>'H1 (303)'!TABLE_REFERENCE_1</vt:lpstr>
      <vt:lpstr>'H1_06 (307)'!TABLE_REFERENCE_1</vt:lpstr>
      <vt:lpstr>'H1_15 (311)'!TABLE_REFERENCE_1</vt:lpstr>
      <vt:lpstr>'H2 (304)'!TABLE_REFERENCE_1</vt:lpstr>
      <vt:lpstr>'H2_06 (308)'!TABLE_REFERENCE_1</vt:lpstr>
      <vt:lpstr>'H2_15 (312)'!TABLE_REFERENCE_1</vt:lpstr>
      <vt:lpstr>'K (313)'!TABLE_REFERENCE_1</vt:lpstr>
      <vt:lpstr>'K_06 (314)'!TABLE_REFERENCE_1</vt:lpstr>
      <vt:lpstr>'K_15_65 (315)'!TABLE_REFERENCE_1</vt:lpstr>
      <vt:lpstr>'K_15_66 (316)'!TABLE_REFERENCE_1</vt:lpstr>
      <vt:lpstr>'K_15_67 (317)'!TABLE_REFERENCE_1</vt:lpstr>
      <vt:lpstr>'K_15_68 (318)'!TABLE_REFERENCE_1</vt:lpstr>
      <vt:lpstr>'M (229)'!TABLE_REFERENCE_1</vt:lpstr>
      <vt:lpstr>'M (319)'!TABLE_REFERENCE_1</vt:lpstr>
      <vt:lpstr>'N (320)'!TABLE_REFERENCE_1</vt:lpstr>
      <vt:lpstr>'NA1 (201)'!TABLE_REFERENCE_1</vt:lpstr>
      <vt:lpstr>'NA1_06 (207)'!TABLE_REFERENCE_1</vt:lpstr>
      <vt:lpstr>'NA1_15_65 (212)'!TABLE_REFERENCE_1</vt:lpstr>
      <vt:lpstr>'NA1_15_66 (213)'!TABLE_REFERENCE_1</vt:lpstr>
      <vt:lpstr>'NA1_15_67 (214)'!TABLE_REFERENCE_1</vt:lpstr>
      <vt:lpstr>'NA1_15_68 (215)'!TABLE_REFERENCE_1</vt:lpstr>
      <vt:lpstr>'NA2 (202)'!TABLE_REFERENCE_1</vt:lpstr>
      <vt:lpstr>'NA2_06 (208)'!TABLE_REFERENCE_1</vt:lpstr>
      <vt:lpstr>'NA2_15_65 (216)'!TABLE_REFERENCE_1</vt:lpstr>
      <vt:lpstr>'NA2_15_66 (217)'!TABLE_REFERENCE_1</vt:lpstr>
      <vt:lpstr>'NA2_15_67 (218)'!TABLE_REFERENCE_1</vt:lpstr>
      <vt:lpstr>'NA2_15_68 (219)'!TABLE_REFERENCE_1</vt:lpstr>
      <vt:lpstr>'NA3_06 (209)'!TABLE_REFERENCE_1</vt:lpstr>
      <vt:lpstr>'NF1 (205)'!TABLE_REFERENCE_1</vt:lpstr>
      <vt:lpstr>'NF1_06 (210)'!TABLE_REFERENCE_1</vt:lpstr>
      <vt:lpstr>'NF1_15 (220)'!TABLE_REFERENCE_1</vt:lpstr>
      <vt:lpstr>'NF2 (206)'!TABLE_REFERENCE_1</vt:lpstr>
      <vt:lpstr>'NF2_06 (211)'!TABLE_REFERENCE_1</vt:lpstr>
      <vt:lpstr>'NF2_15 (221)'!TABLE_REFERENCE_1</vt:lpstr>
      <vt:lpstr>'P (321)'!TABLE_REFERENCE_1</vt:lpstr>
      <vt:lpstr>'Q_15 (335)'!TABLE_REFERENCE_1</vt:lpstr>
      <vt:lpstr>'Q1 (322)'!TABLE_REFERENCE_1</vt:lpstr>
      <vt:lpstr>'Q1_06 (331)'!TABLE_REFERENCE_1</vt:lpstr>
      <vt:lpstr>'Q2 (323)'!TABLE_REFERENCE_1</vt:lpstr>
      <vt:lpstr>'Q2_06 (332)'!TABLE_REFERENCE_1</vt:lpstr>
      <vt:lpstr>'R (324)'!TABLE_REFERENCE_1</vt:lpstr>
      <vt:lpstr>'R_15 (336)'!TABLE_REFERENCE_1</vt:lpstr>
      <vt:lpstr>'R1_06 (333)'!TABLE_REFERENCE_1</vt:lpstr>
      <vt:lpstr>'R2_06 (334)'!TABLE_REFERENCE_1</vt:lpstr>
      <vt:lpstr>'S1 (325)'!TABLE_REFERENCE_1</vt:lpstr>
      <vt:lpstr>'S2 (326)'!TABLE_REFERENCE_1</vt:lpstr>
      <vt:lpstr>'S-AP (701)'!TABLE_REFERENCE_1</vt:lpstr>
      <vt:lpstr>'T1 (327)'!TABLE_REFERENCE_1</vt:lpstr>
      <vt:lpstr>'T2 (328)'!TABLE_REFERENCE_1</vt:lpstr>
      <vt:lpstr>'Table 1 (505)'!TABLE_REFERENCE_1</vt:lpstr>
      <vt:lpstr>'Table 2 (506)'!TABLE_REFERENCE_1</vt:lpstr>
      <vt:lpstr>'Table 3 (507)'!TABLE_REFERENCE_1</vt:lpstr>
      <vt:lpstr>'Table 4 (508)'!TABLE_REFERENCE_1</vt:lpstr>
      <vt:lpstr>'TVIN_06M (224)'!TABLE_REFERENCE_1</vt:lpstr>
      <vt:lpstr>'TVIN_15F (227)'!TABLE_REFERENCE_1</vt:lpstr>
      <vt:lpstr>'TVIN_15GMP (228)'!TABLE_REFERENCE_1</vt:lpstr>
      <vt:lpstr>'TVIN_15M (226)'!TABLE_REFERENCE_1</vt:lpstr>
      <vt:lpstr>'U1 (329)'!TABLE_REFERENCE_1</vt:lpstr>
      <vt:lpstr>'U2 (330)'!TABLE_REFERENCE_1</vt:lpstr>
      <vt:lpstr>'x-template'!TABLE_REFERENCE_1</vt:lpstr>
      <vt:lpstr>'1 (501)'!TABLE_REFERENCE_GUIDANCE_1</vt:lpstr>
      <vt:lpstr>'1 (801)'!TABLE_REFERENCE_GUIDANCE_1</vt:lpstr>
      <vt:lpstr>'2 (502)'!TABLE_REFERENCE_GUIDANCE_1</vt:lpstr>
      <vt:lpstr>'2 (802)'!TABLE_REFERENCE_GUIDANCE_1</vt:lpstr>
      <vt:lpstr>'3 (503)'!TABLE_REFERENCE_GUIDANCE_1</vt:lpstr>
      <vt:lpstr>'504'!TABLE_REFERENCE_GUIDANCE_1</vt:lpstr>
      <vt:lpstr>'A (401)'!TABLE_REFERENCE_GUIDANCE_1</vt:lpstr>
      <vt:lpstr>'A (403)'!TABLE_REFERENCE_GUIDANCE_1</vt:lpstr>
      <vt:lpstr>'A (406)'!TABLE_REFERENCE_GUIDANCE_1</vt:lpstr>
      <vt:lpstr>'A_06 (602)'!TABLE_REFERENCE_GUIDANCE_1</vt:lpstr>
      <vt:lpstr>'A_15_65 (603)'!TABLE_REFERENCE_GUIDANCE_1</vt:lpstr>
      <vt:lpstr>'A_15_66 (604)'!TABLE_REFERENCE_GUIDANCE_1</vt:lpstr>
      <vt:lpstr>'A_15_67 (605)'!TABLE_REFERENCE_GUIDANCE_1</vt:lpstr>
      <vt:lpstr>'A_15_68 (606)'!TABLE_REFERENCE_GUIDANCE_1</vt:lpstr>
      <vt:lpstr>'A_87 (601)'!TABLE_REFERENCE_GUIDANCE_1</vt:lpstr>
      <vt:lpstr>'A1 (201C)'!TABLE_REFERENCE_GUIDANCE_1</vt:lpstr>
      <vt:lpstr>'A2 (202C)'!TABLE_REFERENCE_GUIDANCE_1</vt:lpstr>
      <vt:lpstr>'B (402)'!TABLE_REFERENCE_GUIDANCE_1</vt:lpstr>
      <vt:lpstr>'B (404)'!TABLE_REFERENCE_GUIDANCE_1</vt:lpstr>
      <vt:lpstr>'B (407)'!TABLE_REFERENCE_GUIDANCE_1</vt:lpstr>
      <vt:lpstr>'B_06 (621)'!TABLE_REFERENCE_GUIDANCE_1</vt:lpstr>
      <vt:lpstr>'B_15 (625)'!TABLE_REFERENCE_GUIDANCE_1</vt:lpstr>
      <vt:lpstr>'B_87 (607)'!TABLE_REFERENCE_GUIDANCE_1</vt:lpstr>
      <vt:lpstr>'B-AP (702)'!TABLE_REFERENCE_GUIDANCE_1</vt:lpstr>
      <vt:lpstr>'C (405)'!TABLE_REFERENCE_GUIDANCE_1</vt:lpstr>
      <vt:lpstr>'C (703)'!TABLE_REFERENCE_GUIDANCE_1</vt:lpstr>
      <vt:lpstr>'C_06 (622)'!TABLE_REFERENCE_GUIDANCE_1</vt:lpstr>
      <vt:lpstr>'C_15 (626)'!TABLE_REFERENCE_GUIDANCE_1</vt:lpstr>
      <vt:lpstr>'C_87 (608)'!TABLE_REFERENCE_GUIDANCE_1</vt:lpstr>
      <vt:lpstr>'D_06 (623)'!TABLE_REFERENCE_GUIDANCE_1</vt:lpstr>
      <vt:lpstr>'D1 (203)'!TABLE_REFERENCE_GUIDANCE_1</vt:lpstr>
      <vt:lpstr>'D1_87 (615)'!TABLE_REFERENCE_GUIDANCE_1</vt:lpstr>
      <vt:lpstr>'D2 (204)'!TABLE_REFERENCE_GUIDANCE_1</vt:lpstr>
      <vt:lpstr>'D2_87 (616)'!TABLE_REFERENCE_GUIDANCE_1</vt:lpstr>
      <vt:lpstr>'E_06 (624)'!TABLE_REFERENCE_GUIDANCE_1</vt:lpstr>
      <vt:lpstr>'E1_87 (617)'!TABLE_REFERENCE_GUIDANCE_1</vt:lpstr>
      <vt:lpstr>'E2_87 (618)'!TABLE_REFERENCE_GUIDANCE_1</vt:lpstr>
      <vt:lpstr>'F_06 (611)'!TABLE_REFERENCE_GUIDANCE_1</vt:lpstr>
      <vt:lpstr>'F_15 (613)'!TABLE_REFERENCE_GUIDANCE_1</vt:lpstr>
      <vt:lpstr>'F1 (205C)'!TABLE_REFERENCE_GUIDANCE_1</vt:lpstr>
      <vt:lpstr>'F1_87 (619)'!TABLE_REFERENCE_GUIDANCE_1</vt:lpstr>
      <vt:lpstr>'F2 (206C)'!TABLE_REFERENCE_GUIDANCE_1</vt:lpstr>
      <vt:lpstr>'F2_87 (620)'!TABLE_REFERENCE_GUIDANCE_1</vt:lpstr>
      <vt:lpstr>'G_06 (612)'!TABLE_REFERENCE_GUIDANCE_1</vt:lpstr>
      <vt:lpstr>'G_15 (614)'!TABLE_REFERENCE_GUIDANCE_1</vt:lpstr>
      <vt:lpstr>'G_87 (609)'!TABLE_REFERENCE_GUIDANCE_1</vt:lpstr>
      <vt:lpstr>'G1 (301)'!TABLE_REFERENCE_GUIDANCE_1</vt:lpstr>
      <vt:lpstr>'G1_06 (305)'!TABLE_REFERENCE_GUIDANCE_1</vt:lpstr>
      <vt:lpstr>'G1_15 (309)'!TABLE_REFERENCE_GUIDANCE_1</vt:lpstr>
      <vt:lpstr>'G2 (302)'!TABLE_REFERENCE_GUIDANCE_1</vt:lpstr>
      <vt:lpstr>'G2_06 (306)'!TABLE_REFERENCE_GUIDANCE_1</vt:lpstr>
      <vt:lpstr>'G2_15 (310)'!TABLE_REFERENCE_GUIDANCE_1</vt:lpstr>
      <vt:lpstr>'H_87 (610)'!TABLE_REFERENCE_GUIDANCE_1</vt:lpstr>
      <vt:lpstr>'H1 (303)'!TABLE_REFERENCE_GUIDANCE_1</vt:lpstr>
      <vt:lpstr>'H1_06 (307)'!TABLE_REFERENCE_GUIDANCE_1</vt:lpstr>
      <vt:lpstr>'H1_15 (311)'!TABLE_REFERENCE_GUIDANCE_1</vt:lpstr>
      <vt:lpstr>'H2 (304)'!TABLE_REFERENCE_GUIDANCE_1</vt:lpstr>
      <vt:lpstr>'H2_06 (308)'!TABLE_REFERENCE_GUIDANCE_1</vt:lpstr>
      <vt:lpstr>'H2_15 (312)'!TABLE_REFERENCE_GUIDANCE_1</vt:lpstr>
      <vt:lpstr>'K (313)'!TABLE_REFERENCE_GUIDANCE_1</vt:lpstr>
      <vt:lpstr>'K_06 (314)'!TABLE_REFERENCE_GUIDANCE_1</vt:lpstr>
      <vt:lpstr>'K_15_65 (315)'!TABLE_REFERENCE_GUIDANCE_1</vt:lpstr>
      <vt:lpstr>'K_15_66 (316)'!TABLE_REFERENCE_GUIDANCE_1</vt:lpstr>
      <vt:lpstr>'K_15_67 (317)'!TABLE_REFERENCE_GUIDANCE_1</vt:lpstr>
      <vt:lpstr>'K_15_68 (318)'!TABLE_REFERENCE_GUIDANCE_1</vt:lpstr>
      <vt:lpstr>'M (229)'!TABLE_REFERENCE_GUIDANCE_1</vt:lpstr>
      <vt:lpstr>'M (319)'!TABLE_REFERENCE_GUIDANCE_1</vt:lpstr>
      <vt:lpstr>'N (320)'!TABLE_REFERENCE_GUIDANCE_1</vt:lpstr>
      <vt:lpstr>'NA1 (201)'!TABLE_REFERENCE_GUIDANCE_1</vt:lpstr>
      <vt:lpstr>'NA1_06 (207)'!TABLE_REFERENCE_GUIDANCE_1</vt:lpstr>
      <vt:lpstr>'NA1_15_65 (212)'!TABLE_REFERENCE_GUIDANCE_1</vt:lpstr>
      <vt:lpstr>'NA1_15_66 (213)'!TABLE_REFERENCE_GUIDANCE_1</vt:lpstr>
      <vt:lpstr>'NA1_15_67 (214)'!TABLE_REFERENCE_GUIDANCE_1</vt:lpstr>
      <vt:lpstr>'NA1_15_68 (215)'!TABLE_REFERENCE_GUIDANCE_1</vt:lpstr>
      <vt:lpstr>'NA2 (202)'!TABLE_REFERENCE_GUIDANCE_1</vt:lpstr>
      <vt:lpstr>'NA2_06 (208)'!TABLE_REFERENCE_GUIDANCE_1</vt:lpstr>
      <vt:lpstr>'NA2_15_65 (216)'!TABLE_REFERENCE_GUIDANCE_1</vt:lpstr>
      <vt:lpstr>'NA2_15_66 (217)'!TABLE_REFERENCE_GUIDANCE_1</vt:lpstr>
      <vt:lpstr>'NA2_15_67 (218)'!TABLE_REFERENCE_GUIDANCE_1</vt:lpstr>
      <vt:lpstr>'NA2_15_68 (219)'!TABLE_REFERENCE_GUIDANCE_1</vt:lpstr>
      <vt:lpstr>'NA3_06 (209)'!TABLE_REFERENCE_GUIDANCE_1</vt:lpstr>
      <vt:lpstr>'NF1 (205)'!TABLE_REFERENCE_GUIDANCE_1</vt:lpstr>
      <vt:lpstr>'NF1_06 (210)'!TABLE_REFERENCE_GUIDANCE_1</vt:lpstr>
      <vt:lpstr>'NF1_15 (220)'!TABLE_REFERENCE_GUIDANCE_1</vt:lpstr>
      <vt:lpstr>'NF2 (206)'!TABLE_REFERENCE_GUIDANCE_1</vt:lpstr>
      <vt:lpstr>'NF2_06 (211)'!TABLE_REFERENCE_GUIDANCE_1</vt:lpstr>
      <vt:lpstr>'NF2_15 (221)'!TABLE_REFERENCE_GUIDANCE_1</vt:lpstr>
      <vt:lpstr>'P (321)'!TABLE_REFERENCE_GUIDANCE_1</vt:lpstr>
      <vt:lpstr>'Q_15 (335)'!TABLE_REFERENCE_GUIDANCE_1</vt:lpstr>
      <vt:lpstr>'Q1 (322)'!TABLE_REFERENCE_GUIDANCE_1</vt:lpstr>
      <vt:lpstr>'Q1_06 (331)'!TABLE_REFERENCE_GUIDANCE_1</vt:lpstr>
      <vt:lpstr>'Q2 (323)'!TABLE_REFERENCE_GUIDANCE_1</vt:lpstr>
      <vt:lpstr>'Q2_06 (332)'!TABLE_REFERENCE_GUIDANCE_1</vt:lpstr>
      <vt:lpstr>'R (324)'!TABLE_REFERENCE_GUIDANCE_1</vt:lpstr>
      <vt:lpstr>'R_15 (336)'!TABLE_REFERENCE_GUIDANCE_1</vt:lpstr>
      <vt:lpstr>'R1_06 (333)'!TABLE_REFERENCE_GUIDANCE_1</vt:lpstr>
      <vt:lpstr>'R2_06 (334)'!TABLE_REFERENCE_GUIDANCE_1</vt:lpstr>
      <vt:lpstr>'S1 (325)'!TABLE_REFERENCE_GUIDANCE_1</vt:lpstr>
      <vt:lpstr>'S2 (326)'!TABLE_REFERENCE_GUIDANCE_1</vt:lpstr>
      <vt:lpstr>'S-AP (701)'!TABLE_REFERENCE_GUIDANCE_1</vt:lpstr>
      <vt:lpstr>'T1 (327)'!TABLE_REFERENCE_GUIDANCE_1</vt:lpstr>
      <vt:lpstr>'T2 (328)'!TABLE_REFERENCE_GUIDANCE_1</vt:lpstr>
      <vt:lpstr>'Table 1 (505)'!TABLE_REFERENCE_GUIDANCE_1</vt:lpstr>
      <vt:lpstr>'Table 2 (506)'!TABLE_REFERENCE_GUIDANCE_1</vt:lpstr>
      <vt:lpstr>'Table 3 (507)'!TABLE_REFERENCE_GUIDANCE_1</vt:lpstr>
      <vt:lpstr>'Table 4 (508)'!TABLE_REFERENCE_GUIDANCE_1</vt:lpstr>
      <vt:lpstr>'TVIN_06M (224)'!TABLE_REFERENCE_GUIDANCE_1</vt:lpstr>
      <vt:lpstr>'TVIN_15F (227)'!TABLE_REFERENCE_GUIDANCE_1</vt:lpstr>
      <vt:lpstr>'TVIN_15GMP (228)'!TABLE_REFERENCE_GUIDANCE_1</vt:lpstr>
      <vt:lpstr>'TVIN_15M (226)'!TABLE_REFERENCE_GUIDANCE_1</vt:lpstr>
      <vt:lpstr>'U1 (329)'!TABLE_REFERENCE_GUIDANCE_1</vt:lpstr>
      <vt:lpstr>'U2 (330)'!TABLE_REFERENCE_GUIDANCE_1</vt:lpstr>
      <vt:lpstr>'x-template'!TABLE_REFERENCE_GUIDANCE_1</vt:lpstr>
      <vt:lpstr>'1 (501)'!TABLE_RELATED_1</vt:lpstr>
      <vt:lpstr>'1 (801)'!TABLE_RELATED_1</vt:lpstr>
      <vt:lpstr>'2 (502)'!TABLE_RELATED_1</vt:lpstr>
      <vt:lpstr>'2 (802)'!TABLE_RELATED_1</vt:lpstr>
      <vt:lpstr>'3 (503)'!TABLE_RELATED_1</vt:lpstr>
      <vt:lpstr>'504'!TABLE_RELATED_1</vt:lpstr>
      <vt:lpstr>'A (401)'!TABLE_RELATED_1</vt:lpstr>
      <vt:lpstr>'A (403)'!TABLE_RELATED_1</vt:lpstr>
      <vt:lpstr>'A (406)'!TABLE_RELATED_1</vt:lpstr>
      <vt:lpstr>'A_06 (602)'!TABLE_RELATED_1</vt:lpstr>
      <vt:lpstr>'A_15_65 (603)'!TABLE_RELATED_1</vt:lpstr>
      <vt:lpstr>'A_15_66 (604)'!TABLE_RELATED_1</vt:lpstr>
      <vt:lpstr>'A_15_67 (605)'!TABLE_RELATED_1</vt:lpstr>
      <vt:lpstr>'A_15_68 (606)'!TABLE_RELATED_1</vt:lpstr>
      <vt:lpstr>'A_87 (601)'!TABLE_RELATED_1</vt:lpstr>
      <vt:lpstr>'A1 (201C)'!TABLE_RELATED_1</vt:lpstr>
      <vt:lpstr>'A2 (202C)'!TABLE_RELATED_1</vt:lpstr>
      <vt:lpstr>'B (402)'!TABLE_RELATED_1</vt:lpstr>
      <vt:lpstr>'B (404)'!TABLE_RELATED_1</vt:lpstr>
      <vt:lpstr>'B (407)'!TABLE_RELATED_1</vt:lpstr>
      <vt:lpstr>'B_06 (621)'!TABLE_RELATED_1</vt:lpstr>
      <vt:lpstr>'B_15 (625)'!TABLE_RELATED_1</vt:lpstr>
      <vt:lpstr>'B_87 (607)'!TABLE_RELATED_1</vt:lpstr>
      <vt:lpstr>'B-AP (702)'!TABLE_RELATED_1</vt:lpstr>
      <vt:lpstr>'C (405)'!TABLE_RELATED_1</vt:lpstr>
      <vt:lpstr>'C (703)'!TABLE_RELATED_1</vt:lpstr>
      <vt:lpstr>'C_06 (622)'!TABLE_RELATED_1</vt:lpstr>
      <vt:lpstr>'C_15 (626)'!TABLE_RELATED_1</vt:lpstr>
      <vt:lpstr>'C_87 (608)'!TABLE_RELATED_1</vt:lpstr>
      <vt:lpstr>'D_06 (623)'!TABLE_RELATED_1</vt:lpstr>
      <vt:lpstr>'D1 (203)'!TABLE_RELATED_1</vt:lpstr>
      <vt:lpstr>'D1_87 (615)'!TABLE_RELATED_1</vt:lpstr>
      <vt:lpstr>'D2 (204)'!TABLE_RELATED_1</vt:lpstr>
      <vt:lpstr>'D2_87 (616)'!TABLE_RELATED_1</vt:lpstr>
      <vt:lpstr>'E_06 (624)'!TABLE_RELATED_1</vt:lpstr>
      <vt:lpstr>'E1_87 (617)'!TABLE_RELATED_1</vt:lpstr>
      <vt:lpstr>'E2_87 (618)'!TABLE_RELATED_1</vt:lpstr>
      <vt:lpstr>'F_06 (611)'!TABLE_RELATED_1</vt:lpstr>
      <vt:lpstr>'F_15 (613)'!TABLE_RELATED_1</vt:lpstr>
      <vt:lpstr>'F1 (205C)'!TABLE_RELATED_1</vt:lpstr>
      <vt:lpstr>'F1_87 (619)'!TABLE_RELATED_1</vt:lpstr>
      <vt:lpstr>'F2 (206C)'!TABLE_RELATED_1</vt:lpstr>
      <vt:lpstr>'F2_87 (620)'!TABLE_RELATED_1</vt:lpstr>
      <vt:lpstr>'G_06 (612)'!TABLE_RELATED_1</vt:lpstr>
      <vt:lpstr>'G_15 (614)'!TABLE_RELATED_1</vt:lpstr>
      <vt:lpstr>'G_87 (609)'!TABLE_RELATED_1</vt:lpstr>
      <vt:lpstr>'G1 (301)'!TABLE_RELATED_1</vt:lpstr>
      <vt:lpstr>'G1_06 (305)'!TABLE_RELATED_1</vt:lpstr>
      <vt:lpstr>'G1_15 (309)'!TABLE_RELATED_1</vt:lpstr>
      <vt:lpstr>'G2 (302)'!TABLE_RELATED_1</vt:lpstr>
      <vt:lpstr>'G2_06 (306)'!TABLE_RELATED_1</vt:lpstr>
      <vt:lpstr>'G2_15 (310)'!TABLE_RELATED_1</vt:lpstr>
      <vt:lpstr>'H_87 (610)'!TABLE_RELATED_1</vt:lpstr>
      <vt:lpstr>'H1 (303)'!TABLE_RELATED_1</vt:lpstr>
      <vt:lpstr>'H1_06 (307)'!TABLE_RELATED_1</vt:lpstr>
      <vt:lpstr>'H1_15 (311)'!TABLE_RELATED_1</vt:lpstr>
      <vt:lpstr>'H2 (304)'!TABLE_RELATED_1</vt:lpstr>
      <vt:lpstr>'H2_06 (308)'!TABLE_RELATED_1</vt:lpstr>
      <vt:lpstr>'H2_15 (312)'!TABLE_RELATED_1</vt:lpstr>
      <vt:lpstr>'K (313)'!TABLE_RELATED_1</vt:lpstr>
      <vt:lpstr>'K_06 (314)'!TABLE_RELATED_1</vt:lpstr>
      <vt:lpstr>'K_15_65 (315)'!TABLE_RELATED_1</vt:lpstr>
      <vt:lpstr>'K_15_66 (316)'!TABLE_RELATED_1</vt:lpstr>
      <vt:lpstr>'K_15_67 (317)'!TABLE_RELATED_1</vt:lpstr>
      <vt:lpstr>'K_15_68 (318)'!TABLE_RELATED_1</vt:lpstr>
      <vt:lpstr>'M (229)'!TABLE_RELATED_1</vt:lpstr>
      <vt:lpstr>'M (319)'!TABLE_RELATED_1</vt:lpstr>
      <vt:lpstr>'N (320)'!TABLE_RELATED_1</vt:lpstr>
      <vt:lpstr>'NA1 (201)'!TABLE_RELATED_1</vt:lpstr>
      <vt:lpstr>'NA1_06 (207)'!TABLE_RELATED_1</vt:lpstr>
      <vt:lpstr>'NA1_15_65 (212)'!TABLE_RELATED_1</vt:lpstr>
      <vt:lpstr>'NA1_15_66 (213)'!TABLE_RELATED_1</vt:lpstr>
      <vt:lpstr>'NA1_15_67 (214)'!TABLE_RELATED_1</vt:lpstr>
      <vt:lpstr>'NA1_15_68 (215)'!TABLE_RELATED_1</vt:lpstr>
      <vt:lpstr>'NA2 (202)'!TABLE_RELATED_1</vt:lpstr>
      <vt:lpstr>'NA2_06 (208)'!TABLE_RELATED_1</vt:lpstr>
      <vt:lpstr>'NA2_15_65 (216)'!TABLE_RELATED_1</vt:lpstr>
      <vt:lpstr>'NA2_15_66 (217)'!TABLE_RELATED_1</vt:lpstr>
      <vt:lpstr>'NA2_15_67 (218)'!TABLE_RELATED_1</vt:lpstr>
      <vt:lpstr>'NA2_15_68 (219)'!TABLE_RELATED_1</vt:lpstr>
      <vt:lpstr>'NA3_06 (209)'!TABLE_RELATED_1</vt:lpstr>
      <vt:lpstr>'NF1 (205)'!TABLE_RELATED_1</vt:lpstr>
      <vt:lpstr>'NF1_06 (210)'!TABLE_RELATED_1</vt:lpstr>
      <vt:lpstr>'NF1_15 (220)'!TABLE_RELATED_1</vt:lpstr>
      <vt:lpstr>'NF2 (206)'!TABLE_RELATED_1</vt:lpstr>
      <vt:lpstr>'NF2_06 (211)'!TABLE_RELATED_1</vt:lpstr>
      <vt:lpstr>'NF2_15 (221)'!TABLE_RELATED_1</vt:lpstr>
      <vt:lpstr>'P (321)'!TABLE_RELATED_1</vt:lpstr>
      <vt:lpstr>'Q_15 (335)'!TABLE_RELATED_1</vt:lpstr>
      <vt:lpstr>'Q1 (322)'!TABLE_RELATED_1</vt:lpstr>
      <vt:lpstr>'Q1_06 (331)'!TABLE_RELATED_1</vt:lpstr>
      <vt:lpstr>'Q2 (323)'!TABLE_RELATED_1</vt:lpstr>
      <vt:lpstr>'Q2_06 (332)'!TABLE_RELATED_1</vt:lpstr>
      <vt:lpstr>'R (324)'!TABLE_RELATED_1</vt:lpstr>
      <vt:lpstr>'R_15 (336)'!TABLE_RELATED_1</vt:lpstr>
      <vt:lpstr>'R1_06 (333)'!TABLE_RELATED_1</vt:lpstr>
      <vt:lpstr>'R2_06 (334)'!TABLE_RELATED_1</vt:lpstr>
      <vt:lpstr>'S1 (325)'!TABLE_RELATED_1</vt:lpstr>
      <vt:lpstr>'S2 (326)'!TABLE_RELATED_1</vt:lpstr>
      <vt:lpstr>'S-AP (701)'!TABLE_RELATED_1</vt:lpstr>
      <vt:lpstr>'T1 (327)'!TABLE_RELATED_1</vt:lpstr>
      <vt:lpstr>'T2 (328)'!TABLE_RELATED_1</vt:lpstr>
      <vt:lpstr>'Table 1 (505)'!TABLE_RELATED_1</vt:lpstr>
      <vt:lpstr>'Table 2 (506)'!TABLE_RELATED_1</vt:lpstr>
      <vt:lpstr>'Table 3 (507)'!TABLE_RELATED_1</vt:lpstr>
      <vt:lpstr>'Table 4 (508)'!TABLE_RELATED_1</vt:lpstr>
      <vt:lpstr>'TVIN_06M (224)'!TABLE_RELATED_1</vt:lpstr>
      <vt:lpstr>'TVIN_15F (227)'!TABLE_RELATED_1</vt:lpstr>
      <vt:lpstr>'TVIN_15GMP (228)'!TABLE_RELATED_1</vt:lpstr>
      <vt:lpstr>'TVIN_15M (226)'!TABLE_RELATED_1</vt:lpstr>
      <vt:lpstr>'U1 (329)'!TABLE_RELATED_1</vt:lpstr>
      <vt:lpstr>'U2 (330)'!TABLE_RELATED_1</vt:lpstr>
      <vt:lpstr>'x-template'!TABLE_RELATED_1</vt:lpstr>
      <vt:lpstr>'1 (501)'!TABLE_SECTION_1</vt:lpstr>
      <vt:lpstr>'1 (801)'!TABLE_SECTION_1</vt:lpstr>
      <vt:lpstr>'2 (502)'!TABLE_SECTION_1</vt:lpstr>
      <vt:lpstr>'2 (802)'!TABLE_SECTION_1</vt:lpstr>
      <vt:lpstr>'3 (503)'!TABLE_SECTION_1</vt:lpstr>
      <vt:lpstr>'504'!TABLE_SECTION_1</vt:lpstr>
      <vt:lpstr>'A (401)'!TABLE_SECTION_1</vt:lpstr>
      <vt:lpstr>'A (403)'!TABLE_SECTION_1</vt:lpstr>
      <vt:lpstr>'A (406)'!TABLE_SECTION_1</vt:lpstr>
      <vt:lpstr>'A_06 (602)'!TABLE_SECTION_1</vt:lpstr>
      <vt:lpstr>'A_15_65 (603)'!TABLE_SECTION_1</vt:lpstr>
      <vt:lpstr>'A_15_66 (604)'!TABLE_SECTION_1</vt:lpstr>
      <vt:lpstr>'A_15_67 (605)'!TABLE_SECTION_1</vt:lpstr>
      <vt:lpstr>'A_15_68 (606)'!TABLE_SECTION_1</vt:lpstr>
      <vt:lpstr>'A_87 (601)'!TABLE_SECTION_1</vt:lpstr>
      <vt:lpstr>'A1 (201C)'!TABLE_SECTION_1</vt:lpstr>
      <vt:lpstr>'A2 (202C)'!TABLE_SECTION_1</vt:lpstr>
      <vt:lpstr>'B (402)'!TABLE_SECTION_1</vt:lpstr>
      <vt:lpstr>'B (404)'!TABLE_SECTION_1</vt:lpstr>
      <vt:lpstr>'B (407)'!TABLE_SECTION_1</vt:lpstr>
      <vt:lpstr>'B_06 (621)'!TABLE_SECTION_1</vt:lpstr>
      <vt:lpstr>'B_15 (625)'!TABLE_SECTION_1</vt:lpstr>
      <vt:lpstr>'B_87 (607)'!TABLE_SECTION_1</vt:lpstr>
      <vt:lpstr>'B-AP (702)'!TABLE_SECTION_1</vt:lpstr>
      <vt:lpstr>'C (405)'!TABLE_SECTION_1</vt:lpstr>
      <vt:lpstr>'C (703)'!TABLE_SECTION_1</vt:lpstr>
      <vt:lpstr>'C_06 (622)'!TABLE_SECTION_1</vt:lpstr>
      <vt:lpstr>'C_15 (626)'!TABLE_SECTION_1</vt:lpstr>
      <vt:lpstr>'C_87 (608)'!TABLE_SECTION_1</vt:lpstr>
      <vt:lpstr>'D_06 (623)'!TABLE_SECTION_1</vt:lpstr>
      <vt:lpstr>'D1 (203)'!TABLE_SECTION_1</vt:lpstr>
      <vt:lpstr>'D1_87 (615)'!TABLE_SECTION_1</vt:lpstr>
      <vt:lpstr>'D2 (204)'!TABLE_SECTION_1</vt:lpstr>
      <vt:lpstr>'D2_87 (616)'!TABLE_SECTION_1</vt:lpstr>
      <vt:lpstr>'E_06 (624)'!TABLE_SECTION_1</vt:lpstr>
      <vt:lpstr>'E1_87 (617)'!TABLE_SECTION_1</vt:lpstr>
      <vt:lpstr>'E2_87 (618)'!TABLE_SECTION_1</vt:lpstr>
      <vt:lpstr>'F_06 (611)'!TABLE_SECTION_1</vt:lpstr>
      <vt:lpstr>'F_15 (613)'!TABLE_SECTION_1</vt:lpstr>
      <vt:lpstr>'F1 (205C)'!TABLE_SECTION_1</vt:lpstr>
      <vt:lpstr>'F1_87 (619)'!TABLE_SECTION_1</vt:lpstr>
      <vt:lpstr>'F2 (206C)'!TABLE_SECTION_1</vt:lpstr>
      <vt:lpstr>'F2_87 (620)'!TABLE_SECTION_1</vt:lpstr>
      <vt:lpstr>'G_06 (612)'!TABLE_SECTION_1</vt:lpstr>
      <vt:lpstr>'G_15 (614)'!TABLE_SECTION_1</vt:lpstr>
      <vt:lpstr>'G_87 (609)'!TABLE_SECTION_1</vt:lpstr>
      <vt:lpstr>'G1 (301)'!TABLE_SECTION_1</vt:lpstr>
      <vt:lpstr>'G1_06 (305)'!TABLE_SECTION_1</vt:lpstr>
      <vt:lpstr>'G1_15 (309)'!TABLE_SECTION_1</vt:lpstr>
      <vt:lpstr>'G2 (302)'!TABLE_SECTION_1</vt:lpstr>
      <vt:lpstr>'G2_06 (306)'!TABLE_SECTION_1</vt:lpstr>
      <vt:lpstr>'G2_15 (310)'!TABLE_SECTION_1</vt:lpstr>
      <vt:lpstr>'H_87 (610)'!TABLE_SECTION_1</vt:lpstr>
      <vt:lpstr>'H1 (303)'!TABLE_SECTION_1</vt:lpstr>
      <vt:lpstr>'H1_06 (307)'!TABLE_SECTION_1</vt:lpstr>
      <vt:lpstr>'H1_15 (311)'!TABLE_SECTION_1</vt:lpstr>
      <vt:lpstr>'H2 (304)'!TABLE_SECTION_1</vt:lpstr>
      <vt:lpstr>'H2_06 (308)'!TABLE_SECTION_1</vt:lpstr>
      <vt:lpstr>'H2_15 (312)'!TABLE_SECTION_1</vt:lpstr>
      <vt:lpstr>'K (313)'!TABLE_SECTION_1</vt:lpstr>
      <vt:lpstr>'K_06 (314)'!TABLE_SECTION_1</vt:lpstr>
      <vt:lpstr>'K_15_65 (315)'!TABLE_SECTION_1</vt:lpstr>
      <vt:lpstr>'K_15_66 (316)'!TABLE_SECTION_1</vt:lpstr>
      <vt:lpstr>'K_15_67 (317)'!TABLE_SECTION_1</vt:lpstr>
      <vt:lpstr>'K_15_68 (318)'!TABLE_SECTION_1</vt:lpstr>
      <vt:lpstr>'M (229)'!TABLE_SECTION_1</vt:lpstr>
      <vt:lpstr>'M (319)'!TABLE_SECTION_1</vt:lpstr>
      <vt:lpstr>'N (320)'!TABLE_SECTION_1</vt:lpstr>
      <vt:lpstr>'NA1 (201)'!TABLE_SECTION_1</vt:lpstr>
      <vt:lpstr>'NA1_06 (207)'!TABLE_SECTION_1</vt:lpstr>
      <vt:lpstr>'NA1_15_65 (212)'!TABLE_SECTION_1</vt:lpstr>
      <vt:lpstr>'NA1_15_66 (213)'!TABLE_SECTION_1</vt:lpstr>
      <vt:lpstr>'NA1_15_67 (214)'!TABLE_SECTION_1</vt:lpstr>
      <vt:lpstr>'NA1_15_68 (215)'!TABLE_SECTION_1</vt:lpstr>
      <vt:lpstr>'NA2 (202)'!TABLE_SECTION_1</vt:lpstr>
      <vt:lpstr>'NA2_06 (208)'!TABLE_SECTION_1</vt:lpstr>
      <vt:lpstr>'NA2_15_65 (216)'!TABLE_SECTION_1</vt:lpstr>
      <vt:lpstr>'NA2_15_66 (217)'!TABLE_SECTION_1</vt:lpstr>
      <vt:lpstr>'NA2_15_67 (218)'!TABLE_SECTION_1</vt:lpstr>
      <vt:lpstr>'NA2_15_68 (219)'!TABLE_SECTION_1</vt:lpstr>
      <vt:lpstr>'NA3_06 (209)'!TABLE_SECTION_1</vt:lpstr>
      <vt:lpstr>'NF1 (205)'!TABLE_SECTION_1</vt:lpstr>
      <vt:lpstr>'NF1_06 (210)'!TABLE_SECTION_1</vt:lpstr>
      <vt:lpstr>'NF1_15 (220)'!TABLE_SECTION_1</vt:lpstr>
      <vt:lpstr>'NF2 (206)'!TABLE_SECTION_1</vt:lpstr>
      <vt:lpstr>'NF2_06 (211)'!TABLE_SECTION_1</vt:lpstr>
      <vt:lpstr>'NF2_15 (221)'!TABLE_SECTION_1</vt:lpstr>
      <vt:lpstr>'P (321)'!TABLE_SECTION_1</vt:lpstr>
      <vt:lpstr>'Q_15 (335)'!TABLE_SECTION_1</vt:lpstr>
      <vt:lpstr>'Q1 (322)'!TABLE_SECTION_1</vt:lpstr>
      <vt:lpstr>'Q1_06 (331)'!TABLE_SECTION_1</vt:lpstr>
      <vt:lpstr>'Q2 (323)'!TABLE_SECTION_1</vt:lpstr>
      <vt:lpstr>'Q2_06 (332)'!TABLE_SECTION_1</vt:lpstr>
      <vt:lpstr>'R (324)'!TABLE_SECTION_1</vt:lpstr>
      <vt:lpstr>'R_15 (336)'!TABLE_SECTION_1</vt:lpstr>
      <vt:lpstr>'R1_06 (333)'!TABLE_SECTION_1</vt:lpstr>
      <vt:lpstr>'R2_06 (334)'!TABLE_SECTION_1</vt:lpstr>
      <vt:lpstr>'S1 (325)'!TABLE_SECTION_1</vt:lpstr>
      <vt:lpstr>'S2 (326)'!TABLE_SECTION_1</vt:lpstr>
      <vt:lpstr>'S-AP (701)'!TABLE_SECTION_1</vt:lpstr>
      <vt:lpstr>'T1 (327)'!TABLE_SECTION_1</vt:lpstr>
      <vt:lpstr>'T2 (328)'!TABLE_SECTION_1</vt:lpstr>
      <vt:lpstr>'Table 1 (505)'!TABLE_SECTION_1</vt:lpstr>
      <vt:lpstr>'Table 2 (506)'!TABLE_SECTION_1</vt:lpstr>
      <vt:lpstr>'Table 3 (507)'!TABLE_SECTION_1</vt:lpstr>
      <vt:lpstr>'Table 4 (508)'!TABLE_SECTION_1</vt:lpstr>
      <vt:lpstr>'TVIN_06M (224)'!TABLE_SECTION_1</vt:lpstr>
      <vt:lpstr>'TVIN_15F (227)'!TABLE_SECTION_1</vt:lpstr>
      <vt:lpstr>'TVIN_15GMP (228)'!TABLE_SECTION_1</vt:lpstr>
      <vt:lpstr>'TVIN_15M (226)'!TABLE_SECTION_1</vt:lpstr>
      <vt:lpstr>'U1 (329)'!TABLE_SECTION_1</vt:lpstr>
      <vt:lpstr>'U2 (330)'!TABLE_SECTION_1</vt:lpstr>
      <vt:lpstr>'x-template'!TABLE_SECTION_1</vt:lpstr>
      <vt:lpstr>'1 (501)'!TABLE_SECTION_NUMBER_1</vt:lpstr>
      <vt:lpstr>'1 (801)'!TABLE_SECTION_NUMBER_1</vt:lpstr>
      <vt:lpstr>'2 (502)'!TABLE_SECTION_NUMBER_1</vt:lpstr>
      <vt:lpstr>'2 (802)'!TABLE_SECTION_NUMBER_1</vt:lpstr>
      <vt:lpstr>'3 (503)'!TABLE_SECTION_NUMBER_1</vt:lpstr>
      <vt:lpstr>'504'!TABLE_SECTION_NUMBER_1</vt:lpstr>
      <vt:lpstr>'A (401)'!TABLE_SECTION_NUMBER_1</vt:lpstr>
      <vt:lpstr>'A (403)'!TABLE_SECTION_NUMBER_1</vt:lpstr>
      <vt:lpstr>'A (406)'!TABLE_SECTION_NUMBER_1</vt:lpstr>
      <vt:lpstr>'A_06 (602)'!TABLE_SECTION_NUMBER_1</vt:lpstr>
      <vt:lpstr>'A_15_65 (603)'!TABLE_SECTION_NUMBER_1</vt:lpstr>
      <vt:lpstr>'A_15_66 (604)'!TABLE_SECTION_NUMBER_1</vt:lpstr>
      <vt:lpstr>'A_15_67 (605)'!TABLE_SECTION_NUMBER_1</vt:lpstr>
      <vt:lpstr>'A_15_68 (606)'!TABLE_SECTION_NUMBER_1</vt:lpstr>
      <vt:lpstr>'A_87 (601)'!TABLE_SECTION_NUMBER_1</vt:lpstr>
      <vt:lpstr>'A1 (201C)'!TABLE_SECTION_NUMBER_1</vt:lpstr>
      <vt:lpstr>'A2 (202C)'!TABLE_SECTION_NUMBER_1</vt:lpstr>
      <vt:lpstr>'B (402)'!TABLE_SECTION_NUMBER_1</vt:lpstr>
      <vt:lpstr>'B (404)'!TABLE_SECTION_NUMBER_1</vt:lpstr>
      <vt:lpstr>'B (407)'!TABLE_SECTION_NUMBER_1</vt:lpstr>
      <vt:lpstr>'B_06 (621)'!TABLE_SECTION_NUMBER_1</vt:lpstr>
      <vt:lpstr>'B_15 (625)'!TABLE_SECTION_NUMBER_1</vt:lpstr>
      <vt:lpstr>'B_87 (607)'!TABLE_SECTION_NUMBER_1</vt:lpstr>
      <vt:lpstr>'B-AP (702)'!TABLE_SECTION_NUMBER_1</vt:lpstr>
      <vt:lpstr>'C (405)'!TABLE_SECTION_NUMBER_1</vt:lpstr>
      <vt:lpstr>'C (703)'!TABLE_SECTION_NUMBER_1</vt:lpstr>
      <vt:lpstr>'C_06 (622)'!TABLE_SECTION_NUMBER_1</vt:lpstr>
      <vt:lpstr>'C_15 (626)'!TABLE_SECTION_NUMBER_1</vt:lpstr>
      <vt:lpstr>'C_87 (608)'!TABLE_SECTION_NUMBER_1</vt:lpstr>
      <vt:lpstr>'D_06 (623)'!TABLE_SECTION_NUMBER_1</vt:lpstr>
      <vt:lpstr>'D1 (203)'!TABLE_SECTION_NUMBER_1</vt:lpstr>
      <vt:lpstr>'D1_87 (615)'!TABLE_SECTION_NUMBER_1</vt:lpstr>
      <vt:lpstr>'D2 (204)'!TABLE_SECTION_NUMBER_1</vt:lpstr>
      <vt:lpstr>'D2_87 (616)'!TABLE_SECTION_NUMBER_1</vt:lpstr>
      <vt:lpstr>'E_06 (624)'!TABLE_SECTION_NUMBER_1</vt:lpstr>
      <vt:lpstr>'E1_87 (617)'!TABLE_SECTION_NUMBER_1</vt:lpstr>
      <vt:lpstr>'E2_87 (618)'!TABLE_SECTION_NUMBER_1</vt:lpstr>
      <vt:lpstr>'F_06 (611)'!TABLE_SECTION_NUMBER_1</vt:lpstr>
      <vt:lpstr>'F_15 (613)'!TABLE_SECTION_NUMBER_1</vt:lpstr>
      <vt:lpstr>'F1 (205C)'!TABLE_SECTION_NUMBER_1</vt:lpstr>
      <vt:lpstr>'F1_87 (619)'!TABLE_SECTION_NUMBER_1</vt:lpstr>
      <vt:lpstr>'F2 (206C)'!TABLE_SECTION_NUMBER_1</vt:lpstr>
      <vt:lpstr>'F2_87 (620)'!TABLE_SECTION_NUMBER_1</vt:lpstr>
      <vt:lpstr>'G_06 (612)'!TABLE_SECTION_NUMBER_1</vt:lpstr>
      <vt:lpstr>'G_15 (614)'!TABLE_SECTION_NUMBER_1</vt:lpstr>
      <vt:lpstr>'G_87 (609)'!TABLE_SECTION_NUMBER_1</vt:lpstr>
      <vt:lpstr>'G1 (301)'!TABLE_SECTION_NUMBER_1</vt:lpstr>
      <vt:lpstr>'G1_06 (305)'!TABLE_SECTION_NUMBER_1</vt:lpstr>
      <vt:lpstr>'G1_15 (309)'!TABLE_SECTION_NUMBER_1</vt:lpstr>
      <vt:lpstr>'G2 (302)'!TABLE_SECTION_NUMBER_1</vt:lpstr>
      <vt:lpstr>'G2_06 (306)'!TABLE_SECTION_NUMBER_1</vt:lpstr>
      <vt:lpstr>'G2_15 (310)'!TABLE_SECTION_NUMBER_1</vt:lpstr>
      <vt:lpstr>'H_87 (610)'!TABLE_SECTION_NUMBER_1</vt:lpstr>
      <vt:lpstr>'H1 (303)'!TABLE_SECTION_NUMBER_1</vt:lpstr>
      <vt:lpstr>'H1_06 (307)'!TABLE_SECTION_NUMBER_1</vt:lpstr>
      <vt:lpstr>'H1_15 (311)'!TABLE_SECTION_NUMBER_1</vt:lpstr>
      <vt:lpstr>'H2 (304)'!TABLE_SECTION_NUMBER_1</vt:lpstr>
      <vt:lpstr>'H2_06 (308)'!TABLE_SECTION_NUMBER_1</vt:lpstr>
      <vt:lpstr>'H2_15 (312)'!TABLE_SECTION_NUMBER_1</vt:lpstr>
      <vt:lpstr>'K (313)'!TABLE_SECTION_NUMBER_1</vt:lpstr>
      <vt:lpstr>'K_06 (314)'!TABLE_SECTION_NUMBER_1</vt:lpstr>
      <vt:lpstr>'K_15_65 (315)'!TABLE_SECTION_NUMBER_1</vt:lpstr>
      <vt:lpstr>'K_15_66 (316)'!TABLE_SECTION_NUMBER_1</vt:lpstr>
      <vt:lpstr>'K_15_67 (317)'!TABLE_SECTION_NUMBER_1</vt:lpstr>
      <vt:lpstr>'K_15_68 (318)'!TABLE_SECTION_NUMBER_1</vt:lpstr>
      <vt:lpstr>'M (229)'!TABLE_SECTION_NUMBER_1</vt:lpstr>
      <vt:lpstr>'M (319)'!TABLE_SECTION_NUMBER_1</vt:lpstr>
      <vt:lpstr>'N (320)'!TABLE_SECTION_NUMBER_1</vt:lpstr>
      <vt:lpstr>'NA1 (201)'!TABLE_SECTION_NUMBER_1</vt:lpstr>
      <vt:lpstr>'NA1_06 (207)'!TABLE_SECTION_NUMBER_1</vt:lpstr>
      <vt:lpstr>'NA1_15_65 (212)'!TABLE_SECTION_NUMBER_1</vt:lpstr>
      <vt:lpstr>'NA1_15_66 (213)'!TABLE_SECTION_NUMBER_1</vt:lpstr>
      <vt:lpstr>'NA1_15_67 (214)'!TABLE_SECTION_NUMBER_1</vt:lpstr>
      <vt:lpstr>'NA1_15_68 (215)'!TABLE_SECTION_NUMBER_1</vt:lpstr>
      <vt:lpstr>'NA2 (202)'!TABLE_SECTION_NUMBER_1</vt:lpstr>
      <vt:lpstr>'NA2_06 (208)'!TABLE_SECTION_NUMBER_1</vt:lpstr>
      <vt:lpstr>'NA2_15_65 (216)'!TABLE_SECTION_NUMBER_1</vt:lpstr>
      <vt:lpstr>'NA2_15_66 (217)'!TABLE_SECTION_NUMBER_1</vt:lpstr>
      <vt:lpstr>'NA2_15_67 (218)'!TABLE_SECTION_NUMBER_1</vt:lpstr>
      <vt:lpstr>'NA2_15_68 (219)'!TABLE_SECTION_NUMBER_1</vt:lpstr>
      <vt:lpstr>'NA3_06 (209)'!TABLE_SECTION_NUMBER_1</vt:lpstr>
      <vt:lpstr>'NF1 (205)'!TABLE_SECTION_NUMBER_1</vt:lpstr>
      <vt:lpstr>'NF1_06 (210)'!TABLE_SECTION_NUMBER_1</vt:lpstr>
      <vt:lpstr>'NF1_15 (220)'!TABLE_SECTION_NUMBER_1</vt:lpstr>
      <vt:lpstr>'NF2 (206)'!TABLE_SECTION_NUMBER_1</vt:lpstr>
      <vt:lpstr>'NF2_06 (211)'!TABLE_SECTION_NUMBER_1</vt:lpstr>
      <vt:lpstr>'NF2_15 (221)'!TABLE_SECTION_NUMBER_1</vt:lpstr>
      <vt:lpstr>'P (321)'!TABLE_SECTION_NUMBER_1</vt:lpstr>
      <vt:lpstr>'Q_15 (335)'!TABLE_SECTION_NUMBER_1</vt:lpstr>
      <vt:lpstr>'Q1 (322)'!TABLE_SECTION_NUMBER_1</vt:lpstr>
      <vt:lpstr>'Q1_06 (331)'!TABLE_SECTION_NUMBER_1</vt:lpstr>
      <vt:lpstr>'Q2 (323)'!TABLE_SECTION_NUMBER_1</vt:lpstr>
      <vt:lpstr>'Q2_06 (332)'!TABLE_SECTION_NUMBER_1</vt:lpstr>
      <vt:lpstr>'R (324)'!TABLE_SECTION_NUMBER_1</vt:lpstr>
      <vt:lpstr>'R_15 (336)'!TABLE_SECTION_NUMBER_1</vt:lpstr>
      <vt:lpstr>'R1_06 (333)'!TABLE_SECTION_NUMBER_1</vt:lpstr>
      <vt:lpstr>'R2_06 (334)'!TABLE_SECTION_NUMBER_1</vt:lpstr>
      <vt:lpstr>'S1 (325)'!TABLE_SECTION_NUMBER_1</vt:lpstr>
      <vt:lpstr>'S2 (326)'!TABLE_SECTION_NUMBER_1</vt:lpstr>
      <vt:lpstr>'S-AP (701)'!TABLE_SECTION_NUMBER_1</vt:lpstr>
      <vt:lpstr>'T1 (327)'!TABLE_SECTION_NUMBER_1</vt:lpstr>
      <vt:lpstr>'T2 (328)'!TABLE_SECTION_NUMBER_1</vt:lpstr>
      <vt:lpstr>'Table 1 (505)'!TABLE_SECTION_NUMBER_1</vt:lpstr>
      <vt:lpstr>'Table 2 (506)'!TABLE_SECTION_NUMBER_1</vt:lpstr>
      <vt:lpstr>'Table 3 (507)'!TABLE_SECTION_NUMBER_1</vt:lpstr>
      <vt:lpstr>'Table 4 (508)'!TABLE_SECTION_NUMBER_1</vt:lpstr>
      <vt:lpstr>'TVIN_06M (224)'!TABLE_SECTION_NUMBER_1</vt:lpstr>
      <vt:lpstr>'TVIN_15F (227)'!TABLE_SECTION_NUMBER_1</vt:lpstr>
      <vt:lpstr>'TVIN_15GMP (228)'!TABLE_SECTION_NUMBER_1</vt:lpstr>
      <vt:lpstr>'TVIN_15M (226)'!TABLE_SECTION_NUMBER_1</vt:lpstr>
      <vt:lpstr>'U1 (329)'!TABLE_SECTION_NUMBER_1</vt:lpstr>
      <vt:lpstr>'U2 (330)'!TABLE_SECTION_NUMBER_1</vt:lpstr>
      <vt:lpstr>'x-template'!TABLE_SECTION_NUMBER_1</vt:lpstr>
      <vt:lpstr>'1 (501)'!TABLE_SERIES_NUMBER_1</vt:lpstr>
      <vt:lpstr>'1 (801)'!TABLE_SERIES_NUMBER_1</vt:lpstr>
      <vt:lpstr>'2 (502)'!TABLE_SERIES_NUMBER_1</vt:lpstr>
      <vt:lpstr>'2 (802)'!TABLE_SERIES_NUMBER_1</vt:lpstr>
      <vt:lpstr>'3 (503)'!TABLE_SERIES_NUMBER_1</vt:lpstr>
      <vt:lpstr>'504'!TABLE_SERIES_NUMBER_1</vt:lpstr>
      <vt:lpstr>'A (401)'!TABLE_SERIES_NUMBER_1</vt:lpstr>
      <vt:lpstr>'A (403)'!TABLE_SERIES_NUMBER_1</vt:lpstr>
      <vt:lpstr>'A (406)'!TABLE_SERIES_NUMBER_1</vt:lpstr>
      <vt:lpstr>'A_06 (602)'!TABLE_SERIES_NUMBER_1</vt:lpstr>
      <vt:lpstr>'A_15_65 (603)'!TABLE_SERIES_NUMBER_1</vt:lpstr>
      <vt:lpstr>'A_15_66 (604)'!TABLE_SERIES_NUMBER_1</vt:lpstr>
      <vt:lpstr>'A_15_67 (605)'!TABLE_SERIES_NUMBER_1</vt:lpstr>
      <vt:lpstr>'A_15_68 (606)'!TABLE_SERIES_NUMBER_1</vt:lpstr>
      <vt:lpstr>'A_87 (601)'!TABLE_SERIES_NUMBER_1</vt:lpstr>
      <vt:lpstr>'A1 (201C)'!TABLE_SERIES_NUMBER_1</vt:lpstr>
      <vt:lpstr>'A2 (202C)'!TABLE_SERIES_NUMBER_1</vt:lpstr>
      <vt:lpstr>'B (402)'!TABLE_SERIES_NUMBER_1</vt:lpstr>
      <vt:lpstr>'B (404)'!TABLE_SERIES_NUMBER_1</vt:lpstr>
      <vt:lpstr>'B (407)'!TABLE_SERIES_NUMBER_1</vt:lpstr>
      <vt:lpstr>'B_06 (621)'!TABLE_SERIES_NUMBER_1</vt:lpstr>
      <vt:lpstr>'B_15 (625)'!TABLE_SERIES_NUMBER_1</vt:lpstr>
      <vt:lpstr>'B_87 (607)'!TABLE_SERIES_NUMBER_1</vt:lpstr>
      <vt:lpstr>'B-AP (702)'!TABLE_SERIES_NUMBER_1</vt:lpstr>
      <vt:lpstr>'C (405)'!TABLE_SERIES_NUMBER_1</vt:lpstr>
      <vt:lpstr>'C (703)'!TABLE_SERIES_NUMBER_1</vt:lpstr>
      <vt:lpstr>'C_06 (622)'!TABLE_SERIES_NUMBER_1</vt:lpstr>
      <vt:lpstr>'C_15 (626)'!TABLE_SERIES_NUMBER_1</vt:lpstr>
      <vt:lpstr>'C_87 (608)'!TABLE_SERIES_NUMBER_1</vt:lpstr>
      <vt:lpstr>'D_06 (623)'!TABLE_SERIES_NUMBER_1</vt:lpstr>
      <vt:lpstr>'D1 (203)'!TABLE_SERIES_NUMBER_1</vt:lpstr>
      <vt:lpstr>'D1_87 (615)'!TABLE_SERIES_NUMBER_1</vt:lpstr>
      <vt:lpstr>'D2 (204)'!TABLE_SERIES_NUMBER_1</vt:lpstr>
      <vt:lpstr>'D2_87 (616)'!TABLE_SERIES_NUMBER_1</vt:lpstr>
      <vt:lpstr>'E_06 (624)'!TABLE_SERIES_NUMBER_1</vt:lpstr>
      <vt:lpstr>'E1_87 (617)'!TABLE_SERIES_NUMBER_1</vt:lpstr>
      <vt:lpstr>'E2_87 (618)'!TABLE_SERIES_NUMBER_1</vt:lpstr>
      <vt:lpstr>'F_06 (611)'!TABLE_SERIES_NUMBER_1</vt:lpstr>
      <vt:lpstr>'F_15 (613)'!TABLE_SERIES_NUMBER_1</vt:lpstr>
      <vt:lpstr>'F1 (205C)'!TABLE_SERIES_NUMBER_1</vt:lpstr>
      <vt:lpstr>'F1_87 (619)'!TABLE_SERIES_NUMBER_1</vt:lpstr>
      <vt:lpstr>'F2 (206C)'!TABLE_SERIES_NUMBER_1</vt:lpstr>
      <vt:lpstr>'F2_87 (620)'!TABLE_SERIES_NUMBER_1</vt:lpstr>
      <vt:lpstr>'G_06 (612)'!TABLE_SERIES_NUMBER_1</vt:lpstr>
      <vt:lpstr>'G_15 (614)'!TABLE_SERIES_NUMBER_1</vt:lpstr>
      <vt:lpstr>'G_87 (609)'!TABLE_SERIES_NUMBER_1</vt:lpstr>
      <vt:lpstr>'G1 (301)'!TABLE_SERIES_NUMBER_1</vt:lpstr>
      <vt:lpstr>'G1_06 (305)'!TABLE_SERIES_NUMBER_1</vt:lpstr>
      <vt:lpstr>'G1_15 (309)'!TABLE_SERIES_NUMBER_1</vt:lpstr>
      <vt:lpstr>'G2 (302)'!TABLE_SERIES_NUMBER_1</vt:lpstr>
      <vt:lpstr>'G2_06 (306)'!TABLE_SERIES_NUMBER_1</vt:lpstr>
      <vt:lpstr>'G2_15 (310)'!TABLE_SERIES_NUMBER_1</vt:lpstr>
      <vt:lpstr>'H_87 (610)'!TABLE_SERIES_NUMBER_1</vt:lpstr>
      <vt:lpstr>'H1 (303)'!TABLE_SERIES_NUMBER_1</vt:lpstr>
      <vt:lpstr>'H1_06 (307)'!TABLE_SERIES_NUMBER_1</vt:lpstr>
      <vt:lpstr>'H1_15 (311)'!TABLE_SERIES_NUMBER_1</vt:lpstr>
      <vt:lpstr>'H2 (304)'!TABLE_SERIES_NUMBER_1</vt:lpstr>
      <vt:lpstr>'H2_06 (308)'!TABLE_SERIES_NUMBER_1</vt:lpstr>
      <vt:lpstr>'H2_15 (312)'!TABLE_SERIES_NUMBER_1</vt:lpstr>
      <vt:lpstr>'K (313)'!TABLE_SERIES_NUMBER_1</vt:lpstr>
      <vt:lpstr>'K_06 (314)'!TABLE_SERIES_NUMBER_1</vt:lpstr>
      <vt:lpstr>'K_15_65 (315)'!TABLE_SERIES_NUMBER_1</vt:lpstr>
      <vt:lpstr>'K_15_66 (316)'!TABLE_SERIES_NUMBER_1</vt:lpstr>
      <vt:lpstr>'K_15_67 (317)'!TABLE_SERIES_NUMBER_1</vt:lpstr>
      <vt:lpstr>'K_15_68 (318)'!TABLE_SERIES_NUMBER_1</vt:lpstr>
      <vt:lpstr>'M (229)'!TABLE_SERIES_NUMBER_1</vt:lpstr>
      <vt:lpstr>'M (319)'!TABLE_SERIES_NUMBER_1</vt:lpstr>
      <vt:lpstr>'N (320)'!TABLE_SERIES_NUMBER_1</vt:lpstr>
      <vt:lpstr>'NA1 (201)'!TABLE_SERIES_NUMBER_1</vt:lpstr>
      <vt:lpstr>'NA1_06 (207)'!TABLE_SERIES_NUMBER_1</vt:lpstr>
      <vt:lpstr>'NA1_15_65 (212)'!TABLE_SERIES_NUMBER_1</vt:lpstr>
      <vt:lpstr>'NA1_15_66 (213)'!TABLE_SERIES_NUMBER_1</vt:lpstr>
      <vt:lpstr>'NA1_15_67 (214)'!TABLE_SERIES_NUMBER_1</vt:lpstr>
      <vt:lpstr>'NA1_15_68 (215)'!TABLE_SERIES_NUMBER_1</vt:lpstr>
      <vt:lpstr>'NA2 (202)'!TABLE_SERIES_NUMBER_1</vt:lpstr>
      <vt:lpstr>'NA2_06 (208)'!TABLE_SERIES_NUMBER_1</vt:lpstr>
      <vt:lpstr>'NA2_15_65 (216)'!TABLE_SERIES_NUMBER_1</vt:lpstr>
      <vt:lpstr>'NA2_15_66 (217)'!TABLE_SERIES_NUMBER_1</vt:lpstr>
      <vt:lpstr>'NA2_15_67 (218)'!TABLE_SERIES_NUMBER_1</vt:lpstr>
      <vt:lpstr>'NA2_15_68 (219)'!TABLE_SERIES_NUMBER_1</vt:lpstr>
      <vt:lpstr>'NA3_06 (209)'!TABLE_SERIES_NUMBER_1</vt:lpstr>
      <vt:lpstr>'NF1 (205)'!TABLE_SERIES_NUMBER_1</vt:lpstr>
      <vt:lpstr>'NF1_06 (210)'!TABLE_SERIES_NUMBER_1</vt:lpstr>
      <vt:lpstr>'NF1_15 (220)'!TABLE_SERIES_NUMBER_1</vt:lpstr>
      <vt:lpstr>'NF2 (206)'!TABLE_SERIES_NUMBER_1</vt:lpstr>
      <vt:lpstr>'NF2_06 (211)'!TABLE_SERIES_NUMBER_1</vt:lpstr>
      <vt:lpstr>'NF2_15 (221)'!TABLE_SERIES_NUMBER_1</vt:lpstr>
      <vt:lpstr>'P (321)'!TABLE_SERIES_NUMBER_1</vt:lpstr>
      <vt:lpstr>'Q_15 (335)'!TABLE_SERIES_NUMBER_1</vt:lpstr>
      <vt:lpstr>'Q1 (322)'!TABLE_SERIES_NUMBER_1</vt:lpstr>
      <vt:lpstr>'Q1_06 (331)'!TABLE_SERIES_NUMBER_1</vt:lpstr>
      <vt:lpstr>'Q2 (323)'!TABLE_SERIES_NUMBER_1</vt:lpstr>
      <vt:lpstr>'Q2_06 (332)'!TABLE_SERIES_NUMBER_1</vt:lpstr>
      <vt:lpstr>'R (324)'!TABLE_SERIES_NUMBER_1</vt:lpstr>
      <vt:lpstr>'R_15 (336)'!TABLE_SERIES_NUMBER_1</vt:lpstr>
      <vt:lpstr>'R1_06 (333)'!TABLE_SERIES_NUMBER_1</vt:lpstr>
      <vt:lpstr>'R2_06 (334)'!TABLE_SERIES_NUMBER_1</vt:lpstr>
      <vt:lpstr>'S1 (325)'!TABLE_SERIES_NUMBER_1</vt:lpstr>
      <vt:lpstr>'S2 (326)'!TABLE_SERIES_NUMBER_1</vt:lpstr>
      <vt:lpstr>'S-AP (701)'!TABLE_SERIES_NUMBER_1</vt:lpstr>
      <vt:lpstr>'T1 (327)'!TABLE_SERIES_NUMBER_1</vt:lpstr>
      <vt:lpstr>'T2 (328)'!TABLE_SERIES_NUMBER_1</vt:lpstr>
      <vt:lpstr>'Table 1 (505)'!TABLE_SERIES_NUMBER_1</vt:lpstr>
      <vt:lpstr>'Table 2 (506)'!TABLE_SERIES_NUMBER_1</vt:lpstr>
      <vt:lpstr>'Table 3 (507)'!TABLE_SERIES_NUMBER_1</vt:lpstr>
      <vt:lpstr>'Table 4 (508)'!TABLE_SERIES_NUMBER_1</vt:lpstr>
      <vt:lpstr>'TVIN_06M (224)'!TABLE_SERIES_NUMBER_1</vt:lpstr>
      <vt:lpstr>'TVIN_15F (227)'!TABLE_SERIES_NUMBER_1</vt:lpstr>
      <vt:lpstr>'TVIN_15GMP (228)'!TABLE_SERIES_NUMBER_1</vt:lpstr>
      <vt:lpstr>'TVIN_15M (226)'!TABLE_SERIES_NUMBER_1</vt:lpstr>
      <vt:lpstr>'U1 (329)'!TABLE_SERIES_NUMBER_1</vt:lpstr>
      <vt:lpstr>'U2 (330)'!TABLE_SERIES_NUMBER_1</vt:lpstr>
      <vt:lpstr>'x-template'!TABLE_SERIES_NUMBER_1</vt:lpstr>
      <vt:lpstr>wb_title</vt:lpstr>
    </vt:vector>
  </TitlesOfParts>
  <Manager/>
  <Company>Government Actuary's Department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Police EW Batch 1&amp;2.xlsm</dc:title>
  <dc:subject/>
  <dc:creator>Garvin, Mathew - GAD</dc:creator>
  <cp:keywords/>
  <dc:description/>
  <cp:lastModifiedBy>Angel, Izaak - GAD</cp:lastModifiedBy>
  <cp:revision/>
  <dcterms:created xsi:type="dcterms:W3CDTF">2007-01-30T12:07:56Z</dcterms:created>
  <dcterms:modified xsi:type="dcterms:W3CDTF">2026-07-08T14:58:12Z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0x01010012B3620EAB1DF74A810920FA00BB7CA7</vt:lpwstr>
  </property>
  <property fmtid="{D5CDD505-2E9C-101B-9397-08002B2CF9AE}" pid="3" name="HMT_Group">
    <vt:lpwstr/>
  </property>
  <property fmtid="{D5CDD505-2E9C-101B-9397-08002B2CF9AE}" pid="4" name="MediaServiceImageTags">
    <vt:lpwstr/>
  </property>
  <property fmtid="{D5CDD505-2E9C-101B-9397-08002B2CF9AE}" pid="5" name="HMT_SubTeam">
    <vt:lpwstr/>
  </property>
  <property fmtid="{D5CDD505-2E9C-101B-9397-08002B2CF9AE}" pid="6" name="HMT_DocumentType">
    <vt:lpwstr>1;#Other|150be646-4ed5-450e-b2aa-5a7d8e5fc7d1</vt:lpwstr>
  </property>
  <property fmtid="{D5CDD505-2E9C-101B-9397-08002B2CF9AE}" pid="7" name="HMT_Team">
    <vt:lpwstr/>
  </property>
  <property fmtid="{D5CDD505-2E9C-101B-9397-08002B2CF9AE}" pid="8" name="HMT_Category">
    <vt:lpwstr/>
  </property>
  <property fmtid="{D5CDD505-2E9C-101B-9397-08002B2CF9AE}" pid="9" name="HMT_Classification">
    <vt:lpwstr/>
  </property>
  <property fmtid="{D5CDD505-2E9C-101B-9397-08002B2CF9AE}" pid="10" name="_dlc_DocIdItemGuid">
    <vt:lpwstr>e49fc492-7b2b-436c-aec8-18fdab508bf9</vt:lpwstr>
  </property>
  <property fmtid="{D5CDD505-2E9C-101B-9397-08002B2CF9AE}" pid="11" name="ComplianceAssetId">
    <vt:lpwstr/>
  </property>
  <property fmtid="{D5CDD505-2E9C-101B-9397-08002B2CF9AE}" pid="12" name="_ExtendedDescription">
    <vt:lpwstr/>
  </property>
  <property fmtid="{D5CDD505-2E9C-101B-9397-08002B2CF9AE}" pid="13" name="_activity">
    <vt:lpwstr>{"FileActivityType":"9","FileActivityTimeStamp":"2025-04-08T07:40:00.173Z","FileActivityUsersOnPage":[{"DisplayName":"Conway, Jim - GAD","Id":"jim.conway@gad.gov.uk"},{"DisplayName":"AST Members","Id":"4df00d81-5648-49d2-a1b0-5a7c1493a4e4"}],"FileActivityNavigationId":null}</vt:lpwstr>
  </property>
  <property fmtid="{D5CDD505-2E9C-101B-9397-08002B2CF9AE}" pid="14" name="TriggerFlowInfo">
    <vt:lpwstr/>
  </property>
  <property fmtid="{D5CDD505-2E9C-101B-9397-08002B2CF9AE}" pid="15" name="Order">
    <vt:r8>14293500</vt:r8>
  </property>
  <property fmtid="{D5CDD505-2E9C-101B-9397-08002B2CF9AE}" pid="16" name="xd_ProgID">
    <vt:lpwstr/>
  </property>
  <property fmtid="{D5CDD505-2E9C-101B-9397-08002B2CF9AE}" pid="17" name="HMT_FolderOrderText">
    <vt:lpwstr/>
  </property>
  <property fmtid="{D5CDD505-2E9C-101B-9397-08002B2CF9AE}" pid="18" name="TemplateUrl">
    <vt:lpwstr/>
  </property>
  <property fmtid="{D5CDD505-2E9C-101B-9397-08002B2CF9AE}" pid="19" name="HMT_Pending">
    <vt:bool>false</vt:bool>
  </property>
  <property fmtid="{D5CDD505-2E9C-101B-9397-08002B2CF9AE}" pid="20" name="HMT_Review">
    <vt:bool>false</vt:bool>
  </property>
  <property fmtid="{D5CDD505-2E9C-101B-9397-08002B2CF9AE}" pid="21" name="HMT_Comments">
    <vt:lpwstr/>
  </property>
  <property fmtid="{D5CDD505-2E9C-101B-9397-08002B2CF9AE}" pid="22" name="URL">
    <vt:lpwstr/>
  </property>
  <property fmtid="{D5CDD505-2E9C-101B-9397-08002B2CF9AE}" pid="23" name="HMT_ArchiveReqBy">
    <vt:lpwstr/>
  </property>
  <property fmtid="{D5CDD505-2E9C-101B-9397-08002B2CF9AE}" pid="24" name="xd_Signature">
    <vt:bool>false</vt:bool>
  </property>
  <property fmtid="{D5CDD505-2E9C-101B-9397-08002B2CF9AE}" pid="25" name="HMT_Note">
    <vt:lpwstr/>
  </property>
  <property fmtid="{D5CDD505-2E9C-101B-9397-08002B2CF9AE}" pid="26" name="HMT_SubTeamHTField0">
    <vt:lpwstr/>
  </property>
  <property fmtid="{D5CDD505-2E9C-101B-9397-08002B2CF9AE}" pid="27" name="HMT_TeamHTField0">
    <vt:lpwstr/>
  </property>
  <property fmtid="{D5CDD505-2E9C-101B-9397-08002B2CF9AE}" pid="28" name="HMT_CategoryHTField0">
    <vt:lpwstr/>
  </property>
  <property fmtid="{D5CDD505-2E9C-101B-9397-08002B2CF9AE}" pid="29" name="b9c42a306c8b47fcbaf8a41a71352f3a">
    <vt:lpwstr/>
  </property>
  <property fmtid="{D5CDD505-2E9C-101B-9397-08002B2CF9AE}" pid="30" name="HMT_GroupHTField0">
    <vt:lpwstr/>
  </property>
  <property fmtid="{D5CDD505-2E9C-101B-9397-08002B2CF9AE}" pid="31" name="TaxCatchAll">
    <vt:lpwstr>1;#Other|150be646-4ed5-450e-b2aa-5a7d8e5fc7d1</vt:lpwstr>
  </property>
  <property fmtid="{D5CDD505-2E9C-101B-9397-08002B2CF9AE}" pid="32" name="HMT_DocumentTypeHTField0">
    <vt:lpwstr>Other|150be646-4ed5-450e-b2aa-5a7d8e5fc7d1</vt:lpwstr>
  </property>
</Properties>
</file>